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defaultThemeVersion="166925"/>
  <mc:AlternateContent xmlns:mc="http://schemas.openxmlformats.org/markup-compatibility/2006">
    <mc:Choice Requires="x15">
      <x15ac:absPath xmlns:x15ac="http://schemas.microsoft.com/office/spreadsheetml/2010/11/ac" url="D:\Maarten\Documenten\Financien\De Giro\Beoordelingen Aandelen\"/>
    </mc:Choice>
  </mc:AlternateContent>
  <xr:revisionPtr revIDLastSave="0" documentId="13_ncr:1_{C9B2ACD5-4F16-4DB7-975A-954289DE91AA}" xr6:coauthVersionLast="47" xr6:coauthVersionMax="47" xr10:uidLastSave="{00000000-0000-0000-0000-000000000000}"/>
  <bookViews>
    <workbookView xWindow="-120" yWindow="-120" windowWidth="29040" windowHeight="15840" tabRatio="693" xr2:uid="{9758A6AC-B034-41C1-9DDC-8749E4284E59}"/>
  </bookViews>
  <sheets>
    <sheet name="UITLEG" sheetId="7" r:id="rId1"/>
    <sheet name="DASHBOARD" sheetId="6" r:id="rId2"/>
    <sheet name="CALCULATIONS" sheetId="2" r:id="rId3"/>
    <sheet name="DEGIRO RESULTATENREKENING" sheetId="3" r:id="rId4"/>
    <sheet name="DEGIRO BALANS" sheetId="4" r:id="rId5"/>
    <sheet name="DEGIRO KASSTROOM" sheetId="5" r:id="rId6"/>
    <sheet name="DEGIRO TABLE" sheetId="1" state="hidden" r:id="rId7"/>
    <sheet name="YAHOO HISTORICAL DATA" sheetId="8" r:id="rId8"/>
    <sheet name="YAHOO TABLE" sheetId="9" state="hidden" r:id="rId9"/>
  </sheets>
  <definedNames>
    <definedName name="_xlnm.Print_Area" localSheetId="1">DASHBOARD!$B$1:$M$272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A11" i="6" l="1"/>
  <c r="Y22" i="6" l="1"/>
  <c r="D22" i="6"/>
  <c r="K3" i="9"/>
  <c r="K4" i="9"/>
  <c r="K5" i="9"/>
  <c r="K6" i="9"/>
  <c r="K7" i="9"/>
  <c r="K8" i="9"/>
  <c r="K9" i="9"/>
  <c r="K10" i="9"/>
  <c r="K11" i="9"/>
  <c r="K12" i="9"/>
  <c r="K13" i="9"/>
  <c r="K14" i="9"/>
  <c r="K15" i="9"/>
  <c r="K16" i="9"/>
  <c r="K17" i="9"/>
  <c r="K18" i="9"/>
  <c r="K19" i="9"/>
  <c r="K20" i="9"/>
  <c r="K21" i="9"/>
  <c r="K22" i="9"/>
  <c r="K23" i="9"/>
  <c r="K24" i="9"/>
  <c r="K25" i="9"/>
  <c r="K26" i="9"/>
  <c r="K27" i="9"/>
  <c r="K28" i="9"/>
  <c r="K29" i="9"/>
  <c r="K30" i="9"/>
  <c r="K31" i="9"/>
  <c r="K32" i="9"/>
  <c r="K33" i="9"/>
  <c r="K34"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K64" i="9"/>
  <c r="K65" i="9"/>
  <c r="K66" i="9"/>
  <c r="K67" i="9"/>
  <c r="K68" i="9"/>
  <c r="K69" i="9"/>
  <c r="K70" i="9"/>
  <c r="K71" i="9"/>
  <c r="K72" i="9"/>
  <c r="K73" i="9"/>
  <c r="K74" i="9"/>
  <c r="K75" i="9"/>
  <c r="K76" i="9"/>
  <c r="K77" i="9"/>
  <c r="K78" i="9"/>
  <c r="K79" i="9"/>
  <c r="K80" i="9"/>
  <c r="K81" i="9"/>
  <c r="K82" i="9"/>
  <c r="K83" i="9"/>
  <c r="K84" i="9"/>
  <c r="K85" i="9"/>
  <c r="K86" i="9"/>
  <c r="K87" i="9"/>
  <c r="K88" i="9"/>
  <c r="K89" i="9"/>
  <c r="K90" i="9"/>
  <c r="K91" i="9"/>
  <c r="K92" i="9"/>
  <c r="K93" i="9"/>
  <c r="K94" i="9"/>
  <c r="K95" i="9"/>
  <c r="K96" i="9"/>
  <c r="K97" i="9"/>
  <c r="K98" i="9"/>
  <c r="K99" i="9"/>
  <c r="K100" i="9"/>
  <c r="K101" i="9"/>
  <c r="K102" i="9"/>
  <c r="K103" i="9"/>
  <c r="K104" i="9"/>
  <c r="K105" i="9"/>
  <c r="K106" i="9"/>
  <c r="K107" i="9"/>
  <c r="K108" i="9"/>
  <c r="K109" i="9"/>
  <c r="K110" i="9"/>
  <c r="K111" i="9"/>
  <c r="K112" i="9"/>
  <c r="K113" i="9"/>
  <c r="K114" i="9"/>
  <c r="K115" i="9"/>
  <c r="K116" i="9"/>
  <c r="K117" i="9"/>
  <c r="K118" i="9"/>
  <c r="K119" i="9"/>
  <c r="K120" i="9"/>
  <c r="K121" i="9"/>
  <c r="K122" i="9"/>
  <c r="K123" i="9"/>
  <c r="K124" i="9"/>
  <c r="K125" i="9"/>
  <c r="K126" i="9"/>
  <c r="K127" i="9"/>
  <c r="K128" i="9"/>
  <c r="K129" i="9"/>
  <c r="K130" i="9"/>
  <c r="K131" i="9"/>
  <c r="K132" i="9"/>
  <c r="K133" i="9"/>
  <c r="K134" i="9"/>
  <c r="K135" i="9"/>
  <c r="K136" i="9"/>
  <c r="K137" i="9"/>
  <c r="K138" i="9"/>
  <c r="K139" i="9"/>
  <c r="K140" i="9"/>
  <c r="K141" i="9"/>
  <c r="K142" i="9"/>
  <c r="K143" i="9"/>
  <c r="K144" i="9"/>
  <c r="K145" i="9"/>
  <c r="K146" i="9"/>
  <c r="K147" i="9"/>
  <c r="K148" i="9"/>
  <c r="K149" i="9"/>
  <c r="K150" i="9"/>
  <c r="K151" i="9"/>
  <c r="K152" i="9"/>
  <c r="K153" i="9"/>
  <c r="K154" i="9"/>
  <c r="K155" i="9"/>
  <c r="K156" i="9"/>
  <c r="K157" i="9"/>
  <c r="K158" i="9"/>
  <c r="K159" i="9"/>
  <c r="K160" i="9"/>
  <c r="K161" i="9"/>
  <c r="K162" i="9"/>
  <c r="K163" i="9"/>
  <c r="K164" i="9"/>
  <c r="K165" i="9"/>
  <c r="K166" i="9"/>
  <c r="K167" i="9"/>
  <c r="K168" i="9"/>
  <c r="K169" i="9"/>
  <c r="K170" i="9"/>
  <c r="K171" i="9"/>
  <c r="K172" i="9"/>
  <c r="K173" i="9"/>
  <c r="K174" i="9"/>
  <c r="K175" i="9"/>
  <c r="K176" i="9"/>
  <c r="K177" i="9"/>
  <c r="K178" i="9"/>
  <c r="K179" i="9"/>
  <c r="K180" i="9"/>
  <c r="K181" i="9"/>
  <c r="K182" i="9"/>
  <c r="K183" i="9"/>
  <c r="K184" i="9"/>
  <c r="K185" i="9"/>
  <c r="K186" i="9"/>
  <c r="K187" i="9"/>
  <c r="K188" i="9"/>
  <c r="K189" i="9"/>
  <c r="K190" i="9"/>
  <c r="K191" i="9"/>
  <c r="K192" i="9"/>
  <c r="K193" i="9"/>
  <c r="K194" i="9"/>
  <c r="K195" i="9"/>
  <c r="K196" i="9"/>
  <c r="K197" i="9"/>
  <c r="K198" i="9"/>
  <c r="K199" i="9"/>
  <c r="K200" i="9"/>
  <c r="K201" i="9"/>
  <c r="K202" i="9"/>
  <c r="K203" i="9"/>
  <c r="K204" i="9"/>
  <c r="K205" i="9"/>
  <c r="K206" i="9"/>
  <c r="K207" i="9"/>
  <c r="K208" i="9"/>
  <c r="K209" i="9"/>
  <c r="K210" i="9"/>
  <c r="K211" i="9"/>
  <c r="K212" i="9"/>
  <c r="K213" i="9"/>
  <c r="K214" i="9"/>
  <c r="K215" i="9"/>
  <c r="K216" i="9"/>
  <c r="K217" i="9"/>
  <c r="K218" i="9"/>
  <c r="K219" i="9"/>
  <c r="K220" i="9"/>
  <c r="K221" i="9"/>
  <c r="K222" i="9"/>
  <c r="K223" i="9"/>
  <c r="K224" i="9"/>
  <c r="K225" i="9"/>
  <c r="K226" i="9"/>
  <c r="K227" i="9"/>
  <c r="K228" i="9"/>
  <c r="K229" i="9"/>
  <c r="K230" i="9"/>
  <c r="K231" i="9"/>
  <c r="K232" i="9"/>
  <c r="K233" i="9"/>
  <c r="K234" i="9"/>
  <c r="K235" i="9"/>
  <c r="K236" i="9"/>
  <c r="K237" i="9"/>
  <c r="K238" i="9"/>
  <c r="K239" i="9"/>
  <c r="K240" i="9"/>
  <c r="K241" i="9"/>
  <c r="K242" i="9"/>
  <c r="K243" i="9"/>
  <c r="K244" i="9"/>
  <c r="K245" i="9"/>
  <c r="K246" i="9"/>
  <c r="K247" i="9"/>
  <c r="K248" i="9"/>
  <c r="K249" i="9"/>
  <c r="K250" i="9"/>
  <c r="K251" i="9"/>
  <c r="K252" i="9"/>
  <c r="K253" i="9"/>
  <c r="K254" i="9"/>
  <c r="K255" i="9"/>
  <c r="K256" i="9"/>
  <c r="K257" i="9"/>
  <c r="K258" i="9"/>
  <c r="K259" i="9"/>
  <c r="K260" i="9"/>
  <c r="K261" i="9"/>
  <c r="K262" i="9"/>
  <c r="K263" i="9"/>
  <c r="K264" i="9"/>
  <c r="K265" i="9"/>
  <c r="K266" i="9"/>
  <c r="K267" i="9"/>
  <c r="K268" i="9"/>
  <c r="K269" i="9"/>
  <c r="K270" i="9"/>
  <c r="K271" i="9"/>
  <c r="K272" i="9"/>
  <c r="K273" i="9"/>
  <c r="K274" i="9"/>
  <c r="K275" i="9"/>
  <c r="K276" i="9"/>
  <c r="K277" i="9"/>
  <c r="K278" i="9"/>
  <c r="K279" i="9"/>
  <c r="K280" i="9"/>
  <c r="K281" i="9"/>
  <c r="K282" i="9"/>
  <c r="K283" i="9"/>
  <c r="K284" i="9"/>
  <c r="K285" i="9"/>
  <c r="K286" i="9"/>
  <c r="K287" i="9"/>
  <c r="K288" i="9"/>
  <c r="K289" i="9"/>
  <c r="K290" i="9"/>
  <c r="K291" i="9"/>
  <c r="K292" i="9"/>
  <c r="K293" i="9"/>
  <c r="K294" i="9"/>
  <c r="K295" i="9"/>
  <c r="K296" i="9"/>
  <c r="K297" i="9"/>
  <c r="K298" i="9"/>
  <c r="K299" i="9"/>
  <c r="K300" i="9"/>
  <c r="K301" i="9"/>
  <c r="K302" i="9"/>
  <c r="K303" i="9"/>
  <c r="K304" i="9"/>
  <c r="K305" i="9"/>
  <c r="K306" i="9"/>
  <c r="K307" i="9"/>
  <c r="K308" i="9"/>
  <c r="K309" i="9"/>
  <c r="K310" i="9"/>
  <c r="K311" i="9"/>
  <c r="K312" i="9"/>
  <c r="K313" i="9"/>
  <c r="K314" i="9"/>
  <c r="K315" i="9"/>
  <c r="K316" i="9"/>
  <c r="K317" i="9"/>
  <c r="K318" i="9"/>
  <c r="K319" i="9"/>
  <c r="K320" i="9"/>
  <c r="K321" i="9"/>
  <c r="K322" i="9"/>
  <c r="K323" i="9"/>
  <c r="K324" i="9"/>
  <c r="K325" i="9"/>
  <c r="K326" i="9"/>
  <c r="K327" i="9"/>
  <c r="K328" i="9"/>
  <c r="K329" i="9"/>
  <c r="K330" i="9"/>
  <c r="K331" i="9"/>
  <c r="K332" i="9"/>
  <c r="K333" i="9"/>
  <c r="K334" i="9"/>
  <c r="K335" i="9"/>
  <c r="K336" i="9"/>
  <c r="K337" i="9"/>
  <c r="K338" i="9"/>
  <c r="K339" i="9"/>
  <c r="K340" i="9"/>
  <c r="K341" i="9"/>
  <c r="K342" i="9"/>
  <c r="K343" i="9"/>
  <c r="K344" i="9"/>
  <c r="K345" i="9"/>
  <c r="K346" i="9"/>
  <c r="K347" i="9"/>
  <c r="K348" i="9"/>
  <c r="K349" i="9"/>
  <c r="K350" i="9"/>
  <c r="K351" i="9"/>
  <c r="K352" i="9"/>
  <c r="K353" i="9"/>
  <c r="K354" i="9"/>
  <c r="K355" i="9"/>
  <c r="K356" i="9"/>
  <c r="K357" i="9"/>
  <c r="K358" i="9"/>
  <c r="K359" i="9"/>
  <c r="K360" i="9"/>
  <c r="K361" i="9"/>
  <c r="K362" i="9"/>
  <c r="K363" i="9"/>
  <c r="K364" i="9"/>
  <c r="K365" i="9"/>
  <c r="K366" i="9"/>
  <c r="K367" i="9"/>
  <c r="K368" i="9"/>
  <c r="K369" i="9"/>
  <c r="K370" i="9"/>
  <c r="K371" i="9"/>
  <c r="K372" i="9"/>
  <c r="K373" i="9"/>
  <c r="K374" i="9"/>
  <c r="K375" i="9"/>
  <c r="K376" i="9"/>
  <c r="K377" i="9"/>
  <c r="K378" i="9"/>
  <c r="K379" i="9"/>
  <c r="K380" i="9"/>
  <c r="K381" i="9"/>
  <c r="K382" i="9"/>
  <c r="K383" i="9"/>
  <c r="K384" i="9"/>
  <c r="K385" i="9"/>
  <c r="K386" i="9"/>
  <c r="K387" i="9"/>
  <c r="K388" i="9"/>
  <c r="K389" i="9"/>
  <c r="K390" i="9"/>
  <c r="K391" i="9"/>
  <c r="K392" i="9"/>
  <c r="K393" i="9"/>
  <c r="K394" i="9"/>
  <c r="K395" i="9"/>
  <c r="K396" i="9"/>
  <c r="K397" i="9"/>
  <c r="K398" i="9"/>
  <c r="K399" i="9"/>
  <c r="K400" i="9"/>
  <c r="K401" i="9"/>
  <c r="K402" i="9"/>
  <c r="K403" i="9"/>
  <c r="K404" i="9"/>
  <c r="K405" i="9"/>
  <c r="K406" i="9"/>
  <c r="K407" i="9"/>
  <c r="K408" i="9"/>
  <c r="K409" i="9"/>
  <c r="K410" i="9"/>
  <c r="K411" i="9"/>
  <c r="K412" i="9"/>
  <c r="K413" i="9"/>
  <c r="K414" i="9"/>
  <c r="K415" i="9"/>
  <c r="K416" i="9"/>
  <c r="K417" i="9"/>
  <c r="K418" i="9"/>
  <c r="K419" i="9"/>
  <c r="K420" i="9"/>
  <c r="K421" i="9"/>
  <c r="K422" i="9"/>
  <c r="K423" i="9"/>
  <c r="K424" i="9"/>
  <c r="K425" i="9"/>
  <c r="K426" i="9"/>
  <c r="K427" i="9"/>
  <c r="K428" i="9"/>
  <c r="K429" i="9"/>
  <c r="K430" i="9"/>
  <c r="K431" i="9"/>
  <c r="K432" i="9"/>
  <c r="K433" i="9"/>
  <c r="K434" i="9"/>
  <c r="K435" i="9"/>
  <c r="K436" i="9"/>
  <c r="K437" i="9"/>
  <c r="K438" i="9"/>
  <c r="K439" i="9"/>
  <c r="K440" i="9"/>
  <c r="K441" i="9"/>
  <c r="K442" i="9"/>
  <c r="K443" i="9"/>
  <c r="K444" i="9"/>
  <c r="K445" i="9"/>
  <c r="K446" i="9"/>
  <c r="K447" i="9"/>
  <c r="K448" i="9"/>
  <c r="K449" i="9"/>
  <c r="K450" i="9"/>
  <c r="K451" i="9"/>
  <c r="K452" i="9"/>
  <c r="K453" i="9"/>
  <c r="K454" i="9"/>
  <c r="K455" i="9"/>
  <c r="K456" i="9"/>
  <c r="K457" i="9"/>
  <c r="K458" i="9"/>
  <c r="K459" i="9"/>
  <c r="K460" i="9"/>
  <c r="K461" i="9"/>
  <c r="K462" i="9"/>
  <c r="K463" i="9"/>
  <c r="K464" i="9"/>
  <c r="K465" i="9"/>
  <c r="K466" i="9"/>
  <c r="K467" i="9"/>
  <c r="K468" i="9"/>
  <c r="K469" i="9"/>
  <c r="K470" i="9"/>
  <c r="K471" i="9"/>
  <c r="K472" i="9"/>
  <c r="K473" i="9"/>
  <c r="K474" i="9"/>
  <c r="K475" i="9"/>
  <c r="K476" i="9"/>
  <c r="K477" i="9"/>
  <c r="K478" i="9"/>
  <c r="K479" i="9"/>
  <c r="K480" i="9"/>
  <c r="K481" i="9"/>
  <c r="K482" i="9"/>
  <c r="K483" i="9"/>
  <c r="K484" i="9"/>
  <c r="K485" i="9"/>
  <c r="K486" i="9"/>
  <c r="K487" i="9"/>
  <c r="K488" i="9"/>
  <c r="K489" i="9"/>
  <c r="K490" i="9"/>
  <c r="K491" i="9"/>
  <c r="K492" i="9"/>
  <c r="K493" i="9"/>
  <c r="K494" i="9"/>
  <c r="K495" i="9"/>
  <c r="K496" i="9"/>
  <c r="K497" i="9"/>
  <c r="K498" i="9"/>
  <c r="K499" i="9"/>
  <c r="K500" i="9"/>
  <c r="K501" i="9"/>
  <c r="K502" i="9"/>
  <c r="K503" i="9"/>
  <c r="K504" i="9"/>
  <c r="K505" i="9"/>
  <c r="K506" i="9"/>
  <c r="K507" i="9"/>
  <c r="K508" i="9"/>
  <c r="K509" i="9"/>
  <c r="K510" i="9"/>
  <c r="K511" i="9"/>
  <c r="K512" i="9"/>
  <c r="K513" i="9"/>
  <c r="K514" i="9"/>
  <c r="K515" i="9"/>
  <c r="K516" i="9"/>
  <c r="K517" i="9"/>
  <c r="K518" i="9"/>
  <c r="K519" i="9"/>
  <c r="K520" i="9"/>
  <c r="K521" i="9"/>
  <c r="K522" i="9"/>
  <c r="K523" i="9"/>
  <c r="K524" i="9"/>
  <c r="K525" i="9"/>
  <c r="K526" i="9"/>
  <c r="K527" i="9"/>
  <c r="K528" i="9"/>
  <c r="K529" i="9"/>
  <c r="K530" i="9"/>
  <c r="K531" i="9"/>
  <c r="K532" i="9"/>
  <c r="K533" i="9"/>
  <c r="K534" i="9"/>
  <c r="K535" i="9"/>
  <c r="K536" i="9"/>
  <c r="K537" i="9"/>
  <c r="K538" i="9"/>
  <c r="K539" i="9"/>
  <c r="K540" i="9"/>
  <c r="K541" i="9"/>
  <c r="K542" i="9"/>
  <c r="K543" i="9"/>
  <c r="K544" i="9"/>
  <c r="K545" i="9"/>
  <c r="K546" i="9"/>
  <c r="K547" i="9"/>
  <c r="K548" i="9"/>
  <c r="K549" i="9"/>
  <c r="K550" i="9"/>
  <c r="K551" i="9"/>
  <c r="K552" i="9"/>
  <c r="K553" i="9"/>
  <c r="K554" i="9"/>
  <c r="K555" i="9"/>
  <c r="K556" i="9"/>
  <c r="K557" i="9"/>
  <c r="K558" i="9"/>
  <c r="K559" i="9"/>
  <c r="K560" i="9"/>
  <c r="K561" i="9"/>
  <c r="K562" i="9"/>
  <c r="K563" i="9"/>
  <c r="K564" i="9"/>
  <c r="K565" i="9"/>
  <c r="K566" i="9"/>
  <c r="K567" i="9"/>
  <c r="K568" i="9"/>
  <c r="K569" i="9"/>
  <c r="K570" i="9"/>
  <c r="K571" i="9"/>
  <c r="K572" i="9"/>
  <c r="K573" i="9"/>
  <c r="K574" i="9"/>
  <c r="K575" i="9"/>
  <c r="K576" i="9"/>
  <c r="K577" i="9"/>
  <c r="K578" i="9"/>
  <c r="K579" i="9"/>
  <c r="K580" i="9"/>
  <c r="K581" i="9"/>
  <c r="K582" i="9"/>
  <c r="K583" i="9"/>
  <c r="K584" i="9"/>
  <c r="K585" i="9"/>
  <c r="K586" i="9"/>
  <c r="K587" i="9"/>
  <c r="K588" i="9"/>
  <c r="K589" i="9"/>
  <c r="K590" i="9"/>
  <c r="K591" i="9"/>
  <c r="K592" i="9"/>
  <c r="K593" i="9"/>
  <c r="K594" i="9"/>
  <c r="K595" i="9"/>
  <c r="K596" i="9"/>
  <c r="K597" i="9"/>
  <c r="K598" i="9"/>
  <c r="K599" i="9"/>
  <c r="K600" i="9"/>
  <c r="K601" i="9"/>
  <c r="K602" i="9"/>
  <c r="K603" i="9"/>
  <c r="K604" i="9"/>
  <c r="K605" i="9"/>
  <c r="K606" i="9"/>
  <c r="K607" i="9"/>
  <c r="K608" i="9"/>
  <c r="K609" i="9"/>
  <c r="K610" i="9"/>
  <c r="K611" i="9"/>
  <c r="K612" i="9"/>
  <c r="K613" i="9"/>
  <c r="K614" i="9"/>
  <c r="K615" i="9"/>
  <c r="K616" i="9"/>
  <c r="K617" i="9"/>
  <c r="K618" i="9"/>
  <c r="K619" i="9"/>
  <c r="K620" i="9"/>
  <c r="K621" i="9"/>
  <c r="K622" i="9"/>
  <c r="K623" i="9"/>
  <c r="K624" i="9"/>
  <c r="K625" i="9"/>
  <c r="K626" i="9"/>
  <c r="K627" i="9"/>
  <c r="K628" i="9"/>
  <c r="K629" i="9"/>
  <c r="K630" i="9"/>
  <c r="K631" i="9"/>
  <c r="K632" i="9"/>
  <c r="K633" i="9"/>
  <c r="K634" i="9"/>
  <c r="K635" i="9"/>
  <c r="K636" i="9"/>
  <c r="K637" i="9"/>
  <c r="K638" i="9"/>
  <c r="K639" i="9"/>
  <c r="K640" i="9"/>
  <c r="K641" i="9"/>
  <c r="K642" i="9"/>
  <c r="K643" i="9"/>
  <c r="K644" i="9"/>
  <c r="K645" i="9"/>
  <c r="K646" i="9"/>
  <c r="K647" i="9"/>
  <c r="K648" i="9"/>
  <c r="K649" i="9"/>
  <c r="K650" i="9"/>
  <c r="K651" i="9"/>
  <c r="K652" i="9"/>
  <c r="K653" i="9"/>
  <c r="K654" i="9"/>
  <c r="K655" i="9"/>
  <c r="K656" i="9"/>
  <c r="K657" i="9"/>
  <c r="K658" i="9"/>
  <c r="K659" i="9"/>
  <c r="K660" i="9"/>
  <c r="K661" i="9"/>
  <c r="K662" i="9"/>
  <c r="K663" i="9"/>
  <c r="K664" i="9"/>
  <c r="K665" i="9"/>
  <c r="K666" i="9"/>
  <c r="K667" i="9"/>
  <c r="K668" i="9"/>
  <c r="K669" i="9"/>
  <c r="K670" i="9"/>
  <c r="K671" i="9"/>
  <c r="K672" i="9"/>
  <c r="K673" i="9"/>
  <c r="K674" i="9"/>
  <c r="K675" i="9"/>
  <c r="K676" i="9"/>
  <c r="K677" i="9"/>
  <c r="K678" i="9"/>
  <c r="K679" i="9"/>
  <c r="K680" i="9"/>
  <c r="K681" i="9"/>
  <c r="K682" i="9"/>
  <c r="K683" i="9"/>
  <c r="K684" i="9"/>
  <c r="K685" i="9"/>
  <c r="K686" i="9"/>
  <c r="K687" i="9"/>
  <c r="K688" i="9"/>
  <c r="K689" i="9"/>
  <c r="K690" i="9"/>
  <c r="K691" i="9"/>
  <c r="K692" i="9"/>
  <c r="K693" i="9"/>
  <c r="K694" i="9"/>
  <c r="K695" i="9"/>
  <c r="K696" i="9"/>
  <c r="K697" i="9"/>
  <c r="K698" i="9"/>
  <c r="K699" i="9"/>
  <c r="K700" i="9"/>
  <c r="K701" i="9"/>
  <c r="K702" i="9"/>
  <c r="K703" i="9"/>
  <c r="K704" i="9"/>
  <c r="K705" i="9"/>
  <c r="K706" i="9"/>
  <c r="K707" i="9"/>
  <c r="K708" i="9"/>
  <c r="K709" i="9"/>
  <c r="K710" i="9"/>
  <c r="K711" i="9"/>
  <c r="K712" i="9"/>
  <c r="K713" i="9"/>
  <c r="K714" i="9"/>
  <c r="K715" i="9"/>
  <c r="K716" i="9"/>
  <c r="K717" i="9"/>
  <c r="K718" i="9"/>
  <c r="K719" i="9"/>
  <c r="K720" i="9"/>
  <c r="K721" i="9"/>
  <c r="K722" i="9"/>
  <c r="K723" i="9"/>
  <c r="K724" i="9"/>
  <c r="K725" i="9"/>
  <c r="K726" i="9"/>
  <c r="K727" i="9"/>
  <c r="K728" i="9"/>
  <c r="K729" i="9"/>
  <c r="K730" i="9"/>
  <c r="K731" i="9"/>
  <c r="K732" i="9"/>
  <c r="K733" i="9"/>
  <c r="K734" i="9"/>
  <c r="K735" i="9"/>
  <c r="K736" i="9"/>
  <c r="K737" i="9"/>
  <c r="K738" i="9"/>
  <c r="K739" i="9"/>
  <c r="K740" i="9"/>
  <c r="K741" i="9"/>
  <c r="K742" i="9"/>
  <c r="K743" i="9"/>
  <c r="K744" i="9"/>
  <c r="K745" i="9"/>
  <c r="K746" i="9"/>
  <c r="K747" i="9"/>
  <c r="K748" i="9"/>
  <c r="K749" i="9"/>
  <c r="K750" i="9"/>
  <c r="K751" i="9"/>
  <c r="K752" i="9"/>
  <c r="K753" i="9"/>
  <c r="K754" i="9"/>
  <c r="K755" i="9"/>
  <c r="K756" i="9"/>
  <c r="K757" i="9"/>
  <c r="K758" i="9"/>
  <c r="K759" i="9"/>
  <c r="K760" i="9"/>
  <c r="K761" i="9"/>
  <c r="K762" i="9"/>
  <c r="K763" i="9"/>
  <c r="K764" i="9"/>
  <c r="K765" i="9"/>
  <c r="K766" i="9"/>
  <c r="K767" i="9"/>
  <c r="K768" i="9"/>
  <c r="K769" i="9"/>
  <c r="K770" i="9"/>
  <c r="K771" i="9"/>
  <c r="K772" i="9"/>
  <c r="K773" i="9"/>
  <c r="K774" i="9"/>
  <c r="K775" i="9"/>
  <c r="K776" i="9"/>
  <c r="K777" i="9"/>
  <c r="K778" i="9"/>
  <c r="K779" i="9"/>
  <c r="K780" i="9"/>
  <c r="K781" i="9"/>
  <c r="K782" i="9"/>
  <c r="K783" i="9"/>
  <c r="K784" i="9"/>
  <c r="K785" i="9"/>
  <c r="K786" i="9"/>
  <c r="K787" i="9"/>
  <c r="K788" i="9"/>
  <c r="K789" i="9"/>
  <c r="K790" i="9"/>
  <c r="K791" i="9"/>
  <c r="K792" i="9"/>
  <c r="K793" i="9"/>
  <c r="K794" i="9"/>
  <c r="K795" i="9"/>
  <c r="K796" i="9"/>
  <c r="K797" i="9"/>
  <c r="K798" i="9"/>
  <c r="K799" i="9"/>
  <c r="K800" i="9"/>
  <c r="K801" i="9"/>
  <c r="K802" i="9"/>
  <c r="K803" i="9"/>
  <c r="K804" i="9"/>
  <c r="K805" i="9"/>
  <c r="K806" i="9"/>
  <c r="K807" i="9"/>
  <c r="K808" i="9"/>
  <c r="K809" i="9"/>
  <c r="K810" i="9"/>
  <c r="K811" i="9"/>
  <c r="K812" i="9"/>
  <c r="K813" i="9"/>
  <c r="K814" i="9"/>
  <c r="K815" i="9"/>
  <c r="K816" i="9"/>
  <c r="K817" i="9"/>
  <c r="K818" i="9"/>
  <c r="K819" i="9"/>
  <c r="K820" i="9"/>
  <c r="K821" i="9"/>
  <c r="K822" i="9"/>
  <c r="K823" i="9"/>
  <c r="K824" i="9"/>
  <c r="K825" i="9"/>
  <c r="K826" i="9"/>
  <c r="K827" i="9"/>
  <c r="K828" i="9"/>
  <c r="K829" i="9"/>
  <c r="K830" i="9"/>
  <c r="K831" i="9"/>
  <c r="K832" i="9"/>
  <c r="K833" i="9"/>
  <c r="K834" i="9"/>
  <c r="K835" i="9"/>
  <c r="K836" i="9"/>
  <c r="K837" i="9"/>
  <c r="K838" i="9"/>
  <c r="K839" i="9"/>
  <c r="K840" i="9"/>
  <c r="K841" i="9"/>
  <c r="K842" i="9"/>
  <c r="K843" i="9"/>
  <c r="K844" i="9"/>
  <c r="K845" i="9"/>
  <c r="K846" i="9"/>
  <c r="K847" i="9"/>
  <c r="K848" i="9"/>
  <c r="K849" i="9"/>
  <c r="K850" i="9"/>
  <c r="K851" i="9"/>
  <c r="K852" i="9"/>
  <c r="K853" i="9"/>
  <c r="K854" i="9"/>
  <c r="K855" i="9"/>
  <c r="K856" i="9"/>
  <c r="K857" i="9"/>
  <c r="K858" i="9"/>
  <c r="K859" i="9"/>
  <c r="K860" i="9"/>
  <c r="K861" i="9"/>
  <c r="K862" i="9"/>
  <c r="K863" i="9"/>
  <c r="K864" i="9"/>
  <c r="K865" i="9"/>
  <c r="K866" i="9"/>
  <c r="K867" i="9"/>
  <c r="K868" i="9"/>
  <c r="K869" i="9"/>
  <c r="K870" i="9"/>
  <c r="K871" i="9"/>
  <c r="K872" i="9"/>
  <c r="K873" i="9"/>
  <c r="K874" i="9"/>
  <c r="K875" i="9"/>
  <c r="K876" i="9"/>
  <c r="K877" i="9"/>
  <c r="K878" i="9"/>
  <c r="K879" i="9"/>
  <c r="K880" i="9"/>
  <c r="K881" i="9"/>
  <c r="K882" i="9"/>
  <c r="K883" i="9"/>
  <c r="K884" i="9"/>
  <c r="K885" i="9"/>
  <c r="K886" i="9"/>
  <c r="K887" i="9"/>
  <c r="K888" i="9"/>
  <c r="K889" i="9"/>
  <c r="K890" i="9"/>
  <c r="K891" i="9"/>
  <c r="K892" i="9"/>
  <c r="K893" i="9"/>
  <c r="K894" i="9"/>
  <c r="K895" i="9"/>
  <c r="K896" i="9"/>
  <c r="K897" i="9"/>
  <c r="K898" i="9"/>
  <c r="K899" i="9"/>
  <c r="K900" i="9"/>
  <c r="K901" i="9"/>
  <c r="K902" i="9"/>
  <c r="K903" i="9"/>
  <c r="K904" i="9"/>
  <c r="K905" i="9"/>
  <c r="K906" i="9"/>
  <c r="K907" i="9"/>
  <c r="K908" i="9"/>
  <c r="K909" i="9"/>
  <c r="K910" i="9"/>
  <c r="K911" i="9"/>
  <c r="K912" i="9"/>
  <c r="K913" i="9"/>
  <c r="K914" i="9"/>
  <c r="K915" i="9"/>
  <c r="K916" i="9"/>
  <c r="K917" i="9"/>
  <c r="K918" i="9"/>
  <c r="K919" i="9"/>
  <c r="K920" i="9"/>
  <c r="K921" i="9"/>
  <c r="K922" i="9"/>
  <c r="K923" i="9"/>
  <c r="K924" i="9"/>
  <c r="K925" i="9"/>
  <c r="K926" i="9"/>
  <c r="K927" i="9"/>
  <c r="K928" i="9"/>
  <c r="K929" i="9"/>
  <c r="K930" i="9"/>
  <c r="K931" i="9"/>
  <c r="K932" i="9"/>
  <c r="K933" i="9"/>
  <c r="K934" i="9"/>
  <c r="K935" i="9"/>
  <c r="K936" i="9"/>
  <c r="K937" i="9"/>
  <c r="K938" i="9"/>
  <c r="K939" i="9"/>
  <c r="K940" i="9"/>
  <c r="K941" i="9"/>
  <c r="K942" i="9"/>
  <c r="K943" i="9"/>
  <c r="K944" i="9"/>
  <c r="K945" i="9"/>
  <c r="K946" i="9"/>
  <c r="K947" i="9"/>
  <c r="K948" i="9"/>
  <c r="K949" i="9"/>
  <c r="K950" i="9"/>
  <c r="K951" i="9"/>
  <c r="K952" i="9"/>
  <c r="K953" i="9"/>
  <c r="K954" i="9"/>
  <c r="K955" i="9"/>
  <c r="K956" i="9"/>
  <c r="K957" i="9"/>
  <c r="K958" i="9"/>
  <c r="K959" i="9"/>
  <c r="K960" i="9"/>
  <c r="K961" i="9"/>
  <c r="K962" i="9"/>
  <c r="K963" i="9"/>
  <c r="K964" i="9"/>
  <c r="K965" i="9"/>
  <c r="K966" i="9"/>
  <c r="K967" i="9"/>
  <c r="K968" i="9"/>
  <c r="K969" i="9"/>
  <c r="K970" i="9"/>
  <c r="K971" i="9"/>
  <c r="K972" i="9"/>
  <c r="K973" i="9"/>
  <c r="K974" i="9"/>
  <c r="K975" i="9"/>
  <c r="K976" i="9"/>
  <c r="K977" i="9"/>
  <c r="K978" i="9"/>
  <c r="K979" i="9"/>
  <c r="K980" i="9"/>
  <c r="K981" i="9"/>
  <c r="K982" i="9"/>
  <c r="K983" i="9"/>
  <c r="K984" i="9"/>
  <c r="K985" i="9"/>
  <c r="K986" i="9"/>
  <c r="K987" i="9"/>
  <c r="K988" i="9"/>
  <c r="K989" i="9"/>
  <c r="K990" i="9"/>
  <c r="K991" i="9"/>
  <c r="K992" i="9"/>
  <c r="K993" i="9"/>
  <c r="K994" i="9"/>
  <c r="K995" i="9"/>
  <c r="K996" i="9"/>
  <c r="K997" i="9"/>
  <c r="K998" i="9"/>
  <c r="K999" i="9"/>
  <c r="K1000" i="9"/>
  <c r="K1001" i="9"/>
  <c r="K1002" i="9"/>
  <c r="K1003" i="9"/>
  <c r="K1004" i="9"/>
  <c r="K1005" i="9"/>
  <c r="K1006" i="9"/>
  <c r="K1007" i="9"/>
  <c r="K1008" i="9"/>
  <c r="K1009" i="9"/>
  <c r="K1010" i="9"/>
  <c r="K1011" i="9"/>
  <c r="K1012" i="9"/>
  <c r="K1013" i="9"/>
  <c r="K1014" i="9"/>
  <c r="K1015" i="9"/>
  <c r="K1016" i="9"/>
  <c r="K1017" i="9"/>
  <c r="K1018" i="9"/>
  <c r="K1019" i="9"/>
  <c r="K1020" i="9"/>
  <c r="K1021" i="9"/>
  <c r="K1022" i="9"/>
  <c r="K1023" i="9"/>
  <c r="K1024" i="9"/>
  <c r="K1025" i="9"/>
  <c r="K1026" i="9"/>
  <c r="K1027" i="9"/>
  <c r="K1028" i="9"/>
  <c r="K1029" i="9"/>
  <c r="K1030" i="9"/>
  <c r="K1031" i="9"/>
  <c r="K1032" i="9"/>
  <c r="K1033" i="9"/>
  <c r="K1034" i="9"/>
  <c r="K1035" i="9"/>
  <c r="K1036" i="9"/>
  <c r="K1037" i="9"/>
  <c r="K1038" i="9"/>
  <c r="K1039" i="9"/>
  <c r="K1040" i="9"/>
  <c r="K1041" i="9"/>
  <c r="K1042" i="9"/>
  <c r="K1043" i="9"/>
  <c r="K1044" i="9"/>
  <c r="K1045" i="9"/>
  <c r="K1046" i="9"/>
  <c r="K1047" i="9"/>
  <c r="K1048" i="9"/>
  <c r="K1049" i="9"/>
  <c r="K1050" i="9"/>
  <c r="K1051" i="9"/>
  <c r="K1052" i="9"/>
  <c r="K1053" i="9"/>
  <c r="K1054" i="9"/>
  <c r="K1055" i="9"/>
  <c r="K1056" i="9"/>
  <c r="K1057" i="9"/>
  <c r="K1058" i="9"/>
  <c r="K1059" i="9"/>
  <c r="K1060" i="9"/>
  <c r="K1061" i="9"/>
  <c r="K1062" i="9"/>
  <c r="K1063" i="9"/>
  <c r="K1064" i="9"/>
  <c r="K1065" i="9"/>
  <c r="K1066" i="9"/>
  <c r="K1067" i="9"/>
  <c r="K1068" i="9"/>
  <c r="K1069" i="9"/>
  <c r="K1070" i="9"/>
  <c r="K1071" i="9"/>
  <c r="K1072" i="9"/>
  <c r="K1073" i="9"/>
  <c r="K1074" i="9"/>
  <c r="K1075" i="9"/>
  <c r="K1076" i="9"/>
  <c r="K1077" i="9"/>
  <c r="K1078" i="9"/>
  <c r="K1079" i="9"/>
  <c r="K1080" i="9"/>
  <c r="K1081" i="9"/>
  <c r="K1082" i="9"/>
  <c r="K1083" i="9"/>
  <c r="K1084" i="9"/>
  <c r="K1085" i="9"/>
  <c r="K1086" i="9"/>
  <c r="K1087" i="9"/>
  <c r="K1088" i="9"/>
  <c r="K1089" i="9"/>
  <c r="K1090" i="9"/>
  <c r="K1091" i="9"/>
  <c r="K1092" i="9"/>
  <c r="K1093" i="9"/>
  <c r="K1094" i="9"/>
  <c r="K1095" i="9"/>
  <c r="K1096" i="9"/>
  <c r="K1097" i="9"/>
  <c r="K1098" i="9"/>
  <c r="K1099" i="9"/>
  <c r="K1100" i="9"/>
  <c r="K1101" i="9"/>
  <c r="K1102" i="9"/>
  <c r="K1103" i="9"/>
  <c r="K1104" i="9"/>
  <c r="K1105" i="9"/>
  <c r="K1106" i="9"/>
  <c r="K1107" i="9"/>
  <c r="K1108" i="9"/>
  <c r="K1109" i="9"/>
  <c r="K1110" i="9"/>
  <c r="K1111" i="9"/>
  <c r="K1112" i="9"/>
  <c r="K1113" i="9"/>
  <c r="K1114" i="9"/>
  <c r="K1115" i="9"/>
  <c r="K1116" i="9"/>
  <c r="K1117" i="9"/>
  <c r="K1118" i="9"/>
  <c r="K1119" i="9"/>
  <c r="K1120" i="9"/>
  <c r="K1121" i="9"/>
  <c r="K1122" i="9"/>
  <c r="K1123" i="9"/>
  <c r="K1124" i="9"/>
  <c r="K1125" i="9"/>
  <c r="K1126" i="9"/>
  <c r="K1127" i="9"/>
  <c r="K1128" i="9"/>
  <c r="K1129" i="9"/>
  <c r="K1130" i="9"/>
  <c r="K1131" i="9"/>
  <c r="K1132" i="9"/>
  <c r="K1133" i="9"/>
  <c r="K1134" i="9"/>
  <c r="K1135" i="9"/>
  <c r="K1136" i="9"/>
  <c r="K1137" i="9"/>
  <c r="K1138" i="9"/>
  <c r="K1139" i="9"/>
  <c r="K1140" i="9"/>
  <c r="K1141" i="9"/>
  <c r="K1142" i="9"/>
  <c r="K1143" i="9"/>
  <c r="K1144" i="9"/>
  <c r="K1145" i="9"/>
  <c r="K1146" i="9"/>
  <c r="K1147" i="9"/>
  <c r="K1148" i="9"/>
  <c r="K1149" i="9"/>
  <c r="K1150" i="9"/>
  <c r="K1151" i="9"/>
  <c r="K1152" i="9"/>
  <c r="K1153" i="9"/>
  <c r="K1154" i="9"/>
  <c r="K1155" i="9"/>
  <c r="K1156" i="9"/>
  <c r="K1157" i="9"/>
  <c r="K1158" i="9"/>
  <c r="K1159" i="9"/>
  <c r="K1160" i="9"/>
  <c r="K1161" i="9"/>
  <c r="K1162" i="9"/>
  <c r="K1163" i="9"/>
  <c r="K1164" i="9"/>
  <c r="K1165" i="9"/>
  <c r="K1166" i="9"/>
  <c r="K1167" i="9"/>
  <c r="K1168" i="9"/>
  <c r="K1169" i="9"/>
  <c r="K1170" i="9"/>
  <c r="K1171" i="9"/>
  <c r="K1172" i="9"/>
  <c r="K1173" i="9"/>
  <c r="K1174" i="9"/>
  <c r="K1175" i="9"/>
  <c r="K1176" i="9"/>
  <c r="K1177" i="9"/>
  <c r="K1178" i="9"/>
  <c r="K1179" i="9"/>
  <c r="K1180" i="9"/>
  <c r="K1181" i="9"/>
  <c r="K1182" i="9"/>
  <c r="K1183" i="9"/>
  <c r="K1184" i="9"/>
  <c r="K1185" i="9"/>
  <c r="K1186" i="9"/>
  <c r="K1187" i="9"/>
  <c r="K1188" i="9"/>
  <c r="K1189" i="9"/>
  <c r="K1190" i="9"/>
  <c r="K1191" i="9"/>
  <c r="K1192" i="9"/>
  <c r="K1193" i="9"/>
  <c r="K1194" i="9"/>
  <c r="K1195" i="9"/>
  <c r="K1196" i="9"/>
  <c r="K1197" i="9"/>
  <c r="K1198" i="9"/>
  <c r="K1199" i="9"/>
  <c r="K1200" i="9"/>
  <c r="K1201" i="9"/>
  <c r="K1202" i="9"/>
  <c r="K1203" i="9"/>
  <c r="K1204" i="9"/>
  <c r="K1205" i="9"/>
  <c r="K1206" i="9"/>
  <c r="K1207" i="9"/>
  <c r="K1208" i="9"/>
  <c r="K1209" i="9"/>
  <c r="K1210" i="9"/>
  <c r="K1211" i="9"/>
  <c r="K1212" i="9"/>
  <c r="K1213" i="9"/>
  <c r="K1214" i="9"/>
  <c r="K1215" i="9"/>
  <c r="K1216" i="9"/>
  <c r="K1217" i="9"/>
  <c r="K1218" i="9"/>
  <c r="K1219" i="9"/>
  <c r="K1220" i="9"/>
  <c r="K1221" i="9"/>
  <c r="K1222" i="9"/>
  <c r="K1223" i="9"/>
  <c r="K1224" i="9"/>
  <c r="K1225" i="9"/>
  <c r="K1226" i="9"/>
  <c r="K1227" i="9"/>
  <c r="K1228" i="9"/>
  <c r="K1229" i="9"/>
  <c r="K1230" i="9"/>
  <c r="K1231" i="9"/>
  <c r="K1232" i="9"/>
  <c r="K1233" i="9"/>
  <c r="K1234" i="9"/>
  <c r="K1235" i="9"/>
  <c r="K1236" i="9"/>
  <c r="K1237" i="9"/>
  <c r="K1238" i="9"/>
  <c r="K1239" i="9"/>
  <c r="K1240" i="9"/>
  <c r="K1241" i="9"/>
  <c r="K1242" i="9"/>
  <c r="K1243" i="9"/>
  <c r="K1244" i="9"/>
  <c r="K1245" i="9"/>
  <c r="K1246" i="9"/>
  <c r="K1247" i="9"/>
  <c r="K1248" i="9"/>
  <c r="K1249" i="9"/>
  <c r="K1250" i="9"/>
  <c r="K1251" i="9"/>
  <c r="K1252" i="9"/>
  <c r="K1253" i="9"/>
  <c r="K1254" i="9"/>
  <c r="K1255" i="9"/>
  <c r="K1256" i="9"/>
  <c r="K1257" i="9"/>
  <c r="K1258" i="9"/>
  <c r="K1259" i="9"/>
  <c r="K1260" i="9"/>
  <c r="K1261" i="9"/>
  <c r="K1262" i="9"/>
  <c r="K1263" i="9"/>
  <c r="K1264" i="9"/>
  <c r="K1265" i="9"/>
  <c r="K1266" i="9"/>
  <c r="K1267" i="9"/>
  <c r="K1268" i="9"/>
  <c r="K1269" i="9"/>
  <c r="K1270" i="9"/>
  <c r="K1271" i="9"/>
  <c r="K1272" i="9"/>
  <c r="K1273" i="9"/>
  <c r="K1274" i="9"/>
  <c r="K1275" i="9"/>
  <c r="K1276" i="9"/>
  <c r="K1277" i="9"/>
  <c r="K1278" i="9"/>
  <c r="K1279" i="9"/>
  <c r="K1280" i="9"/>
  <c r="K1281" i="9"/>
  <c r="K1282" i="9"/>
  <c r="K1283" i="9"/>
  <c r="K1284" i="9"/>
  <c r="K1285" i="9"/>
  <c r="K1286" i="9"/>
  <c r="K1287" i="9"/>
  <c r="K1288" i="9"/>
  <c r="K1289" i="9"/>
  <c r="K1290" i="9"/>
  <c r="K1291" i="9"/>
  <c r="K1292" i="9"/>
  <c r="K1293" i="9"/>
  <c r="K1294" i="9"/>
  <c r="K1295" i="9"/>
  <c r="K1296" i="9"/>
  <c r="K1297" i="9"/>
  <c r="K1298" i="9"/>
  <c r="K1299" i="9"/>
  <c r="K1300" i="9"/>
  <c r="K1301" i="9"/>
  <c r="K1302" i="9"/>
  <c r="K1303" i="9"/>
  <c r="K1304" i="9"/>
  <c r="K1305" i="9"/>
  <c r="K1306" i="9"/>
  <c r="K1307" i="9"/>
  <c r="K1308" i="9"/>
  <c r="K1309" i="9"/>
  <c r="K1310" i="9"/>
  <c r="K1311" i="9"/>
  <c r="K1312" i="9"/>
  <c r="K1313" i="9"/>
  <c r="K1314" i="9"/>
  <c r="K1315" i="9"/>
  <c r="K1316" i="9"/>
  <c r="K1317" i="9"/>
  <c r="K1318" i="9"/>
  <c r="K1319" i="9"/>
  <c r="K1320" i="9"/>
  <c r="K1321" i="9"/>
  <c r="K1322" i="9"/>
  <c r="K1323" i="9"/>
  <c r="K1324" i="9"/>
  <c r="K1325" i="9"/>
  <c r="K1326" i="9"/>
  <c r="K1327" i="9"/>
  <c r="K1328" i="9"/>
  <c r="K1329" i="9"/>
  <c r="K1330" i="9"/>
  <c r="K1331" i="9"/>
  <c r="K1332" i="9"/>
  <c r="K1333" i="9"/>
  <c r="K1334" i="9"/>
  <c r="K1335" i="9"/>
  <c r="K1336" i="9"/>
  <c r="K1337" i="9"/>
  <c r="K1338" i="9"/>
  <c r="K1339" i="9"/>
  <c r="K1340" i="9"/>
  <c r="K1341" i="9"/>
  <c r="K1342" i="9"/>
  <c r="K1343" i="9"/>
  <c r="K1344" i="9"/>
  <c r="K1345" i="9"/>
  <c r="K1346" i="9"/>
  <c r="K1347" i="9"/>
  <c r="K1348" i="9"/>
  <c r="K1349" i="9"/>
  <c r="K1350" i="9"/>
  <c r="K1351" i="9"/>
  <c r="K1352" i="9"/>
  <c r="K1353" i="9"/>
  <c r="K1354" i="9"/>
  <c r="K1355" i="9"/>
  <c r="K1356" i="9"/>
  <c r="K1357" i="9"/>
  <c r="K1358" i="9"/>
  <c r="K1359" i="9"/>
  <c r="K1360" i="9"/>
  <c r="K1361" i="9"/>
  <c r="K1362" i="9"/>
  <c r="K1363" i="9"/>
  <c r="K1364" i="9"/>
  <c r="K1365" i="9"/>
  <c r="K1366" i="9"/>
  <c r="K1367" i="9"/>
  <c r="K1368" i="9"/>
  <c r="K1369" i="9"/>
  <c r="K1370" i="9"/>
  <c r="K1371" i="9"/>
  <c r="K1372" i="9"/>
  <c r="K1373" i="9"/>
  <c r="K1374" i="9"/>
  <c r="K1375" i="9"/>
  <c r="K1376" i="9"/>
  <c r="K1377" i="9"/>
  <c r="K1378" i="9"/>
  <c r="K1379" i="9"/>
  <c r="K1380" i="9"/>
  <c r="K1381" i="9"/>
  <c r="K1382" i="9"/>
  <c r="K1383" i="9"/>
  <c r="K1384" i="9"/>
  <c r="K1385" i="9"/>
  <c r="K1386" i="9"/>
  <c r="K1387" i="9"/>
  <c r="K1388" i="9"/>
  <c r="K1389" i="9"/>
  <c r="K1390" i="9"/>
  <c r="K1391" i="9"/>
  <c r="K1392" i="9"/>
  <c r="K1393" i="9"/>
  <c r="K1394" i="9"/>
  <c r="K1395" i="9"/>
  <c r="K1396" i="9"/>
  <c r="K1397" i="9"/>
  <c r="K1398" i="9"/>
  <c r="K1399" i="9"/>
  <c r="K1400" i="9"/>
  <c r="K1401" i="9"/>
  <c r="K1402" i="9"/>
  <c r="K1403" i="9"/>
  <c r="K1404" i="9"/>
  <c r="K1405" i="9"/>
  <c r="K1406" i="9"/>
  <c r="K1407" i="9"/>
  <c r="K1408" i="9"/>
  <c r="K1409" i="9"/>
  <c r="K1410" i="9"/>
  <c r="K1411" i="9"/>
  <c r="K1412" i="9"/>
  <c r="K1413" i="9"/>
  <c r="K1414" i="9"/>
  <c r="K1415" i="9"/>
  <c r="K1416" i="9"/>
  <c r="K1417" i="9"/>
  <c r="K1418" i="9"/>
  <c r="K1419" i="9"/>
  <c r="K1420" i="9"/>
  <c r="K1421" i="9"/>
  <c r="K1422" i="9"/>
  <c r="K1423" i="9"/>
  <c r="K1424" i="9"/>
  <c r="K1425" i="9"/>
  <c r="K1426" i="9"/>
  <c r="K1427" i="9"/>
  <c r="K1428" i="9"/>
  <c r="K1429" i="9"/>
  <c r="K1430" i="9"/>
  <c r="K1431" i="9"/>
  <c r="K1432" i="9"/>
  <c r="K1433" i="9"/>
  <c r="K1434" i="9"/>
  <c r="K1435" i="9"/>
  <c r="K1436" i="9"/>
  <c r="K1437" i="9"/>
  <c r="K1438" i="9"/>
  <c r="K1439" i="9"/>
  <c r="K1440" i="9"/>
  <c r="K1441" i="9"/>
  <c r="K1442" i="9"/>
  <c r="K1443" i="9"/>
  <c r="K1444" i="9"/>
  <c r="K1445" i="9"/>
  <c r="K1446" i="9"/>
  <c r="K1447" i="9"/>
  <c r="K1448" i="9"/>
  <c r="K1449" i="9"/>
  <c r="K1450" i="9"/>
  <c r="K1451" i="9"/>
  <c r="K1452" i="9"/>
  <c r="K1453" i="9"/>
  <c r="K1454" i="9"/>
  <c r="K1455" i="9"/>
  <c r="K1456" i="9"/>
  <c r="K1457" i="9"/>
  <c r="K1458" i="9"/>
  <c r="K1459" i="9"/>
  <c r="K1460" i="9"/>
  <c r="K1461" i="9"/>
  <c r="K1462" i="9"/>
  <c r="K1463" i="9"/>
  <c r="K1464" i="9"/>
  <c r="K1465" i="9"/>
  <c r="K1466" i="9"/>
  <c r="K1467" i="9"/>
  <c r="K1468" i="9"/>
  <c r="K1469" i="9"/>
  <c r="K1470" i="9"/>
  <c r="K1471" i="9"/>
  <c r="K1472" i="9"/>
  <c r="K1473" i="9"/>
  <c r="K1474" i="9"/>
  <c r="K1475" i="9"/>
  <c r="K1476" i="9"/>
  <c r="K1477" i="9"/>
  <c r="K1478" i="9"/>
  <c r="K1479" i="9"/>
  <c r="K1480" i="9"/>
  <c r="K1481" i="9"/>
  <c r="K1482" i="9"/>
  <c r="K1483" i="9"/>
  <c r="K1484" i="9"/>
  <c r="K1485" i="9"/>
  <c r="K1486" i="9"/>
  <c r="K1487" i="9"/>
  <c r="K1488" i="9"/>
  <c r="K1489" i="9"/>
  <c r="K1490" i="9"/>
  <c r="K1491" i="9"/>
  <c r="K1492" i="9"/>
  <c r="K1493" i="9"/>
  <c r="K1494" i="9"/>
  <c r="K1495" i="9"/>
  <c r="K1496" i="9"/>
  <c r="K1497" i="9"/>
  <c r="K1498" i="9"/>
  <c r="K1499" i="9"/>
  <c r="K1500" i="9"/>
  <c r="K1501" i="9"/>
  <c r="K1502" i="9"/>
  <c r="K1503" i="9"/>
  <c r="K1504" i="9"/>
  <c r="K1505" i="9"/>
  <c r="K1506" i="9"/>
  <c r="K1507" i="9"/>
  <c r="K1508" i="9"/>
  <c r="K1509" i="9"/>
  <c r="K1510" i="9"/>
  <c r="K1511" i="9"/>
  <c r="K1512" i="9"/>
  <c r="K1513" i="9"/>
  <c r="K1514" i="9"/>
  <c r="K1515" i="9"/>
  <c r="K1516" i="9"/>
  <c r="K1517" i="9"/>
  <c r="K1518" i="9"/>
  <c r="K1519" i="9"/>
  <c r="K1520" i="9"/>
  <c r="K1521" i="9"/>
  <c r="K1522" i="9"/>
  <c r="K1523" i="9"/>
  <c r="K1524" i="9"/>
  <c r="K1525" i="9"/>
  <c r="K1526" i="9"/>
  <c r="K1527" i="9"/>
  <c r="K1528" i="9"/>
  <c r="K1529" i="9"/>
  <c r="K1530" i="9"/>
  <c r="K1531" i="9"/>
  <c r="K1532" i="9"/>
  <c r="K1533" i="9"/>
  <c r="K1534" i="9"/>
  <c r="K1535" i="9"/>
  <c r="K1536" i="9"/>
  <c r="K1537" i="9"/>
  <c r="K1538" i="9"/>
  <c r="K1539" i="9"/>
  <c r="K1540" i="9"/>
  <c r="K1541" i="9"/>
  <c r="K1542" i="9"/>
  <c r="K1543" i="9"/>
  <c r="K1544" i="9"/>
  <c r="K1545" i="9"/>
  <c r="K1546" i="9"/>
  <c r="K1547" i="9"/>
  <c r="K1548" i="9"/>
  <c r="K1549" i="9"/>
  <c r="K1550" i="9"/>
  <c r="K1551" i="9"/>
  <c r="K1552" i="9"/>
  <c r="K1553" i="9"/>
  <c r="K1554" i="9"/>
  <c r="K1555" i="9"/>
  <c r="K1556" i="9"/>
  <c r="K1557" i="9"/>
  <c r="K1558" i="9"/>
  <c r="K1559" i="9"/>
  <c r="K1560" i="9"/>
  <c r="K1561" i="9"/>
  <c r="K1562" i="9"/>
  <c r="K1563" i="9"/>
  <c r="K1564" i="9"/>
  <c r="K1565" i="9"/>
  <c r="K1566" i="9"/>
  <c r="K1567" i="9"/>
  <c r="K1568" i="9"/>
  <c r="K1569" i="9"/>
  <c r="K1570" i="9"/>
  <c r="K1571" i="9"/>
  <c r="K1572" i="9"/>
  <c r="K1573" i="9"/>
  <c r="K1574" i="9"/>
  <c r="K1575" i="9"/>
  <c r="K1576" i="9"/>
  <c r="K1577" i="9"/>
  <c r="K1578" i="9"/>
  <c r="K1579" i="9"/>
  <c r="K1580" i="9"/>
  <c r="K1581" i="9"/>
  <c r="K1582" i="9"/>
  <c r="K1583" i="9"/>
  <c r="K1584" i="9"/>
  <c r="K1585" i="9"/>
  <c r="K1586" i="9"/>
  <c r="K1587" i="9"/>
  <c r="K1588" i="9"/>
  <c r="K1589" i="9"/>
  <c r="K1590" i="9"/>
  <c r="K1591" i="9"/>
  <c r="K1592" i="9"/>
  <c r="K1593" i="9"/>
  <c r="K1594" i="9"/>
  <c r="K1595" i="9"/>
  <c r="K1596" i="9"/>
  <c r="K1597" i="9"/>
  <c r="K1598" i="9"/>
  <c r="K1599" i="9"/>
  <c r="K1600" i="9"/>
  <c r="K1601" i="9"/>
  <c r="K1602" i="9"/>
  <c r="K1603" i="9"/>
  <c r="K1604" i="9"/>
  <c r="K1605" i="9"/>
  <c r="K1606" i="9"/>
  <c r="K1607" i="9"/>
  <c r="K1608" i="9"/>
  <c r="K1609" i="9"/>
  <c r="K1610" i="9"/>
  <c r="K1611" i="9"/>
  <c r="K1612" i="9"/>
  <c r="K1613" i="9"/>
  <c r="K1614" i="9"/>
  <c r="K1615" i="9"/>
  <c r="K1616" i="9"/>
  <c r="K1617" i="9"/>
  <c r="K1618" i="9"/>
  <c r="K1619" i="9"/>
  <c r="K1620" i="9"/>
  <c r="K1621" i="9"/>
  <c r="K1622" i="9"/>
  <c r="K1623" i="9"/>
  <c r="K1624" i="9"/>
  <c r="K1625" i="9"/>
  <c r="K1626" i="9"/>
  <c r="K1627" i="9"/>
  <c r="K1628" i="9"/>
  <c r="K1629" i="9"/>
  <c r="K1630" i="9"/>
  <c r="K1631" i="9"/>
  <c r="K1632" i="9"/>
  <c r="K1633" i="9"/>
  <c r="K1634" i="9"/>
  <c r="K1635" i="9"/>
  <c r="K1636" i="9"/>
  <c r="K1637" i="9"/>
  <c r="K1638" i="9"/>
  <c r="K1639" i="9"/>
  <c r="K1640" i="9"/>
  <c r="K1641" i="9"/>
  <c r="K1642" i="9"/>
  <c r="K1643" i="9"/>
  <c r="K1644" i="9"/>
  <c r="K1645" i="9"/>
  <c r="K1646" i="9"/>
  <c r="K1647" i="9"/>
  <c r="K1648" i="9"/>
  <c r="K1649" i="9"/>
  <c r="K1650" i="9"/>
  <c r="K1651" i="9"/>
  <c r="K1652" i="9"/>
  <c r="K1653" i="9"/>
  <c r="K1654" i="9"/>
  <c r="K1655" i="9"/>
  <c r="K1656" i="9"/>
  <c r="K1657" i="9"/>
  <c r="K1658" i="9"/>
  <c r="K1659" i="9"/>
  <c r="K1660" i="9"/>
  <c r="K1661" i="9"/>
  <c r="K1662" i="9"/>
  <c r="K1663" i="9"/>
  <c r="K1664" i="9"/>
  <c r="K1665" i="9"/>
  <c r="K1666" i="9"/>
  <c r="K1667" i="9"/>
  <c r="K1668" i="9"/>
  <c r="K1669" i="9"/>
  <c r="K1670" i="9"/>
  <c r="K1671" i="9"/>
  <c r="K1672" i="9"/>
  <c r="K1673" i="9"/>
  <c r="K1674" i="9"/>
  <c r="K1675" i="9"/>
  <c r="K1676" i="9"/>
  <c r="K1677" i="9"/>
  <c r="K1678" i="9"/>
  <c r="K1679" i="9"/>
  <c r="K1680" i="9"/>
  <c r="K1681" i="9"/>
  <c r="K1682" i="9"/>
  <c r="K1683" i="9"/>
  <c r="K1684" i="9"/>
  <c r="K1685" i="9"/>
  <c r="K1686" i="9"/>
  <c r="K1687" i="9"/>
  <c r="K1688" i="9"/>
  <c r="K1689" i="9"/>
  <c r="K1690" i="9"/>
  <c r="K1691" i="9"/>
  <c r="K1692" i="9"/>
  <c r="K1693" i="9"/>
  <c r="K1694" i="9"/>
  <c r="K1695" i="9"/>
  <c r="K1696" i="9"/>
  <c r="K1697" i="9"/>
  <c r="K1698" i="9"/>
  <c r="K1699" i="9"/>
  <c r="K1700" i="9"/>
  <c r="K1701" i="9"/>
  <c r="K1702" i="9"/>
  <c r="K1703" i="9"/>
  <c r="K1704" i="9"/>
  <c r="K1705" i="9"/>
  <c r="K1706" i="9"/>
  <c r="K1707" i="9"/>
  <c r="K1708" i="9"/>
  <c r="K1709" i="9"/>
  <c r="K1710" i="9"/>
  <c r="K1711" i="9"/>
  <c r="K1712" i="9"/>
  <c r="K1713" i="9"/>
  <c r="K1714" i="9"/>
  <c r="K1715" i="9"/>
  <c r="K1716" i="9"/>
  <c r="K1717" i="9"/>
  <c r="K1718" i="9"/>
  <c r="K1719" i="9"/>
  <c r="K1720" i="9"/>
  <c r="K1721" i="9"/>
  <c r="K1722" i="9"/>
  <c r="K1723" i="9"/>
  <c r="K1724" i="9"/>
  <c r="K1725" i="9"/>
  <c r="K1726" i="9"/>
  <c r="K1727" i="9"/>
  <c r="K1728" i="9"/>
  <c r="K1729" i="9"/>
  <c r="K1730" i="9"/>
  <c r="K1731" i="9"/>
  <c r="K1732" i="9"/>
  <c r="K1733" i="9"/>
  <c r="K1734" i="9"/>
  <c r="K1735" i="9"/>
  <c r="K1736" i="9"/>
  <c r="K1737" i="9"/>
  <c r="K1738" i="9"/>
  <c r="K1739" i="9"/>
  <c r="K1740" i="9"/>
  <c r="K1741" i="9"/>
  <c r="K1742" i="9"/>
  <c r="K1743" i="9"/>
  <c r="K1744" i="9"/>
  <c r="K1745" i="9"/>
  <c r="K1746" i="9"/>
  <c r="K1747" i="9"/>
  <c r="K1748" i="9"/>
  <c r="K1749" i="9"/>
  <c r="K1750" i="9"/>
  <c r="K1751" i="9"/>
  <c r="K1752" i="9"/>
  <c r="K1753" i="9"/>
  <c r="K1754" i="9"/>
  <c r="K1755" i="9"/>
  <c r="K1756" i="9"/>
  <c r="K1757" i="9"/>
  <c r="K1758" i="9"/>
  <c r="K1759" i="9"/>
  <c r="K1760" i="9"/>
  <c r="K1761" i="9"/>
  <c r="K1762" i="9"/>
  <c r="K1763" i="9"/>
  <c r="K1764" i="9"/>
  <c r="K1765" i="9"/>
  <c r="K1766" i="9"/>
  <c r="K1767" i="9"/>
  <c r="K1768" i="9"/>
  <c r="K1769" i="9"/>
  <c r="K1770" i="9"/>
  <c r="K1771" i="9"/>
  <c r="K1772" i="9"/>
  <c r="K1773" i="9"/>
  <c r="K1774" i="9"/>
  <c r="K1775" i="9"/>
  <c r="K1776" i="9"/>
  <c r="K1777" i="9"/>
  <c r="K1778" i="9"/>
  <c r="K1779" i="9"/>
  <c r="K1780" i="9"/>
  <c r="K1781" i="9"/>
  <c r="K1782" i="9"/>
  <c r="K1783" i="9"/>
  <c r="K1784" i="9"/>
  <c r="K1785" i="9"/>
  <c r="K1786" i="9"/>
  <c r="K1787" i="9"/>
  <c r="K1788" i="9"/>
  <c r="K1789" i="9"/>
  <c r="K1790" i="9"/>
  <c r="K1791" i="9"/>
  <c r="K1792" i="9"/>
  <c r="K1793" i="9"/>
  <c r="K1794" i="9"/>
  <c r="K1795" i="9"/>
  <c r="K1796" i="9"/>
  <c r="K1797" i="9"/>
  <c r="K1798" i="9"/>
  <c r="K1799" i="9"/>
  <c r="K1800" i="9"/>
  <c r="K1801" i="9"/>
  <c r="K1802" i="9"/>
  <c r="K1803" i="9"/>
  <c r="K1804" i="9"/>
  <c r="K1805" i="9"/>
  <c r="K1806" i="9"/>
  <c r="K1807" i="9"/>
  <c r="K1808" i="9"/>
  <c r="K1809" i="9"/>
  <c r="K1810" i="9"/>
  <c r="K1811" i="9"/>
  <c r="K1812" i="9"/>
  <c r="K1813" i="9"/>
  <c r="K1814" i="9"/>
  <c r="K1815" i="9"/>
  <c r="K1816" i="9"/>
  <c r="K1817" i="9"/>
  <c r="K1818" i="9"/>
  <c r="K1819" i="9"/>
  <c r="K1820" i="9"/>
  <c r="K1821" i="9"/>
  <c r="K1822" i="9"/>
  <c r="K1823" i="9"/>
  <c r="K1824" i="9"/>
  <c r="K1825" i="9"/>
  <c r="K1826" i="9"/>
  <c r="K1827" i="9"/>
  <c r="K1828" i="9"/>
  <c r="K1829" i="9"/>
  <c r="K1830" i="9"/>
  <c r="K1831" i="9"/>
  <c r="K1832" i="9"/>
  <c r="K1833" i="9"/>
  <c r="K1834" i="9"/>
  <c r="K1835" i="9"/>
  <c r="K1836" i="9"/>
  <c r="K1837" i="9"/>
  <c r="K1838" i="9"/>
  <c r="K1839" i="9"/>
  <c r="K1840" i="9"/>
  <c r="K1841" i="9"/>
  <c r="K1842" i="9"/>
  <c r="K1843" i="9"/>
  <c r="K1844" i="9"/>
  <c r="K1845" i="9"/>
  <c r="K1846" i="9"/>
  <c r="K1847" i="9"/>
  <c r="K1848" i="9"/>
  <c r="K1849" i="9"/>
  <c r="K1850" i="9"/>
  <c r="K1851" i="9"/>
  <c r="K1852" i="9"/>
  <c r="K1853" i="9"/>
  <c r="K1854" i="9"/>
  <c r="K1855" i="9"/>
  <c r="K1856" i="9"/>
  <c r="K1857" i="9"/>
  <c r="K1858" i="9"/>
  <c r="K1859" i="9"/>
  <c r="K1860" i="9"/>
  <c r="K1861" i="9"/>
  <c r="K1862" i="9"/>
  <c r="K1863" i="9"/>
  <c r="K1864" i="9"/>
  <c r="K1865" i="9"/>
  <c r="K1866" i="9"/>
  <c r="K1867" i="9"/>
  <c r="K1868" i="9"/>
  <c r="K1869" i="9"/>
  <c r="K1870" i="9"/>
  <c r="K1871" i="9"/>
  <c r="K1872" i="9"/>
  <c r="K1873" i="9"/>
  <c r="K1874" i="9"/>
  <c r="K1875" i="9"/>
  <c r="K1876" i="9"/>
  <c r="K1877" i="9"/>
  <c r="K1878" i="9"/>
  <c r="K1879" i="9"/>
  <c r="K1880" i="9"/>
  <c r="K1881" i="9"/>
  <c r="K1882" i="9"/>
  <c r="K1883" i="9"/>
  <c r="K1884" i="9"/>
  <c r="K1885" i="9"/>
  <c r="K1886" i="9"/>
  <c r="K1887" i="9"/>
  <c r="K1888" i="9"/>
  <c r="K1889" i="9"/>
  <c r="K1890" i="9"/>
  <c r="K1891" i="9"/>
  <c r="K1892" i="9"/>
  <c r="K1893" i="9"/>
  <c r="K1894" i="9"/>
  <c r="K1895" i="9"/>
  <c r="K1896" i="9"/>
  <c r="K1897" i="9"/>
  <c r="K1898" i="9"/>
  <c r="K1899" i="9"/>
  <c r="K1900" i="9"/>
  <c r="K1901" i="9"/>
  <c r="K1902" i="9"/>
  <c r="K1903" i="9"/>
  <c r="K1904" i="9"/>
  <c r="K1905" i="9"/>
  <c r="K1906" i="9"/>
  <c r="K1907" i="9"/>
  <c r="K1908" i="9"/>
  <c r="K1909" i="9"/>
  <c r="K1910" i="9"/>
  <c r="K1911" i="9"/>
  <c r="K1912" i="9"/>
  <c r="K1913" i="9"/>
  <c r="K1914" i="9"/>
  <c r="K1915" i="9"/>
  <c r="K1916" i="9"/>
  <c r="K1917" i="9"/>
  <c r="K1918" i="9"/>
  <c r="K1919" i="9"/>
  <c r="K1920" i="9"/>
  <c r="K1921" i="9"/>
  <c r="K1922" i="9"/>
  <c r="K1923" i="9"/>
  <c r="K1924" i="9"/>
  <c r="K1925" i="9"/>
  <c r="K1926" i="9"/>
  <c r="K1927" i="9"/>
  <c r="K1928" i="9"/>
  <c r="K1929" i="9"/>
  <c r="K1930" i="9"/>
  <c r="K1931" i="9"/>
  <c r="K1932" i="9"/>
  <c r="K1933" i="9"/>
  <c r="K1934" i="9"/>
  <c r="K1935" i="9"/>
  <c r="K1936" i="9"/>
  <c r="K1937" i="9"/>
  <c r="K1938" i="9"/>
  <c r="K1939" i="9"/>
  <c r="K1940" i="9"/>
  <c r="K1941" i="9"/>
  <c r="K1942" i="9"/>
  <c r="K1943" i="9"/>
  <c r="K1944" i="9"/>
  <c r="K1945" i="9"/>
  <c r="K1946" i="9"/>
  <c r="K1947" i="9"/>
  <c r="K1948" i="9"/>
  <c r="K1949" i="9"/>
  <c r="K1950" i="9"/>
  <c r="K1951" i="9"/>
  <c r="K1952" i="9"/>
  <c r="K1953" i="9"/>
  <c r="K1954" i="9"/>
  <c r="K1955" i="9"/>
  <c r="K1956" i="9"/>
  <c r="K1957" i="9"/>
  <c r="K1958" i="9"/>
  <c r="K1959" i="9"/>
  <c r="K1960" i="9"/>
  <c r="K1961" i="9"/>
  <c r="K1962" i="9"/>
  <c r="K1963" i="9"/>
  <c r="K1964" i="9"/>
  <c r="K1965" i="9"/>
  <c r="K1966" i="9"/>
  <c r="K1967" i="9"/>
  <c r="K1968" i="9"/>
  <c r="K1969" i="9"/>
  <c r="K1970" i="9"/>
  <c r="K1971" i="9"/>
  <c r="K1972" i="9"/>
  <c r="K1973" i="9"/>
  <c r="K1974" i="9"/>
  <c r="K1975" i="9"/>
  <c r="K1976" i="9"/>
  <c r="K1977" i="9"/>
  <c r="K1978" i="9"/>
  <c r="K1979" i="9"/>
  <c r="K1980" i="9"/>
  <c r="K1981" i="9"/>
  <c r="K1982" i="9"/>
  <c r="K1983" i="9"/>
  <c r="K1984" i="9"/>
  <c r="K1985" i="9"/>
  <c r="K1986" i="9"/>
  <c r="K1987" i="9"/>
  <c r="K1988" i="9"/>
  <c r="K1989" i="9"/>
  <c r="K1990" i="9"/>
  <c r="K1991" i="9"/>
  <c r="K1992" i="9"/>
  <c r="K1993" i="9"/>
  <c r="K1994" i="9"/>
  <c r="K1995" i="9"/>
  <c r="K1996" i="9"/>
  <c r="K1997" i="9"/>
  <c r="K1998" i="9"/>
  <c r="K1999" i="9"/>
  <c r="K2000" i="9"/>
  <c r="K2001" i="9"/>
  <c r="K2" i="9"/>
  <c r="F3" i="9"/>
  <c r="G3" i="9"/>
  <c r="H3" i="9"/>
  <c r="I3" i="9"/>
  <c r="J3" i="9"/>
  <c r="F4" i="9"/>
  <c r="G4" i="9"/>
  <c r="H4" i="9"/>
  <c r="I4" i="9"/>
  <c r="J4" i="9"/>
  <c r="F5" i="9"/>
  <c r="G5" i="9"/>
  <c r="H5" i="9"/>
  <c r="I5" i="9"/>
  <c r="J5" i="9"/>
  <c r="F6" i="9"/>
  <c r="G6" i="9"/>
  <c r="H6" i="9"/>
  <c r="I6" i="9"/>
  <c r="J6" i="9"/>
  <c r="F7" i="9"/>
  <c r="G7" i="9"/>
  <c r="H7" i="9"/>
  <c r="I7" i="9"/>
  <c r="J7" i="9"/>
  <c r="F8" i="9"/>
  <c r="G8" i="9"/>
  <c r="H8" i="9"/>
  <c r="I8" i="9"/>
  <c r="J8" i="9"/>
  <c r="F9" i="9"/>
  <c r="G9" i="9"/>
  <c r="H9" i="9"/>
  <c r="I9" i="9"/>
  <c r="J9" i="9"/>
  <c r="F10" i="9"/>
  <c r="G10" i="9"/>
  <c r="H10" i="9"/>
  <c r="I10" i="9"/>
  <c r="J10" i="9"/>
  <c r="F11" i="9"/>
  <c r="G11" i="9"/>
  <c r="H11" i="9"/>
  <c r="I11" i="9"/>
  <c r="J11" i="9"/>
  <c r="F12" i="9"/>
  <c r="G12" i="9"/>
  <c r="H12" i="9"/>
  <c r="I12" i="9"/>
  <c r="J12" i="9"/>
  <c r="F13" i="9"/>
  <c r="G13" i="9"/>
  <c r="H13" i="9"/>
  <c r="I13" i="9"/>
  <c r="J13" i="9"/>
  <c r="F14" i="9"/>
  <c r="G14" i="9"/>
  <c r="H14" i="9"/>
  <c r="I14" i="9"/>
  <c r="J14" i="9"/>
  <c r="F15" i="9"/>
  <c r="G15" i="9"/>
  <c r="H15" i="9"/>
  <c r="I15" i="9"/>
  <c r="J15" i="9"/>
  <c r="F16" i="9"/>
  <c r="G16" i="9"/>
  <c r="H16" i="9"/>
  <c r="I16" i="9"/>
  <c r="J16" i="9"/>
  <c r="F17" i="9"/>
  <c r="G17" i="9"/>
  <c r="H17" i="9"/>
  <c r="I17" i="9"/>
  <c r="J17" i="9"/>
  <c r="F18" i="9"/>
  <c r="G18" i="9"/>
  <c r="H18" i="9"/>
  <c r="I18" i="9"/>
  <c r="J18" i="9"/>
  <c r="F19" i="9"/>
  <c r="G19" i="9"/>
  <c r="H19" i="9"/>
  <c r="I19" i="9"/>
  <c r="J19" i="9"/>
  <c r="F20" i="9"/>
  <c r="G20" i="9"/>
  <c r="H20" i="9"/>
  <c r="I20" i="9"/>
  <c r="J20" i="9"/>
  <c r="F21" i="9"/>
  <c r="G21" i="9"/>
  <c r="H21" i="9"/>
  <c r="I21" i="9"/>
  <c r="J21" i="9"/>
  <c r="F22" i="9"/>
  <c r="G22" i="9"/>
  <c r="H22" i="9"/>
  <c r="I22" i="9"/>
  <c r="J22" i="9"/>
  <c r="F23" i="9"/>
  <c r="G23" i="9"/>
  <c r="H23" i="9"/>
  <c r="I23" i="9"/>
  <c r="J23" i="9"/>
  <c r="F24" i="9"/>
  <c r="G24" i="9"/>
  <c r="H24" i="9"/>
  <c r="I24" i="9"/>
  <c r="J24" i="9"/>
  <c r="F25" i="9"/>
  <c r="G25" i="9"/>
  <c r="H25" i="9"/>
  <c r="I25" i="9"/>
  <c r="J25" i="9"/>
  <c r="F26" i="9"/>
  <c r="G26" i="9"/>
  <c r="H26" i="9"/>
  <c r="I26" i="9"/>
  <c r="J26" i="9"/>
  <c r="F27" i="9"/>
  <c r="G27" i="9"/>
  <c r="H27" i="9"/>
  <c r="I27" i="9"/>
  <c r="J27" i="9"/>
  <c r="F28" i="9"/>
  <c r="G28" i="9"/>
  <c r="H28" i="9"/>
  <c r="I28" i="9"/>
  <c r="J28" i="9"/>
  <c r="F29" i="9"/>
  <c r="G29" i="9"/>
  <c r="H29" i="9"/>
  <c r="I29" i="9"/>
  <c r="J29" i="9"/>
  <c r="F30" i="9"/>
  <c r="G30" i="9"/>
  <c r="H30" i="9"/>
  <c r="I30" i="9"/>
  <c r="J30" i="9"/>
  <c r="F31" i="9"/>
  <c r="G31" i="9"/>
  <c r="H31" i="9"/>
  <c r="I31" i="9"/>
  <c r="J31" i="9"/>
  <c r="F32" i="9"/>
  <c r="G32" i="9"/>
  <c r="H32" i="9"/>
  <c r="I32" i="9"/>
  <c r="J32" i="9"/>
  <c r="F33" i="9"/>
  <c r="G33" i="9"/>
  <c r="H33" i="9"/>
  <c r="I33" i="9"/>
  <c r="J33" i="9"/>
  <c r="F34" i="9"/>
  <c r="G34" i="9"/>
  <c r="H34" i="9"/>
  <c r="I34" i="9"/>
  <c r="J34" i="9"/>
  <c r="F35" i="9"/>
  <c r="G35" i="9"/>
  <c r="H35" i="9"/>
  <c r="I35" i="9"/>
  <c r="J35" i="9"/>
  <c r="F36" i="9"/>
  <c r="G36" i="9"/>
  <c r="H36" i="9"/>
  <c r="I36" i="9"/>
  <c r="J36" i="9"/>
  <c r="F37" i="9"/>
  <c r="G37" i="9"/>
  <c r="H37" i="9"/>
  <c r="I37" i="9"/>
  <c r="J37" i="9"/>
  <c r="F38" i="9"/>
  <c r="G38" i="9"/>
  <c r="H38" i="9"/>
  <c r="I38" i="9"/>
  <c r="J38" i="9"/>
  <c r="F39" i="9"/>
  <c r="G39" i="9"/>
  <c r="H39" i="9"/>
  <c r="I39" i="9"/>
  <c r="J39" i="9"/>
  <c r="F40" i="9"/>
  <c r="G40" i="9"/>
  <c r="H40" i="9"/>
  <c r="I40" i="9"/>
  <c r="J40" i="9"/>
  <c r="F41" i="9"/>
  <c r="G41" i="9"/>
  <c r="H41" i="9"/>
  <c r="I41" i="9"/>
  <c r="J41" i="9"/>
  <c r="F42" i="9"/>
  <c r="G42" i="9"/>
  <c r="H42" i="9"/>
  <c r="I42" i="9"/>
  <c r="J42" i="9"/>
  <c r="F43" i="9"/>
  <c r="G43" i="9"/>
  <c r="H43" i="9"/>
  <c r="I43" i="9"/>
  <c r="J43" i="9"/>
  <c r="F44" i="9"/>
  <c r="G44" i="9"/>
  <c r="H44" i="9"/>
  <c r="I44" i="9"/>
  <c r="J44" i="9"/>
  <c r="F45" i="9"/>
  <c r="G45" i="9"/>
  <c r="H45" i="9"/>
  <c r="I45" i="9"/>
  <c r="J45" i="9"/>
  <c r="F46" i="9"/>
  <c r="G46" i="9"/>
  <c r="H46" i="9"/>
  <c r="I46" i="9"/>
  <c r="J46" i="9"/>
  <c r="F47" i="9"/>
  <c r="G47" i="9"/>
  <c r="H47" i="9"/>
  <c r="I47" i="9"/>
  <c r="J47" i="9"/>
  <c r="F48" i="9"/>
  <c r="G48" i="9"/>
  <c r="H48" i="9"/>
  <c r="I48" i="9"/>
  <c r="J48" i="9"/>
  <c r="F49" i="9"/>
  <c r="G49" i="9"/>
  <c r="H49" i="9"/>
  <c r="I49" i="9"/>
  <c r="J49" i="9"/>
  <c r="F50" i="9"/>
  <c r="G50" i="9"/>
  <c r="H50" i="9"/>
  <c r="I50" i="9"/>
  <c r="J50" i="9"/>
  <c r="F51" i="9"/>
  <c r="G51" i="9"/>
  <c r="H51" i="9"/>
  <c r="I51" i="9"/>
  <c r="J51" i="9"/>
  <c r="F52" i="9"/>
  <c r="G52" i="9"/>
  <c r="H52" i="9"/>
  <c r="I52" i="9"/>
  <c r="J52" i="9"/>
  <c r="F53" i="9"/>
  <c r="G53" i="9"/>
  <c r="H53" i="9"/>
  <c r="I53" i="9"/>
  <c r="J53" i="9"/>
  <c r="F54" i="9"/>
  <c r="G54" i="9"/>
  <c r="H54" i="9"/>
  <c r="I54" i="9"/>
  <c r="J54" i="9"/>
  <c r="F55" i="9"/>
  <c r="G55" i="9"/>
  <c r="H55" i="9"/>
  <c r="I55" i="9"/>
  <c r="J55" i="9"/>
  <c r="F56" i="9"/>
  <c r="G56" i="9"/>
  <c r="H56" i="9"/>
  <c r="I56" i="9"/>
  <c r="J56" i="9"/>
  <c r="F57" i="9"/>
  <c r="G57" i="9"/>
  <c r="H57" i="9"/>
  <c r="I57" i="9"/>
  <c r="J57" i="9"/>
  <c r="F58" i="9"/>
  <c r="G58" i="9"/>
  <c r="H58" i="9"/>
  <c r="I58" i="9"/>
  <c r="J58" i="9"/>
  <c r="F59" i="9"/>
  <c r="G59" i="9"/>
  <c r="H59" i="9"/>
  <c r="I59" i="9"/>
  <c r="J59" i="9"/>
  <c r="F60" i="9"/>
  <c r="G60" i="9"/>
  <c r="H60" i="9"/>
  <c r="I60" i="9"/>
  <c r="J60" i="9"/>
  <c r="F61" i="9"/>
  <c r="G61" i="9"/>
  <c r="H61" i="9"/>
  <c r="I61" i="9"/>
  <c r="J61" i="9"/>
  <c r="F62" i="9"/>
  <c r="G62" i="9"/>
  <c r="H62" i="9"/>
  <c r="I62" i="9"/>
  <c r="J62" i="9"/>
  <c r="F63" i="9"/>
  <c r="G63" i="9"/>
  <c r="H63" i="9"/>
  <c r="I63" i="9"/>
  <c r="J63" i="9"/>
  <c r="F64" i="9"/>
  <c r="G64" i="9"/>
  <c r="H64" i="9"/>
  <c r="I64" i="9"/>
  <c r="J64" i="9"/>
  <c r="F65" i="9"/>
  <c r="G65" i="9"/>
  <c r="H65" i="9"/>
  <c r="I65" i="9"/>
  <c r="J65" i="9"/>
  <c r="F66" i="9"/>
  <c r="G66" i="9"/>
  <c r="H66" i="9"/>
  <c r="I66" i="9"/>
  <c r="J66" i="9"/>
  <c r="F67" i="9"/>
  <c r="G67" i="9"/>
  <c r="H67" i="9"/>
  <c r="I67" i="9"/>
  <c r="J67" i="9"/>
  <c r="F68" i="9"/>
  <c r="G68" i="9"/>
  <c r="H68" i="9"/>
  <c r="I68" i="9"/>
  <c r="J68" i="9"/>
  <c r="F69" i="9"/>
  <c r="G69" i="9"/>
  <c r="H69" i="9"/>
  <c r="I69" i="9"/>
  <c r="J69" i="9"/>
  <c r="F70" i="9"/>
  <c r="G70" i="9"/>
  <c r="H70" i="9"/>
  <c r="I70" i="9"/>
  <c r="J70" i="9"/>
  <c r="F71" i="9"/>
  <c r="G71" i="9"/>
  <c r="H71" i="9"/>
  <c r="I71" i="9"/>
  <c r="J71" i="9"/>
  <c r="F72" i="9"/>
  <c r="G72" i="9"/>
  <c r="H72" i="9"/>
  <c r="I72" i="9"/>
  <c r="J72" i="9"/>
  <c r="F73" i="9"/>
  <c r="G73" i="9"/>
  <c r="H73" i="9"/>
  <c r="I73" i="9"/>
  <c r="J73" i="9"/>
  <c r="F74" i="9"/>
  <c r="G74" i="9"/>
  <c r="H74" i="9"/>
  <c r="I74" i="9"/>
  <c r="J74" i="9"/>
  <c r="F75" i="9"/>
  <c r="G75" i="9"/>
  <c r="H75" i="9"/>
  <c r="I75" i="9"/>
  <c r="J75" i="9"/>
  <c r="F76" i="9"/>
  <c r="G76" i="9"/>
  <c r="H76" i="9"/>
  <c r="I76" i="9"/>
  <c r="J76" i="9"/>
  <c r="F77" i="9"/>
  <c r="G77" i="9"/>
  <c r="H77" i="9"/>
  <c r="I77" i="9"/>
  <c r="J77" i="9"/>
  <c r="F78" i="9"/>
  <c r="G78" i="9"/>
  <c r="H78" i="9"/>
  <c r="I78" i="9"/>
  <c r="J78" i="9"/>
  <c r="F79" i="9"/>
  <c r="G79" i="9"/>
  <c r="H79" i="9"/>
  <c r="I79" i="9"/>
  <c r="J79" i="9"/>
  <c r="F80" i="9"/>
  <c r="G80" i="9"/>
  <c r="H80" i="9"/>
  <c r="I80" i="9"/>
  <c r="J80" i="9"/>
  <c r="F81" i="9"/>
  <c r="G81" i="9"/>
  <c r="H81" i="9"/>
  <c r="I81" i="9"/>
  <c r="J81" i="9"/>
  <c r="F82" i="9"/>
  <c r="G82" i="9"/>
  <c r="H82" i="9"/>
  <c r="I82" i="9"/>
  <c r="J82" i="9"/>
  <c r="F83" i="9"/>
  <c r="G83" i="9"/>
  <c r="H83" i="9"/>
  <c r="I83" i="9"/>
  <c r="J83" i="9"/>
  <c r="F84" i="9"/>
  <c r="G84" i="9"/>
  <c r="H84" i="9"/>
  <c r="I84" i="9"/>
  <c r="J84" i="9"/>
  <c r="F85" i="9"/>
  <c r="G85" i="9"/>
  <c r="H85" i="9"/>
  <c r="I85" i="9"/>
  <c r="J85" i="9"/>
  <c r="F86" i="9"/>
  <c r="G86" i="9"/>
  <c r="H86" i="9"/>
  <c r="I86" i="9"/>
  <c r="J86" i="9"/>
  <c r="F87" i="9"/>
  <c r="G87" i="9"/>
  <c r="H87" i="9"/>
  <c r="I87" i="9"/>
  <c r="J87" i="9"/>
  <c r="F88" i="9"/>
  <c r="G88" i="9"/>
  <c r="H88" i="9"/>
  <c r="I88" i="9"/>
  <c r="J88" i="9"/>
  <c r="F89" i="9"/>
  <c r="G89" i="9"/>
  <c r="H89" i="9"/>
  <c r="I89" i="9"/>
  <c r="J89" i="9"/>
  <c r="F90" i="9"/>
  <c r="G90" i="9"/>
  <c r="H90" i="9"/>
  <c r="I90" i="9"/>
  <c r="J90" i="9"/>
  <c r="F91" i="9"/>
  <c r="G91" i="9"/>
  <c r="H91" i="9"/>
  <c r="I91" i="9"/>
  <c r="J91" i="9"/>
  <c r="F92" i="9"/>
  <c r="G92" i="9"/>
  <c r="H92" i="9"/>
  <c r="I92" i="9"/>
  <c r="J92" i="9"/>
  <c r="F93" i="9"/>
  <c r="G93" i="9"/>
  <c r="H93" i="9"/>
  <c r="I93" i="9"/>
  <c r="J93" i="9"/>
  <c r="F94" i="9"/>
  <c r="G94" i="9"/>
  <c r="H94" i="9"/>
  <c r="I94" i="9"/>
  <c r="J94" i="9"/>
  <c r="F95" i="9"/>
  <c r="G95" i="9"/>
  <c r="H95" i="9"/>
  <c r="I95" i="9"/>
  <c r="J95" i="9"/>
  <c r="F96" i="9"/>
  <c r="G96" i="9"/>
  <c r="H96" i="9"/>
  <c r="I96" i="9"/>
  <c r="J96" i="9"/>
  <c r="F97" i="9"/>
  <c r="G97" i="9"/>
  <c r="H97" i="9"/>
  <c r="I97" i="9"/>
  <c r="J97" i="9"/>
  <c r="F98" i="9"/>
  <c r="G98" i="9"/>
  <c r="H98" i="9"/>
  <c r="I98" i="9"/>
  <c r="J98" i="9"/>
  <c r="F99" i="9"/>
  <c r="G99" i="9"/>
  <c r="H99" i="9"/>
  <c r="I99" i="9"/>
  <c r="J99" i="9"/>
  <c r="F100" i="9"/>
  <c r="G100" i="9"/>
  <c r="H100" i="9"/>
  <c r="I100" i="9"/>
  <c r="J100" i="9"/>
  <c r="F101" i="9"/>
  <c r="G101" i="9"/>
  <c r="H101" i="9"/>
  <c r="I101" i="9"/>
  <c r="J101" i="9"/>
  <c r="F102" i="9"/>
  <c r="G102" i="9"/>
  <c r="H102" i="9"/>
  <c r="I102" i="9"/>
  <c r="J102" i="9"/>
  <c r="F103" i="9"/>
  <c r="G103" i="9"/>
  <c r="H103" i="9"/>
  <c r="I103" i="9"/>
  <c r="J103" i="9"/>
  <c r="F104" i="9"/>
  <c r="G104" i="9"/>
  <c r="H104" i="9"/>
  <c r="I104" i="9"/>
  <c r="J104" i="9"/>
  <c r="F105" i="9"/>
  <c r="G105" i="9"/>
  <c r="H105" i="9"/>
  <c r="I105" i="9"/>
  <c r="J105" i="9"/>
  <c r="F106" i="9"/>
  <c r="G106" i="9"/>
  <c r="H106" i="9"/>
  <c r="I106" i="9"/>
  <c r="J106" i="9"/>
  <c r="F107" i="9"/>
  <c r="G107" i="9"/>
  <c r="H107" i="9"/>
  <c r="I107" i="9"/>
  <c r="J107" i="9"/>
  <c r="F108" i="9"/>
  <c r="G108" i="9"/>
  <c r="H108" i="9"/>
  <c r="I108" i="9"/>
  <c r="J108" i="9"/>
  <c r="F109" i="9"/>
  <c r="G109" i="9"/>
  <c r="H109" i="9"/>
  <c r="I109" i="9"/>
  <c r="J109" i="9"/>
  <c r="F110" i="9"/>
  <c r="G110" i="9"/>
  <c r="H110" i="9"/>
  <c r="I110" i="9"/>
  <c r="J110" i="9"/>
  <c r="F111" i="9"/>
  <c r="G111" i="9"/>
  <c r="H111" i="9"/>
  <c r="I111" i="9"/>
  <c r="J111" i="9"/>
  <c r="F112" i="9"/>
  <c r="G112" i="9"/>
  <c r="H112" i="9"/>
  <c r="I112" i="9"/>
  <c r="J112" i="9"/>
  <c r="F113" i="9"/>
  <c r="G113" i="9"/>
  <c r="H113" i="9"/>
  <c r="I113" i="9"/>
  <c r="J113" i="9"/>
  <c r="F114" i="9"/>
  <c r="G114" i="9"/>
  <c r="H114" i="9"/>
  <c r="I114" i="9"/>
  <c r="J114" i="9"/>
  <c r="F115" i="9"/>
  <c r="G115" i="9"/>
  <c r="H115" i="9"/>
  <c r="I115" i="9"/>
  <c r="J115" i="9"/>
  <c r="F116" i="9"/>
  <c r="G116" i="9"/>
  <c r="H116" i="9"/>
  <c r="I116" i="9"/>
  <c r="J116" i="9"/>
  <c r="F117" i="9"/>
  <c r="G117" i="9"/>
  <c r="H117" i="9"/>
  <c r="I117" i="9"/>
  <c r="J117" i="9"/>
  <c r="F118" i="9"/>
  <c r="G118" i="9"/>
  <c r="H118" i="9"/>
  <c r="I118" i="9"/>
  <c r="J118" i="9"/>
  <c r="F119" i="9"/>
  <c r="G119" i="9"/>
  <c r="H119" i="9"/>
  <c r="I119" i="9"/>
  <c r="J119" i="9"/>
  <c r="F120" i="9"/>
  <c r="G120" i="9"/>
  <c r="H120" i="9"/>
  <c r="I120" i="9"/>
  <c r="J120" i="9"/>
  <c r="F121" i="9"/>
  <c r="G121" i="9"/>
  <c r="H121" i="9"/>
  <c r="I121" i="9"/>
  <c r="J121" i="9"/>
  <c r="F122" i="9"/>
  <c r="G122" i="9"/>
  <c r="H122" i="9"/>
  <c r="I122" i="9"/>
  <c r="J122" i="9"/>
  <c r="F123" i="9"/>
  <c r="G123" i="9"/>
  <c r="H123" i="9"/>
  <c r="I123" i="9"/>
  <c r="J123" i="9"/>
  <c r="F124" i="9"/>
  <c r="G124" i="9"/>
  <c r="H124" i="9"/>
  <c r="I124" i="9"/>
  <c r="J124" i="9"/>
  <c r="F125" i="9"/>
  <c r="G125" i="9"/>
  <c r="H125" i="9"/>
  <c r="I125" i="9"/>
  <c r="J125" i="9"/>
  <c r="F126" i="9"/>
  <c r="G126" i="9"/>
  <c r="H126" i="9"/>
  <c r="I126" i="9"/>
  <c r="J126" i="9"/>
  <c r="F127" i="9"/>
  <c r="G127" i="9"/>
  <c r="H127" i="9"/>
  <c r="I127" i="9"/>
  <c r="J127" i="9"/>
  <c r="F128" i="9"/>
  <c r="G128" i="9"/>
  <c r="H128" i="9"/>
  <c r="I128" i="9"/>
  <c r="J128" i="9"/>
  <c r="F129" i="9"/>
  <c r="G129" i="9"/>
  <c r="H129" i="9"/>
  <c r="I129" i="9"/>
  <c r="J129" i="9"/>
  <c r="F130" i="9"/>
  <c r="G130" i="9"/>
  <c r="H130" i="9"/>
  <c r="I130" i="9"/>
  <c r="J130" i="9"/>
  <c r="F131" i="9"/>
  <c r="G131" i="9"/>
  <c r="H131" i="9"/>
  <c r="I131" i="9"/>
  <c r="J131" i="9"/>
  <c r="F132" i="9"/>
  <c r="G132" i="9"/>
  <c r="H132" i="9"/>
  <c r="I132" i="9"/>
  <c r="J132" i="9"/>
  <c r="F133" i="9"/>
  <c r="G133" i="9"/>
  <c r="H133" i="9"/>
  <c r="I133" i="9"/>
  <c r="J133" i="9"/>
  <c r="F134" i="9"/>
  <c r="G134" i="9"/>
  <c r="H134" i="9"/>
  <c r="I134" i="9"/>
  <c r="J134" i="9"/>
  <c r="F135" i="9"/>
  <c r="G135" i="9"/>
  <c r="H135" i="9"/>
  <c r="I135" i="9"/>
  <c r="J135" i="9"/>
  <c r="F136" i="9"/>
  <c r="G136" i="9"/>
  <c r="H136" i="9"/>
  <c r="I136" i="9"/>
  <c r="J136" i="9"/>
  <c r="F137" i="9"/>
  <c r="G137" i="9"/>
  <c r="H137" i="9"/>
  <c r="I137" i="9"/>
  <c r="J137" i="9"/>
  <c r="F138" i="9"/>
  <c r="G138" i="9"/>
  <c r="H138" i="9"/>
  <c r="I138" i="9"/>
  <c r="J138" i="9"/>
  <c r="F139" i="9"/>
  <c r="G139" i="9"/>
  <c r="H139" i="9"/>
  <c r="I139" i="9"/>
  <c r="J139" i="9"/>
  <c r="F140" i="9"/>
  <c r="G140" i="9"/>
  <c r="H140" i="9"/>
  <c r="I140" i="9"/>
  <c r="J140" i="9"/>
  <c r="F141" i="9"/>
  <c r="G141" i="9"/>
  <c r="H141" i="9"/>
  <c r="I141" i="9"/>
  <c r="J141" i="9"/>
  <c r="F142" i="9"/>
  <c r="G142" i="9"/>
  <c r="H142" i="9"/>
  <c r="I142" i="9"/>
  <c r="J142" i="9"/>
  <c r="F143" i="9"/>
  <c r="G143" i="9"/>
  <c r="H143" i="9"/>
  <c r="I143" i="9"/>
  <c r="J143" i="9"/>
  <c r="F144" i="9"/>
  <c r="G144" i="9"/>
  <c r="H144" i="9"/>
  <c r="I144" i="9"/>
  <c r="J144" i="9"/>
  <c r="F145" i="9"/>
  <c r="G145" i="9"/>
  <c r="H145" i="9"/>
  <c r="I145" i="9"/>
  <c r="J145" i="9"/>
  <c r="F146" i="9"/>
  <c r="G146" i="9"/>
  <c r="H146" i="9"/>
  <c r="I146" i="9"/>
  <c r="J146" i="9"/>
  <c r="F147" i="9"/>
  <c r="G147" i="9"/>
  <c r="H147" i="9"/>
  <c r="I147" i="9"/>
  <c r="J147" i="9"/>
  <c r="F148" i="9"/>
  <c r="G148" i="9"/>
  <c r="H148" i="9"/>
  <c r="I148" i="9"/>
  <c r="J148" i="9"/>
  <c r="F149" i="9"/>
  <c r="G149" i="9"/>
  <c r="H149" i="9"/>
  <c r="I149" i="9"/>
  <c r="J149" i="9"/>
  <c r="F150" i="9"/>
  <c r="G150" i="9"/>
  <c r="H150" i="9"/>
  <c r="I150" i="9"/>
  <c r="J150" i="9"/>
  <c r="F151" i="9"/>
  <c r="G151" i="9"/>
  <c r="H151" i="9"/>
  <c r="I151" i="9"/>
  <c r="J151" i="9"/>
  <c r="F152" i="9"/>
  <c r="G152" i="9"/>
  <c r="H152" i="9"/>
  <c r="I152" i="9"/>
  <c r="J152" i="9"/>
  <c r="F153" i="9"/>
  <c r="G153" i="9"/>
  <c r="H153" i="9"/>
  <c r="I153" i="9"/>
  <c r="J153" i="9"/>
  <c r="F154" i="9"/>
  <c r="G154" i="9"/>
  <c r="H154" i="9"/>
  <c r="I154" i="9"/>
  <c r="J154" i="9"/>
  <c r="F155" i="9"/>
  <c r="G155" i="9"/>
  <c r="H155" i="9"/>
  <c r="I155" i="9"/>
  <c r="J155" i="9"/>
  <c r="F156" i="9"/>
  <c r="G156" i="9"/>
  <c r="H156" i="9"/>
  <c r="I156" i="9"/>
  <c r="J156" i="9"/>
  <c r="F157" i="9"/>
  <c r="G157" i="9"/>
  <c r="H157" i="9"/>
  <c r="I157" i="9"/>
  <c r="J157" i="9"/>
  <c r="F158" i="9"/>
  <c r="G158" i="9"/>
  <c r="H158" i="9"/>
  <c r="I158" i="9"/>
  <c r="J158" i="9"/>
  <c r="F159" i="9"/>
  <c r="G159" i="9"/>
  <c r="H159" i="9"/>
  <c r="I159" i="9"/>
  <c r="J159" i="9"/>
  <c r="F160" i="9"/>
  <c r="G160" i="9"/>
  <c r="H160" i="9"/>
  <c r="I160" i="9"/>
  <c r="J160" i="9"/>
  <c r="F161" i="9"/>
  <c r="G161" i="9"/>
  <c r="H161" i="9"/>
  <c r="I161" i="9"/>
  <c r="J161" i="9"/>
  <c r="F162" i="9"/>
  <c r="G162" i="9"/>
  <c r="H162" i="9"/>
  <c r="I162" i="9"/>
  <c r="J162" i="9"/>
  <c r="F163" i="9"/>
  <c r="G163" i="9"/>
  <c r="H163" i="9"/>
  <c r="I163" i="9"/>
  <c r="J163" i="9"/>
  <c r="F164" i="9"/>
  <c r="G164" i="9"/>
  <c r="H164" i="9"/>
  <c r="I164" i="9"/>
  <c r="J164" i="9"/>
  <c r="F165" i="9"/>
  <c r="G165" i="9"/>
  <c r="H165" i="9"/>
  <c r="I165" i="9"/>
  <c r="J165" i="9"/>
  <c r="F166" i="9"/>
  <c r="G166" i="9"/>
  <c r="H166" i="9"/>
  <c r="I166" i="9"/>
  <c r="J166" i="9"/>
  <c r="F167" i="9"/>
  <c r="G167" i="9"/>
  <c r="H167" i="9"/>
  <c r="I167" i="9"/>
  <c r="J167" i="9"/>
  <c r="F168" i="9"/>
  <c r="G168" i="9"/>
  <c r="H168" i="9"/>
  <c r="I168" i="9"/>
  <c r="J168" i="9"/>
  <c r="F169" i="9"/>
  <c r="G169" i="9"/>
  <c r="H169" i="9"/>
  <c r="I169" i="9"/>
  <c r="J169" i="9"/>
  <c r="F170" i="9"/>
  <c r="G170" i="9"/>
  <c r="H170" i="9"/>
  <c r="I170" i="9"/>
  <c r="J170" i="9"/>
  <c r="F171" i="9"/>
  <c r="G171" i="9"/>
  <c r="H171" i="9"/>
  <c r="I171" i="9"/>
  <c r="J171" i="9"/>
  <c r="F172" i="9"/>
  <c r="G172" i="9"/>
  <c r="H172" i="9"/>
  <c r="I172" i="9"/>
  <c r="J172" i="9"/>
  <c r="F173" i="9"/>
  <c r="G173" i="9"/>
  <c r="H173" i="9"/>
  <c r="I173" i="9"/>
  <c r="J173" i="9"/>
  <c r="F174" i="9"/>
  <c r="G174" i="9"/>
  <c r="H174" i="9"/>
  <c r="I174" i="9"/>
  <c r="J174" i="9"/>
  <c r="F175" i="9"/>
  <c r="G175" i="9"/>
  <c r="H175" i="9"/>
  <c r="I175" i="9"/>
  <c r="J175" i="9"/>
  <c r="F176" i="9"/>
  <c r="G176" i="9"/>
  <c r="H176" i="9"/>
  <c r="I176" i="9"/>
  <c r="J176" i="9"/>
  <c r="F177" i="9"/>
  <c r="G177" i="9"/>
  <c r="H177" i="9"/>
  <c r="I177" i="9"/>
  <c r="J177" i="9"/>
  <c r="F178" i="9"/>
  <c r="G178" i="9"/>
  <c r="H178" i="9"/>
  <c r="I178" i="9"/>
  <c r="J178" i="9"/>
  <c r="F179" i="9"/>
  <c r="G179" i="9"/>
  <c r="H179" i="9"/>
  <c r="I179" i="9"/>
  <c r="J179" i="9"/>
  <c r="F180" i="9"/>
  <c r="G180" i="9"/>
  <c r="H180" i="9"/>
  <c r="I180" i="9"/>
  <c r="J180" i="9"/>
  <c r="F181" i="9"/>
  <c r="G181" i="9"/>
  <c r="H181" i="9"/>
  <c r="I181" i="9"/>
  <c r="J181" i="9"/>
  <c r="F182" i="9"/>
  <c r="G182" i="9"/>
  <c r="H182" i="9"/>
  <c r="I182" i="9"/>
  <c r="J182" i="9"/>
  <c r="F183" i="9"/>
  <c r="G183" i="9"/>
  <c r="H183" i="9"/>
  <c r="I183" i="9"/>
  <c r="J183" i="9"/>
  <c r="F184" i="9"/>
  <c r="G184" i="9"/>
  <c r="H184" i="9"/>
  <c r="I184" i="9"/>
  <c r="J184" i="9"/>
  <c r="F185" i="9"/>
  <c r="G185" i="9"/>
  <c r="H185" i="9"/>
  <c r="I185" i="9"/>
  <c r="J185" i="9"/>
  <c r="F186" i="9"/>
  <c r="G186" i="9"/>
  <c r="H186" i="9"/>
  <c r="I186" i="9"/>
  <c r="J186" i="9"/>
  <c r="F187" i="9"/>
  <c r="G187" i="9"/>
  <c r="H187" i="9"/>
  <c r="I187" i="9"/>
  <c r="J187" i="9"/>
  <c r="F188" i="9"/>
  <c r="G188" i="9"/>
  <c r="H188" i="9"/>
  <c r="I188" i="9"/>
  <c r="J188" i="9"/>
  <c r="F189" i="9"/>
  <c r="G189" i="9"/>
  <c r="H189" i="9"/>
  <c r="I189" i="9"/>
  <c r="J189" i="9"/>
  <c r="F190" i="9"/>
  <c r="G190" i="9"/>
  <c r="H190" i="9"/>
  <c r="I190" i="9"/>
  <c r="J190" i="9"/>
  <c r="F191" i="9"/>
  <c r="G191" i="9"/>
  <c r="H191" i="9"/>
  <c r="I191" i="9"/>
  <c r="J191" i="9"/>
  <c r="F192" i="9"/>
  <c r="G192" i="9"/>
  <c r="H192" i="9"/>
  <c r="I192" i="9"/>
  <c r="J192" i="9"/>
  <c r="F193" i="9"/>
  <c r="G193" i="9"/>
  <c r="H193" i="9"/>
  <c r="I193" i="9"/>
  <c r="J193" i="9"/>
  <c r="F194" i="9"/>
  <c r="G194" i="9"/>
  <c r="H194" i="9"/>
  <c r="I194" i="9"/>
  <c r="J194" i="9"/>
  <c r="F195" i="9"/>
  <c r="G195" i="9"/>
  <c r="H195" i="9"/>
  <c r="I195" i="9"/>
  <c r="J195" i="9"/>
  <c r="F196" i="9"/>
  <c r="G196" i="9"/>
  <c r="H196" i="9"/>
  <c r="I196" i="9"/>
  <c r="J196" i="9"/>
  <c r="F197" i="9"/>
  <c r="G197" i="9"/>
  <c r="H197" i="9"/>
  <c r="I197" i="9"/>
  <c r="J197" i="9"/>
  <c r="F198" i="9"/>
  <c r="G198" i="9"/>
  <c r="H198" i="9"/>
  <c r="I198" i="9"/>
  <c r="J198" i="9"/>
  <c r="F199" i="9"/>
  <c r="G199" i="9"/>
  <c r="H199" i="9"/>
  <c r="I199" i="9"/>
  <c r="J199" i="9"/>
  <c r="F200" i="9"/>
  <c r="G200" i="9"/>
  <c r="H200" i="9"/>
  <c r="I200" i="9"/>
  <c r="J200" i="9"/>
  <c r="F201" i="9"/>
  <c r="G201" i="9"/>
  <c r="H201" i="9"/>
  <c r="I201" i="9"/>
  <c r="J201" i="9"/>
  <c r="F202" i="9"/>
  <c r="G202" i="9"/>
  <c r="H202" i="9"/>
  <c r="I202" i="9"/>
  <c r="J202" i="9"/>
  <c r="F203" i="9"/>
  <c r="G203" i="9"/>
  <c r="H203" i="9"/>
  <c r="I203" i="9"/>
  <c r="J203" i="9"/>
  <c r="F204" i="9"/>
  <c r="G204" i="9"/>
  <c r="H204" i="9"/>
  <c r="I204" i="9"/>
  <c r="J204" i="9"/>
  <c r="F205" i="9"/>
  <c r="G205" i="9"/>
  <c r="H205" i="9"/>
  <c r="I205" i="9"/>
  <c r="J205" i="9"/>
  <c r="F206" i="9"/>
  <c r="G206" i="9"/>
  <c r="H206" i="9"/>
  <c r="I206" i="9"/>
  <c r="J206" i="9"/>
  <c r="F207" i="9"/>
  <c r="G207" i="9"/>
  <c r="H207" i="9"/>
  <c r="I207" i="9"/>
  <c r="J207" i="9"/>
  <c r="F208" i="9"/>
  <c r="G208" i="9"/>
  <c r="H208" i="9"/>
  <c r="I208" i="9"/>
  <c r="J208" i="9"/>
  <c r="F209" i="9"/>
  <c r="G209" i="9"/>
  <c r="H209" i="9"/>
  <c r="I209" i="9"/>
  <c r="J209" i="9"/>
  <c r="F210" i="9"/>
  <c r="G210" i="9"/>
  <c r="H210" i="9"/>
  <c r="I210" i="9"/>
  <c r="J210" i="9"/>
  <c r="F211" i="9"/>
  <c r="G211" i="9"/>
  <c r="H211" i="9"/>
  <c r="I211" i="9"/>
  <c r="J211" i="9"/>
  <c r="F212" i="9"/>
  <c r="G212" i="9"/>
  <c r="H212" i="9"/>
  <c r="I212" i="9"/>
  <c r="J212" i="9"/>
  <c r="F213" i="9"/>
  <c r="G213" i="9"/>
  <c r="H213" i="9"/>
  <c r="I213" i="9"/>
  <c r="J213" i="9"/>
  <c r="F214" i="9"/>
  <c r="G214" i="9"/>
  <c r="H214" i="9"/>
  <c r="I214" i="9"/>
  <c r="J214" i="9"/>
  <c r="F215" i="9"/>
  <c r="G215" i="9"/>
  <c r="H215" i="9"/>
  <c r="I215" i="9"/>
  <c r="J215" i="9"/>
  <c r="F216" i="9"/>
  <c r="G216" i="9"/>
  <c r="H216" i="9"/>
  <c r="I216" i="9"/>
  <c r="J216" i="9"/>
  <c r="F217" i="9"/>
  <c r="G217" i="9"/>
  <c r="H217" i="9"/>
  <c r="I217" i="9"/>
  <c r="J217" i="9"/>
  <c r="F218" i="9"/>
  <c r="G218" i="9"/>
  <c r="H218" i="9"/>
  <c r="I218" i="9"/>
  <c r="J218" i="9"/>
  <c r="F219" i="9"/>
  <c r="G219" i="9"/>
  <c r="H219" i="9"/>
  <c r="I219" i="9"/>
  <c r="J219" i="9"/>
  <c r="F220" i="9"/>
  <c r="G220" i="9"/>
  <c r="H220" i="9"/>
  <c r="I220" i="9"/>
  <c r="J220" i="9"/>
  <c r="F221" i="9"/>
  <c r="G221" i="9"/>
  <c r="H221" i="9"/>
  <c r="I221" i="9"/>
  <c r="J221" i="9"/>
  <c r="F222" i="9"/>
  <c r="G222" i="9"/>
  <c r="H222" i="9"/>
  <c r="I222" i="9"/>
  <c r="J222" i="9"/>
  <c r="F223" i="9"/>
  <c r="G223" i="9"/>
  <c r="H223" i="9"/>
  <c r="I223" i="9"/>
  <c r="J223" i="9"/>
  <c r="F224" i="9"/>
  <c r="G224" i="9"/>
  <c r="H224" i="9"/>
  <c r="I224" i="9"/>
  <c r="J224" i="9"/>
  <c r="F225" i="9"/>
  <c r="G225" i="9"/>
  <c r="H225" i="9"/>
  <c r="I225" i="9"/>
  <c r="J225" i="9"/>
  <c r="F226" i="9"/>
  <c r="G226" i="9"/>
  <c r="H226" i="9"/>
  <c r="I226" i="9"/>
  <c r="J226" i="9"/>
  <c r="F227" i="9"/>
  <c r="G227" i="9"/>
  <c r="H227" i="9"/>
  <c r="I227" i="9"/>
  <c r="J227" i="9"/>
  <c r="F228" i="9"/>
  <c r="G228" i="9"/>
  <c r="H228" i="9"/>
  <c r="I228" i="9"/>
  <c r="J228" i="9"/>
  <c r="F229" i="9"/>
  <c r="G229" i="9"/>
  <c r="H229" i="9"/>
  <c r="I229" i="9"/>
  <c r="J229" i="9"/>
  <c r="F230" i="9"/>
  <c r="G230" i="9"/>
  <c r="H230" i="9"/>
  <c r="I230" i="9"/>
  <c r="J230" i="9"/>
  <c r="F231" i="9"/>
  <c r="G231" i="9"/>
  <c r="H231" i="9"/>
  <c r="I231" i="9"/>
  <c r="J231" i="9"/>
  <c r="F232" i="9"/>
  <c r="G232" i="9"/>
  <c r="H232" i="9"/>
  <c r="I232" i="9"/>
  <c r="J232" i="9"/>
  <c r="F233" i="9"/>
  <c r="G233" i="9"/>
  <c r="H233" i="9"/>
  <c r="I233" i="9"/>
  <c r="J233" i="9"/>
  <c r="F234" i="9"/>
  <c r="G234" i="9"/>
  <c r="H234" i="9"/>
  <c r="I234" i="9"/>
  <c r="J234" i="9"/>
  <c r="F235" i="9"/>
  <c r="G235" i="9"/>
  <c r="H235" i="9"/>
  <c r="I235" i="9"/>
  <c r="J235" i="9"/>
  <c r="F236" i="9"/>
  <c r="G236" i="9"/>
  <c r="H236" i="9"/>
  <c r="I236" i="9"/>
  <c r="J236" i="9"/>
  <c r="F237" i="9"/>
  <c r="G237" i="9"/>
  <c r="H237" i="9"/>
  <c r="I237" i="9"/>
  <c r="J237" i="9"/>
  <c r="F238" i="9"/>
  <c r="G238" i="9"/>
  <c r="H238" i="9"/>
  <c r="I238" i="9"/>
  <c r="J238" i="9"/>
  <c r="F239" i="9"/>
  <c r="G239" i="9"/>
  <c r="H239" i="9"/>
  <c r="I239" i="9"/>
  <c r="J239" i="9"/>
  <c r="F240" i="9"/>
  <c r="G240" i="9"/>
  <c r="H240" i="9"/>
  <c r="I240" i="9"/>
  <c r="J240" i="9"/>
  <c r="F241" i="9"/>
  <c r="G241" i="9"/>
  <c r="H241" i="9"/>
  <c r="I241" i="9"/>
  <c r="J241" i="9"/>
  <c r="F242" i="9"/>
  <c r="G242" i="9"/>
  <c r="H242" i="9"/>
  <c r="I242" i="9"/>
  <c r="J242" i="9"/>
  <c r="F243" i="9"/>
  <c r="G243" i="9"/>
  <c r="H243" i="9"/>
  <c r="I243" i="9"/>
  <c r="J243" i="9"/>
  <c r="F244" i="9"/>
  <c r="G244" i="9"/>
  <c r="H244" i="9"/>
  <c r="I244" i="9"/>
  <c r="J244" i="9"/>
  <c r="F245" i="9"/>
  <c r="G245" i="9"/>
  <c r="H245" i="9"/>
  <c r="I245" i="9"/>
  <c r="J245" i="9"/>
  <c r="F246" i="9"/>
  <c r="G246" i="9"/>
  <c r="H246" i="9"/>
  <c r="I246" i="9"/>
  <c r="J246" i="9"/>
  <c r="F247" i="9"/>
  <c r="G247" i="9"/>
  <c r="H247" i="9"/>
  <c r="I247" i="9"/>
  <c r="J247" i="9"/>
  <c r="F248" i="9"/>
  <c r="G248" i="9"/>
  <c r="H248" i="9"/>
  <c r="I248" i="9"/>
  <c r="J248" i="9"/>
  <c r="F249" i="9"/>
  <c r="G249" i="9"/>
  <c r="H249" i="9"/>
  <c r="I249" i="9"/>
  <c r="J249" i="9"/>
  <c r="F250" i="9"/>
  <c r="G250" i="9"/>
  <c r="H250" i="9"/>
  <c r="I250" i="9"/>
  <c r="J250" i="9"/>
  <c r="F251" i="9"/>
  <c r="G251" i="9"/>
  <c r="H251" i="9"/>
  <c r="I251" i="9"/>
  <c r="J251" i="9"/>
  <c r="F252" i="9"/>
  <c r="G252" i="9"/>
  <c r="H252" i="9"/>
  <c r="I252" i="9"/>
  <c r="J252" i="9"/>
  <c r="F253" i="9"/>
  <c r="G253" i="9"/>
  <c r="H253" i="9"/>
  <c r="I253" i="9"/>
  <c r="J253" i="9"/>
  <c r="F254" i="9"/>
  <c r="G254" i="9"/>
  <c r="H254" i="9"/>
  <c r="I254" i="9"/>
  <c r="J254" i="9"/>
  <c r="F255" i="9"/>
  <c r="G255" i="9"/>
  <c r="H255" i="9"/>
  <c r="I255" i="9"/>
  <c r="J255" i="9"/>
  <c r="F256" i="9"/>
  <c r="G256" i="9"/>
  <c r="H256" i="9"/>
  <c r="I256" i="9"/>
  <c r="J256" i="9"/>
  <c r="F257" i="9"/>
  <c r="G257" i="9"/>
  <c r="H257" i="9"/>
  <c r="I257" i="9"/>
  <c r="J257" i="9"/>
  <c r="F258" i="9"/>
  <c r="G258" i="9"/>
  <c r="H258" i="9"/>
  <c r="I258" i="9"/>
  <c r="J258" i="9"/>
  <c r="F259" i="9"/>
  <c r="G259" i="9"/>
  <c r="H259" i="9"/>
  <c r="I259" i="9"/>
  <c r="J259" i="9"/>
  <c r="F260" i="9"/>
  <c r="G260" i="9"/>
  <c r="H260" i="9"/>
  <c r="I260" i="9"/>
  <c r="J260" i="9"/>
  <c r="F261" i="9"/>
  <c r="G261" i="9"/>
  <c r="H261" i="9"/>
  <c r="I261" i="9"/>
  <c r="J261" i="9"/>
  <c r="F262" i="9"/>
  <c r="G262" i="9"/>
  <c r="H262" i="9"/>
  <c r="I262" i="9"/>
  <c r="J262" i="9"/>
  <c r="F263" i="9"/>
  <c r="G263" i="9"/>
  <c r="H263" i="9"/>
  <c r="I263" i="9"/>
  <c r="J263" i="9"/>
  <c r="F264" i="9"/>
  <c r="G264" i="9"/>
  <c r="H264" i="9"/>
  <c r="I264" i="9"/>
  <c r="J264" i="9"/>
  <c r="F265" i="9"/>
  <c r="G265" i="9"/>
  <c r="H265" i="9"/>
  <c r="I265" i="9"/>
  <c r="J265" i="9"/>
  <c r="F266" i="9"/>
  <c r="G266" i="9"/>
  <c r="H266" i="9"/>
  <c r="I266" i="9"/>
  <c r="J266" i="9"/>
  <c r="F267" i="9"/>
  <c r="G267" i="9"/>
  <c r="H267" i="9"/>
  <c r="I267" i="9"/>
  <c r="J267" i="9"/>
  <c r="F268" i="9"/>
  <c r="G268" i="9"/>
  <c r="H268" i="9"/>
  <c r="I268" i="9"/>
  <c r="J268" i="9"/>
  <c r="F269" i="9"/>
  <c r="G269" i="9"/>
  <c r="H269" i="9"/>
  <c r="I269" i="9"/>
  <c r="J269" i="9"/>
  <c r="F270" i="9"/>
  <c r="G270" i="9"/>
  <c r="H270" i="9"/>
  <c r="I270" i="9"/>
  <c r="J270" i="9"/>
  <c r="F271" i="9"/>
  <c r="G271" i="9"/>
  <c r="H271" i="9"/>
  <c r="I271" i="9"/>
  <c r="J271" i="9"/>
  <c r="F272" i="9"/>
  <c r="G272" i="9"/>
  <c r="H272" i="9"/>
  <c r="I272" i="9"/>
  <c r="J272" i="9"/>
  <c r="F273" i="9"/>
  <c r="G273" i="9"/>
  <c r="H273" i="9"/>
  <c r="I273" i="9"/>
  <c r="J273" i="9"/>
  <c r="F274" i="9"/>
  <c r="G274" i="9"/>
  <c r="H274" i="9"/>
  <c r="I274" i="9"/>
  <c r="J274" i="9"/>
  <c r="F275" i="9"/>
  <c r="G275" i="9"/>
  <c r="H275" i="9"/>
  <c r="I275" i="9"/>
  <c r="J275" i="9"/>
  <c r="F276" i="9"/>
  <c r="G276" i="9"/>
  <c r="H276" i="9"/>
  <c r="I276" i="9"/>
  <c r="J276" i="9"/>
  <c r="F277" i="9"/>
  <c r="G277" i="9"/>
  <c r="H277" i="9"/>
  <c r="I277" i="9"/>
  <c r="J277" i="9"/>
  <c r="F278" i="9"/>
  <c r="G278" i="9"/>
  <c r="H278" i="9"/>
  <c r="I278" i="9"/>
  <c r="J278" i="9"/>
  <c r="F279" i="9"/>
  <c r="G279" i="9"/>
  <c r="H279" i="9"/>
  <c r="I279" i="9"/>
  <c r="J279" i="9"/>
  <c r="F280" i="9"/>
  <c r="G280" i="9"/>
  <c r="H280" i="9"/>
  <c r="I280" i="9"/>
  <c r="J280" i="9"/>
  <c r="F281" i="9"/>
  <c r="G281" i="9"/>
  <c r="H281" i="9"/>
  <c r="I281" i="9"/>
  <c r="J281" i="9"/>
  <c r="F282" i="9"/>
  <c r="G282" i="9"/>
  <c r="H282" i="9"/>
  <c r="I282" i="9"/>
  <c r="J282" i="9"/>
  <c r="F283" i="9"/>
  <c r="G283" i="9"/>
  <c r="H283" i="9"/>
  <c r="I283" i="9"/>
  <c r="J283" i="9"/>
  <c r="F284" i="9"/>
  <c r="G284" i="9"/>
  <c r="H284" i="9"/>
  <c r="I284" i="9"/>
  <c r="J284" i="9"/>
  <c r="F285" i="9"/>
  <c r="G285" i="9"/>
  <c r="H285" i="9"/>
  <c r="I285" i="9"/>
  <c r="J285" i="9"/>
  <c r="F286" i="9"/>
  <c r="G286" i="9"/>
  <c r="H286" i="9"/>
  <c r="I286" i="9"/>
  <c r="J286" i="9"/>
  <c r="F287" i="9"/>
  <c r="G287" i="9"/>
  <c r="H287" i="9"/>
  <c r="I287" i="9"/>
  <c r="J287" i="9"/>
  <c r="F288" i="9"/>
  <c r="G288" i="9"/>
  <c r="H288" i="9"/>
  <c r="I288" i="9"/>
  <c r="J288" i="9"/>
  <c r="F289" i="9"/>
  <c r="G289" i="9"/>
  <c r="H289" i="9"/>
  <c r="I289" i="9"/>
  <c r="J289" i="9"/>
  <c r="F290" i="9"/>
  <c r="G290" i="9"/>
  <c r="H290" i="9"/>
  <c r="I290" i="9"/>
  <c r="J290" i="9"/>
  <c r="F291" i="9"/>
  <c r="G291" i="9"/>
  <c r="H291" i="9"/>
  <c r="I291" i="9"/>
  <c r="J291" i="9"/>
  <c r="F292" i="9"/>
  <c r="G292" i="9"/>
  <c r="H292" i="9"/>
  <c r="I292" i="9"/>
  <c r="J292" i="9"/>
  <c r="F293" i="9"/>
  <c r="G293" i="9"/>
  <c r="H293" i="9"/>
  <c r="I293" i="9"/>
  <c r="J293" i="9"/>
  <c r="F294" i="9"/>
  <c r="G294" i="9"/>
  <c r="H294" i="9"/>
  <c r="I294" i="9"/>
  <c r="J294" i="9"/>
  <c r="F295" i="9"/>
  <c r="G295" i="9"/>
  <c r="H295" i="9"/>
  <c r="I295" i="9"/>
  <c r="J295" i="9"/>
  <c r="F296" i="9"/>
  <c r="G296" i="9"/>
  <c r="H296" i="9"/>
  <c r="I296" i="9"/>
  <c r="J296" i="9"/>
  <c r="F297" i="9"/>
  <c r="G297" i="9"/>
  <c r="H297" i="9"/>
  <c r="I297" i="9"/>
  <c r="J297" i="9"/>
  <c r="F298" i="9"/>
  <c r="G298" i="9"/>
  <c r="H298" i="9"/>
  <c r="I298" i="9"/>
  <c r="J298" i="9"/>
  <c r="F299" i="9"/>
  <c r="G299" i="9"/>
  <c r="H299" i="9"/>
  <c r="I299" i="9"/>
  <c r="J299" i="9"/>
  <c r="F300" i="9"/>
  <c r="G300" i="9"/>
  <c r="H300" i="9"/>
  <c r="I300" i="9"/>
  <c r="J300" i="9"/>
  <c r="F301" i="9"/>
  <c r="G301" i="9"/>
  <c r="H301" i="9"/>
  <c r="I301" i="9"/>
  <c r="J301" i="9"/>
  <c r="F302" i="9"/>
  <c r="G302" i="9"/>
  <c r="H302" i="9"/>
  <c r="I302" i="9"/>
  <c r="J302" i="9"/>
  <c r="F303" i="9"/>
  <c r="G303" i="9"/>
  <c r="H303" i="9"/>
  <c r="I303" i="9"/>
  <c r="J303" i="9"/>
  <c r="F304" i="9"/>
  <c r="G304" i="9"/>
  <c r="H304" i="9"/>
  <c r="I304" i="9"/>
  <c r="J304" i="9"/>
  <c r="F305" i="9"/>
  <c r="G305" i="9"/>
  <c r="H305" i="9"/>
  <c r="I305" i="9"/>
  <c r="J305" i="9"/>
  <c r="F306" i="9"/>
  <c r="G306" i="9"/>
  <c r="H306" i="9"/>
  <c r="I306" i="9"/>
  <c r="J306" i="9"/>
  <c r="F307" i="9"/>
  <c r="G307" i="9"/>
  <c r="H307" i="9"/>
  <c r="I307" i="9"/>
  <c r="J307" i="9"/>
  <c r="F308" i="9"/>
  <c r="G308" i="9"/>
  <c r="H308" i="9"/>
  <c r="I308" i="9"/>
  <c r="J308" i="9"/>
  <c r="F309" i="9"/>
  <c r="G309" i="9"/>
  <c r="H309" i="9"/>
  <c r="I309" i="9"/>
  <c r="J309" i="9"/>
  <c r="F310" i="9"/>
  <c r="G310" i="9"/>
  <c r="H310" i="9"/>
  <c r="I310" i="9"/>
  <c r="J310" i="9"/>
  <c r="F311" i="9"/>
  <c r="G311" i="9"/>
  <c r="H311" i="9"/>
  <c r="I311" i="9"/>
  <c r="J311" i="9"/>
  <c r="F312" i="9"/>
  <c r="G312" i="9"/>
  <c r="H312" i="9"/>
  <c r="I312" i="9"/>
  <c r="J312" i="9"/>
  <c r="F313" i="9"/>
  <c r="G313" i="9"/>
  <c r="H313" i="9"/>
  <c r="I313" i="9"/>
  <c r="J313" i="9"/>
  <c r="F314" i="9"/>
  <c r="G314" i="9"/>
  <c r="H314" i="9"/>
  <c r="I314" i="9"/>
  <c r="J314" i="9"/>
  <c r="F315" i="9"/>
  <c r="G315" i="9"/>
  <c r="H315" i="9"/>
  <c r="I315" i="9"/>
  <c r="J315" i="9"/>
  <c r="F316" i="9"/>
  <c r="G316" i="9"/>
  <c r="H316" i="9"/>
  <c r="I316" i="9"/>
  <c r="J316" i="9"/>
  <c r="F317" i="9"/>
  <c r="G317" i="9"/>
  <c r="H317" i="9"/>
  <c r="I317" i="9"/>
  <c r="J317" i="9"/>
  <c r="F318" i="9"/>
  <c r="G318" i="9"/>
  <c r="H318" i="9"/>
  <c r="I318" i="9"/>
  <c r="J318" i="9"/>
  <c r="F319" i="9"/>
  <c r="G319" i="9"/>
  <c r="H319" i="9"/>
  <c r="I319" i="9"/>
  <c r="J319" i="9"/>
  <c r="F320" i="9"/>
  <c r="G320" i="9"/>
  <c r="H320" i="9"/>
  <c r="I320" i="9"/>
  <c r="J320" i="9"/>
  <c r="F321" i="9"/>
  <c r="G321" i="9"/>
  <c r="H321" i="9"/>
  <c r="I321" i="9"/>
  <c r="J321" i="9"/>
  <c r="F322" i="9"/>
  <c r="G322" i="9"/>
  <c r="H322" i="9"/>
  <c r="I322" i="9"/>
  <c r="J322" i="9"/>
  <c r="F323" i="9"/>
  <c r="G323" i="9"/>
  <c r="H323" i="9"/>
  <c r="I323" i="9"/>
  <c r="J323" i="9"/>
  <c r="F324" i="9"/>
  <c r="G324" i="9"/>
  <c r="H324" i="9"/>
  <c r="I324" i="9"/>
  <c r="J324" i="9"/>
  <c r="F325" i="9"/>
  <c r="G325" i="9"/>
  <c r="H325" i="9"/>
  <c r="I325" i="9"/>
  <c r="J325" i="9"/>
  <c r="F326" i="9"/>
  <c r="G326" i="9"/>
  <c r="H326" i="9"/>
  <c r="I326" i="9"/>
  <c r="J326" i="9"/>
  <c r="F327" i="9"/>
  <c r="G327" i="9"/>
  <c r="H327" i="9"/>
  <c r="I327" i="9"/>
  <c r="J327" i="9"/>
  <c r="F328" i="9"/>
  <c r="G328" i="9"/>
  <c r="H328" i="9"/>
  <c r="I328" i="9"/>
  <c r="J328" i="9"/>
  <c r="F329" i="9"/>
  <c r="G329" i="9"/>
  <c r="H329" i="9"/>
  <c r="I329" i="9"/>
  <c r="J329" i="9"/>
  <c r="F330" i="9"/>
  <c r="G330" i="9"/>
  <c r="H330" i="9"/>
  <c r="I330" i="9"/>
  <c r="J330" i="9"/>
  <c r="F331" i="9"/>
  <c r="G331" i="9"/>
  <c r="H331" i="9"/>
  <c r="I331" i="9"/>
  <c r="J331" i="9"/>
  <c r="F332" i="9"/>
  <c r="G332" i="9"/>
  <c r="H332" i="9"/>
  <c r="I332" i="9"/>
  <c r="J332" i="9"/>
  <c r="F333" i="9"/>
  <c r="G333" i="9"/>
  <c r="H333" i="9"/>
  <c r="I333" i="9"/>
  <c r="J333" i="9"/>
  <c r="F334" i="9"/>
  <c r="G334" i="9"/>
  <c r="H334" i="9"/>
  <c r="I334" i="9"/>
  <c r="J334" i="9"/>
  <c r="F335" i="9"/>
  <c r="G335" i="9"/>
  <c r="H335" i="9"/>
  <c r="I335" i="9"/>
  <c r="J335" i="9"/>
  <c r="F336" i="9"/>
  <c r="G336" i="9"/>
  <c r="H336" i="9"/>
  <c r="I336" i="9"/>
  <c r="J336" i="9"/>
  <c r="F337" i="9"/>
  <c r="G337" i="9"/>
  <c r="H337" i="9"/>
  <c r="I337" i="9"/>
  <c r="J337" i="9"/>
  <c r="F338" i="9"/>
  <c r="G338" i="9"/>
  <c r="H338" i="9"/>
  <c r="I338" i="9"/>
  <c r="J338" i="9"/>
  <c r="F339" i="9"/>
  <c r="G339" i="9"/>
  <c r="H339" i="9"/>
  <c r="I339" i="9"/>
  <c r="J339" i="9"/>
  <c r="F340" i="9"/>
  <c r="G340" i="9"/>
  <c r="H340" i="9"/>
  <c r="I340" i="9"/>
  <c r="J340" i="9"/>
  <c r="F341" i="9"/>
  <c r="G341" i="9"/>
  <c r="H341" i="9"/>
  <c r="I341" i="9"/>
  <c r="J341" i="9"/>
  <c r="F342" i="9"/>
  <c r="G342" i="9"/>
  <c r="H342" i="9"/>
  <c r="I342" i="9"/>
  <c r="J342" i="9"/>
  <c r="F343" i="9"/>
  <c r="G343" i="9"/>
  <c r="H343" i="9"/>
  <c r="I343" i="9"/>
  <c r="J343" i="9"/>
  <c r="F344" i="9"/>
  <c r="G344" i="9"/>
  <c r="H344" i="9"/>
  <c r="I344" i="9"/>
  <c r="J344" i="9"/>
  <c r="F345" i="9"/>
  <c r="G345" i="9"/>
  <c r="H345" i="9"/>
  <c r="I345" i="9"/>
  <c r="J345" i="9"/>
  <c r="F346" i="9"/>
  <c r="G346" i="9"/>
  <c r="H346" i="9"/>
  <c r="I346" i="9"/>
  <c r="J346" i="9"/>
  <c r="F347" i="9"/>
  <c r="G347" i="9"/>
  <c r="H347" i="9"/>
  <c r="I347" i="9"/>
  <c r="J347" i="9"/>
  <c r="F348" i="9"/>
  <c r="G348" i="9"/>
  <c r="H348" i="9"/>
  <c r="I348" i="9"/>
  <c r="J348" i="9"/>
  <c r="F349" i="9"/>
  <c r="G349" i="9"/>
  <c r="H349" i="9"/>
  <c r="I349" i="9"/>
  <c r="J349" i="9"/>
  <c r="F350" i="9"/>
  <c r="G350" i="9"/>
  <c r="H350" i="9"/>
  <c r="I350" i="9"/>
  <c r="J350" i="9"/>
  <c r="F351" i="9"/>
  <c r="G351" i="9"/>
  <c r="H351" i="9"/>
  <c r="I351" i="9"/>
  <c r="J351" i="9"/>
  <c r="F352" i="9"/>
  <c r="G352" i="9"/>
  <c r="H352" i="9"/>
  <c r="I352" i="9"/>
  <c r="J352" i="9"/>
  <c r="F353" i="9"/>
  <c r="G353" i="9"/>
  <c r="H353" i="9"/>
  <c r="I353" i="9"/>
  <c r="J353" i="9"/>
  <c r="F354" i="9"/>
  <c r="G354" i="9"/>
  <c r="H354" i="9"/>
  <c r="I354" i="9"/>
  <c r="J354" i="9"/>
  <c r="F355" i="9"/>
  <c r="G355" i="9"/>
  <c r="H355" i="9"/>
  <c r="I355" i="9"/>
  <c r="J355" i="9"/>
  <c r="F356" i="9"/>
  <c r="G356" i="9"/>
  <c r="H356" i="9"/>
  <c r="I356" i="9"/>
  <c r="J356" i="9"/>
  <c r="F357" i="9"/>
  <c r="G357" i="9"/>
  <c r="H357" i="9"/>
  <c r="I357" i="9"/>
  <c r="J357" i="9"/>
  <c r="F358" i="9"/>
  <c r="G358" i="9"/>
  <c r="H358" i="9"/>
  <c r="I358" i="9"/>
  <c r="J358" i="9"/>
  <c r="F359" i="9"/>
  <c r="G359" i="9"/>
  <c r="H359" i="9"/>
  <c r="I359" i="9"/>
  <c r="J359" i="9"/>
  <c r="F360" i="9"/>
  <c r="G360" i="9"/>
  <c r="H360" i="9"/>
  <c r="I360" i="9"/>
  <c r="J360" i="9"/>
  <c r="F361" i="9"/>
  <c r="G361" i="9"/>
  <c r="H361" i="9"/>
  <c r="I361" i="9"/>
  <c r="J361" i="9"/>
  <c r="F362" i="9"/>
  <c r="G362" i="9"/>
  <c r="H362" i="9"/>
  <c r="I362" i="9"/>
  <c r="J362" i="9"/>
  <c r="F363" i="9"/>
  <c r="G363" i="9"/>
  <c r="H363" i="9"/>
  <c r="I363" i="9"/>
  <c r="J363" i="9"/>
  <c r="F364" i="9"/>
  <c r="G364" i="9"/>
  <c r="H364" i="9"/>
  <c r="I364" i="9"/>
  <c r="J364" i="9"/>
  <c r="F365" i="9"/>
  <c r="G365" i="9"/>
  <c r="H365" i="9"/>
  <c r="I365" i="9"/>
  <c r="J365" i="9"/>
  <c r="F366" i="9"/>
  <c r="G366" i="9"/>
  <c r="H366" i="9"/>
  <c r="I366" i="9"/>
  <c r="J366" i="9"/>
  <c r="F367" i="9"/>
  <c r="G367" i="9"/>
  <c r="H367" i="9"/>
  <c r="I367" i="9"/>
  <c r="J367" i="9"/>
  <c r="F368" i="9"/>
  <c r="G368" i="9"/>
  <c r="H368" i="9"/>
  <c r="I368" i="9"/>
  <c r="J368" i="9"/>
  <c r="F369" i="9"/>
  <c r="G369" i="9"/>
  <c r="H369" i="9"/>
  <c r="I369" i="9"/>
  <c r="J369" i="9"/>
  <c r="F370" i="9"/>
  <c r="G370" i="9"/>
  <c r="H370" i="9"/>
  <c r="I370" i="9"/>
  <c r="J370" i="9"/>
  <c r="F371" i="9"/>
  <c r="G371" i="9"/>
  <c r="H371" i="9"/>
  <c r="I371" i="9"/>
  <c r="J371" i="9"/>
  <c r="F372" i="9"/>
  <c r="G372" i="9"/>
  <c r="H372" i="9"/>
  <c r="I372" i="9"/>
  <c r="J372" i="9"/>
  <c r="F373" i="9"/>
  <c r="G373" i="9"/>
  <c r="H373" i="9"/>
  <c r="I373" i="9"/>
  <c r="J373" i="9"/>
  <c r="F374" i="9"/>
  <c r="G374" i="9"/>
  <c r="H374" i="9"/>
  <c r="I374" i="9"/>
  <c r="J374" i="9"/>
  <c r="F375" i="9"/>
  <c r="G375" i="9"/>
  <c r="H375" i="9"/>
  <c r="I375" i="9"/>
  <c r="J375" i="9"/>
  <c r="F376" i="9"/>
  <c r="G376" i="9"/>
  <c r="H376" i="9"/>
  <c r="I376" i="9"/>
  <c r="J376" i="9"/>
  <c r="F377" i="9"/>
  <c r="G377" i="9"/>
  <c r="H377" i="9"/>
  <c r="I377" i="9"/>
  <c r="J377" i="9"/>
  <c r="F378" i="9"/>
  <c r="G378" i="9"/>
  <c r="H378" i="9"/>
  <c r="I378" i="9"/>
  <c r="J378" i="9"/>
  <c r="F379" i="9"/>
  <c r="G379" i="9"/>
  <c r="H379" i="9"/>
  <c r="I379" i="9"/>
  <c r="J379" i="9"/>
  <c r="F380" i="9"/>
  <c r="G380" i="9"/>
  <c r="H380" i="9"/>
  <c r="I380" i="9"/>
  <c r="J380" i="9"/>
  <c r="F381" i="9"/>
  <c r="G381" i="9"/>
  <c r="H381" i="9"/>
  <c r="I381" i="9"/>
  <c r="J381" i="9"/>
  <c r="F382" i="9"/>
  <c r="G382" i="9"/>
  <c r="H382" i="9"/>
  <c r="I382" i="9"/>
  <c r="J382" i="9"/>
  <c r="F383" i="9"/>
  <c r="G383" i="9"/>
  <c r="H383" i="9"/>
  <c r="I383" i="9"/>
  <c r="J383" i="9"/>
  <c r="F384" i="9"/>
  <c r="G384" i="9"/>
  <c r="H384" i="9"/>
  <c r="I384" i="9"/>
  <c r="J384" i="9"/>
  <c r="F385" i="9"/>
  <c r="G385" i="9"/>
  <c r="H385" i="9"/>
  <c r="I385" i="9"/>
  <c r="J385" i="9"/>
  <c r="F386" i="9"/>
  <c r="G386" i="9"/>
  <c r="H386" i="9"/>
  <c r="I386" i="9"/>
  <c r="J386" i="9"/>
  <c r="F387" i="9"/>
  <c r="G387" i="9"/>
  <c r="H387" i="9"/>
  <c r="I387" i="9"/>
  <c r="J387" i="9"/>
  <c r="F388" i="9"/>
  <c r="G388" i="9"/>
  <c r="H388" i="9"/>
  <c r="I388" i="9"/>
  <c r="J388" i="9"/>
  <c r="F389" i="9"/>
  <c r="G389" i="9"/>
  <c r="H389" i="9"/>
  <c r="I389" i="9"/>
  <c r="J389" i="9"/>
  <c r="F390" i="9"/>
  <c r="G390" i="9"/>
  <c r="H390" i="9"/>
  <c r="I390" i="9"/>
  <c r="J390" i="9"/>
  <c r="F391" i="9"/>
  <c r="G391" i="9"/>
  <c r="H391" i="9"/>
  <c r="I391" i="9"/>
  <c r="J391" i="9"/>
  <c r="F392" i="9"/>
  <c r="G392" i="9"/>
  <c r="H392" i="9"/>
  <c r="I392" i="9"/>
  <c r="J392" i="9"/>
  <c r="F393" i="9"/>
  <c r="G393" i="9"/>
  <c r="H393" i="9"/>
  <c r="I393" i="9"/>
  <c r="J393" i="9"/>
  <c r="F394" i="9"/>
  <c r="G394" i="9"/>
  <c r="H394" i="9"/>
  <c r="I394" i="9"/>
  <c r="J394" i="9"/>
  <c r="F395" i="9"/>
  <c r="G395" i="9"/>
  <c r="H395" i="9"/>
  <c r="I395" i="9"/>
  <c r="J395" i="9"/>
  <c r="F396" i="9"/>
  <c r="G396" i="9"/>
  <c r="H396" i="9"/>
  <c r="I396" i="9"/>
  <c r="J396" i="9"/>
  <c r="F397" i="9"/>
  <c r="G397" i="9"/>
  <c r="H397" i="9"/>
  <c r="I397" i="9"/>
  <c r="J397" i="9"/>
  <c r="F398" i="9"/>
  <c r="G398" i="9"/>
  <c r="H398" i="9"/>
  <c r="I398" i="9"/>
  <c r="J398" i="9"/>
  <c r="F399" i="9"/>
  <c r="G399" i="9"/>
  <c r="H399" i="9"/>
  <c r="I399" i="9"/>
  <c r="J399" i="9"/>
  <c r="F400" i="9"/>
  <c r="G400" i="9"/>
  <c r="H400" i="9"/>
  <c r="I400" i="9"/>
  <c r="J400" i="9"/>
  <c r="F401" i="9"/>
  <c r="G401" i="9"/>
  <c r="H401" i="9"/>
  <c r="I401" i="9"/>
  <c r="J401" i="9"/>
  <c r="F402" i="9"/>
  <c r="G402" i="9"/>
  <c r="H402" i="9"/>
  <c r="I402" i="9"/>
  <c r="J402" i="9"/>
  <c r="F403" i="9"/>
  <c r="G403" i="9"/>
  <c r="H403" i="9"/>
  <c r="I403" i="9"/>
  <c r="J403" i="9"/>
  <c r="F404" i="9"/>
  <c r="G404" i="9"/>
  <c r="H404" i="9"/>
  <c r="I404" i="9"/>
  <c r="J404" i="9"/>
  <c r="F405" i="9"/>
  <c r="G405" i="9"/>
  <c r="H405" i="9"/>
  <c r="I405" i="9"/>
  <c r="J405" i="9"/>
  <c r="F406" i="9"/>
  <c r="G406" i="9"/>
  <c r="H406" i="9"/>
  <c r="I406" i="9"/>
  <c r="J406" i="9"/>
  <c r="F407" i="9"/>
  <c r="G407" i="9"/>
  <c r="H407" i="9"/>
  <c r="I407" i="9"/>
  <c r="J407" i="9"/>
  <c r="F408" i="9"/>
  <c r="G408" i="9"/>
  <c r="H408" i="9"/>
  <c r="I408" i="9"/>
  <c r="J408" i="9"/>
  <c r="F409" i="9"/>
  <c r="G409" i="9"/>
  <c r="H409" i="9"/>
  <c r="I409" i="9"/>
  <c r="J409" i="9"/>
  <c r="F410" i="9"/>
  <c r="G410" i="9"/>
  <c r="H410" i="9"/>
  <c r="I410" i="9"/>
  <c r="J410" i="9"/>
  <c r="F411" i="9"/>
  <c r="G411" i="9"/>
  <c r="H411" i="9"/>
  <c r="I411" i="9"/>
  <c r="J411" i="9"/>
  <c r="F412" i="9"/>
  <c r="G412" i="9"/>
  <c r="H412" i="9"/>
  <c r="I412" i="9"/>
  <c r="J412" i="9"/>
  <c r="F413" i="9"/>
  <c r="G413" i="9"/>
  <c r="H413" i="9"/>
  <c r="I413" i="9"/>
  <c r="J413" i="9"/>
  <c r="F414" i="9"/>
  <c r="G414" i="9"/>
  <c r="H414" i="9"/>
  <c r="I414" i="9"/>
  <c r="J414" i="9"/>
  <c r="F415" i="9"/>
  <c r="G415" i="9"/>
  <c r="H415" i="9"/>
  <c r="I415" i="9"/>
  <c r="J415" i="9"/>
  <c r="F416" i="9"/>
  <c r="G416" i="9"/>
  <c r="H416" i="9"/>
  <c r="I416" i="9"/>
  <c r="J416" i="9"/>
  <c r="F417" i="9"/>
  <c r="G417" i="9"/>
  <c r="H417" i="9"/>
  <c r="I417" i="9"/>
  <c r="J417" i="9"/>
  <c r="F418" i="9"/>
  <c r="G418" i="9"/>
  <c r="H418" i="9"/>
  <c r="I418" i="9"/>
  <c r="J418" i="9"/>
  <c r="F419" i="9"/>
  <c r="G419" i="9"/>
  <c r="H419" i="9"/>
  <c r="I419" i="9"/>
  <c r="J419" i="9"/>
  <c r="F420" i="9"/>
  <c r="G420" i="9"/>
  <c r="H420" i="9"/>
  <c r="I420" i="9"/>
  <c r="J420" i="9"/>
  <c r="F421" i="9"/>
  <c r="G421" i="9"/>
  <c r="H421" i="9"/>
  <c r="I421" i="9"/>
  <c r="J421" i="9"/>
  <c r="F422" i="9"/>
  <c r="G422" i="9"/>
  <c r="H422" i="9"/>
  <c r="I422" i="9"/>
  <c r="J422" i="9"/>
  <c r="F423" i="9"/>
  <c r="G423" i="9"/>
  <c r="H423" i="9"/>
  <c r="I423" i="9"/>
  <c r="J423" i="9"/>
  <c r="F424" i="9"/>
  <c r="G424" i="9"/>
  <c r="H424" i="9"/>
  <c r="I424" i="9"/>
  <c r="J424" i="9"/>
  <c r="F425" i="9"/>
  <c r="G425" i="9"/>
  <c r="H425" i="9"/>
  <c r="I425" i="9"/>
  <c r="J425" i="9"/>
  <c r="F426" i="9"/>
  <c r="G426" i="9"/>
  <c r="H426" i="9"/>
  <c r="I426" i="9"/>
  <c r="J426" i="9"/>
  <c r="F427" i="9"/>
  <c r="G427" i="9"/>
  <c r="H427" i="9"/>
  <c r="I427" i="9"/>
  <c r="J427" i="9"/>
  <c r="F428" i="9"/>
  <c r="G428" i="9"/>
  <c r="H428" i="9"/>
  <c r="I428" i="9"/>
  <c r="J428" i="9"/>
  <c r="F429" i="9"/>
  <c r="G429" i="9"/>
  <c r="H429" i="9"/>
  <c r="I429" i="9"/>
  <c r="J429" i="9"/>
  <c r="F430" i="9"/>
  <c r="G430" i="9"/>
  <c r="H430" i="9"/>
  <c r="I430" i="9"/>
  <c r="J430" i="9"/>
  <c r="F431" i="9"/>
  <c r="G431" i="9"/>
  <c r="H431" i="9"/>
  <c r="I431" i="9"/>
  <c r="J431" i="9"/>
  <c r="F432" i="9"/>
  <c r="G432" i="9"/>
  <c r="H432" i="9"/>
  <c r="I432" i="9"/>
  <c r="J432" i="9"/>
  <c r="F433" i="9"/>
  <c r="G433" i="9"/>
  <c r="H433" i="9"/>
  <c r="I433" i="9"/>
  <c r="J433" i="9"/>
  <c r="F434" i="9"/>
  <c r="G434" i="9"/>
  <c r="H434" i="9"/>
  <c r="I434" i="9"/>
  <c r="J434" i="9"/>
  <c r="F435" i="9"/>
  <c r="G435" i="9"/>
  <c r="H435" i="9"/>
  <c r="I435" i="9"/>
  <c r="J435" i="9"/>
  <c r="F436" i="9"/>
  <c r="G436" i="9"/>
  <c r="H436" i="9"/>
  <c r="I436" i="9"/>
  <c r="J436" i="9"/>
  <c r="F437" i="9"/>
  <c r="G437" i="9"/>
  <c r="H437" i="9"/>
  <c r="I437" i="9"/>
  <c r="J437" i="9"/>
  <c r="F438" i="9"/>
  <c r="G438" i="9"/>
  <c r="H438" i="9"/>
  <c r="I438" i="9"/>
  <c r="J438" i="9"/>
  <c r="F439" i="9"/>
  <c r="G439" i="9"/>
  <c r="H439" i="9"/>
  <c r="I439" i="9"/>
  <c r="J439" i="9"/>
  <c r="F440" i="9"/>
  <c r="G440" i="9"/>
  <c r="H440" i="9"/>
  <c r="I440" i="9"/>
  <c r="J440" i="9"/>
  <c r="F441" i="9"/>
  <c r="G441" i="9"/>
  <c r="H441" i="9"/>
  <c r="I441" i="9"/>
  <c r="J441" i="9"/>
  <c r="F442" i="9"/>
  <c r="G442" i="9"/>
  <c r="H442" i="9"/>
  <c r="I442" i="9"/>
  <c r="J442" i="9"/>
  <c r="F443" i="9"/>
  <c r="G443" i="9"/>
  <c r="H443" i="9"/>
  <c r="I443" i="9"/>
  <c r="J443" i="9"/>
  <c r="F444" i="9"/>
  <c r="G444" i="9"/>
  <c r="H444" i="9"/>
  <c r="I444" i="9"/>
  <c r="J444" i="9"/>
  <c r="F445" i="9"/>
  <c r="G445" i="9"/>
  <c r="H445" i="9"/>
  <c r="I445" i="9"/>
  <c r="J445" i="9"/>
  <c r="F446" i="9"/>
  <c r="G446" i="9"/>
  <c r="H446" i="9"/>
  <c r="I446" i="9"/>
  <c r="J446" i="9"/>
  <c r="F447" i="9"/>
  <c r="G447" i="9"/>
  <c r="H447" i="9"/>
  <c r="I447" i="9"/>
  <c r="J447" i="9"/>
  <c r="F448" i="9"/>
  <c r="G448" i="9"/>
  <c r="H448" i="9"/>
  <c r="I448" i="9"/>
  <c r="J448" i="9"/>
  <c r="F449" i="9"/>
  <c r="G449" i="9"/>
  <c r="H449" i="9"/>
  <c r="I449" i="9"/>
  <c r="J449" i="9"/>
  <c r="F450" i="9"/>
  <c r="G450" i="9"/>
  <c r="H450" i="9"/>
  <c r="I450" i="9"/>
  <c r="J450" i="9"/>
  <c r="F451" i="9"/>
  <c r="G451" i="9"/>
  <c r="H451" i="9"/>
  <c r="I451" i="9"/>
  <c r="J451" i="9"/>
  <c r="F452" i="9"/>
  <c r="G452" i="9"/>
  <c r="H452" i="9"/>
  <c r="I452" i="9"/>
  <c r="J452" i="9"/>
  <c r="F453" i="9"/>
  <c r="G453" i="9"/>
  <c r="H453" i="9"/>
  <c r="I453" i="9"/>
  <c r="J453" i="9"/>
  <c r="F454" i="9"/>
  <c r="G454" i="9"/>
  <c r="H454" i="9"/>
  <c r="I454" i="9"/>
  <c r="J454" i="9"/>
  <c r="F455" i="9"/>
  <c r="G455" i="9"/>
  <c r="H455" i="9"/>
  <c r="I455" i="9"/>
  <c r="J455" i="9"/>
  <c r="F456" i="9"/>
  <c r="G456" i="9"/>
  <c r="H456" i="9"/>
  <c r="I456" i="9"/>
  <c r="J456" i="9"/>
  <c r="F457" i="9"/>
  <c r="G457" i="9"/>
  <c r="H457" i="9"/>
  <c r="I457" i="9"/>
  <c r="J457" i="9"/>
  <c r="F458" i="9"/>
  <c r="G458" i="9"/>
  <c r="H458" i="9"/>
  <c r="I458" i="9"/>
  <c r="J458" i="9"/>
  <c r="F459" i="9"/>
  <c r="G459" i="9"/>
  <c r="H459" i="9"/>
  <c r="I459" i="9"/>
  <c r="J459" i="9"/>
  <c r="F460" i="9"/>
  <c r="G460" i="9"/>
  <c r="H460" i="9"/>
  <c r="I460" i="9"/>
  <c r="J460" i="9"/>
  <c r="F461" i="9"/>
  <c r="G461" i="9"/>
  <c r="H461" i="9"/>
  <c r="I461" i="9"/>
  <c r="J461" i="9"/>
  <c r="F462" i="9"/>
  <c r="G462" i="9"/>
  <c r="H462" i="9"/>
  <c r="I462" i="9"/>
  <c r="J462" i="9"/>
  <c r="F463" i="9"/>
  <c r="G463" i="9"/>
  <c r="H463" i="9"/>
  <c r="I463" i="9"/>
  <c r="J463" i="9"/>
  <c r="F464" i="9"/>
  <c r="G464" i="9"/>
  <c r="H464" i="9"/>
  <c r="I464" i="9"/>
  <c r="J464" i="9"/>
  <c r="F465" i="9"/>
  <c r="G465" i="9"/>
  <c r="H465" i="9"/>
  <c r="I465" i="9"/>
  <c r="J465" i="9"/>
  <c r="F466" i="9"/>
  <c r="G466" i="9"/>
  <c r="H466" i="9"/>
  <c r="I466" i="9"/>
  <c r="J466" i="9"/>
  <c r="F467" i="9"/>
  <c r="G467" i="9"/>
  <c r="H467" i="9"/>
  <c r="I467" i="9"/>
  <c r="J467" i="9"/>
  <c r="F468" i="9"/>
  <c r="G468" i="9"/>
  <c r="H468" i="9"/>
  <c r="I468" i="9"/>
  <c r="J468" i="9"/>
  <c r="F469" i="9"/>
  <c r="G469" i="9"/>
  <c r="H469" i="9"/>
  <c r="I469" i="9"/>
  <c r="J469" i="9"/>
  <c r="F470" i="9"/>
  <c r="G470" i="9"/>
  <c r="H470" i="9"/>
  <c r="I470" i="9"/>
  <c r="J470" i="9"/>
  <c r="F471" i="9"/>
  <c r="G471" i="9"/>
  <c r="H471" i="9"/>
  <c r="I471" i="9"/>
  <c r="J471" i="9"/>
  <c r="F472" i="9"/>
  <c r="G472" i="9"/>
  <c r="H472" i="9"/>
  <c r="I472" i="9"/>
  <c r="J472" i="9"/>
  <c r="F473" i="9"/>
  <c r="G473" i="9"/>
  <c r="H473" i="9"/>
  <c r="I473" i="9"/>
  <c r="J473" i="9"/>
  <c r="F474" i="9"/>
  <c r="G474" i="9"/>
  <c r="H474" i="9"/>
  <c r="I474" i="9"/>
  <c r="J474" i="9"/>
  <c r="F475" i="9"/>
  <c r="G475" i="9"/>
  <c r="H475" i="9"/>
  <c r="I475" i="9"/>
  <c r="J475" i="9"/>
  <c r="F476" i="9"/>
  <c r="G476" i="9"/>
  <c r="H476" i="9"/>
  <c r="I476" i="9"/>
  <c r="J476" i="9"/>
  <c r="F477" i="9"/>
  <c r="G477" i="9"/>
  <c r="H477" i="9"/>
  <c r="I477" i="9"/>
  <c r="J477" i="9"/>
  <c r="F478" i="9"/>
  <c r="G478" i="9"/>
  <c r="H478" i="9"/>
  <c r="I478" i="9"/>
  <c r="J478" i="9"/>
  <c r="F479" i="9"/>
  <c r="G479" i="9"/>
  <c r="H479" i="9"/>
  <c r="I479" i="9"/>
  <c r="J479" i="9"/>
  <c r="F480" i="9"/>
  <c r="G480" i="9"/>
  <c r="H480" i="9"/>
  <c r="I480" i="9"/>
  <c r="J480" i="9"/>
  <c r="F481" i="9"/>
  <c r="G481" i="9"/>
  <c r="H481" i="9"/>
  <c r="I481" i="9"/>
  <c r="J481" i="9"/>
  <c r="F482" i="9"/>
  <c r="G482" i="9"/>
  <c r="H482" i="9"/>
  <c r="I482" i="9"/>
  <c r="J482" i="9"/>
  <c r="F483" i="9"/>
  <c r="G483" i="9"/>
  <c r="H483" i="9"/>
  <c r="I483" i="9"/>
  <c r="J483" i="9"/>
  <c r="F484" i="9"/>
  <c r="G484" i="9"/>
  <c r="H484" i="9"/>
  <c r="I484" i="9"/>
  <c r="J484" i="9"/>
  <c r="F485" i="9"/>
  <c r="G485" i="9"/>
  <c r="H485" i="9"/>
  <c r="I485" i="9"/>
  <c r="J485" i="9"/>
  <c r="F486" i="9"/>
  <c r="G486" i="9"/>
  <c r="H486" i="9"/>
  <c r="I486" i="9"/>
  <c r="J486" i="9"/>
  <c r="F487" i="9"/>
  <c r="G487" i="9"/>
  <c r="H487" i="9"/>
  <c r="I487" i="9"/>
  <c r="J487" i="9"/>
  <c r="F488" i="9"/>
  <c r="G488" i="9"/>
  <c r="H488" i="9"/>
  <c r="I488" i="9"/>
  <c r="J488" i="9"/>
  <c r="F489" i="9"/>
  <c r="G489" i="9"/>
  <c r="H489" i="9"/>
  <c r="I489" i="9"/>
  <c r="J489" i="9"/>
  <c r="F490" i="9"/>
  <c r="G490" i="9"/>
  <c r="H490" i="9"/>
  <c r="I490" i="9"/>
  <c r="J490" i="9"/>
  <c r="F491" i="9"/>
  <c r="G491" i="9"/>
  <c r="H491" i="9"/>
  <c r="I491" i="9"/>
  <c r="J491" i="9"/>
  <c r="F492" i="9"/>
  <c r="G492" i="9"/>
  <c r="H492" i="9"/>
  <c r="I492" i="9"/>
  <c r="J492" i="9"/>
  <c r="F493" i="9"/>
  <c r="G493" i="9"/>
  <c r="H493" i="9"/>
  <c r="I493" i="9"/>
  <c r="J493" i="9"/>
  <c r="F494" i="9"/>
  <c r="G494" i="9"/>
  <c r="H494" i="9"/>
  <c r="I494" i="9"/>
  <c r="J494" i="9"/>
  <c r="F495" i="9"/>
  <c r="G495" i="9"/>
  <c r="H495" i="9"/>
  <c r="I495" i="9"/>
  <c r="J495" i="9"/>
  <c r="F496" i="9"/>
  <c r="G496" i="9"/>
  <c r="H496" i="9"/>
  <c r="I496" i="9"/>
  <c r="J496" i="9"/>
  <c r="F497" i="9"/>
  <c r="G497" i="9"/>
  <c r="H497" i="9"/>
  <c r="I497" i="9"/>
  <c r="J497" i="9"/>
  <c r="F498" i="9"/>
  <c r="G498" i="9"/>
  <c r="H498" i="9"/>
  <c r="I498" i="9"/>
  <c r="J498" i="9"/>
  <c r="F499" i="9"/>
  <c r="G499" i="9"/>
  <c r="H499" i="9"/>
  <c r="I499" i="9"/>
  <c r="J499" i="9"/>
  <c r="F500" i="9"/>
  <c r="G500" i="9"/>
  <c r="H500" i="9"/>
  <c r="I500" i="9"/>
  <c r="J500" i="9"/>
  <c r="F501" i="9"/>
  <c r="G501" i="9"/>
  <c r="H501" i="9"/>
  <c r="I501" i="9"/>
  <c r="J501" i="9"/>
  <c r="F502" i="9"/>
  <c r="G502" i="9"/>
  <c r="H502" i="9"/>
  <c r="I502" i="9"/>
  <c r="J502" i="9"/>
  <c r="F503" i="9"/>
  <c r="G503" i="9"/>
  <c r="H503" i="9"/>
  <c r="I503" i="9"/>
  <c r="J503" i="9"/>
  <c r="F504" i="9"/>
  <c r="G504" i="9"/>
  <c r="H504" i="9"/>
  <c r="I504" i="9"/>
  <c r="J504" i="9"/>
  <c r="F505" i="9"/>
  <c r="G505" i="9"/>
  <c r="H505" i="9"/>
  <c r="I505" i="9"/>
  <c r="J505" i="9"/>
  <c r="F506" i="9"/>
  <c r="G506" i="9"/>
  <c r="H506" i="9"/>
  <c r="I506" i="9"/>
  <c r="J506" i="9"/>
  <c r="F507" i="9"/>
  <c r="G507" i="9"/>
  <c r="H507" i="9"/>
  <c r="I507" i="9"/>
  <c r="J507" i="9"/>
  <c r="F508" i="9"/>
  <c r="G508" i="9"/>
  <c r="H508" i="9"/>
  <c r="I508" i="9"/>
  <c r="J508" i="9"/>
  <c r="F509" i="9"/>
  <c r="G509" i="9"/>
  <c r="H509" i="9"/>
  <c r="I509" i="9"/>
  <c r="J509" i="9"/>
  <c r="F510" i="9"/>
  <c r="G510" i="9"/>
  <c r="H510" i="9"/>
  <c r="I510" i="9"/>
  <c r="J510" i="9"/>
  <c r="F511" i="9"/>
  <c r="G511" i="9"/>
  <c r="H511" i="9"/>
  <c r="I511" i="9"/>
  <c r="J511" i="9"/>
  <c r="F512" i="9"/>
  <c r="G512" i="9"/>
  <c r="H512" i="9"/>
  <c r="I512" i="9"/>
  <c r="J512" i="9"/>
  <c r="F513" i="9"/>
  <c r="G513" i="9"/>
  <c r="H513" i="9"/>
  <c r="I513" i="9"/>
  <c r="J513" i="9"/>
  <c r="F514" i="9"/>
  <c r="G514" i="9"/>
  <c r="H514" i="9"/>
  <c r="I514" i="9"/>
  <c r="J514" i="9"/>
  <c r="F515" i="9"/>
  <c r="G515" i="9"/>
  <c r="H515" i="9"/>
  <c r="I515" i="9"/>
  <c r="J515" i="9"/>
  <c r="F516" i="9"/>
  <c r="G516" i="9"/>
  <c r="H516" i="9"/>
  <c r="I516" i="9"/>
  <c r="J516" i="9"/>
  <c r="F517" i="9"/>
  <c r="G517" i="9"/>
  <c r="H517" i="9"/>
  <c r="I517" i="9"/>
  <c r="J517" i="9"/>
  <c r="F518" i="9"/>
  <c r="G518" i="9"/>
  <c r="H518" i="9"/>
  <c r="I518" i="9"/>
  <c r="J518" i="9"/>
  <c r="F519" i="9"/>
  <c r="G519" i="9"/>
  <c r="H519" i="9"/>
  <c r="I519" i="9"/>
  <c r="J519" i="9"/>
  <c r="F520" i="9"/>
  <c r="G520" i="9"/>
  <c r="H520" i="9"/>
  <c r="I520" i="9"/>
  <c r="J520" i="9"/>
  <c r="F521" i="9"/>
  <c r="G521" i="9"/>
  <c r="H521" i="9"/>
  <c r="I521" i="9"/>
  <c r="J521" i="9"/>
  <c r="F522" i="9"/>
  <c r="G522" i="9"/>
  <c r="H522" i="9"/>
  <c r="I522" i="9"/>
  <c r="J522" i="9"/>
  <c r="F523" i="9"/>
  <c r="G523" i="9"/>
  <c r="H523" i="9"/>
  <c r="I523" i="9"/>
  <c r="J523" i="9"/>
  <c r="F524" i="9"/>
  <c r="G524" i="9"/>
  <c r="H524" i="9"/>
  <c r="I524" i="9"/>
  <c r="J524" i="9"/>
  <c r="F525" i="9"/>
  <c r="G525" i="9"/>
  <c r="H525" i="9"/>
  <c r="I525" i="9"/>
  <c r="J525" i="9"/>
  <c r="F526" i="9"/>
  <c r="G526" i="9"/>
  <c r="H526" i="9"/>
  <c r="I526" i="9"/>
  <c r="J526" i="9"/>
  <c r="F527" i="9"/>
  <c r="G527" i="9"/>
  <c r="H527" i="9"/>
  <c r="I527" i="9"/>
  <c r="J527" i="9"/>
  <c r="F528" i="9"/>
  <c r="G528" i="9"/>
  <c r="H528" i="9"/>
  <c r="I528" i="9"/>
  <c r="J528" i="9"/>
  <c r="F529" i="9"/>
  <c r="G529" i="9"/>
  <c r="H529" i="9"/>
  <c r="I529" i="9"/>
  <c r="J529" i="9"/>
  <c r="F530" i="9"/>
  <c r="G530" i="9"/>
  <c r="H530" i="9"/>
  <c r="I530" i="9"/>
  <c r="J530" i="9"/>
  <c r="F531" i="9"/>
  <c r="G531" i="9"/>
  <c r="H531" i="9"/>
  <c r="I531" i="9"/>
  <c r="J531" i="9"/>
  <c r="F532" i="9"/>
  <c r="G532" i="9"/>
  <c r="H532" i="9"/>
  <c r="I532" i="9"/>
  <c r="J532" i="9"/>
  <c r="F533" i="9"/>
  <c r="G533" i="9"/>
  <c r="H533" i="9"/>
  <c r="I533" i="9"/>
  <c r="J533" i="9"/>
  <c r="F534" i="9"/>
  <c r="G534" i="9"/>
  <c r="H534" i="9"/>
  <c r="I534" i="9"/>
  <c r="J534" i="9"/>
  <c r="F535" i="9"/>
  <c r="G535" i="9"/>
  <c r="H535" i="9"/>
  <c r="I535" i="9"/>
  <c r="J535" i="9"/>
  <c r="F536" i="9"/>
  <c r="G536" i="9"/>
  <c r="H536" i="9"/>
  <c r="I536" i="9"/>
  <c r="J536" i="9"/>
  <c r="F537" i="9"/>
  <c r="G537" i="9"/>
  <c r="H537" i="9"/>
  <c r="I537" i="9"/>
  <c r="J537" i="9"/>
  <c r="F538" i="9"/>
  <c r="G538" i="9"/>
  <c r="H538" i="9"/>
  <c r="I538" i="9"/>
  <c r="J538" i="9"/>
  <c r="F539" i="9"/>
  <c r="G539" i="9"/>
  <c r="H539" i="9"/>
  <c r="I539" i="9"/>
  <c r="J539" i="9"/>
  <c r="F540" i="9"/>
  <c r="G540" i="9"/>
  <c r="H540" i="9"/>
  <c r="I540" i="9"/>
  <c r="J540" i="9"/>
  <c r="F541" i="9"/>
  <c r="G541" i="9"/>
  <c r="H541" i="9"/>
  <c r="I541" i="9"/>
  <c r="J541" i="9"/>
  <c r="F542" i="9"/>
  <c r="G542" i="9"/>
  <c r="H542" i="9"/>
  <c r="I542" i="9"/>
  <c r="J542" i="9"/>
  <c r="F543" i="9"/>
  <c r="G543" i="9"/>
  <c r="H543" i="9"/>
  <c r="I543" i="9"/>
  <c r="J543" i="9"/>
  <c r="F544" i="9"/>
  <c r="G544" i="9"/>
  <c r="H544" i="9"/>
  <c r="I544" i="9"/>
  <c r="J544" i="9"/>
  <c r="F545" i="9"/>
  <c r="G545" i="9"/>
  <c r="H545" i="9"/>
  <c r="I545" i="9"/>
  <c r="J545" i="9"/>
  <c r="F546" i="9"/>
  <c r="G546" i="9"/>
  <c r="H546" i="9"/>
  <c r="I546" i="9"/>
  <c r="J546" i="9"/>
  <c r="F547" i="9"/>
  <c r="G547" i="9"/>
  <c r="H547" i="9"/>
  <c r="I547" i="9"/>
  <c r="J547" i="9"/>
  <c r="F548" i="9"/>
  <c r="G548" i="9"/>
  <c r="H548" i="9"/>
  <c r="I548" i="9"/>
  <c r="J548" i="9"/>
  <c r="F549" i="9"/>
  <c r="G549" i="9"/>
  <c r="H549" i="9"/>
  <c r="I549" i="9"/>
  <c r="J549" i="9"/>
  <c r="F550" i="9"/>
  <c r="G550" i="9"/>
  <c r="H550" i="9"/>
  <c r="I550" i="9"/>
  <c r="J550" i="9"/>
  <c r="F551" i="9"/>
  <c r="G551" i="9"/>
  <c r="H551" i="9"/>
  <c r="I551" i="9"/>
  <c r="J551" i="9"/>
  <c r="F552" i="9"/>
  <c r="G552" i="9"/>
  <c r="H552" i="9"/>
  <c r="I552" i="9"/>
  <c r="J552" i="9"/>
  <c r="F553" i="9"/>
  <c r="G553" i="9"/>
  <c r="H553" i="9"/>
  <c r="I553" i="9"/>
  <c r="J553" i="9"/>
  <c r="F554" i="9"/>
  <c r="G554" i="9"/>
  <c r="H554" i="9"/>
  <c r="I554" i="9"/>
  <c r="J554" i="9"/>
  <c r="F555" i="9"/>
  <c r="G555" i="9"/>
  <c r="H555" i="9"/>
  <c r="I555" i="9"/>
  <c r="J555" i="9"/>
  <c r="F556" i="9"/>
  <c r="G556" i="9"/>
  <c r="H556" i="9"/>
  <c r="I556" i="9"/>
  <c r="J556" i="9"/>
  <c r="F557" i="9"/>
  <c r="G557" i="9"/>
  <c r="H557" i="9"/>
  <c r="I557" i="9"/>
  <c r="J557" i="9"/>
  <c r="F558" i="9"/>
  <c r="G558" i="9"/>
  <c r="H558" i="9"/>
  <c r="I558" i="9"/>
  <c r="J558" i="9"/>
  <c r="F559" i="9"/>
  <c r="G559" i="9"/>
  <c r="H559" i="9"/>
  <c r="I559" i="9"/>
  <c r="J559" i="9"/>
  <c r="F560" i="9"/>
  <c r="G560" i="9"/>
  <c r="H560" i="9"/>
  <c r="I560" i="9"/>
  <c r="J560" i="9"/>
  <c r="F561" i="9"/>
  <c r="G561" i="9"/>
  <c r="H561" i="9"/>
  <c r="I561" i="9"/>
  <c r="J561" i="9"/>
  <c r="F562" i="9"/>
  <c r="G562" i="9"/>
  <c r="H562" i="9"/>
  <c r="I562" i="9"/>
  <c r="J562" i="9"/>
  <c r="F563" i="9"/>
  <c r="G563" i="9"/>
  <c r="H563" i="9"/>
  <c r="I563" i="9"/>
  <c r="J563" i="9"/>
  <c r="F564" i="9"/>
  <c r="G564" i="9"/>
  <c r="H564" i="9"/>
  <c r="I564" i="9"/>
  <c r="J564" i="9"/>
  <c r="F565" i="9"/>
  <c r="G565" i="9"/>
  <c r="H565" i="9"/>
  <c r="I565" i="9"/>
  <c r="J565" i="9"/>
  <c r="F566" i="9"/>
  <c r="G566" i="9"/>
  <c r="H566" i="9"/>
  <c r="I566" i="9"/>
  <c r="J566" i="9"/>
  <c r="F567" i="9"/>
  <c r="G567" i="9"/>
  <c r="H567" i="9"/>
  <c r="I567" i="9"/>
  <c r="J567" i="9"/>
  <c r="F568" i="9"/>
  <c r="G568" i="9"/>
  <c r="H568" i="9"/>
  <c r="I568" i="9"/>
  <c r="J568" i="9"/>
  <c r="F569" i="9"/>
  <c r="G569" i="9"/>
  <c r="H569" i="9"/>
  <c r="I569" i="9"/>
  <c r="J569" i="9"/>
  <c r="F570" i="9"/>
  <c r="G570" i="9"/>
  <c r="H570" i="9"/>
  <c r="I570" i="9"/>
  <c r="J570" i="9"/>
  <c r="F571" i="9"/>
  <c r="G571" i="9"/>
  <c r="H571" i="9"/>
  <c r="I571" i="9"/>
  <c r="J571" i="9"/>
  <c r="F572" i="9"/>
  <c r="G572" i="9"/>
  <c r="H572" i="9"/>
  <c r="I572" i="9"/>
  <c r="J572" i="9"/>
  <c r="F573" i="9"/>
  <c r="G573" i="9"/>
  <c r="H573" i="9"/>
  <c r="I573" i="9"/>
  <c r="J573" i="9"/>
  <c r="F574" i="9"/>
  <c r="G574" i="9"/>
  <c r="H574" i="9"/>
  <c r="I574" i="9"/>
  <c r="J574" i="9"/>
  <c r="F575" i="9"/>
  <c r="G575" i="9"/>
  <c r="H575" i="9"/>
  <c r="I575" i="9"/>
  <c r="J575" i="9"/>
  <c r="F576" i="9"/>
  <c r="G576" i="9"/>
  <c r="H576" i="9"/>
  <c r="I576" i="9"/>
  <c r="J576" i="9"/>
  <c r="F577" i="9"/>
  <c r="G577" i="9"/>
  <c r="H577" i="9"/>
  <c r="I577" i="9"/>
  <c r="J577" i="9"/>
  <c r="F578" i="9"/>
  <c r="G578" i="9"/>
  <c r="H578" i="9"/>
  <c r="I578" i="9"/>
  <c r="J578" i="9"/>
  <c r="F579" i="9"/>
  <c r="G579" i="9"/>
  <c r="H579" i="9"/>
  <c r="I579" i="9"/>
  <c r="J579" i="9"/>
  <c r="F580" i="9"/>
  <c r="G580" i="9"/>
  <c r="H580" i="9"/>
  <c r="I580" i="9"/>
  <c r="J580" i="9"/>
  <c r="F581" i="9"/>
  <c r="G581" i="9"/>
  <c r="H581" i="9"/>
  <c r="I581" i="9"/>
  <c r="J581" i="9"/>
  <c r="F582" i="9"/>
  <c r="G582" i="9"/>
  <c r="H582" i="9"/>
  <c r="I582" i="9"/>
  <c r="J582" i="9"/>
  <c r="F583" i="9"/>
  <c r="G583" i="9"/>
  <c r="H583" i="9"/>
  <c r="I583" i="9"/>
  <c r="J583" i="9"/>
  <c r="F584" i="9"/>
  <c r="G584" i="9"/>
  <c r="H584" i="9"/>
  <c r="I584" i="9"/>
  <c r="J584" i="9"/>
  <c r="F585" i="9"/>
  <c r="G585" i="9"/>
  <c r="H585" i="9"/>
  <c r="I585" i="9"/>
  <c r="J585" i="9"/>
  <c r="F586" i="9"/>
  <c r="G586" i="9"/>
  <c r="H586" i="9"/>
  <c r="I586" i="9"/>
  <c r="J586" i="9"/>
  <c r="F587" i="9"/>
  <c r="G587" i="9"/>
  <c r="H587" i="9"/>
  <c r="I587" i="9"/>
  <c r="J587" i="9"/>
  <c r="F588" i="9"/>
  <c r="G588" i="9"/>
  <c r="H588" i="9"/>
  <c r="I588" i="9"/>
  <c r="J588" i="9"/>
  <c r="F589" i="9"/>
  <c r="G589" i="9"/>
  <c r="H589" i="9"/>
  <c r="I589" i="9"/>
  <c r="J589" i="9"/>
  <c r="F590" i="9"/>
  <c r="G590" i="9"/>
  <c r="H590" i="9"/>
  <c r="I590" i="9"/>
  <c r="J590" i="9"/>
  <c r="F591" i="9"/>
  <c r="G591" i="9"/>
  <c r="H591" i="9"/>
  <c r="I591" i="9"/>
  <c r="J591" i="9"/>
  <c r="F592" i="9"/>
  <c r="G592" i="9"/>
  <c r="H592" i="9"/>
  <c r="I592" i="9"/>
  <c r="J592" i="9"/>
  <c r="F593" i="9"/>
  <c r="G593" i="9"/>
  <c r="H593" i="9"/>
  <c r="I593" i="9"/>
  <c r="J593" i="9"/>
  <c r="F594" i="9"/>
  <c r="G594" i="9"/>
  <c r="H594" i="9"/>
  <c r="I594" i="9"/>
  <c r="J594" i="9"/>
  <c r="F595" i="9"/>
  <c r="G595" i="9"/>
  <c r="H595" i="9"/>
  <c r="I595" i="9"/>
  <c r="J595" i="9"/>
  <c r="F596" i="9"/>
  <c r="G596" i="9"/>
  <c r="H596" i="9"/>
  <c r="I596" i="9"/>
  <c r="J596" i="9"/>
  <c r="F597" i="9"/>
  <c r="G597" i="9"/>
  <c r="H597" i="9"/>
  <c r="I597" i="9"/>
  <c r="J597" i="9"/>
  <c r="F598" i="9"/>
  <c r="G598" i="9"/>
  <c r="H598" i="9"/>
  <c r="I598" i="9"/>
  <c r="J598" i="9"/>
  <c r="F599" i="9"/>
  <c r="G599" i="9"/>
  <c r="H599" i="9"/>
  <c r="I599" i="9"/>
  <c r="J599" i="9"/>
  <c r="F600" i="9"/>
  <c r="G600" i="9"/>
  <c r="H600" i="9"/>
  <c r="I600" i="9"/>
  <c r="J600" i="9"/>
  <c r="F601" i="9"/>
  <c r="G601" i="9"/>
  <c r="H601" i="9"/>
  <c r="I601" i="9"/>
  <c r="J601" i="9"/>
  <c r="F602" i="9"/>
  <c r="G602" i="9"/>
  <c r="H602" i="9"/>
  <c r="I602" i="9"/>
  <c r="J602" i="9"/>
  <c r="F603" i="9"/>
  <c r="G603" i="9"/>
  <c r="H603" i="9"/>
  <c r="I603" i="9"/>
  <c r="J603" i="9"/>
  <c r="F604" i="9"/>
  <c r="G604" i="9"/>
  <c r="H604" i="9"/>
  <c r="I604" i="9"/>
  <c r="J604" i="9"/>
  <c r="F605" i="9"/>
  <c r="G605" i="9"/>
  <c r="H605" i="9"/>
  <c r="I605" i="9"/>
  <c r="J605" i="9"/>
  <c r="F606" i="9"/>
  <c r="G606" i="9"/>
  <c r="H606" i="9"/>
  <c r="I606" i="9"/>
  <c r="J606" i="9"/>
  <c r="F607" i="9"/>
  <c r="G607" i="9"/>
  <c r="H607" i="9"/>
  <c r="I607" i="9"/>
  <c r="J607" i="9"/>
  <c r="F608" i="9"/>
  <c r="G608" i="9"/>
  <c r="H608" i="9"/>
  <c r="I608" i="9"/>
  <c r="J608" i="9"/>
  <c r="F609" i="9"/>
  <c r="G609" i="9"/>
  <c r="H609" i="9"/>
  <c r="I609" i="9"/>
  <c r="J609" i="9"/>
  <c r="F610" i="9"/>
  <c r="G610" i="9"/>
  <c r="H610" i="9"/>
  <c r="I610" i="9"/>
  <c r="J610" i="9"/>
  <c r="F611" i="9"/>
  <c r="G611" i="9"/>
  <c r="H611" i="9"/>
  <c r="I611" i="9"/>
  <c r="J611" i="9"/>
  <c r="F612" i="9"/>
  <c r="G612" i="9"/>
  <c r="H612" i="9"/>
  <c r="I612" i="9"/>
  <c r="J612" i="9"/>
  <c r="F613" i="9"/>
  <c r="G613" i="9"/>
  <c r="H613" i="9"/>
  <c r="I613" i="9"/>
  <c r="J613" i="9"/>
  <c r="F614" i="9"/>
  <c r="G614" i="9"/>
  <c r="H614" i="9"/>
  <c r="I614" i="9"/>
  <c r="J614" i="9"/>
  <c r="F615" i="9"/>
  <c r="G615" i="9"/>
  <c r="H615" i="9"/>
  <c r="I615" i="9"/>
  <c r="J615" i="9"/>
  <c r="F616" i="9"/>
  <c r="G616" i="9"/>
  <c r="H616" i="9"/>
  <c r="I616" i="9"/>
  <c r="J616" i="9"/>
  <c r="F617" i="9"/>
  <c r="G617" i="9"/>
  <c r="H617" i="9"/>
  <c r="I617" i="9"/>
  <c r="J617" i="9"/>
  <c r="F618" i="9"/>
  <c r="G618" i="9"/>
  <c r="H618" i="9"/>
  <c r="I618" i="9"/>
  <c r="J618" i="9"/>
  <c r="F619" i="9"/>
  <c r="G619" i="9"/>
  <c r="H619" i="9"/>
  <c r="I619" i="9"/>
  <c r="J619" i="9"/>
  <c r="F620" i="9"/>
  <c r="G620" i="9"/>
  <c r="H620" i="9"/>
  <c r="I620" i="9"/>
  <c r="J620" i="9"/>
  <c r="F621" i="9"/>
  <c r="G621" i="9"/>
  <c r="H621" i="9"/>
  <c r="I621" i="9"/>
  <c r="J621" i="9"/>
  <c r="F622" i="9"/>
  <c r="G622" i="9"/>
  <c r="H622" i="9"/>
  <c r="I622" i="9"/>
  <c r="J622" i="9"/>
  <c r="F623" i="9"/>
  <c r="G623" i="9"/>
  <c r="H623" i="9"/>
  <c r="I623" i="9"/>
  <c r="J623" i="9"/>
  <c r="F624" i="9"/>
  <c r="G624" i="9"/>
  <c r="H624" i="9"/>
  <c r="I624" i="9"/>
  <c r="J624" i="9"/>
  <c r="F625" i="9"/>
  <c r="G625" i="9"/>
  <c r="H625" i="9"/>
  <c r="I625" i="9"/>
  <c r="J625" i="9"/>
  <c r="F626" i="9"/>
  <c r="G626" i="9"/>
  <c r="H626" i="9"/>
  <c r="I626" i="9"/>
  <c r="J626" i="9"/>
  <c r="F627" i="9"/>
  <c r="G627" i="9"/>
  <c r="H627" i="9"/>
  <c r="I627" i="9"/>
  <c r="J627" i="9"/>
  <c r="F628" i="9"/>
  <c r="G628" i="9"/>
  <c r="H628" i="9"/>
  <c r="I628" i="9"/>
  <c r="J628" i="9"/>
  <c r="F629" i="9"/>
  <c r="G629" i="9"/>
  <c r="H629" i="9"/>
  <c r="I629" i="9"/>
  <c r="J629" i="9"/>
  <c r="F630" i="9"/>
  <c r="G630" i="9"/>
  <c r="H630" i="9"/>
  <c r="I630" i="9"/>
  <c r="J630" i="9"/>
  <c r="F631" i="9"/>
  <c r="G631" i="9"/>
  <c r="H631" i="9"/>
  <c r="I631" i="9"/>
  <c r="J631" i="9"/>
  <c r="F632" i="9"/>
  <c r="G632" i="9"/>
  <c r="H632" i="9"/>
  <c r="I632" i="9"/>
  <c r="J632" i="9"/>
  <c r="F633" i="9"/>
  <c r="G633" i="9"/>
  <c r="H633" i="9"/>
  <c r="I633" i="9"/>
  <c r="J633" i="9"/>
  <c r="F634" i="9"/>
  <c r="G634" i="9"/>
  <c r="H634" i="9"/>
  <c r="I634" i="9"/>
  <c r="J634" i="9"/>
  <c r="F635" i="9"/>
  <c r="G635" i="9"/>
  <c r="H635" i="9"/>
  <c r="I635" i="9"/>
  <c r="J635" i="9"/>
  <c r="F636" i="9"/>
  <c r="G636" i="9"/>
  <c r="H636" i="9"/>
  <c r="I636" i="9"/>
  <c r="J636" i="9"/>
  <c r="F637" i="9"/>
  <c r="G637" i="9"/>
  <c r="H637" i="9"/>
  <c r="I637" i="9"/>
  <c r="J637" i="9"/>
  <c r="F638" i="9"/>
  <c r="G638" i="9"/>
  <c r="H638" i="9"/>
  <c r="I638" i="9"/>
  <c r="J638" i="9"/>
  <c r="F639" i="9"/>
  <c r="G639" i="9"/>
  <c r="H639" i="9"/>
  <c r="I639" i="9"/>
  <c r="J639" i="9"/>
  <c r="F640" i="9"/>
  <c r="G640" i="9"/>
  <c r="H640" i="9"/>
  <c r="I640" i="9"/>
  <c r="J640" i="9"/>
  <c r="F641" i="9"/>
  <c r="G641" i="9"/>
  <c r="H641" i="9"/>
  <c r="I641" i="9"/>
  <c r="J641" i="9"/>
  <c r="F642" i="9"/>
  <c r="G642" i="9"/>
  <c r="H642" i="9"/>
  <c r="I642" i="9"/>
  <c r="J642" i="9"/>
  <c r="F643" i="9"/>
  <c r="G643" i="9"/>
  <c r="H643" i="9"/>
  <c r="I643" i="9"/>
  <c r="J643" i="9"/>
  <c r="F644" i="9"/>
  <c r="G644" i="9"/>
  <c r="H644" i="9"/>
  <c r="I644" i="9"/>
  <c r="J644" i="9"/>
  <c r="F645" i="9"/>
  <c r="G645" i="9"/>
  <c r="H645" i="9"/>
  <c r="I645" i="9"/>
  <c r="J645" i="9"/>
  <c r="F646" i="9"/>
  <c r="G646" i="9"/>
  <c r="H646" i="9"/>
  <c r="I646" i="9"/>
  <c r="J646" i="9"/>
  <c r="F647" i="9"/>
  <c r="G647" i="9"/>
  <c r="H647" i="9"/>
  <c r="I647" i="9"/>
  <c r="J647" i="9"/>
  <c r="F648" i="9"/>
  <c r="G648" i="9"/>
  <c r="H648" i="9"/>
  <c r="I648" i="9"/>
  <c r="J648" i="9"/>
  <c r="F649" i="9"/>
  <c r="G649" i="9"/>
  <c r="H649" i="9"/>
  <c r="I649" i="9"/>
  <c r="J649" i="9"/>
  <c r="F650" i="9"/>
  <c r="G650" i="9"/>
  <c r="H650" i="9"/>
  <c r="I650" i="9"/>
  <c r="J650" i="9"/>
  <c r="F651" i="9"/>
  <c r="G651" i="9"/>
  <c r="H651" i="9"/>
  <c r="I651" i="9"/>
  <c r="J651" i="9"/>
  <c r="F652" i="9"/>
  <c r="G652" i="9"/>
  <c r="H652" i="9"/>
  <c r="I652" i="9"/>
  <c r="J652" i="9"/>
  <c r="F653" i="9"/>
  <c r="G653" i="9"/>
  <c r="H653" i="9"/>
  <c r="I653" i="9"/>
  <c r="J653" i="9"/>
  <c r="F654" i="9"/>
  <c r="G654" i="9"/>
  <c r="H654" i="9"/>
  <c r="I654" i="9"/>
  <c r="J654" i="9"/>
  <c r="F655" i="9"/>
  <c r="G655" i="9"/>
  <c r="H655" i="9"/>
  <c r="I655" i="9"/>
  <c r="J655" i="9"/>
  <c r="F656" i="9"/>
  <c r="G656" i="9"/>
  <c r="H656" i="9"/>
  <c r="I656" i="9"/>
  <c r="J656" i="9"/>
  <c r="F657" i="9"/>
  <c r="G657" i="9"/>
  <c r="H657" i="9"/>
  <c r="I657" i="9"/>
  <c r="J657" i="9"/>
  <c r="F658" i="9"/>
  <c r="G658" i="9"/>
  <c r="H658" i="9"/>
  <c r="I658" i="9"/>
  <c r="J658" i="9"/>
  <c r="F659" i="9"/>
  <c r="G659" i="9"/>
  <c r="H659" i="9"/>
  <c r="I659" i="9"/>
  <c r="J659" i="9"/>
  <c r="F660" i="9"/>
  <c r="G660" i="9"/>
  <c r="H660" i="9"/>
  <c r="I660" i="9"/>
  <c r="J660" i="9"/>
  <c r="F661" i="9"/>
  <c r="G661" i="9"/>
  <c r="H661" i="9"/>
  <c r="I661" i="9"/>
  <c r="J661" i="9"/>
  <c r="F662" i="9"/>
  <c r="G662" i="9"/>
  <c r="H662" i="9"/>
  <c r="I662" i="9"/>
  <c r="J662" i="9"/>
  <c r="F663" i="9"/>
  <c r="G663" i="9"/>
  <c r="H663" i="9"/>
  <c r="I663" i="9"/>
  <c r="J663" i="9"/>
  <c r="F664" i="9"/>
  <c r="G664" i="9"/>
  <c r="H664" i="9"/>
  <c r="I664" i="9"/>
  <c r="J664" i="9"/>
  <c r="F665" i="9"/>
  <c r="G665" i="9"/>
  <c r="H665" i="9"/>
  <c r="I665" i="9"/>
  <c r="J665" i="9"/>
  <c r="F666" i="9"/>
  <c r="G666" i="9"/>
  <c r="H666" i="9"/>
  <c r="I666" i="9"/>
  <c r="J666" i="9"/>
  <c r="F667" i="9"/>
  <c r="G667" i="9"/>
  <c r="H667" i="9"/>
  <c r="I667" i="9"/>
  <c r="J667" i="9"/>
  <c r="F668" i="9"/>
  <c r="G668" i="9"/>
  <c r="H668" i="9"/>
  <c r="I668" i="9"/>
  <c r="J668" i="9"/>
  <c r="F669" i="9"/>
  <c r="G669" i="9"/>
  <c r="H669" i="9"/>
  <c r="I669" i="9"/>
  <c r="J669" i="9"/>
  <c r="F670" i="9"/>
  <c r="G670" i="9"/>
  <c r="H670" i="9"/>
  <c r="I670" i="9"/>
  <c r="J670" i="9"/>
  <c r="F671" i="9"/>
  <c r="G671" i="9"/>
  <c r="H671" i="9"/>
  <c r="I671" i="9"/>
  <c r="J671" i="9"/>
  <c r="F672" i="9"/>
  <c r="G672" i="9"/>
  <c r="H672" i="9"/>
  <c r="I672" i="9"/>
  <c r="J672" i="9"/>
  <c r="F673" i="9"/>
  <c r="G673" i="9"/>
  <c r="H673" i="9"/>
  <c r="I673" i="9"/>
  <c r="J673" i="9"/>
  <c r="F674" i="9"/>
  <c r="G674" i="9"/>
  <c r="H674" i="9"/>
  <c r="I674" i="9"/>
  <c r="J674" i="9"/>
  <c r="F675" i="9"/>
  <c r="G675" i="9"/>
  <c r="H675" i="9"/>
  <c r="I675" i="9"/>
  <c r="J675" i="9"/>
  <c r="F676" i="9"/>
  <c r="G676" i="9"/>
  <c r="H676" i="9"/>
  <c r="I676" i="9"/>
  <c r="J676" i="9"/>
  <c r="F677" i="9"/>
  <c r="G677" i="9"/>
  <c r="H677" i="9"/>
  <c r="I677" i="9"/>
  <c r="J677" i="9"/>
  <c r="F678" i="9"/>
  <c r="G678" i="9"/>
  <c r="H678" i="9"/>
  <c r="I678" i="9"/>
  <c r="J678" i="9"/>
  <c r="F679" i="9"/>
  <c r="G679" i="9"/>
  <c r="H679" i="9"/>
  <c r="I679" i="9"/>
  <c r="J679" i="9"/>
  <c r="F680" i="9"/>
  <c r="G680" i="9"/>
  <c r="H680" i="9"/>
  <c r="I680" i="9"/>
  <c r="J680" i="9"/>
  <c r="F681" i="9"/>
  <c r="G681" i="9"/>
  <c r="H681" i="9"/>
  <c r="I681" i="9"/>
  <c r="J681" i="9"/>
  <c r="F682" i="9"/>
  <c r="G682" i="9"/>
  <c r="H682" i="9"/>
  <c r="I682" i="9"/>
  <c r="J682" i="9"/>
  <c r="F683" i="9"/>
  <c r="G683" i="9"/>
  <c r="H683" i="9"/>
  <c r="I683" i="9"/>
  <c r="J683" i="9"/>
  <c r="F684" i="9"/>
  <c r="G684" i="9"/>
  <c r="H684" i="9"/>
  <c r="I684" i="9"/>
  <c r="J684" i="9"/>
  <c r="F685" i="9"/>
  <c r="G685" i="9"/>
  <c r="H685" i="9"/>
  <c r="I685" i="9"/>
  <c r="J685" i="9"/>
  <c r="F686" i="9"/>
  <c r="G686" i="9"/>
  <c r="H686" i="9"/>
  <c r="I686" i="9"/>
  <c r="J686" i="9"/>
  <c r="F687" i="9"/>
  <c r="G687" i="9"/>
  <c r="H687" i="9"/>
  <c r="I687" i="9"/>
  <c r="J687" i="9"/>
  <c r="F688" i="9"/>
  <c r="G688" i="9"/>
  <c r="H688" i="9"/>
  <c r="I688" i="9"/>
  <c r="J688" i="9"/>
  <c r="F689" i="9"/>
  <c r="G689" i="9"/>
  <c r="H689" i="9"/>
  <c r="I689" i="9"/>
  <c r="J689" i="9"/>
  <c r="F690" i="9"/>
  <c r="G690" i="9"/>
  <c r="H690" i="9"/>
  <c r="I690" i="9"/>
  <c r="J690" i="9"/>
  <c r="F691" i="9"/>
  <c r="G691" i="9"/>
  <c r="H691" i="9"/>
  <c r="I691" i="9"/>
  <c r="J691" i="9"/>
  <c r="F692" i="9"/>
  <c r="G692" i="9"/>
  <c r="H692" i="9"/>
  <c r="I692" i="9"/>
  <c r="J692" i="9"/>
  <c r="F693" i="9"/>
  <c r="G693" i="9"/>
  <c r="H693" i="9"/>
  <c r="I693" i="9"/>
  <c r="J693" i="9"/>
  <c r="F694" i="9"/>
  <c r="G694" i="9"/>
  <c r="H694" i="9"/>
  <c r="I694" i="9"/>
  <c r="J694" i="9"/>
  <c r="F695" i="9"/>
  <c r="G695" i="9"/>
  <c r="H695" i="9"/>
  <c r="I695" i="9"/>
  <c r="J695" i="9"/>
  <c r="F696" i="9"/>
  <c r="G696" i="9"/>
  <c r="H696" i="9"/>
  <c r="I696" i="9"/>
  <c r="J696" i="9"/>
  <c r="F697" i="9"/>
  <c r="G697" i="9"/>
  <c r="H697" i="9"/>
  <c r="I697" i="9"/>
  <c r="J697" i="9"/>
  <c r="F698" i="9"/>
  <c r="G698" i="9"/>
  <c r="H698" i="9"/>
  <c r="I698" i="9"/>
  <c r="J698" i="9"/>
  <c r="F699" i="9"/>
  <c r="G699" i="9"/>
  <c r="H699" i="9"/>
  <c r="I699" i="9"/>
  <c r="J699" i="9"/>
  <c r="F700" i="9"/>
  <c r="G700" i="9"/>
  <c r="H700" i="9"/>
  <c r="I700" i="9"/>
  <c r="J700" i="9"/>
  <c r="F701" i="9"/>
  <c r="G701" i="9"/>
  <c r="H701" i="9"/>
  <c r="I701" i="9"/>
  <c r="J701" i="9"/>
  <c r="F702" i="9"/>
  <c r="G702" i="9"/>
  <c r="H702" i="9"/>
  <c r="I702" i="9"/>
  <c r="J702" i="9"/>
  <c r="F703" i="9"/>
  <c r="G703" i="9"/>
  <c r="H703" i="9"/>
  <c r="I703" i="9"/>
  <c r="J703" i="9"/>
  <c r="F704" i="9"/>
  <c r="G704" i="9"/>
  <c r="H704" i="9"/>
  <c r="I704" i="9"/>
  <c r="J704" i="9"/>
  <c r="F705" i="9"/>
  <c r="G705" i="9"/>
  <c r="H705" i="9"/>
  <c r="I705" i="9"/>
  <c r="J705" i="9"/>
  <c r="F706" i="9"/>
  <c r="G706" i="9"/>
  <c r="H706" i="9"/>
  <c r="I706" i="9"/>
  <c r="J706" i="9"/>
  <c r="F707" i="9"/>
  <c r="G707" i="9"/>
  <c r="H707" i="9"/>
  <c r="I707" i="9"/>
  <c r="J707" i="9"/>
  <c r="F708" i="9"/>
  <c r="G708" i="9"/>
  <c r="H708" i="9"/>
  <c r="I708" i="9"/>
  <c r="J708" i="9"/>
  <c r="F709" i="9"/>
  <c r="G709" i="9"/>
  <c r="H709" i="9"/>
  <c r="I709" i="9"/>
  <c r="J709" i="9"/>
  <c r="F710" i="9"/>
  <c r="G710" i="9"/>
  <c r="H710" i="9"/>
  <c r="I710" i="9"/>
  <c r="J710" i="9"/>
  <c r="F711" i="9"/>
  <c r="G711" i="9"/>
  <c r="H711" i="9"/>
  <c r="I711" i="9"/>
  <c r="J711" i="9"/>
  <c r="F712" i="9"/>
  <c r="G712" i="9"/>
  <c r="H712" i="9"/>
  <c r="I712" i="9"/>
  <c r="J712" i="9"/>
  <c r="F713" i="9"/>
  <c r="G713" i="9"/>
  <c r="H713" i="9"/>
  <c r="I713" i="9"/>
  <c r="J713" i="9"/>
  <c r="F714" i="9"/>
  <c r="G714" i="9"/>
  <c r="H714" i="9"/>
  <c r="I714" i="9"/>
  <c r="J714" i="9"/>
  <c r="F715" i="9"/>
  <c r="G715" i="9"/>
  <c r="H715" i="9"/>
  <c r="I715" i="9"/>
  <c r="J715" i="9"/>
  <c r="F716" i="9"/>
  <c r="G716" i="9"/>
  <c r="H716" i="9"/>
  <c r="I716" i="9"/>
  <c r="J716" i="9"/>
  <c r="F717" i="9"/>
  <c r="G717" i="9"/>
  <c r="H717" i="9"/>
  <c r="I717" i="9"/>
  <c r="J717" i="9"/>
  <c r="F718" i="9"/>
  <c r="G718" i="9"/>
  <c r="H718" i="9"/>
  <c r="I718" i="9"/>
  <c r="J718" i="9"/>
  <c r="F719" i="9"/>
  <c r="G719" i="9"/>
  <c r="H719" i="9"/>
  <c r="I719" i="9"/>
  <c r="J719" i="9"/>
  <c r="F720" i="9"/>
  <c r="G720" i="9"/>
  <c r="H720" i="9"/>
  <c r="I720" i="9"/>
  <c r="J720" i="9"/>
  <c r="F721" i="9"/>
  <c r="G721" i="9"/>
  <c r="H721" i="9"/>
  <c r="I721" i="9"/>
  <c r="J721" i="9"/>
  <c r="F722" i="9"/>
  <c r="G722" i="9"/>
  <c r="H722" i="9"/>
  <c r="I722" i="9"/>
  <c r="J722" i="9"/>
  <c r="F723" i="9"/>
  <c r="G723" i="9"/>
  <c r="H723" i="9"/>
  <c r="I723" i="9"/>
  <c r="J723" i="9"/>
  <c r="F724" i="9"/>
  <c r="G724" i="9"/>
  <c r="H724" i="9"/>
  <c r="I724" i="9"/>
  <c r="J724" i="9"/>
  <c r="F725" i="9"/>
  <c r="G725" i="9"/>
  <c r="H725" i="9"/>
  <c r="I725" i="9"/>
  <c r="J725" i="9"/>
  <c r="F726" i="9"/>
  <c r="G726" i="9"/>
  <c r="H726" i="9"/>
  <c r="I726" i="9"/>
  <c r="J726" i="9"/>
  <c r="F727" i="9"/>
  <c r="G727" i="9"/>
  <c r="H727" i="9"/>
  <c r="I727" i="9"/>
  <c r="J727" i="9"/>
  <c r="F728" i="9"/>
  <c r="G728" i="9"/>
  <c r="H728" i="9"/>
  <c r="I728" i="9"/>
  <c r="J728" i="9"/>
  <c r="F729" i="9"/>
  <c r="G729" i="9"/>
  <c r="H729" i="9"/>
  <c r="I729" i="9"/>
  <c r="J729" i="9"/>
  <c r="F730" i="9"/>
  <c r="G730" i="9"/>
  <c r="H730" i="9"/>
  <c r="I730" i="9"/>
  <c r="J730" i="9"/>
  <c r="F731" i="9"/>
  <c r="G731" i="9"/>
  <c r="H731" i="9"/>
  <c r="I731" i="9"/>
  <c r="J731" i="9"/>
  <c r="F732" i="9"/>
  <c r="G732" i="9"/>
  <c r="H732" i="9"/>
  <c r="I732" i="9"/>
  <c r="J732" i="9"/>
  <c r="F733" i="9"/>
  <c r="G733" i="9"/>
  <c r="H733" i="9"/>
  <c r="I733" i="9"/>
  <c r="J733" i="9"/>
  <c r="F734" i="9"/>
  <c r="G734" i="9"/>
  <c r="H734" i="9"/>
  <c r="I734" i="9"/>
  <c r="J734" i="9"/>
  <c r="F735" i="9"/>
  <c r="G735" i="9"/>
  <c r="H735" i="9"/>
  <c r="I735" i="9"/>
  <c r="J735" i="9"/>
  <c r="F736" i="9"/>
  <c r="G736" i="9"/>
  <c r="H736" i="9"/>
  <c r="I736" i="9"/>
  <c r="J736" i="9"/>
  <c r="F737" i="9"/>
  <c r="G737" i="9"/>
  <c r="H737" i="9"/>
  <c r="I737" i="9"/>
  <c r="J737" i="9"/>
  <c r="F738" i="9"/>
  <c r="G738" i="9"/>
  <c r="H738" i="9"/>
  <c r="I738" i="9"/>
  <c r="J738" i="9"/>
  <c r="F739" i="9"/>
  <c r="G739" i="9"/>
  <c r="H739" i="9"/>
  <c r="I739" i="9"/>
  <c r="J739" i="9"/>
  <c r="F740" i="9"/>
  <c r="G740" i="9"/>
  <c r="H740" i="9"/>
  <c r="I740" i="9"/>
  <c r="J740" i="9"/>
  <c r="F741" i="9"/>
  <c r="G741" i="9"/>
  <c r="H741" i="9"/>
  <c r="I741" i="9"/>
  <c r="J741" i="9"/>
  <c r="F742" i="9"/>
  <c r="G742" i="9"/>
  <c r="H742" i="9"/>
  <c r="I742" i="9"/>
  <c r="J742" i="9"/>
  <c r="F743" i="9"/>
  <c r="G743" i="9"/>
  <c r="H743" i="9"/>
  <c r="I743" i="9"/>
  <c r="J743" i="9"/>
  <c r="F744" i="9"/>
  <c r="G744" i="9"/>
  <c r="H744" i="9"/>
  <c r="I744" i="9"/>
  <c r="J744" i="9"/>
  <c r="F745" i="9"/>
  <c r="G745" i="9"/>
  <c r="H745" i="9"/>
  <c r="I745" i="9"/>
  <c r="J745" i="9"/>
  <c r="F746" i="9"/>
  <c r="G746" i="9"/>
  <c r="H746" i="9"/>
  <c r="I746" i="9"/>
  <c r="J746" i="9"/>
  <c r="F747" i="9"/>
  <c r="G747" i="9"/>
  <c r="H747" i="9"/>
  <c r="I747" i="9"/>
  <c r="J747" i="9"/>
  <c r="F748" i="9"/>
  <c r="G748" i="9"/>
  <c r="H748" i="9"/>
  <c r="I748" i="9"/>
  <c r="J748" i="9"/>
  <c r="F749" i="9"/>
  <c r="G749" i="9"/>
  <c r="H749" i="9"/>
  <c r="I749" i="9"/>
  <c r="J749" i="9"/>
  <c r="F750" i="9"/>
  <c r="G750" i="9"/>
  <c r="H750" i="9"/>
  <c r="I750" i="9"/>
  <c r="J750" i="9"/>
  <c r="F751" i="9"/>
  <c r="G751" i="9"/>
  <c r="H751" i="9"/>
  <c r="I751" i="9"/>
  <c r="J751" i="9"/>
  <c r="F752" i="9"/>
  <c r="G752" i="9"/>
  <c r="H752" i="9"/>
  <c r="I752" i="9"/>
  <c r="J752" i="9"/>
  <c r="F753" i="9"/>
  <c r="G753" i="9"/>
  <c r="H753" i="9"/>
  <c r="I753" i="9"/>
  <c r="J753" i="9"/>
  <c r="F754" i="9"/>
  <c r="G754" i="9"/>
  <c r="H754" i="9"/>
  <c r="I754" i="9"/>
  <c r="J754" i="9"/>
  <c r="F755" i="9"/>
  <c r="G755" i="9"/>
  <c r="H755" i="9"/>
  <c r="I755" i="9"/>
  <c r="J755" i="9"/>
  <c r="F756" i="9"/>
  <c r="G756" i="9"/>
  <c r="H756" i="9"/>
  <c r="I756" i="9"/>
  <c r="J756" i="9"/>
  <c r="F757" i="9"/>
  <c r="G757" i="9"/>
  <c r="H757" i="9"/>
  <c r="I757" i="9"/>
  <c r="J757" i="9"/>
  <c r="F758" i="9"/>
  <c r="G758" i="9"/>
  <c r="H758" i="9"/>
  <c r="I758" i="9"/>
  <c r="J758" i="9"/>
  <c r="F759" i="9"/>
  <c r="G759" i="9"/>
  <c r="H759" i="9"/>
  <c r="I759" i="9"/>
  <c r="J759" i="9"/>
  <c r="F760" i="9"/>
  <c r="G760" i="9"/>
  <c r="H760" i="9"/>
  <c r="I760" i="9"/>
  <c r="J760" i="9"/>
  <c r="F761" i="9"/>
  <c r="G761" i="9"/>
  <c r="H761" i="9"/>
  <c r="I761" i="9"/>
  <c r="J761" i="9"/>
  <c r="F762" i="9"/>
  <c r="G762" i="9"/>
  <c r="H762" i="9"/>
  <c r="I762" i="9"/>
  <c r="J762" i="9"/>
  <c r="F763" i="9"/>
  <c r="G763" i="9"/>
  <c r="H763" i="9"/>
  <c r="I763" i="9"/>
  <c r="J763" i="9"/>
  <c r="F764" i="9"/>
  <c r="G764" i="9"/>
  <c r="H764" i="9"/>
  <c r="I764" i="9"/>
  <c r="J764" i="9"/>
  <c r="F765" i="9"/>
  <c r="G765" i="9"/>
  <c r="H765" i="9"/>
  <c r="I765" i="9"/>
  <c r="J765" i="9"/>
  <c r="F766" i="9"/>
  <c r="G766" i="9"/>
  <c r="H766" i="9"/>
  <c r="I766" i="9"/>
  <c r="J766" i="9"/>
  <c r="F767" i="9"/>
  <c r="G767" i="9"/>
  <c r="H767" i="9"/>
  <c r="I767" i="9"/>
  <c r="J767" i="9"/>
  <c r="F768" i="9"/>
  <c r="G768" i="9"/>
  <c r="H768" i="9"/>
  <c r="I768" i="9"/>
  <c r="J768" i="9"/>
  <c r="F769" i="9"/>
  <c r="G769" i="9"/>
  <c r="H769" i="9"/>
  <c r="I769" i="9"/>
  <c r="J769" i="9"/>
  <c r="F770" i="9"/>
  <c r="G770" i="9"/>
  <c r="H770" i="9"/>
  <c r="I770" i="9"/>
  <c r="J770" i="9"/>
  <c r="F771" i="9"/>
  <c r="G771" i="9"/>
  <c r="H771" i="9"/>
  <c r="I771" i="9"/>
  <c r="J771" i="9"/>
  <c r="F772" i="9"/>
  <c r="G772" i="9"/>
  <c r="H772" i="9"/>
  <c r="I772" i="9"/>
  <c r="J772" i="9"/>
  <c r="F773" i="9"/>
  <c r="G773" i="9"/>
  <c r="H773" i="9"/>
  <c r="I773" i="9"/>
  <c r="J773" i="9"/>
  <c r="F774" i="9"/>
  <c r="G774" i="9"/>
  <c r="H774" i="9"/>
  <c r="I774" i="9"/>
  <c r="J774" i="9"/>
  <c r="F775" i="9"/>
  <c r="G775" i="9"/>
  <c r="H775" i="9"/>
  <c r="I775" i="9"/>
  <c r="J775" i="9"/>
  <c r="F776" i="9"/>
  <c r="G776" i="9"/>
  <c r="H776" i="9"/>
  <c r="I776" i="9"/>
  <c r="J776" i="9"/>
  <c r="F777" i="9"/>
  <c r="G777" i="9"/>
  <c r="H777" i="9"/>
  <c r="I777" i="9"/>
  <c r="J777" i="9"/>
  <c r="F778" i="9"/>
  <c r="G778" i="9"/>
  <c r="H778" i="9"/>
  <c r="I778" i="9"/>
  <c r="J778" i="9"/>
  <c r="F779" i="9"/>
  <c r="G779" i="9"/>
  <c r="H779" i="9"/>
  <c r="I779" i="9"/>
  <c r="J779" i="9"/>
  <c r="F780" i="9"/>
  <c r="G780" i="9"/>
  <c r="H780" i="9"/>
  <c r="I780" i="9"/>
  <c r="J780" i="9"/>
  <c r="F781" i="9"/>
  <c r="G781" i="9"/>
  <c r="H781" i="9"/>
  <c r="I781" i="9"/>
  <c r="J781" i="9"/>
  <c r="F782" i="9"/>
  <c r="G782" i="9"/>
  <c r="H782" i="9"/>
  <c r="I782" i="9"/>
  <c r="J782" i="9"/>
  <c r="F783" i="9"/>
  <c r="G783" i="9"/>
  <c r="H783" i="9"/>
  <c r="I783" i="9"/>
  <c r="J783" i="9"/>
  <c r="F784" i="9"/>
  <c r="G784" i="9"/>
  <c r="H784" i="9"/>
  <c r="I784" i="9"/>
  <c r="J784" i="9"/>
  <c r="F785" i="9"/>
  <c r="G785" i="9"/>
  <c r="H785" i="9"/>
  <c r="I785" i="9"/>
  <c r="J785" i="9"/>
  <c r="F786" i="9"/>
  <c r="G786" i="9"/>
  <c r="H786" i="9"/>
  <c r="I786" i="9"/>
  <c r="J786" i="9"/>
  <c r="F787" i="9"/>
  <c r="G787" i="9"/>
  <c r="H787" i="9"/>
  <c r="I787" i="9"/>
  <c r="J787" i="9"/>
  <c r="F788" i="9"/>
  <c r="G788" i="9"/>
  <c r="H788" i="9"/>
  <c r="I788" i="9"/>
  <c r="J788" i="9"/>
  <c r="F789" i="9"/>
  <c r="G789" i="9"/>
  <c r="H789" i="9"/>
  <c r="I789" i="9"/>
  <c r="J789" i="9"/>
  <c r="F790" i="9"/>
  <c r="G790" i="9"/>
  <c r="H790" i="9"/>
  <c r="I790" i="9"/>
  <c r="J790" i="9"/>
  <c r="F791" i="9"/>
  <c r="G791" i="9"/>
  <c r="H791" i="9"/>
  <c r="I791" i="9"/>
  <c r="J791" i="9"/>
  <c r="F792" i="9"/>
  <c r="G792" i="9"/>
  <c r="H792" i="9"/>
  <c r="I792" i="9"/>
  <c r="J792" i="9"/>
  <c r="F793" i="9"/>
  <c r="G793" i="9"/>
  <c r="H793" i="9"/>
  <c r="I793" i="9"/>
  <c r="J793" i="9"/>
  <c r="F794" i="9"/>
  <c r="G794" i="9"/>
  <c r="H794" i="9"/>
  <c r="I794" i="9"/>
  <c r="J794" i="9"/>
  <c r="F795" i="9"/>
  <c r="G795" i="9"/>
  <c r="H795" i="9"/>
  <c r="I795" i="9"/>
  <c r="J795" i="9"/>
  <c r="F796" i="9"/>
  <c r="G796" i="9"/>
  <c r="H796" i="9"/>
  <c r="I796" i="9"/>
  <c r="J796" i="9"/>
  <c r="F797" i="9"/>
  <c r="G797" i="9"/>
  <c r="H797" i="9"/>
  <c r="I797" i="9"/>
  <c r="J797" i="9"/>
  <c r="F798" i="9"/>
  <c r="G798" i="9"/>
  <c r="H798" i="9"/>
  <c r="I798" i="9"/>
  <c r="J798" i="9"/>
  <c r="F799" i="9"/>
  <c r="G799" i="9"/>
  <c r="H799" i="9"/>
  <c r="I799" i="9"/>
  <c r="J799" i="9"/>
  <c r="F800" i="9"/>
  <c r="G800" i="9"/>
  <c r="H800" i="9"/>
  <c r="I800" i="9"/>
  <c r="J800" i="9"/>
  <c r="F801" i="9"/>
  <c r="G801" i="9"/>
  <c r="H801" i="9"/>
  <c r="I801" i="9"/>
  <c r="J801" i="9"/>
  <c r="F802" i="9"/>
  <c r="G802" i="9"/>
  <c r="H802" i="9"/>
  <c r="I802" i="9"/>
  <c r="J802" i="9"/>
  <c r="F803" i="9"/>
  <c r="G803" i="9"/>
  <c r="H803" i="9"/>
  <c r="I803" i="9"/>
  <c r="J803" i="9"/>
  <c r="F804" i="9"/>
  <c r="G804" i="9"/>
  <c r="H804" i="9"/>
  <c r="I804" i="9"/>
  <c r="J804" i="9"/>
  <c r="F805" i="9"/>
  <c r="G805" i="9"/>
  <c r="H805" i="9"/>
  <c r="I805" i="9"/>
  <c r="J805" i="9"/>
  <c r="F806" i="9"/>
  <c r="G806" i="9"/>
  <c r="H806" i="9"/>
  <c r="I806" i="9"/>
  <c r="J806" i="9"/>
  <c r="F807" i="9"/>
  <c r="G807" i="9"/>
  <c r="H807" i="9"/>
  <c r="I807" i="9"/>
  <c r="J807" i="9"/>
  <c r="F808" i="9"/>
  <c r="G808" i="9"/>
  <c r="H808" i="9"/>
  <c r="I808" i="9"/>
  <c r="J808" i="9"/>
  <c r="F809" i="9"/>
  <c r="G809" i="9"/>
  <c r="H809" i="9"/>
  <c r="I809" i="9"/>
  <c r="J809" i="9"/>
  <c r="F810" i="9"/>
  <c r="G810" i="9"/>
  <c r="H810" i="9"/>
  <c r="I810" i="9"/>
  <c r="J810" i="9"/>
  <c r="F811" i="9"/>
  <c r="G811" i="9"/>
  <c r="H811" i="9"/>
  <c r="I811" i="9"/>
  <c r="J811" i="9"/>
  <c r="F812" i="9"/>
  <c r="G812" i="9"/>
  <c r="H812" i="9"/>
  <c r="I812" i="9"/>
  <c r="J812" i="9"/>
  <c r="F813" i="9"/>
  <c r="G813" i="9"/>
  <c r="H813" i="9"/>
  <c r="I813" i="9"/>
  <c r="J813" i="9"/>
  <c r="F814" i="9"/>
  <c r="G814" i="9"/>
  <c r="H814" i="9"/>
  <c r="I814" i="9"/>
  <c r="J814" i="9"/>
  <c r="F815" i="9"/>
  <c r="G815" i="9"/>
  <c r="H815" i="9"/>
  <c r="I815" i="9"/>
  <c r="J815" i="9"/>
  <c r="F816" i="9"/>
  <c r="G816" i="9"/>
  <c r="H816" i="9"/>
  <c r="I816" i="9"/>
  <c r="J816" i="9"/>
  <c r="F817" i="9"/>
  <c r="G817" i="9"/>
  <c r="H817" i="9"/>
  <c r="I817" i="9"/>
  <c r="J817" i="9"/>
  <c r="F818" i="9"/>
  <c r="G818" i="9"/>
  <c r="H818" i="9"/>
  <c r="I818" i="9"/>
  <c r="J818" i="9"/>
  <c r="F819" i="9"/>
  <c r="G819" i="9"/>
  <c r="H819" i="9"/>
  <c r="I819" i="9"/>
  <c r="J819" i="9"/>
  <c r="F820" i="9"/>
  <c r="G820" i="9"/>
  <c r="H820" i="9"/>
  <c r="I820" i="9"/>
  <c r="J820" i="9"/>
  <c r="F821" i="9"/>
  <c r="G821" i="9"/>
  <c r="H821" i="9"/>
  <c r="I821" i="9"/>
  <c r="J821" i="9"/>
  <c r="F822" i="9"/>
  <c r="G822" i="9"/>
  <c r="H822" i="9"/>
  <c r="I822" i="9"/>
  <c r="J822" i="9"/>
  <c r="F823" i="9"/>
  <c r="G823" i="9"/>
  <c r="H823" i="9"/>
  <c r="I823" i="9"/>
  <c r="J823" i="9"/>
  <c r="F824" i="9"/>
  <c r="G824" i="9"/>
  <c r="H824" i="9"/>
  <c r="I824" i="9"/>
  <c r="J824" i="9"/>
  <c r="F825" i="9"/>
  <c r="G825" i="9"/>
  <c r="H825" i="9"/>
  <c r="I825" i="9"/>
  <c r="J825" i="9"/>
  <c r="F826" i="9"/>
  <c r="G826" i="9"/>
  <c r="H826" i="9"/>
  <c r="I826" i="9"/>
  <c r="J826" i="9"/>
  <c r="F827" i="9"/>
  <c r="G827" i="9"/>
  <c r="H827" i="9"/>
  <c r="I827" i="9"/>
  <c r="J827" i="9"/>
  <c r="F828" i="9"/>
  <c r="G828" i="9"/>
  <c r="H828" i="9"/>
  <c r="I828" i="9"/>
  <c r="J828" i="9"/>
  <c r="F829" i="9"/>
  <c r="G829" i="9"/>
  <c r="H829" i="9"/>
  <c r="I829" i="9"/>
  <c r="J829" i="9"/>
  <c r="F830" i="9"/>
  <c r="G830" i="9"/>
  <c r="H830" i="9"/>
  <c r="I830" i="9"/>
  <c r="J830" i="9"/>
  <c r="F831" i="9"/>
  <c r="G831" i="9"/>
  <c r="H831" i="9"/>
  <c r="I831" i="9"/>
  <c r="J831" i="9"/>
  <c r="F832" i="9"/>
  <c r="G832" i="9"/>
  <c r="H832" i="9"/>
  <c r="I832" i="9"/>
  <c r="J832" i="9"/>
  <c r="F833" i="9"/>
  <c r="G833" i="9"/>
  <c r="H833" i="9"/>
  <c r="I833" i="9"/>
  <c r="J833" i="9"/>
  <c r="F834" i="9"/>
  <c r="G834" i="9"/>
  <c r="H834" i="9"/>
  <c r="I834" i="9"/>
  <c r="J834" i="9"/>
  <c r="F835" i="9"/>
  <c r="G835" i="9"/>
  <c r="H835" i="9"/>
  <c r="I835" i="9"/>
  <c r="J835" i="9"/>
  <c r="F836" i="9"/>
  <c r="G836" i="9"/>
  <c r="H836" i="9"/>
  <c r="I836" i="9"/>
  <c r="J836" i="9"/>
  <c r="F837" i="9"/>
  <c r="G837" i="9"/>
  <c r="H837" i="9"/>
  <c r="I837" i="9"/>
  <c r="J837" i="9"/>
  <c r="F838" i="9"/>
  <c r="G838" i="9"/>
  <c r="H838" i="9"/>
  <c r="I838" i="9"/>
  <c r="J838" i="9"/>
  <c r="F839" i="9"/>
  <c r="G839" i="9"/>
  <c r="H839" i="9"/>
  <c r="I839" i="9"/>
  <c r="J839" i="9"/>
  <c r="F840" i="9"/>
  <c r="G840" i="9"/>
  <c r="H840" i="9"/>
  <c r="I840" i="9"/>
  <c r="J840" i="9"/>
  <c r="F841" i="9"/>
  <c r="G841" i="9"/>
  <c r="H841" i="9"/>
  <c r="I841" i="9"/>
  <c r="J841" i="9"/>
  <c r="F842" i="9"/>
  <c r="G842" i="9"/>
  <c r="H842" i="9"/>
  <c r="I842" i="9"/>
  <c r="J842" i="9"/>
  <c r="F843" i="9"/>
  <c r="G843" i="9"/>
  <c r="H843" i="9"/>
  <c r="I843" i="9"/>
  <c r="J843" i="9"/>
  <c r="F844" i="9"/>
  <c r="G844" i="9"/>
  <c r="H844" i="9"/>
  <c r="I844" i="9"/>
  <c r="J844" i="9"/>
  <c r="F845" i="9"/>
  <c r="G845" i="9"/>
  <c r="H845" i="9"/>
  <c r="I845" i="9"/>
  <c r="J845" i="9"/>
  <c r="F846" i="9"/>
  <c r="G846" i="9"/>
  <c r="H846" i="9"/>
  <c r="I846" i="9"/>
  <c r="J846" i="9"/>
  <c r="F847" i="9"/>
  <c r="G847" i="9"/>
  <c r="H847" i="9"/>
  <c r="I847" i="9"/>
  <c r="J847" i="9"/>
  <c r="F848" i="9"/>
  <c r="G848" i="9"/>
  <c r="H848" i="9"/>
  <c r="I848" i="9"/>
  <c r="J848" i="9"/>
  <c r="F849" i="9"/>
  <c r="G849" i="9"/>
  <c r="H849" i="9"/>
  <c r="I849" i="9"/>
  <c r="J849" i="9"/>
  <c r="F850" i="9"/>
  <c r="G850" i="9"/>
  <c r="H850" i="9"/>
  <c r="I850" i="9"/>
  <c r="J850" i="9"/>
  <c r="F851" i="9"/>
  <c r="G851" i="9"/>
  <c r="H851" i="9"/>
  <c r="I851" i="9"/>
  <c r="J851" i="9"/>
  <c r="F852" i="9"/>
  <c r="G852" i="9"/>
  <c r="H852" i="9"/>
  <c r="I852" i="9"/>
  <c r="J852" i="9"/>
  <c r="F853" i="9"/>
  <c r="G853" i="9"/>
  <c r="H853" i="9"/>
  <c r="I853" i="9"/>
  <c r="J853" i="9"/>
  <c r="F854" i="9"/>
  <c r="G854" i="9"/>
  <c r="H854" i="9"/>
  <c r="I854" i="9"/>
  <c r="J854" i="9"/>
  <c r="F855" i="9"/>
  <c r="G855" i="9"/>
  <c r="H855" i="9"/>
  <c r="I855" i="9"/>
  <c r="J855" i="9"/>
  <c r="F856" i="9"/>
  <c r="G856" i="9"/>
  <c r="H856" i="9"/>
  <c r="I856" i="9"/>
  <c r="J856" i="9"/>
  <c r="F857" i="9"/>
  <c r="G857" i="9"/>
  <c r="H857" i="9"/>
  <c r="I857" i="9"/>
  <c r="J857" i="9"/>
  <c r="F858" i="9"/>
  <c r="G858" i="9"/>
  <c r="H858" i="9"/>
  <c r="I858" i="9"/>
  <c r="J858" i="9"/>
  <c r="F859" i="9"/>
  <c r="G859" i="9"/>
  <c r="H859" i="9"/>
  <c r="I859" i="9"/>
  <c r="J859" i="9"/>
  <c r="F860" i="9"/>
  <c r="G860" i="9"/>
  <c r="H860" i="9"/>
  <c r="I860" i="9"/>
  <c r="J860" i="9"/>
  <c r="F861" i="9"/>
  <c r="G861" i="9"/>
  <c r="H861" i="9"/>
  <c r="I861" i="9"/>
  <c r="J861" i="9"/>
  <c r="F862" i="9"/>
  <c r="G862" i="9"/>
  <c r="H862" i="9"/>
  <c r="I862" i="9"/>
  <c r="J862" i="9"/>
  <c r="F863" i="9"/>
  <c r="G863" i="9"/>
  <c r="H863" i="9"/>
  <c r="I863" i="9"/>
  <c r="J863" i="9"/>
  <c r="F864" i="9"/>
  <c r="G864" i="9"/>
  <c r="H864" i="9"/>
  <c r="I864" i="9"/>
  <c r="J864" i="9"/>
  <c r="F865" i="9"/>
  <c r="G865" i="9"/>
  <c r="H865" i="9"/>
  <c r="I865" i="9"/>
  <c r="J865" i="9"/>
  <c r="F866" i="9"/>
  <c r="G866" i="9"/>
  <c r="H866" i="9"/>
  <c r="I866" i="9"/>
  <c r="J866" i="9"/>
  <c r="F867" i="9"/>
  <c r="G867" i="9"/>
  <c r="H867" i="9"/>
  <c r="I867" i="9"/>
  <c r="J867" i="9"/>
  <c r="F868" i="9"/>
  <c r="G868" i="9"/>
  <c r="H868" i="9"/>
  <c r="I868" i="9"/>
  <c r="J868" i="9"/>
  <c r="F869" i="9"/>
  <c r="G869" i="9"/>
  <c r="H869" i="9"/>
  <c r="I869" i="9"/>
  <c r="J869" i="9"/>
  <c r="F870" i="9"/>
  <c r="G870" i="9"/>
  <c r="H870" i="9"/>
  <c r="I870" i="9"/>
  <c r="J870" i="9"/>
  <c r="F871" i="9"/>
  <c r="G871" i="9"/>
  <c r="H871" i="9"/>
  <c r="I871" i="9"/>
  <c r="J871" i="9"/>
  <c r="F872" i="9"/>
  <c r="G872" i="9"/>
  <c r="H872" i="9"/>
  <c r="I872" i="9"/>
  <c r="J872" i="9"/>
  <c r="F873" i="9"/>
  <c r="G873" i="9"/>
  <c r="H873" i="9"/>
  <c r="I873" i="9"/>
  <c r="J873" i="9"/>
  <c r="F874" i="9"/>
  <c r="G874" i="9"/>
  <c r="H874" i="9"/>
  <c r="I874" i="9"/>
  <c r="J874" i="9"/>
  <c r="F875" i="9"/>
  <c r="G875" i="9"/>
  <c r="H875" i="9"/>
  <c r="I875" i="9"/>
  <c r="J875" i="9"/>
  <c r="F876" i="9"/>
  <c r="G876" i="9"/>
  <c r="H876" i="9"/>
  <c r="I876" i="9"/>
  <c r="J876" i="9"/>
  <c r="F877" i="9"/>
  <c r="G877" i="9"/>
  <c r="H877" i="9"/>
  <c r="I877" i="9"/>
  <c r="J877" i="9"/>
  <c r="F878" i="9"/>
  <c r="G878" i="9"/>
  <c r="H878" i="9"/>
  <c r="I878" i="9"/>
  <c r="J878" i="9"/>
  <c r="F879" i="9"/>
  <c r="G879" i="9"/>
  <c r="H879" i="9"/>
  <c r="I879" i="9"/>
  <c r="J879" i="9"/>
  <c r="F880" i="9"/>
  <c r="G880" i="9"/>
  <c r="H880" i="9"/>
  <c r="I880" i="9"/>
  <c r="J880" i="9"/>
  <c r="F881" i="9"/>
  <c r="G881" i="9"/>
  <c r="H881" i="9"/>
  <c r="I881" i="9"/>
  <c r="J881" i="9"/>
  <c r="F882" i="9"/>
  <c r="G882" i="9"/>
  <c r="H882" i="9"/>
  <c r="I882" i="9"/>
  <c r="J882" i="9"/>
  <c r="F883" i="9"/>
  <c r="G883" i="9"/>
  <c r="H883" i="9"/>
  <c r="I883" i="9"/>
  <c r="J883" i="9"/>
  <c r="F884" i="9"/>
  <c r="G884" i="9"/>
  <c r="H884" i="9"/>
  <c r="I884" i="9"/>
  <c r="J884" i="9"/>
  <c r="F885" i="9"/>
  <c r="G885" i="9"/>
  <c r="H885" i="9"/>
  <c r="I885" i="9"/>
  <c r="J885" i="9"/>
  <c r="F886" i="9"/>
  <c r="G886" i="9"/>
  <c r="H886" i="9"/>
  <c r="I886" i="9"/>
  <c r="J886" i="9"/>
  <c r="F887" i="9"/>
  <c r="G887" i="9"/>
  <c r="H887" i="9"/>
  <c r="I887" i="9"/>
  <c r="J887" i="9"/>
  <c r="F888" i="9"/>
  <c r="G888" i="9"/>
  <c r="H888" i="9"/>
  <c r="I888" i="9"/>
  <c r="J888" i="9"/>
  <c r="F889" i="9"/>
  <c r="G889" i="9"/>
  <c r="H889" i="9"/>
  <c r="I889" i="9"/>
  <c r="J889" i="9"/>
  <c r="F890" i="9"/>
  <c r="G890" i="9"/>
  <c r="H890" i="9"/>
  <c r="I890" i="9"/>
  <c r="J890" i="9"/>
  <c r="F891" i="9"/>
  <c r="G891" i="9"/>
  <c r="H891" i="9"/>
  <c r="I891" i="9"/>
  <c r="J891" i="9"/>
  <c r="F892" i="9"/>
  <c r="G892" i="9"/>
  <c r="H892" i="9"/>
  <c r="I892" i="9"/>
  <c r="J892" i="9"/>
  <c r="F893" i="9"/>
  <c r="G893" i="9"/>
  <c r="H893" i="9"/>
  <c r="I893" i="9"/>
  <c r="J893" i="9"/>
  <c r="F894" i="9"/>
  <c r="G894" i="9"/>
  <c r="H894" i="9"/>
  <c r="I894" i="9"/>
  <c r="J894" i="9"/>
  <c r="F895" i="9"/>
  <c r="G895" i="9"/>
  <c r="H895" i="9"/>
  <c r="I895" i="9"/>
  <c r="J895" i="9"/>
  <c r="F896" i="9"/>
  <c r="G896" i="9"/>
  <c r="H896" i="9"/>
  <c r="I896" i="9"/>
  <c r="J896" i="9"/>
  <c r="F897" i="9"/>
  <c r="G897" i="9"/>
  <c r="H897" i="9"/>
  <c r="I897" i="9"/>
  <c r="J897" i="9"/>
  <c r="F898" i="9"/>
  <c r="G898" i="9"/>
  <c r="H898" i="9"/>
  <c r="I898" i="9"/>
  <c r="J898" i="9"/>
  <c r="F899" i="9"/>
  <c r="G899" i="9"/>
  <c r="H899" i="9"/>
  <c r="I899" i="9"/>
  <c r="J899" i="9"/>
  <c r="F900" i="9"/>
  <c r="G900" i="9"/>
  <c r="H900" i="9"/>
  <c r="I900" i="9"/>
  <c r="J900" i="9"/>
  <c r="F901" i="9"/>
  <c r="G901" i="9"/>
  <c r="H901" i="9"/>
  <c r="I901" i="9"/>
  <c r="J901" i="9"/>
  <c r="F902" i="9"/>
  <c r="G902" i="9"/>
  <c r="H902" i="9"/>
  <c r="I902" i="9"/>
  <c r="J902" i="9"/>
  <c r="F903" i="9"/>
  <c r="G903" i="9"/>
  <c r="H903" i="9"/>
  <c r="I903" i="9"/>
  <c r="J903" i="9"/>
  <c r="F904" i="9"/>
  <c r="G904" i="9"/>
  <c r="H904" i="9"/>
  <c r="I904" i="9"/>
  <c r="J904" i="9"/>
  <c r="F905" i="9"/>
  <c r="G905" i="9"/>
  <c r="H905" i="9"/>
  <c r="I905" i="9"/>
  <c r="J905" i="9"/>
  <c r="F906" i="9"/>
  <c r="G906" i="9"/>
  <c r="H906" i="9"/>
  <c r="I906" i="9"/>
  <c r="J906" i="9"/>
  <c r="F907" i="9"/>
  <c r="G907" i="9"/>
  <c r="H907" i="9"/>
  <c r="I907" i="9"/>
  <c r="J907" i="9"/>
  <c r="F908" i="9"/>
  <c r="G908" i="9"/>
  <c r="H908" i="9"/>
  <c r="I908" i="9"/>
  <c r="J908" i="9"/>
  <c r="F909" i="9"/>
  <c r="G909" i="9"/>
  <c r="H909" i="9"/>
  <c r="I909" i="9"/>
  <c r="J909" i="9"/>
  <c r="F910" i="9"/>
  <c r="G910" i="9"/>
  <c r="H910" i="9"/>
  <c r="I910" i="9"/>
  <c r="J910" i="9"/>
  <c r="F911" i="9"/>
  <c r="G911" i="9"/>
  <c r="H911" i="9"/>
  <c r="I911" i="9"/>
  <c r="J911" i="9"/>
  <c r="F912" i="9"/>
  <c r="G912" i="9"/>
  <c r="H912" i="9"/>
  <c r="I912" i="9"/>
  <c r="J912" i="9"/>
  <c r="F913" i="9"/>
  <c r="G913" i="9"/>
  <c r="H913" i="9"/>
  <c r="I913" i="9"/>
  <c r="J913" i="9"/>
  <c r="F914" i="9"/>
  <c r="G914" i="9"/>
  <c r="H914" i="9"/>
  <c r="I914" i="9"/>
  <c r="J914" i="9"/>
  <c r="F915" i="9"/>
  <c r="G915" i="9"/>
  <c r="H915" i="9"/>
  <c r="I915" i="9"/>
  <c r="J915" i="9"/>
  <c r="F916" i="9"/>
  <c r="G916" i="9"/>
  <c r="H916" i="9"/>
  <c r="I916" i="9"/>
  <c r="J916" i="9"/>
  <c r="F917" i="9"/>
  <c r="G917" i="9"/>
  <c r="H917" i="9"/>
  <c r="I917" i="9"/>
  <c r="J917" i="9"/>
  <c r="F918" i="9"/>
  <c r="G918" i="9"/>
  <c r="H918" i="9"/>
  <c r="I918" i="9"/>
  <c r="J918" i="9"/>
  <c r="F919" i="9"/>
  <c r="G919" i="9"/>
  <c r="H919" i="9"/>
  <c r="I919" i="9"/>
  <c r="J919" i="9"/>
  <c r="F920" i="9"/>
  <c r="G920" i="9"/>
  <c r="H920" i="9"/>
  <c r="I920" i="9"/>
  <c r="J920" i="9"/>
  <c r="F921" i="9"/>
  <c r="G921" i="9"/>
  <c r="H921" i="9"/>
  <c r="I921" i="9"/>
  <c r="J921" i="9"/>
  <c r="F922" i="9"/>
  <c r="G922" i="9"/>
  <c r="H922" i="9"/>
  <c r="I922" i="9"/>
  <c r="J922" i="9"/>
  <c r="F923" i="9"/>
  <c r="G923" i="9"/>
  <c r="H923" i="9"/>
  <c r="I923" i="9"/>
  <c r="J923" i="9"/>
  <c r="F924" i="9"/>
  <c r="G924" i="9"/>
  <c r="H924" i="9"/>
  <c r="I924" i="9"/>
  <c r="J924" i="9"/>
  <c r="F925" i="9"/>
  <c r="G925" i="9"/>
  <c r="H925" i="9"/>
  <c r="I925" i="9"/>
  <c r="J925" i="9"/>
  <c r="F926" i="9"/>
  <c r="G926" i="9"/>
  <c r="H926" i="9"/>
  <c r="I926" i="9"/>
  <c r="J926" i="9"/>
  <c r="F927" i="9"/>
  <c r="G927" i="9"/>
  <c r="H927" i="9"/>
  <c r="I927" i="9"/>
  <c r="J927" i="9"/>
  <c r="F928" i="9"/>
  <c r="G928" i="9"/>
  <c r="H928" i="9"/>
  <c r="I928" i="9"/>
  <c r="J928" i="9"/>
  <c r="F929" i="9"/>
  <c r="G929" i="9"/>
  <c r="H929" i="9"/>
  <c r="I929" i="9"/>
  <c r="J929" i="9"/>
  <c r="F930" i="9"/>
  <c r="G930" i="9"/>
  <c r="H930" i="9"/>
  <c r="I930" i="9"/>
  <c r="J930" i="9"/>
  <c r="F931" i="9"/>
  <c r="G931" i="9"/>
  <c r="H931" i="9"/>
  <c r="I931" i="9"/>
  <c r="J931" i="9"/>
  <c r="F932" i="9"/>
  <c r="G932" i="9"/>
  <c r="H932" i="9"/>
  <c r="I932" i="9"/>
  <c r="J932" i="9"/>
  <c r="F933" i="9"/>
  <c r="G933" i="9"/>
  <c r="H933" i="9"/>
  <c r="I933" i="9"/>
  <c r="J933" i="9"/>
  <c r="F934" i="9"/>
  <c r="G934" i="9"/>
  <c r="H934" i="9"/>
  <c r="I934" i="9"/>
  <c r="J934" i="9"/>
  <c r="F935" i="9"/>
  <c r="G935" i="9"/>
  <c r="H935" i="9"/>
  <c r="I935" i="9"/>
  <c r="J935" i="9"/>
  <c r="F936" i="9"/>
  <c r="G936" i="9"/>
  <c r="H936" i="9"/>
  <c r="I936" i="9"/>
  <c r="J936" i="9"/>
  <c r="F937" i="9"/>
  <c r="G937" i="9"/>
  <c r="H937" i="9"/>
  <c r="I937" i="9"/>
  <c r="J937" i="9"/>
  <c r="F938" i="9"/>
  <c r="G938" i="9"/>
  <c r="H938" i="9"/>
  <c r="I938" i="9"/>
  <c r="J938" i="9"/>
  <c r="F939" i="9"/>
  <c r="G939" i="9"/>
  <c r="H939" i="9"/>
  <c r="I939" i="9"/>
  <c r="J939" i="9"/>
  <c r="F940" i="9"/>
  <c r="G940" i="9"/>
  <c r="H940" i="9"/>
  <c r="I940" i="9"/>
  <c r="J940" i="9"/>
  <c r="F941" i="9"/>
  <c r="G941" i="9"/>
  <c r="H941" i="9"/>
  <c r="I941" i="9"/>
  <c r="J941" i="9"/>
  <c r="F942" i="9"/>
  <c r="G942" i="9"/>
  <c r="H942" i="9"/>
  <c r="I942" i="9"/>
  <c r="J942" i="9"/>
  <c r="F943" i="9"/>
  <c r="G943" i="9"/>
  <c r="H943" i="9"/>
  <c r="I943" i="9"/>
  <c r="J943" i="9"/>
  <c r="F944" i="9"/>
  <c r="G944" i="9"/>
  <c r="H944" i="9"/>
  <c r="I944" i="9"/>
  <c r="J944" i="9"/>
  <c r="F945" i="9"/>
  <c r="G945" i="9"/>
  <c r="H945" i="9"/>
  <c r="I945" i="9"/>
  <c r="J945" i="9"/>
  <c r="F946" i="9"/>
  <c r="G946" i="9"/>
  <c r="H946" i="9"/>
  <c r="I946" i="9"/>
  <c r="J946" i="9"/>
  <c r="F947" i="9"/>
  <c r="G947" i="9"/>
  <c r="H947" i="9"/>
  <c r="I947" i="9"/>
  <c r="J947" i="9"/>
  <c r="F948" i="9"/>
  <c r="G948" i="9"/>
  <c r="H948" i="9"/>
  <c r="I948" i="9"/>
  <c r="J948" i="9"/>
  <c r="F949" i="9"/>
  <c r="G949" i="9"/>
  <c r="H949" i="9"/>
  <c r="I949" i="9"/>
  <c r="J949" i="9"/>
  <c r="F950" i="9"/>
  <c r="G950" i="9"/>
  <c r="H950" i="9"/>
  <c r="I950" i="9"/>
  <c r="J950" i="9"/>
  <c r="F951" i="9"/>
  <c r="G951" i="9"/>
  <c r="H951" i="9"/>
  <c r="I951" i="9"/>
  <c r="J951" i="9"/>
  <c r="F952" i="9"/>
  <c r="G952" i="9"/>
  <c r="H952" i="9"/>
  <c r="I952" i="9"/>
  <c r="J952" i="9"/>
  <c r="F953" i="9"/>
  <c r="G953" i="9"/>
  <c r="H953" i="9"/>
  <c r="I953" i="9"/>
  <c r="J953" i="9"/>
  <c r="F954" i="9"/>
  <c r="G954" i="9"/>
  <c r="H954" i="9"/>
  <c r="I954" i="9"/>
  <c r="J954" i="9"/>
  <c r="F955" i="9"/>
  <c r="G955" i="9"/>
  <c r="H955" i="9"/>
  <c r="I955" i="9"/>
  <c r="J955" i="9"/>
  <c r="F956" i="9"/>
  <c r="G956" i="9"/>
  <c r="H956" i="9"/>
  <c r="I956" i="9"/>
  <c r="J956" i="9"/>
  <c r="F957" i="9"/>
  <c r="G957" i="9"/>
  <c r="H957" i="9"/>
  <c r="I957" i="9"/>
  <c r="J957" i="9"/>
  <c r="F958" i="9"/>
  <c r="G958" i="9"/>
  <c r="H958" i="9"/>
  <c r="I958" i="9"/>
  <c r="J958" i="9"/>
  <c r="F959" i="9"/>
  <c r="G959" i="9"/>
  <c r="H959" i="9"/>
  <c r="I959" i="9"/>
  <c r="J959" i="9"/>
  <c r="F960" i="9"/>
  <c r="G960" i="9"/>
  <c r="H960" i="9"/>
  <c r="I960" i="9"/>
  <c r="J960" i="9"/>
  <c r="F961" i="9"/>
  <c r="G961" i="9"/>
  <c r="H961" i="9"/>
  <c r="I961" i="9"/>
  <c r="J961" i="9"/>
  <c r="F962" i="9"/>
  <c r="G962" i="9"/>
  <c r="H962" i="9"/>
  <c r="I962" i="9"/>
  <c r="J962" i="9"/>
  <c r="F963" i="9"/>
  <c r="G963" i="9"/>
  <c r="H963" i="9"/>
  <c r="I963" i="9"/>
  <c r="J963" i="9"/>
  <c r="F964" i="9"/>
  <c r="G964" i="9"/>
  <c r="H964" i="9"/>
  <c r="I964" i="9"/>
  <c r="J964" i="9"/>
  <c r="F965" i="9"/>
  <c r="G965" i="9"/>
  <c r="H965" i="9"/>
  <c r="I965" i="9"/>
  <c r="J965" i="9"/>
  <c r="F966" i="9"/>
  <c r="G966" i="9"/>
  <c r="H966" i="9"/>
  <c r="I966" i="9"/>
  <c r="J966" i="9"/>
  <c r="F967" i="9"/>
  <c r="G967" i="9"/>
  <c r="H967" i="9"/>
  <c r="I967" i="9"/>
  <c r="J967" i="9"/>
  <c r="F968" i="9"/>
  <c r="G968" i="9"/>
  <c r="H968" i="9"/>
  <c r="I968" i="9"/>
  <c r="J968" i="9"/>
  <c r="F969" i="9"/>
  <c r="G969" i="9"/>
  <c r="H969" i="9"/>
  <c r="I969" i="9"/>
  <c r="J969" i="9"/>
  <c r="F970" i="9"/>
  <c r="G970" i="9"/>
  <c r="H970" i="9"/>
  <c r="I970" i="9"/>
  <c r="J970" i="9"/>
  <c r="F971" i="9"/>
  <c r="G971" i="9"/>
  <c r="H971" i="9"/>
  <c r="I971" i="9"/>
  <c r="J971" i="9"/>
  <c r="F972" i="9"/>
  <c r="G972" i="9"/>
  <c r="H972" i="9"/>
  <c r="I972" i="9"/>
  <c r="J972" i="9"/>
  <c r="F973" i="9"/>
  <c r="G973" i="9"/>
  <c r="H973" i="9"/>
  <c r="I973" i="9"/>
  <c r="J973" i="9"/>
  <c r="F974" i="9"/>
  <c r="G974" i="9"/>
  <c r="H974" i="9"/>
  <c r="I974" i="9"/>
  <c r="J974" i="9"/>
  <c r="F975" i="9"/>
  <c r="G975" i="9"/>
  <c r="H975" i="9"/>
  <c r="I975" i="9"/>
  <c r="J975" i="9"/>
  <c r="F976" i="9"/>
  <c r="G976" i="9"/>
  <c r="H976" i="9"/>
  <c r="I976" i="9"/>
  <c r="J976" i="9"/>
  <c r="F977" i="9"/>
  <c r="G977" i="9"/>
  <c r="H977" i="9"/>
  <c r="I977" i="9"/>
  <c r="J977" i="9"/>
  <c r="F978" i="9"/>
  <c r="G978" i="9"/>
  <c r="H978" i="9"/>
  <c r="I978" i="9"/>
  <c r="J978" i="9"/>
  <c r="F979" i="9"/>
  <c r="G979" i="9"/>
  <c r="H979" i="9"/>
  <c r="I979" i="9"/>
  <c r="J979" i="9"/>
  <c r="F980" i="9"/>
  <c r="G980" i="9"/>
  <c r="H980" i="9"/>
  <c r="I980" i="9"/>
  <c r="J980" i="9"/>
  <c r="F981" i="9"/>
  <c r="G981" i="9"/>
  <c r="H981" i="9"/>
  <c r="I981" i="9"/>
  <c r="J981" i="9"/>
  <c r="F982" i="9"/>
  <c r="G982" i="9"/>
  <c r="H982" i="9"/>
  <c r="I982" i="9"/>
  <c r="J982" i="9"/>
  <c r="F983" i="9"/>
  <c r="G983" i="9"/>
  <c r="H983" i="9"/>
  <c r="I983" i="9"/>
  <c r="J983" i="9"/>
  <c r="F984" i="9"/>
  <c r="G984" i="9"/>
  <c r="H984" i="9"/>
  <c r="I984" i="9"/>
  <c r="J984" i="9"/>
  <c r="F985" i="9"/>
  <c r="G985" i="9"/>
  <c r="H985" i="9"/>
  <c r="I985" i="9"/>
  <c r="J985" i="9"/>
  <c r="F986" i="9"/>
  <c r="G986" i="9"/>
  <c r="H986" i="9"/>
  <c r="I986" i="9"/>
  <c r="J986" i="9"/>
  <c r="F987" i="9"/>
  <c r="G987" i="9"/>
  <c r="H987" i="9"/>
  <c r="I987" i="9"/>
  <c r="J987" i="9"/>
  <c r="F988" i="9"/>
  <c r="G988" i="9"/>
  <c r="H988" i="9"/>
  <c r="I988" i="9"/>
  <c r="J988" i="9"/>
  <c r="F989" i="9"/>
  <c r="G989" i="9"/>
  <c r="H989" i="9"/>
  <c r="I989" i="9"/>
  <c r="J989" i="9"/>
  <c r="F990" i="9"/>
  <c r="G990" i="9"/>
  <c r="H990" i="9"/>
  <c r="I990" i="9"/>
  <c r="J990" i="9"/>
  <c r="F991" i="9"/>
  <c r="G991" i="9"/>
  <c r="H991" i="9"/>
  <c r="I991" i="9"/>
  <c r="J991" i="9"/>
  <c r="F992" i="9"/>
  <c r="G992" i="9"/>
  <c r="H992" i="9"/>
  <c r="I992" i="9"/>
  <c r="J992" i="9"/>
  <c r="F993" i="9"/>
  <c r="G993" i="9"/>
  <c r="H993" i="9"/>
  <c r="I993" i="9"/>
  <c r="J993" i="9"/>
  <c r="F994" i="9"/>
  <c r="G994" i="9"/>
  <c r="H994" i="9"/>
  <c r="I994" i="9"/>
  <c r="J994" i="9"/>
  <c r="F995" i="9"/>
  <c r="G995" i="9"/>
  <c r="H995" i="9"/>
  <c r="I995" i="9"/>
  <c r="J995" i="9"/>
  <c r="F996" i="9"/>
  <c r="G996" i="9"/>
  <c r="H996" i="9"/>
  <c r="I996" i="9"/>
  <c r="J996" i="9"/>
  <c r="F997" i="9"/>
  <c r="G997" i="9"/>
  <c r="H997" i="9"/>
  <c r="I997" i="9"/>
  <c r="J997" i="9"/>
  <c r="F998" i="9"/>
  <c r="G998" i="9"/>
  <c r="H998" i="9"/>
  <c r="I998" i="9"/>
  <c r="J998" i="9"/>
  <c r="F999" i="9"/>
  <c r="G999" i="9"/>
  <c r="H999" i="9"/>
  <c r="I999" i="9"/>
  <c r="J999" i="9"/>
  <c r="F1000" i="9"/>
  <c r="G1000" i="9"/>
  <c r="H1000" i="9"/>
  <c r="I1000" i="9"/>
  <c r="J1000" i="9"/>
  <c r="F1001" i="9"/>
  <c r="G1001" i="9"/>
  <c r="H1001" i="9"/>
  <c r="I1001" i="9"/>
  <c r="J1001" i="9"/>
  <c r="F1002" i="9"/>
  <c r="G1002" i="9"/>
  <c r="H1002" i="9"/>
  <c r="I1002" i="9"/>
  <c r="J1002" i="9"/>
  <c r="F1003" i="9"/>
  <c r="G1003" i="9"/>
  <c r="H1003" i="9"/>
  <c r="I1003" i="9"/>
  <c r="J1003" i="9"/>
  <c r="F1004" i="9"/>
  <c r="G1004" i="9"/>
  <c r="H1004" i="9"/>
  <c r="I1004" i="9"/>
  <c r="J1004" i="9"/>
  <c r="F1005" i="9"/>
  <c r="G1005" i="9"/>
  <c r="H1005" i="9"/>
  <c r="I1005" i="9"/>
  <c r="J1005" i="9"/>
  <c r="F1006" i="9"/>
  <c r="G1006" i="9"/>
  <c r="H1006" i="9"/>
  <c r="I1006" i="9"/>
  <c r="J1006" i="9"/>
  <c r="F1007" i="9"/>
  <c r="G1007" i="9"/>
  <c r="H1007" i="9"/>
  <c r="I1007" i="9"/>
  <c r="J1007" i="9"/>
  <c r="F1008" i="9"/>
  <c r="G1008" i="9"/>
  <c r="H1008" i="9"/>
  <c r="I1008" i="9"/>
  <c r="J1008" i="9"/>
  <c r="F1009" i="9"/>
  <c r="G1009" i="9"/>
  <c r="H1009" i="9"/>
  <c r="I1009" i="9"/>
  <c r="J1009" i="9"/>
  <c r="F1010" i="9"/>
  <c r="G1010" i="9"/>
  <c r="H1010" i="9"/>
  <c r="I1010" i="9"/>
  <c r="J1010" i="9"/>
  <c r="F1011" i="9"/>
  <c r="G1011" i="9"/>
  <c r="H1011" i="9"/>
  <c r="I1011" i="9"/>
  <c r="J1011" i="9"/>
  <c r="F1012" i="9"/>
  <c r="G1012" i="9"/>
  <c r="H1012" i="9"/>
  <c r="I1012" i="9"/>
  <c r="J1012" i="9"/>
  <c r="F1013" i="9"/>
  <c r="G1013" i="9"/>
  <c r="H1013" i="9"/>
  <c r="I1013" i="9"/>
  <c r="J1013" i="9"/>
  <c r="F1014" i="9"/>
  <c r="G1014" i="9"/>
  <c r="H1014" i="9"/>
  <c r="I1014" i="9"/>
  <c r="J1014" i="9"/>
  <c r="F1015" i="9"/>
  <c r="G1015" i="9"/>
  <c r="H1015" i="9"/>
  <c r="I1015" i="9"/>
  <c r="J1015" i="9"/>
  <c r="F1016" i="9"/>
  <c r="G1016" i="9"/>
  <c r="H1016" i="9"/>
  <c r="I1016" i="9"/>
  <c r="J1016" i="9"/>
  <c r="F1017" i="9"/>
  <c r="G1017" i="9"/>
  <c r="H1017" i="9"/>
  <c r="I1017" i="9"/>
  <c r="J1017" i="9"/>
  <c r="F1018" i="9"/>
  <c r="G1018" i="9"/>
  <c r="H1018" i="9"/>
  <c r="I1018" i="9"/>
  <c r="J1018" i="9"/>
  <c r="F1019" i="9"/>
  <c r="G1019" i="9"/>
  <c r="H1019" i="9"/>
  <c r="I1019" i="9"/>
  <c r="J1019" i="9"/>
  <c r="F1020" i="9"/>
  <c r="G1020" i="9"/>
  <c r="H1020" i="9"/>
  <c r="I1020" i="9"/>
  <c r="J1020" i="9"/>
  <c r="F1021" i="9"/>
  <c r="G1021" i="9"/>
  <c r="H1021" i="9"/>
  <c r="I1021" i="9"/>
  <c r="J1021" i="9"/>
  <c r="F1022" i="9"/>
  <c r="G1022" i="9"/>
  <c r="H1022" i="9"/>
  <c r="I1022" i="9"/>
  <c r="J1022" i="9"/>
  <c r="F1023" i="9"/>
  <c r="G1023" i="9"/>
  <c r="H1023" i="9"/>
  <c r="I1023" i="9"/>
  <c r="J1023" i="9"/>
  <c r="F1024" i="9"/>
  <c r="G1024" i="9"/>
  <c r="H1024" i="9"/>
  <c r="I1024" i="9"/>
  <c r="J1024" i="9"/>
  <c r="F1025" i="9"/>
  <c r="G1025" i="9"/>
  <c r="H1025" i="9"/>
  <c r="I1025" i="9"/>
  <c r="J1025" i="9"/>
  <c r="F1026" i="9"/>
  <c r="G1026" i="9"/>
  <c r="H1026" i="9"/>
  <c r="I1026" i="9"/>
  <c r="J1026" i="9"/>
  <c r="F1027" i="9"/>
  <c r="G1027" i="9"/>
  <c r="H1027" i="9"/>
  <c r="I1027" i="9"/>
  <c r="J1027" i="9"/>
  <c r="F1028" i="9"/>
  <c r="G1028" i="9"/>
  <c r="H1028" i="9"/>
  <c r="I1028" i="9"/>
  <c r="J1028" i="9"/>
  <c r="F1029" i="9"/>
  <c r="G1029" i="9"/>
  <c r="H1029" i="9"/>
  <c r="I1029" i="9"/>
  <c r="J1029" i="9"/>
  <c r="F1030" i="9"/>
  <c r="G1030" i="9"/>
  <c r="H1030" i="9"/>
  <c r="I1030" i="9"/>
  <c r="J1030" i="9"/>
  <c r="F1031" i="9"/>
  <c r="G1031" i="9"/>
  <c r="H1031" i="9"/>
  <c r="I1031" i="9"/>
  <c r="J1031" i="9"/>
  <c r="F1032" i="9"/>
  <c r="G1032" i="9"/>
  <c r="H1032" i="9"/>
  <c r="I1032" i="9"/>
  <c r="J1032" i="9"/>
  <c r="F1033" i="9"/>
  <c r="G1033" i="9"/>
  <c r="H1033" i="9"/>
  <c r="I1033" i="9"/>
  <c r="J1033" i="9"/>
  <c r="F1034" i="9"/>
  <c r="G1034" i="9"/>
  <c r="H1034" i="9"/>
  <c r="I1034" i="9"/>
  <c r="J1034" i="9"/>
  <c r="F1035" i="9"/>
  <c r="G1035" i="9"/>
  <c r="H1035" i="9"/>
  <c r="I1035" i="9"/>
  <c r="J1035" i="9"/>
  <c r="F1036" i="9"/>
  <c r="G1036" i="9"/>
  <c r="H1036" i="9"/>
  <c r="I1036" i="9"/>
  <c r="J1036" i="9"/>
  <c r="F1037" i="9"/>
  <c r="G1037" i="9"/>
  <c r="H1037" i="9"/>
  <c r="I1037" i="9"/>
  <c r="J1037" i="9"/>
  <c r="F1038" i="9"/>
  <c r="G1038" i="9"/>
  <c r="H1038" i="9"/>
  <c r="I1038" i="9"/>
  <c r="J1038" i="9"/>
  <c r="F1039" i="9"/>
  <c r="G1039" i="9"/>
  <c r="H1039" i="9"/>
  <c r="I1039" i="9"/>
  <c r="J1039" i="9"/>
  <c r="F1040" i="9"/>
  <c r="G1040" i="9"/>
  <c r="H1040" i="9"/>
  <c r="I1040" i="9"/>
  <c r="J1040" i="9"/>
  <c r="F1041" i="9"/>
  <c r="G1041" i="9"/>
  <c r="H1041" i="9"/>
  <c r="I1041" i="9"/>
  <c r="J1041" i="9"/>
  <c r="F1042" i="9"/>
  <c r="G1042" i="9"/>
  <c r="H1042" i="9"/>
  <c r="I1042" i="9"/>
  <c r="J1042" i="9"/>
  <c r="F1043" i="9"/>
  <c r="G1043" i="9"/>
  <c r="H1043" i="9"/>
  <c r="I1043" i="9"/>
  <c r="J1043" i="9"/>
  <c r="F1044" i="9"/>
  <c r="G1044" i="9"/>
  <c r="H1044" i="9"/>
  <c r="I1044" i="9"/>
  <c r="J1044" i="9"/>
  <c r="F1045" i="9"/>
  <c r="G1045" i="9"/>
  <c r="H1045" i="9"/>
  <c r="I1045" i="9"/>
  <c r="J1045" i="9"/>
  <c r="F1046" i="9"/>
  <c r="G1046" i="9"/>
  <c r="H1046" i="9"/>
  <c r="I1046" i="9"/>
  <c r="J1046" i="9"/>
  <c r="F1047" i="9"/>
  <c r="G1047" i="9"/>
  <c r="H1047" i="9"/>
  <c r="I1047" i="9"/>
  <c r="J1047" i="9"/>
  <c r="F1048" i="9"/>
  <c r="G1048" i="9"/>
  <c r="H1048" i="9"/>
  <c r="I1048" i="9"/>
  <c r="J1048" i="9"/>
  <c r="F1049" i="9"/>
  <c r="G1049" i="9"/>
  <c r="H1049" i="9"/>
  <c r="I1049" i="9"/>
  <c r="J1049" i="9"/>
  <c r="F1050" i="9"/>
  <c r="G1050" i="9"/>
  <c r="H1050" i="9"/>
  <c r="I1050" i="9"/>
  <c r="J1050" i="9"/>
  <c r="F1051" i="9"/>
  <c r="G1051" i="9"/>
  <c r="H1051" i="9"/>
  <c r="I1051" i="9"/>
  <c r="J1051" i="9"/>
  <c r="F1052" i="9"/>
  <c r="G1052" i="9"/>
  <c r="H1052" i="9"/>
  <c r="I1052" i="9"/>
  <c r="J1052" i="9"/>
  <c r="F1053" i="9"/>
  <c r="G1053" i="9"/>
  <c r="H1053" i="9"/>
  <c r="I1053" i="9"/>
  <c r="J1053" i="9"/>
  <c r="F1054" i="9"/>
  <c r="G1054" i="9"/>
  <c r="H1054" i="9"/>
  <c r="I1054" i="9"/>
  <c r="J1054" i="9"/>
  <c r="F1055" i="9"/>
  <c r="G1055" i="9"/>
  <c r="H1055" i="9"/>
  <c r="I1055" i="9"/>
  <c r="J1055" i="9"/>
  <c r="F1056" i="9"/>
  <c r="G1056" i="9"/>
  <c r="H1056" i="9"/>
  <c r="I1056" i="9"/>
  <c r="J1056" i="9"/>
  <c r="F1057" i="9"/>
  <c r="G1057" i="9"/>
  <c r="H1057" i="9"/>
  <c r="I1057" i="9"/>
  <c r="J1057" i="9"/>
  <c r="F1058" i="9"/>
  <c r="G1058" i="9"/>
  <c r="H1058" i="9"/>
  <c r="I1058" i="9"/>
  <c r="J1058" i="9"/>
  <c r="F1059" i="9"/>
  <c r="G1059" i="9"/>
  <c r="H1059" i="9"/>
  <c r="I1059" i="9"/>
  <c r="J1059" i="9"/>
  <c r="F1060" i="9"/>
  <c r="G1060" i="9"/>
  <c r="H1060" i="9"/>
  <c r="I1060" i="9"/>
  <c r="J1060" i="9"/>
  <c r="F1061" i="9"/>
  <c r="G1061" i="9"/>
  <c r="H1061" i="9"/>
  <c r="I1061" i="9"/>
  <c r="J1061" i="9"/>
  <c r="F1062" i="9"/>
  <c r="G1062" i="9"/>
  <c r="H1062" i="9"/>
  <c r="I1062" i="9"/>
  <c r="J1062" i="9"/>
  <c r="F1063" i="9"/>
  <c r="G1063" i="9"/>
  <c r="H1063" i="9"/>
  <c r="I1063" i="9"/>
  <c r="J1063" i="9"/>
  <c r="F1064" i="9"/>
  <c r="G1064" i="9"/>
  <c r="H1064" i="9"/>
  <c r="I1064" i="9"/>
  <c r="J1064" i="9"/>
  <c r="F1065" i="9"/>
  <c r="G1065" i="9"/>
  <c r="H1065" i="9"/>
  <c r="I1065" i="9"/>
  <c r="J1065" i="9"/>
  <c r="F1066" i="9"/>
  <c r="G1066" i="9"/>
  <c r="H1066" i="9"/>
  <c r="I1066" i="9"/>
  <c r="J1066" i="9"/>
  <c r="F1067" i="9"/>
  <c r="G1067" i="9"/>
  <c r="H1067" i="9"/>
  <c r="I1067" i="9"/>
  <c r="J1067" i="9"/>
  <c r="F1068" i="9"/>
  <c r="G1068" i="9"/>
  <c r="H1068" i="9"/>
  <c r="I1068" i="9"/>
  <c r="J1068" i="9"/>
  <c r="F1069" i="9"/>
  <c r="G1069" i="9"/>
  <c r="H1069" i="9"/>
  <c r="I1069" i="9"/>
  <c r="J1069" i="9"/>
  <c r="F1070" i="9"/>
  <c r="G1070" i="9"/>
  <c r="H1070" i="9"/>
  <c r="I1070" i="9"/>
  <c r="J1070" i="9"/>
  <c r="F1071" i="9"/>
  <c r="G1071" i="9"/>
  <c r="H1071" i="9"/>
  <c r="I1071" i="9"/>
  <c r="J1071" i="9"/>
  <c r="F1072" i="9"/>
  <c r="G1072" i="9"/>
  <c r="H1072" i="9"/>
  <c r="I1072" i="9"/>
  <c r="J1072" i="9"/>
  <c r="F1073" i="9"/>
  <c r="G1073" i="9"/>
  <c r="H1073" i="9"/>
  <c r="I1073" i="9"/>
  <c r="J1073" i="9"/>
  <c r="F1074" i="9"/>
  <c r="G1074" i="9"/>
  <c r="H1074" i="9"/>
  <c r="I1074" i="9"/>
  <c r="J1074" i="9"/>
  <c r="F1075" i="9"/>
  <c r="G1075" i="9"/>
  <c r="H1075" i="9"/>
  <c r="I1075" i="9"/>
  <c r="J1075" i="9"/>
  <c r="F1076" i="9"/>
  <c r="G1076" i="9"/>
  <c r="H1076" i="9"/>
  <c r="I1076" i="9"/>
  <c r="J1076" i="9"/>
  <c r="F1077" i="9"/>
  <c r="G1077" i="9"/>
  <c r="H1077" i="9"/>
  <c r="I1077" i="9"/>
  <c r="J1077" i="9"/>
  <c r="F1078" i="9"/>
  <c r="G1078" i="9"/>
  <c r="H1078" i="9"/>
  <c r="I1078" i="9"/>
  <c r="J1078" i="9"/>
  <c r="F1079" i="9"/>
  <c r="G1079" i="9"/>
  <c r="H1079" i="9"/>
  <c r="I1079" i="9"/>
  <c r="J1079" i="9"/>
  <c r="F1080" i="9"/>
  <c r="G1080" i="9"/>
  <c r="H1080" i="9"/>
  <c r="I1080" i="9"/>
  <c r="J1080" i="9"/>
  <c r="F1081" i="9"/>
  <c r="G1081" i="9"/>
  <c r="H1081" i="9"/>
  <c r="I1081" i="9"/>
  <c r="J1081" i="9"/>
  <c r="F1082" i="9"/>
  <c r="G1082" i="9"/>
  <c r="H1082" i="9"/>
  <c r="I1082" i="9"/>
  <c r="J1082" i="9"/>
  <c r="F1083" i="9"/>
  <c r="G1083" i="9"/>
  <c r="H1083" i="9"/>
  <c r="I1083" i="9"/>
  <c r="J1083" i="9"/>
  <c r="F1084" i="9"/>
  <c r="G1084" i="9"/>
  <c r="H1084" i="9"/>
  <c r="I1084" i="9"/>
  <c r="J1084" i="9"/>
  <c r="F1085" i="9"/>
  <c r="G1085" i="9"/>
  <c r="H1085" i="9"/>
  <c r="I1085" i="9"/>
  <c r="J1085" i="9"/>
  <c r="F1086" i="9"/>
  <c r="G1086" i="9"/>
  <c r="H1086" i="9"/>
  <c r="I1086" i="9"/>
  <c r="J1086" i="9"/>
  <c r="F1087" i="9"/>
  <c r="G1087" i="9"/>
  <c r="H1087" i="9"/>
  <c r="I1087" i="9"/>
  <c r="J1087" i="9"/>
  <c r="F1088" i="9"/>
  <c r="G1088" i="9"/>
  <c r="H1088" i="9"/>
  <c r="I1088" i="9"/>
  <c r="J1088" i="9"/>
  <c r="F1089" i="9"/>
  <c r="G1089" i="9"/>
  <c r="H1089" i="9"/>
  <c r="I1089" i="9"/>
  <c r="J1089" i="9"/>
  <c r="F1090" i="9"/>
  <c r="G1090" i="9"/>
  <c r="H1090" i="9"/>
  <c r="I1090" i="9"/>
  <c r="J1090" i="9"/>
  <c r="F1091" i="9"/>
  <c r="G1091" i="9"/>
  <c r="H1091" i="9"/>
  <c r="I1091" i="9"/>
  <c r="J1091" i="9"/>
  <c r="F1092" i="9"/>
  <c r="G1092" i="9"/>
  <c r="H1092" i="9"/>
  <c r="I1092" i="9"/>
  <c r="J1092" i="9"/>
  <c r="F1093" i="9"/>
  <c r="G1093" i="9"/>
  <c r="H1093" i="9"/>
  <c r="I1093" i="9"/>
  <c r="J1093" i="9"/>
  <c r="F1094" i="9"/>
  <c r="G1094" i="9"/>
  <c r="H1094" i="9"/>
  <c r="I1094" i="9"/>
  <c r="J1094" i="9"/>
  <c r="F1095" i="9"/>
  <c r="G1095" i="9"/>
  <c r="H1095" i="9"/>
  <c r="I1095" i="9"/>
  <c r="J1095" i="9"/>
  <c r="F1096" i="9"/>
  <c r="G1096" i="9"/>
  <c r="H1096" i="9"/>
  <c r="I1096" i="9"/>
  <c r="J1096" i="9"/>
  <c r="F1097" i="9"/>
  <c r="G1097" i="9"/>
  <c r="H1097" i="9"/>
  <c r="I1097" i="9"/>
  <c r="J1097" i="9"/>
  <c r="F1098" i="9"/>
  <c r="G1098" i="9"/>
  <c r="H1098" i="9"/>
  <c r="I1098" i="9"/>
  <c r="J1098" i="9"/>
  <c r="F1099" i="9"/>
  <c r="G1099" i="9"/>
  <c r="H1099" i="9"/>
  <c r="I1099" i="9"/>
  <c r="J1099" i="9"/>
  <c r="F1100" i="9"/>
  <c r="G1100" i="9"/>
  <c r="H1100" i="9"/>
  <c r="I1100" i="9"/>
  <c r="J1100" i="9"/>
  <c r="F1101" i="9"/>
  <c r="G1101" i="9"/>
  <c r="H1101" i="9"/>
  <c r="I1101" i="9"/>
  <c r="J1101" i="9"/>
  <c r="F1102" i="9"/>
  <c r="G1102" i="9"/>
  <c r="H1102" i="9"/>
  <c r="I1102" i="9"/>
  <c r="J1102" i="9"/>
  <c r="F1103" i="9"/>
  <c r="G1103" i="9"/>
  <c r="H1103" i="9"/>
  <c r="I1103" i="9"/>
  <c r="J1103" i="9"/>
  <c r="F1104" i="9"/>
  <c r="G1104" i="9"/>
  <c r="H1104" i="9"/>
  <c r="I1104" i="9"/>
  <c r="J1104" i="9"/>
  <c r="F1105" i="9"/>
  <c r="G1105" i="9"/>
  <c r="H1105" i="9"/>
  <c r="I1105" i="9"/>
  <c r="J1105" i="9"/>
  <c r="F1106" i="9"/>
  <c r="G1106" i="9"/>
  <c r="H1106" i="9"/>
  <c r="I1106" i="9"/>
  <c r="J1106" i="9"/>
  <c r="F1107" i="9"/>
  <c r="G1107" i="9"/>
  <c r="H1107" i="9"/>
  <c r="I1107" i="9"/>
  <c r="J1107" i="9"/>
  <c r="F1108" i="9"/>
  <c r="G1108" i="9"/>
  <c r="H1108" i="9"/>
  <c r="I1108" i="9"/>
  <c r="J1108" i="9"/>
  <c r="F1109" i="9"/>
  <c r="G1109" i="9"/>
  <c r="H1109" i="9"/>
  <c r="I1109" i="9"/>
  <c r="J1109" i="9"/>
  <c r="F1110" i="9"/>
  <c r="G1110" i="9"/>
  <c r="H1110" i="9"/>
  <c r="I1110" i="9"/>
  <c r="J1110" i="9"/>
  <c r="F1111" i="9"/>
  <c r="G1111" i="9"/>
  <c r="H1111" i="9"/>
  <c r="I1111" i="9"/>
  <c r="J1111" i="9"/>
  <c r="F1112" i="9"/>
  <c r="G1112" i="9"/>
  <c r="H1112" i="9"/>
  <c r="I1112" i="9"/>
  <c r="J1112" i="9"/>
  <c r="F1113" i="9"/>
  <c r="G1113" i="9"/>
  <c r="H1113" i="9"/>
  <c r="I1113" i="9"/>
  <c r="J1113" i="9"/>
  <c r="F1114" i="9"/>
  <c r="G1114" i="9"/>
  <c r="H1114" i="9"/>
  <c r="I1114" i="9"/>
  <c r="J1114" i="9"/>
  <c r="F1115" i="9"/>
  <c r="G1115" i="9"/>
  <c r="H1115" i="9"/>
  <c r="I1115" i="9"/>
  <c r="J1115" i="9"/>
  <c r="F1116" i="9"/>
  <c r="G1116" i="9"/>
  <c r="H1116" i="9"/>
  <c r="I1116" i="9"/>
  <c r="J1116" i="9"/>
  <c r="F1117" i="9"/>
  <c r="G1117" i="9"/>
  <c r="H1117" i="9"/>
  <c r="I1117" i="9"/>
  <c r="J1117" i="9"/>
  <c r="F1118" i="9"/>
  <c r="G1118" i="9"/>
  <c r="H1118" i="9"/>
  <c r="I1118" i="9"/>
  <c r="J1118" i="9"/>
  <c r="F1119" i="9"/>
  <c r="G1119" i="9"/>
  <c r="H1119" i="9"/>
  <c r="I1119" i="9"/>
  <c r="J1119" i="9"/>
  <c r="F1120" i="9"/>
  <c r="G1120" i="9"/>
  <c r="H1120" i="9"/>
  <c r="I1120" i="9"/>
  <c r="J1120" i="9"/>
  <c r="F1121" i="9"/>
  <c r="G1121" i="9"/>
  <c r="H1121" i="9"/>
  <c r="I1121" i="9"/>
  <c r="J1121" i="9"/>
  <c r="F1122" i="9"/>
  <c r="G1122" i="9"/>
  <c r="H1122" i="9"/>
  <c r="I1122" i="9"/>
  <c r="J1122" i="9"/>
  <c r="F1123" i="9"/>
  <c r="G1123" i="9"/>
  <c r="H1123" i="9"/>
  <c r="I1123" i="9"/>
  <c r="J1123" i="9"/>
  <c r="F1124" i="9"/>
  <c r="G1124" i="9"/>
  <c r="H1124" i="9"/>
  <c r="I1124" i="9"/>
  <c r="J1124" i="9"/>
  <c r="F1125" i="9"/>
  <c r="G1125" i="9"/>
  <c r="H1125" i="9"/>
  <c r="I1125" i="9"/>
  <c r="J1125" i="9"/>
  <c r="F1126" i="9"/>
  <c r="G1126" i="9"/>
  <c r="H1126" i="9"/>
  <c r="I1126" i="9"/>
  <c r="J1126" i="9"/>
  <c r="F1127" i="9"/>
  <c r="G1127" i="9"/>
  <c r="H1127" i="9"/>
  <c r="I1127" i="9"/>
  <c r="J1127" i="9"/>
  <c r="F1128" i="9"/>
  <c r="G1128" i="9"/>
  <c r="H1128" i="9"/>
  <c r="I1128" i="9"/>
  <c r="J1128" i="9"/>
  <c r="F1129" i="9"/>
  <c r="G1129" i="9"/>
  <c r="H1129" i="9"/>
  <c r="I1129" i="9"/>
  <c r="J1129" i="9"/>
  <c r="F1130" i="9"/>
  <c r="G1130" i="9"/>
  <c r="H1130" i="9"/>
  <c r="I1130" i="9"/>
  <c r="J1130" i="9"/>
  <c r="F1131" i="9"/>
  <c r="G1131" i="9"/>
  <c r="H1131" i="9"/>
  <c r="I1131" i="9"/>
  <c r="J1131" i="9"/>
  <c r="F1132" i="9"/>
  <c r="G1132" i="9"/>
  <c r="H1132" i="9"/>
  <c r="I1132" i="9"/>
  <c r="J1132" i="9"/>
  <c r="F1133" i="9"/>
  <c r="G1133" i="9"/>
  <c r="H1133" i="9"/>
  <c r="I1133" i="9"/>
  <c r="J1133" i="9"/>
  <c r="F1134" i="9"/>
  <c r="G1134" i="9"/>
  <c r="H1134" i="9"/>
  <c r="I1134" i="9"/>
  <c r="J1134" i="9"/>
  <c r="F1135" i="9"/>
  <c r="G1135" i="9"/>
  <c r="H1135" i="9"/>
  <c r="I1135" i="9"/>
  <c r="J1135" i="9"/>
  <c r="F1136" i="9"/>
  <c r="G1136" i="9"/>
  <c r="H1136" i="9"/>
  <c r="I1136" i="9"/>
  <c r="J1136" i="9"/>
  <c r="F1137" i="9"/>
  <c r="G1137" i="9"/>
  <c r="H1137" i="9"/>
  <c r="I1137" i="9"/>
  <c r="J1137" i="9"/>
  <c r="F1138" i="9"/>
  <c r="G1138" i="9"/>
  <c r="H1138" i="9"/>
  <c r="I1138" i="9"/>
  <c r="J1138" i="9"/>
  <c r="F1139" i="9"/>
  <c r="G1139" i="9"/>
  <c r="H1139" i="9"/>
  <c r="I1139" i="9"/>
  <c r="J1139" i="9"/>
  <c r="F1140" i="9"/>
  <c r="G1140" i="9"/>
  <c r="H1140" i="9"/>
  <c r="I1140" i="9"/>
  <c r="J1140" i="9"/>
  <c r="F1141" i="9"/>
  <c r="G1141" i="9"/>
  <c r="H1141" i="9"/>
  <c r="I1141" i="9"/>
  <c r="J1141" i="9"/>
  <c r="F1142" i="9"/>
  <c r="G1142" i="9"/>
  <c r="H1142" i="9"/>
  <c r="I1142" i="9"/>
  <c r="J1142" i="9"/>
  <c r="F1143" i="9"/>
  <c r="G1143" i="9"/>
  <c r="H1143" i="9"/>
  <c r="I1143" i="9"/>
  <c r="J1143" i="9"/>
  <c r="F1144" i="9"/>
  <c r="G1144" i="9"/>
  <c r="H1144" i="9"/>
  <c r="I1144" i="9"/>
  <c r="J1144" i="9"/>
  <c r="F1145" i="9"/>
  <c r="G1145" i="9"/>
  <c r="H1145" i="9"/>
  <c r="I1145" i="9"/>
  <c r="J1145" i="9"/>
  <c r="F1146" i="9"/>
  <c r="G1146" i="9"/>
  <c r="H1146" i="9"/>
  <c r="I1146" i="9"/>
  <c r="J1146" i="9"/>
  <c r="F1147" i="9"/>
  <c r="G1147" i="9"/>
  <c r="H1147" i="9"/>
  <c r="I1147" i="9"/>
  <c r="J1147" i="9"/>
  <c r="F1148" i="9"/>
  <c r="G1148" i="9"/>
  <c r="H1148" i="9"/>
  <c r="I1148" i="9"/>
  <c r="J1148" i="9"/>
  <c r="F1149" i="9"/>
  <c r="G1149" i="9"/>
  <c r="H1149" i="9"/>
  <c r="I1149" i="9"/>
  <c r="J1149" i="9"/>
  <c r="F1150" i="9"/>
  <c r="G1150" i="9"/>
  <c r="H1150" i="9"/>
  <c r="I1150" i="9"/>
  <c r="J1150" i="9"/>
  <c r="F1151" i="9"/>
  <c r="G1151" i="9"/>
  <c r="H1151" i="9"/>
  <c r="I1151" i="9"/>
  <c r="J1151" i="9"/>
  <c r="F1152" i="9"/>
  <c r="G1152" i="9"/>
  <c r="H1152" i="9"/>
  <c r="I1152" i="9"/>
  <c r="J1152" i="9"/>
  <c r="F1153" i="9"/>
  <c r="G1153" i="9"/>
  <c r="H1153" i="9"/>
  <c r="I1153" i="9"/>
  <c r="J1153" i="9"/>
  <c r="F1154" i="9"/>
  <c r="G1154" i="9"/>
  <c r="H1154" i="9"/>
  <c r="I1154" i="9"/>
  <c r="J1154" i="9"/>
  <c r="F1155" i="9"/>
  <c r="G1155" i="9"/>
  <c r="H1155" i="9"/>
  <c r="I1155" i="9"/>
  <c r="J1155" i="9"/>
  <c r="F1156" i="9"/>
  <c r="G1156" i="9"/>
  <c r="H1156" i="9"/>
  <c r="I1156" i="9"/>
  <c r="J1156" i="9"/>
  <c r="F1157" i="9"/>
  <c r="G1157" i="9"/>
  <c r="H1157" i="9"/>
  <c r="I1157" i="9"/>
  <c r="J1157" i="9"/>
  <c r="F1158" i="9"/>
  <c r="G1158" i="9"/>
  <c r="H1158" i="9"/>
  <c r="I1158" i="9"/>
  <c r="J1158" i="9"/>
  <c r="F1159" i="9"/>
  <c r="G1159" i="9"/>
  <c r="H1159" i="9"/>
  <c r="I1159" i="9"/>
  <c r="J1159" i="9"/>
  <c r="F1160" i="9"/>
  <c r="G1160" i="9"/>
  <c r="H1160" i="9"/>
  <c r="I1160" i="9"/>
  <c r="J1160" i="9"/>
  <c r="F1161" i="9"/>
  <c r="G1161" i="9"/>
  <c r="H1161" i="9"/>
  <c r="I1161" i="9"/>
  <c r="J1161" i="9"/>
  <c r="F1162" i="9"/>
  <c r="G1162" i="9"/>
  <c r="H1162" i="9"/>
  <c r="I1162" i="9"/>
  <c r="J1162" i="9"/>
  <c r="F1163" i="9"/>
  <c r="G1163" i="9"/>
  <c r="H1163" i="9"/>
  <c r="I1163" i="9"/>
  <c r="J1163" i="9"/>
  <c r="F1164" i="9"/>
  <c r="G1164" i="9"/>
  <c r="H1164" i="9"/>
  <c r="I1164" i="9"/>
  <c r="J1164" i="9"/>
  <c r="F1165" i="9"/>
  <c r="G1165" i="9"/>
  <c r="H1165" i="9"/>
  <c r="I1165" i="9"/>
  <c r="J1165" i="9"/>
  <c r="F1166" i="9"/>
  <c r="G1166" i="9"/>
  <c r="H1166" i="9"/>
  <c r="I1166" i="9"/>
  <c r="J1166" i="9"/>
  <c r="F1167" i="9"/>
  <c r="G1167" i="9"/>
  <c r="H1167" i="9"/>
  <c r="I1167" i="9"/>
  <c r="J1167" i="9"/>
  <c r="F1168" i="9"/>
  <c r="G1168" i="9"/>
  <c r="H1168" i="9"/>
  <c r="I1168" i="9"/>
  <c r="J1168" i="9"/>
  <c r="F1169" i="9"/>
  <c r="G1169" i="9"/>
  <c r="H1169" i="9"/>
  <c r="I1169" i="9"/>
  <c r="J1169" i="9"/>
  <c r="F1170" i="9"/>
  <c r="G1170" i="9"/>
  <c r="H1170" i="9"/>
  <c r="I1170" i="9"/>
  <c r="J1170" i="9"/>
  <c r="F1171" i="9"/>
  <c r="G1171" i="9"/>
  <c r="H1171" i="9"/>
  <c r="I1171" i="9"/>
  <c r="J1171" i="9"/>
  <c r="F1172" i="9"/>
  <c r="G1172" i="9"/>
  <c r="H1172" i="9"/>
  <c r="I1172" i="9"/>
  <c r="J1172" i="9"/>
  <c r="F1173" i="9"/>
  <c r="G1173" i="9"/>
  <c r="H1173" i="9"/>
  <c r="I1173" i="9"/>
  <c r="J1173" i="9"/>
  <c r="F1174" i="9"/>
  <c r="G1174" i="9"/>
  <c r="H1174" i="9"/>
  <c r="I1174" i="9"/>
  <c r="J1174" i="9"/>
  <c r="F1175" i="9"/>
  <c r="G1175" i="9"/>
  <c r="H1175" i="9"/>
  <c r="I1175" i="9"/>
  <c r="J1175" i="9"/>
  <c r="F1176" i="9"/>
  <c r="G1176" i="9"/>
  <c r="H1176" i="9"/>
  <c r="I1176" i="9"/>
  <c r="J1176" i="9"/>
  <c r="F1177" i="9"/>
  <c r="G1177" i="9"/>
  <c r="H1177" i="9"/>
  <c r="I1177" i="9"/>
  <c r="J1177" i="9"/>
  <c r="F1178" i="9"/>
  <c r="G1178" i="9"/>
  <c r="H1178" i="9"/>
  <c r="I1178" i="9"/>
  <c r="J1178" i="9"/>
  <c r="F1179" i="9"/>
  <c r="G1179" i="9"/>
  <c r="H1179" i="9"/>
  <c r="I1179" i="9"/>
  <c r="J1179" i="9"/>
  <c r="F1180" i="9"/>
  <c r="G1180" i="9"/>
  <c r="H1180" i="9"/>
  <c r="I1180" i="9"/>
  <c r="J1180" i="9"/>
  <c r="F1181" i="9"/>
  <c r="G1181" i="9"/>
  <c r="H1181" i="9"/>
  <c r="I1181" i="9"/>
  <c r="J1181" i="9"/>
  <c r="F1182" i="9"/>
  <c r="G1182" i="9"/>
  <c r="H1182" i="9"/>
  <c r="I1182" i="9"/>
  <c r="J1182" i="9"/>
  <c r="F1183" i="9"/>
  <c r="G1183" i="9"/>
  <c r="H1183" i="9"/>
  <c r="I1183" i="9"/>
  <c r="J1183" i="9"/>
  <c r="F1184" i="9"/>
  <c r="G1184" i="9"/>
  <c r="H1184" i="9"/>
  <c r="I1184" i="9"/>
  <c r="J1184" i="9"/>
  <c r="F1185" i="9"/>
  <c r="G1185" i="9"/>
  <c r="H1185" i="9"/>
  <c r="I1185" i="9"/>
  <c r="J1185" i="9"/>
  <c r="F1186" i="9"/>
  <c r="G1186" i="9"/>
  <c r="H1186" i="9"/>
  <c r="I1186" i="9"/>
  <c r="J1186" i="9"/>
  <c r="F1187" i="9"/>
  <c r="G1187" i="9"/>
  <c r="H1187" i="9"/>
  <c r="I1187" i="9"/>
  <c r="J1187" i="9"/>
  <c r="F1188" i="9"/>
  <c r="G1188" i="9"/>
  <c r="H1188" i="9"/>
  <c r="I1188" i="9"/>
  <c r="J1188" i="9"/>
  <c r="F1189" i="9"/>
  <c r="G1189" i="9"/>
  <c r="H1189" i="9"/>
  <c r="I1189" i="9"/>
  <c r="J1189" i="9"/>
  <c r="F1190" i="9"/>
  <c r="G1190" i="9"/>
  <c r="H1190" i="9"/>
  <c r="I1190" i="9"/>
  <c r="J1190" i="9"/>
  <c r="F1191" i="9"/>
  <c r="G1191" i="9"/>
  <c r="H1191" i="9"/>
  <c r="I1191" i="9"/>
  <c r="J1191" i="9"/>
  <c r="F1192" i="9"/>
  <c r="G1192" i="9"/>
  <c r="H1192" i="9"/>
  <c r="I1192" i="9"/>
  <c r="J1192" i="9"/>
  <c r="F1193" i="9"/>
  <c r="G1193" i="9"/>
  <c r="H1193" i="9"/>
  <c r="I1193" i="9"/>
  <c r="J1193" i="9"/>
  <c r="F1194" i="9"/>
  <c r="G1194" i="9"/>
  <c r="H1194" i="9"/>
  <c r="I1194" i="9"/>
  <c r="J1194" i="9"/>
  <c r="F1195" i="9"/>
  <c r="G1195" i="9"/>
  <c r="H1195" i="9"/>
  <c r="I1195" i="9"/>
  <c r="J1195" i="9"/>
  <c r="F1196" i="9"/>
  <c r="G1196" i="9"/>
  <c r="H1196" i="9"/>
  <c r="I1196" i="9"/>
  <c r="J1196" i="9"/>
  <c r="F1197" i="9"/>
  <c r="G1197" i="9"/>
  <c r="H1197" i="9"/>
  <c r="I1197" i="9"/>
  <c r="J1197" i="9"/>
  <c r="F1198" i="9"/>
  <c r="G1198" i="9"/>
  <c r="H1198" i="9"/>
  <c r="I1198" i="9"/>
  <c r="J1198" i="9"/>
  <c r="F1199" i="9"/>
  <c r="G1199" i="9"/>
  <c r="H1199" i="9"/>
  <c r="I1199" i="9"/>
  <c r="J1199" i="9"/>
  <c r="F1200" i="9"/>
  <c r="G1200" i="9"/>
  <c r="H1200" i="9"/>
  <c r="I1200" i="9"/>
  <c r="J1200" i="9"/>
  <c r="F1201" i="9"/>
  <c r="G1201" i="9"/>
  <c r="H1201" i="9"/>
  <c r="I1201" i="9"/>
  <c r="J1201" i="9"/>
  <c r="F1202" i="9"/>
  <c r="G1202" i="9"/>
  <c r="H1202" i="9"/>
  <c r="I1202" i="9"/>
  <c r="J1202" i="9"/>
  <c r="F1203" i="9"/>
  <c r="G1203" i="9"/>
  <c r="H1203" i="9"/>
  <c r="I1203" i="9"/>
  <c r="J1203" i="9"/>
  <c r="F1204" i="9"/>
  <c r="G1204" i="9"/>
  <c r="H1204" i="9"/>
  <c r="I1204" i="9"/>
  <c r="J1204" i="9"/>
  <c r="F1205" i="9"/>
  <c r="G1205" i="9"/>
  <c r="H1205" i="9"/>
  <c r="I1205" i="9"/>
  <c r="J1205" i="9"/>
  <c r="F1206" i="9"/>
  <c r="G1206" i="9"/>
  <c r="H1206" i="9"/>
  <c r="I1206" i="9"/>
  <c r="J1206" i="9"/>
  <c r="F1207" i="9"/>
  <c r="G1207" i="9"/>
  <c r="H1207" i="9"/>
  <c r="I1207" i="9"/>
  <c r="J1207" i="9"/>
  <c r="F1208" i="9"/>
  <c r="G1208" i="9"/>
  <c r="H1208" i="9"/>
  <c r="I1208" i="9"/>
  <c r="J1208" i="9"/>
  <c r="F1209" i="9"/>
  <c r="G1209" i="9"/>
  <c r="H1209" i="9"/>
  <c r="I1209" i="9"/>
  <c r="J1209" i="9"/>
  <c r="F1210" i="9"/>
  <c r="G1210" i="9"/>
  <c r="H1210" i="9"/>
  <c r="I1210" i="9"/>
  <c r="J1210" i="9"/>
  <c r="F1211" i="9"/>
  <c r="G1211" i="9"/>
  <c r="H1211" i="9"/>
  <c r="I1211" i="9"/>
  <c r="J1211" i="9"/>
  <c r="F1212" i="9"/>
  <c r="G1212" i="9"/>
  <c r="H1212" i="9"/>
  <c r="I1212" i="9"/>
  <c r="J1212" i="9"/>
  <c r="F1213" i="9"/>
  <c r="G1213" i="9"/>
  <c r="H1213" i="9"/>
  <c r="I1213" i="9"/>
  <c r="J1213" i="9"/>
  <c r="F1214" i="9"/>
  <c r="G1214" i="9"/>
  <c r="H1214" i="9"/>
  <c r="I1214" i="9"/>
  <c r="J1214" i="9"/>
  <c r="F1215" i="9"/>
  <c r="G1215" i="9"/>
  <c r="H1215" i="9"/>
  <c r="I1215" i="9"/>
  <c r="J1215" i="9"/>
  <c r="F1216" i="9"/>
  <c r="G1216" i="9"/>
  <c r="H1216" i="9"/>
  <c r="I1216" i="9"/>
  <c r="J1216" i="9"/>
  <c r="F1217" i="9"/>
  <c r="G1217" i="9"/>
  <c r="H1217" i="9"/>
  <c r="I1217" i="9"/>
  <c r="J1217" i="9"/>
  <c r="F1218" i="9"/>
  <c r="G1218" i="9"/>
  <c r="H1218" i="9"/>
  <c r="I1218" i="9"/>
  <c r="J1218" i="9"/>
  <c r="F1219" i="9"/>
  <c r="G1219" i="9"/>
  <c r="H1219" i="9"/>
  <c r="I1219" i="9"/>
  <c r="J1219" i="9"/>
  <c r="F1220" i="9"/>
  <c r="G1220" i="9"/>
  <c r="H1220" i="9"/>
  <c r="I1220" i="9"/>
  <c r="J1220" i="9"/>
  <c r="F1221" i="9"/>
  <c r="G1221" i="9"/>
  <c r="H1221" i="9"/>
  <c r="I1221" i="9"/>
  <c r="J1221" i="9"/>
  <c r="F1222" i="9"/>
  <c r="G1222" i="9"/>
  <c r="H1222" i="9"/>
  <c r="I1222" i="9"/>
  <c r="J1222" i="9"/>
  <c r="F1223" i="9"/>
  <c r="G1223" i="9"/>
  <c r="H1223" i="9"/>
  <c r="I1223" i="9"/>
  <c r="J1223" i="9"/>
  <c r="F1224" i="9"/>
  <c r="G1224" i="9"/>
  <c r="H1224" i="9"/>
  <c r="I1224" i="9"/>
  <c r="J1224" i="9"/>
  <c r="F1225" i="9"/>
  <c r="G1225" i="9"/>
  <c r="H1225" i="9"/>
  <c r="I1225" i="9"/>
  <c r="J1225" i="9"/>
  <c r="F1226" i="9"/>
  <c r="G1226" i="9"/>
  <c r="H1226" i="9"/>
  <c r="I1226" i="9"/>
  <c r="J1226" i="9"/>
  <c r="F1227" i="9"/>
  <c r="G1227" i="9"/>
  <c r="H1227" i="9"/>
  <c r="I1227" i="9"/>
  <c r="J1227" i="9"/>
  <c r="F1228" i="9"/>
  <c r="G1228" i="9"/>
  <c r="H1228" i="9"/>
  <c r="I1228" i="9"/>
  <c r="J1228" i="9"/>
  <c r="F1229" i="9"/>
  <c r="G1229" i="9"/>
  <c r="H1229" i="9"/>
  <c r="I1229" i="9"/>
  <c r="J1229" i="9"/>
  <c r="F1230" i="9"/>
  <c r="G1230" i="9"/>
  <c r="H1230" i="9"/>
  <c r="I1230" i="9"/>
  <c r="J1230" i="9"/>
  <c r="F1231" i="9"/>
  <c r="G1231" i="9"/>
  <c r="H1231" i="9"/>
  <c r="I1231" i="9"/>
  <c r="J1231" i="9"/>
  <c r="F1232" i="9"/>
  <c r="G1232" i="9"/>
  <c r="H1232" i="9"/>
  <c r="I1232" i="9"/>
  <c r="J1232" i="9"/>
  <c r="F1233" i="9"/>
  <c r="G1233" i="9"/>
  <c r="H1233" i="9"/>
  <c r="I1233" i="9"/>
  <c r="J1233" i="9"/>
  <c r="F1234" i="9"/>
  <c r="G1234" i="9"/>
  <c r="H1234" i="9"/>
  <c r="I1234" i="9"/>
  <c r="J1234" i="9"/>
  <c r="F1235" i="9"/>
  <c r="G1235" i="9"/>
  <c r="H1235" i="9"/>
  <c r="I1235" i="9"/>
  <c r="J1235" i="9"/>
  <c r="F1236" i="9"/>
  <c r="G1236" i="9"/>
  <c r="H1236" i="9"/>
  <c r="I1236" i="9"/>
  <c r="J1236" i="9"/>
  <c r="F1237" i="9"/>
  <c r="G1237" i="9"/>
  <c r="H1237" i="9"/>
  <c r="I1237" i="9"/>
  <c r="J1237" i="9"/>
  <c r="F1238" i="9"/>
  <c r="G1238" i="9"/>
  <c r="H1238" i="9"/>
  <c r="I1238" i="9"/>
  <c r="J1238" i="9"/>
  <c r="F1239" i="9"/>
  <c r="G1239" i="9"/>
  <c r="H1239" i="9"/>
  <c r="I1239" i="9"/>
  <c r="J1239" i="9"/>
  <c r="F1240" i="9"/>
  <c r="G1240" i="9"/>
  <c r="H1240" i="9"/>
  <c r="I1240" i="9"/>
  <c r="J1240" i="9"/>
  <c r="F1241" i="9"/>
  <c r="G1241" i="9"/>
  <c r="H1241" i="9"/>
  <c r="I1241" i="9"/>
  <c r="J1241" i="9"/>
  <c r="F1242" i="9"/>
  <c r="G1242" i="9"/>
  <c r="H1242" i="9"/>
  <c r="I1242" i="9"/>
  <c r="J1242" i="9"/>
  <c r="F1243" i="9"/>
  <c r="G1243" i="9"/>
  <c r="H1243" i="9"/>
  <c r="I1243" i="9"/>
  <c r="J1243" i="9"/>
  <c r="F1244" i="9"/>
  <c r="G1244" i="9"/>
  <c r="H1244" i="9"/>
  <c r="I1244" i="9"/>
  <c r="J1244" i="9"/>
  <c r="F1245" i="9"/>
  <c r="G1245" i="9"/>
  <c r="H1245" i="9"/>
  <c r="I1245" i="9"/>
  <c r="J1245" i="9"/>
  <c r="F1246" i="9"/>
  <c r="G1246" i="9"/>
  <c r="H1246" i="9"/>
  <c r="I1246" i="9"/>
  <c r="J1246" i="9"/>
  <c r="F1247" i="9"/>
  <c r="G1247" i="9"/>
  <c r="H1247" i="9"/>
  <c r="I1247" i="9"/>
  <c r="J1247" i="9"/>
  <c r="F1248" i="9"/>
  <c r="G1248" i="9"/>
  <c r="H1248" i="9"/>
  <c r="I1248" i="9"/>
  <c r="J1248" i="9"/>
  <c r="F1249" i="9"/>
  <c r="G1249" i="9"/>
  <c r="H1249" i="9"/>
  <c r="I1249" i="9"/>
  <c r="J1249" i="9"/>
  <c r="F1250" i="9"/>
  <c r="G1250" i="9"/>
  <c r="H1250" i="9"/>
  <c r="I1250" i="9"/>
  <c r="J1250" i="9"/>
  <c r="F1251" i="9"/>
  <c r="G1251" i="9"/>
  <c r="H1251" i="9"/>
  <c r="I1251" i="9"/>
  <c r="J1251" i="9"/>
  <c r="F1252" i="9"/>
  <c r="G1252" i="9"/>
  <c r="H1252" i="9"/>
  <c r="I1252" i="9"/>
  <c r="J1252" i="9"/>
  <c r="F1253" i="9"/>
  <c r="G1253" i="9"/>
  <c r="H1253" i="9"/>
  <c r="I1253" i="9"/>
  <c r="J1253" i="9"/>
  <c r="F1254" i="9"/>
  <c r="G1254" i="9"/>
  <c r="H1254" i="9"/>
  <c r="I1254" i="9"/>
  <c r="J1254" i="9"/>
  <c r="F1255" i="9"/>
  <c r="G1255" i="9"/>
  <c r="H1255" i="9"/>
  <c r="I1255" i="9"/>
  <c r="J1255" i="9"/>
  <c r="F1256" i="9"/>
  <c r="G1256" i="9"/>
  <c r="H1256" i="9"/>
  <c r="I1256" i="9"/>
  <c r="J1256" i="9"/>
  <c r="F1257" i="9"/>
  <c r="G1257" i="9"/>
  <c r="H1257" i="9"/>
  <c r="I1257" i="9"/>
  <c r="J1257" i="9"/>
  <c r="F1258" i="9"/>
  <c r="G1258" i="9"/>
  <c r="H1258" i="9"/>
  <c r="I1258" i="9"/>
  <c r="J1258" i="9"/>
  <c r="F1259" i="9"/>
  <c r="G1259" i="9"/>
  <c r="H1259" i="9"/>
  <c r="I1259" i="9"/>
  <c r="J1259" i="9"/>
  <c r="F1260" i="9"/>
  <c r="G1260" i="9"/>
  <c r="H1260" i="9"/>
  <c r="I1260" i="9"/>
  <c r="J1260" i="9"/>
  <c r="F1261" i="9"/>
  <c r="G1261" i="9"/>
  <c r="H1261" i="9"/>
  <c r="I1261" i="9"/>
  <c r="J1261" i="9"/>
  <c r="F1262" i="9"/>
  <c r="G1262" i="9"/>
  <c r="H1262" i="9"/>
  <c r="I1262" i="9"/>
  <c r="J1262" i="9"/>
  <c r="F1263" i="9"/>
  <c r="G1263" i="9"/>
  <c r="H1263" i="9"/>
  <c r="I1263" i="9"/>
  <c r="J1263" i="9"/>
  <c r="F1264" i="9"/>
  <c r="G1264" i="9"/>
  <c r="H1264" i="9"/>
  <c r="I1264" i="9"/>
  <c r="J1264" i="9"/>
  <c r="F1265" i="9"/>
  <c r="G1265" i="9"/>
  <c r="H1265" i="9"/>
  <c r="I1265" i="9"/>
  <c r="J1265" i="9"/>
  <c r="F1266" i="9"/>
  <c r="G1266" i="9"/>
  <c r="H1266" i="9"/>
  <c r="I1266" i="9"/>
  <c r="J1266" i="9"/>
  <c r="F1267" i="9"/>
  <c r="G1267" i="9"/>
  <c r="H1267" i="9"/>
  <c r="I1267" i="9"/>
  <c r="J1267" i="9"/>
  <c r="F1268" i="9"/>
  <c r="G1268" i="9"/>
  <c r="H1268" i="9"/>
  <c r="I1268" i="9"/>
  <c r="J1268" i="9"/>
  <c r="F1269" i="9"/>
  <c r="G1269" i="9"/>
  <c r="H1269" i="9"/>
  <c r="I1269" i="9"/>
  <c r="J1269" i="9"/>
  <c r="F1270" i="9"/>
  <c r="G1270" i="9"/>
  <c r="H1270" i="9"/>
  <c r="I1270" i="9"/>
  <c r="J1270" i="9"/>
  <c r="F1271" i="9"/>
  <c r="G1271" i="9"/>
  <c r="H1271" i="9"/>
  <c r="I1271" i="9"/>
  <c r="J1271" i="9"/>
  <c r="F1272" i="9"/>
  <c r="G1272" i="9"/>
  <c r="H1272" i="9"/>
  <c r="I1272" i="9"/>
  <c r="J1272" i="9"/>
  <c r="F1273" i="9"/>
  <c r="G1273" i="9"/>
  <c r="H1273" i="9"/>
  <c r="I1273" i="9"/>
  <c r="J1273" i="9"/>
  <c r="F1274" i="9"/>
  <c r="G1274" i="9"/>
  <c r="H1274" i="9"/>
  <c r="I1274" i="9"/>
  <c r="J1274" i="9"/>
  <c r="F1275" i="9"/>
  <c r="G1275" i="9"/>
  <c r="H1275" i="9"/>
  <c r="I1275" i="9"/>
  <c r="J1275" i="9"/>
  <c r="F1276" i="9"/>
  <c r="G1276" i="9"/>
  <c r="H1276" i="9"/>
  <c r="I1276" i="9"/>
  <c r="J1276" i="9"/>
  <c r="F1277" i="9"/>
  <c r="G1277" i="9"/>
  <c r="H1277" i="9"/>
  <c r="I1277" i="9"/>
  <c r="J1277" i="9"/>
  <c r="F1278" i="9"/>
  <c r="G1278" i="9"/>
  <c r="H1278" i="9"/>
  <c r="I1278" i="9"/>
  <c r="J1278" i="9"/>
  <c r="F1279" i="9"/>
  <c r="G1279" i="9"/>
  <c r="H1279" i="9"/>
  <c r="I1279" i="9"/>
  <c r="J1279" i="9"/>
  <c r="F1280" i="9"/>
  <c r="G1280" i="9"/>
  <c r="H1280" i="9"/>
  <c r="I1280" i="9"/>
  <c r="J1280" i="9"/>
  <c r="F1281" i="9"/>
  <c r="G1281" i="9"/>
  <c r="H1281" i="9"/>
  <c r="I1281" i="9"/>
  <c r="J1281" i="9"/>
  <c r="F1282" i="9"/>
  <c r="G1282" i="9"/>
  <c r="H1282" i="9"/>
  <c r="I1282" i="9"/>
  <c r="J1282" i="9"/>
  <c r="F1283" i="9"/>
  <c r="G1283" i="9"/>
  <c r="H1283" i="9"/>
  <c r="I1283" i="9"/>
  <c r="J1283" i="9"/>
  <c r="F1284" i="9"/>
  <c r="G1284" i="9"/>
  <c r="H1284" i="9"/>
  <c r="I1284" i="9"/>
  <c r="J1284" i="9"/>
  <c r="F1285" i="9"/>
  <c r="G1285" i="9"/>
  <c r="H1285" i="9"/>
  <c r="I1285" i="9"/>
  <c r="J1285" i="9"/>
  <c r="F1286" i="9"/>
  <c r="G1286" i="9"/>
  <c r="H1286" i="9"/>
  <c r="I1286" i="9"/>
  <c r="J1286" i="9"/>
  <c r="F1287" i="9"/>
  <c r="G1287" i="9"/>
  <c r="H1287" i="9"/>
  <c r="I1287" i="9"/>
  <c r="J1287" i="9"/>
  <c r="F1288" i="9"/>
  <c r="G1288" i="9"/>
  <c r="H1288" i="9"/>
  <c r="I1288" i="9"/>
  <c r="J1288" i="9"/>
  <c r="F1289" i="9"/>
  <c r="G1289" i="9"/>
  <c r="H1289" i="9"/>
  <c r="I1289" i="9"/>
  <c r="J1289" i="9"/>
  <c r="F1290" i="9"/>
  <c r="G1290" i="9"/>
  <c r="H1290" i="9"/>
  <c r="I1290" i="9"/>
  <c r="J1290" i="9"/>
  <c r="F1291" i="9"/>
  <c r="G1291" i="9"/>
  <c r="H1291" i="9"/>
  <c r="I1291" i="9"/>
  <c r="J1291" i="9"/>
  <c r="F1292" i="9"/>
  <c r="G1292" i="9"/>
  <c r="H1292" i="9"/>
  <c r="I1292" i="9"/>
  <c r="J1292" i="9"/>
  <c r="F1293" i="9"/>
  <c r="G1293" i="9"/>
  <c r="H1293" i="9"/>
  <c r="I1293" i="9"/>
  <c r="J1293" i="9"/>
  <c r="F1294" i="9"/>
  <c r="G1294" i="9"/>
  <c r="H1294" i="9"/>
  <c r="I1294" i="9"/>
  <c r="J1294" i="9"/>
  <c r="F1295" i="9"/>
  <c r="G1295" i="9"/>
  <c r="H1295" i="9"/>
  <c r="I1295" i="9"/>
  <c r="J1295" i="9"/>
  <c r="F1296" i="9"/>
  <c r="G1296" i="9"/>
  <c r="H1296" i="9"/>
  <c r="I1296" i="9"/>
  <c r="J1296" i="9"/>
  <c r="F1297" i="9"/>
  <c r="G1297" i="9"/>
  <c r="H1297" i="9"/>
  <c r="I1297" i="9"/>
  <c r="J1297" i="9"/>
  <c r="F1298" i="9"/>
  <c r="G1298" i="9"/>
  <c r="H1298" i="9"/>
  <c r="I1298" i="9"/>
  <c r="J1298" i="9"/>
  <c r="F1299" i="9"/>
  <c r="G1299" i="9"/>
  <c r="H1299" i="9"/>
  <c r="I1299" i="9"/>
  <c r="J1299" i="9"/>
  <c r="F1300" i="9"/>
  <c r="G1300" i="9"/>
  <c r="H1300" i="9"/>
  <c r="I1300" i="9"/>
  <c r="J1300" i="9"/>
  <c r="F1301" i="9"/>
  <c r="G1301" i="9"/>
  <c r="H1301" i="9"/>
  <c r="I1301" i="9"/>
  <c r="J1301" i="9"/>
  <c r="F1302" i="9"/>
  <c r="G1302" i="9"/>
  <c r="H1302" i="9"/>
  <c r="I1302" i="9"/>
  <c r="J1302" i="9"/>
  <c r="F1303" i="9"/>
  <c r="G1303" i="9"/>
  <c r="H1303" i="9"/>
  <c r="I1303" i="9"/>
  <c r="J1303" i="9"/>
  <c r="F1304" i="9"/>
  <c r="G1304" i="9"/>
  <c r="H1304" i="9"/>
  <c r="I1304" i="9"/>
  <c r="J1304" i="9"/>
  <c r="F1305" i="9"/>
  <c r="G1305" i="9"/>
  <c r="H1305" i="9"/>
  <c r="I1305" i="9"/>
  <c r="J1305" i="9"/>
  <c r="F1306" i="9"/>
  <c r="G1306" i="9"/>
  <c r="H1306" i="9"/>
  <c r="I1306" i="9"/>
  <c r="J1306" i="9"/>
  <c r="F1307" i="9"/>
  <c r="G1307" i="9"/>
  <c r="H1307" i="9"/>
  <c r="I1307" i="9"/>
  <c r="J1307" i="9"/>
  <c r="F1308" i="9"/>
  <c r="G1308" i="9"/>
  <c r="H1308" i="9"/>
  <c r="I1308" i="9"/>
  <c r="J1308" i="9"/>
  <c r="F1309" i="9"/>
  <c r="G1309" i="9"/>
  <c r="H1309" i="9"/>
  <c r="I1309" i="9"/>
  <c r="J1309" i="9"/>
  <c r="F1310" i="9"/>
  <c r="G1310" i="9"/>
  <c r="H1310" i="9"/>
  <c r="I1310" i="9"/>
  <c r="J1310" i="9"/>
  <c r="F1311" i="9"/>
  <c r="G1311" i="9"/>
  <c r="H1311" i="9"/>
  <c r="I1311" i="9"/>
  <c r="J1311" i="9"/>
  <c r="F1312" i="9"/>
  <c r="G1312" i="9"/>
  <c r="H1312" i="9"/>
  <c r="I1312" i="9"/>
  <c r="J1312" i="9"/>
  <c r="F1313" i="9"/>
  <c r="G1313" i="9"/>
  <c r="H1313" i="9"/>
  <c r="I1313" i="9"/>
  <c r="J1313" i="9"/>
  <c r="F1314" i="9"/>
  <c r="G1314" i="9"/>
  <c r="H1314" i="9"/>
  <c r="I1314" i="9"/>
  <c r="J1314" i="9"/>
  <c r="F1315" i="9"/>
  <c r="G1315" i="9"/>
  <c r="H1315" i="9"/>
  <c r="I1315" i="9"/>
  <c r="J1315" i="9"/>
  <c r="F1316" i="9"/>
  <c r="G1316" i="9"/>
  <c r="H1316" i="9"/>
  <c r="I1316" i="9"/>
  <c r="J1316" i="9"/>
  <c r="F1317" i="9"/>
  <c r="G1317" i="9"/>
  <c r="H1317" i="9"/>
  <c r="I1317" i="9"/>
  <c r="J1317" i="9"/>
  <c r="F1318" i="9"/>
  <c r="G1318" i="9"/>
  <c r="H1318" i="9"/>
  <c r="I1318" i="9"/>
  <c r="J1318" i="9"/>
  <c r="F1319" i="9"/>
  <c r="G1319" i="9"/>
  <c r="H1319" i="9"/>
  <c r="I1319" i="9"/>
  <c r="J1319" i="9"/>
  <c r="F1320" i="9"/>
  <c r="G1320" i="9"/>
  <c r="H1320" i="9"/>
  <c r="I1320" i="9"/>
  <c r="J1320" i="9"/>
  <c r="F1321" i="9"/>
  <c r="G1321" i="9"/>
  <c r="H1321" i="9"/>
  <c r="I1321" i="9"/>
  <c r="J1321" i="9"/>
  <c r="F1322" i="9"/>
  <c r="G1322" i="9"/>
  <c r="H1322" i="9"/>
  <c r="I1322" i="9"/>
  <c r="J1322" i="9"/>
  <c r="F1323" i="9"/>
  <c r="G1323" i="9"/>
  <c r="H1323" i="9"/>
  <c r="I1323" i="9"/>
  <c r="J1323" i="9"/>
  <c r="F1324" i="9"/>
  <c r="G1324" i="9"/>
  <c r="H1324" i="9"/>
  <c r="I1324" i="9"/>
  <c r="J1324" i="9"/>
  <c r="F1325" i="9"/>
  <c r="G1325" i="9"/>
  <c r="H1325" i="9"/>
  <c r="I1325" i="9"/>
  <c r="J1325" i="9"/>
  <c r="F1326" i="9"/>
  <c r="G1326" i="9"/>
  <c r="H1326" i="9"/>
  <c r="I1326" i="9"/>
  <c r="J1326" i="9"/>
  <c r="F1327" i="9"/>
  <c r="G1327" i="9"/>
  <c r="H1327" i="9"/>
  <c r="I1327" i="9"/>
  <c r="J1327" i="9"/>
  <c r="F1328" i="9"/>
  <c r="G1328" i="9"/>
  <c r="H1328" i="9"/>
  <c r="I1328" i="9"/>
  <c r="J1328" i="9"/>
  <c r="F1329" i="9"/>
  <c r="G1329" i="9"/>
  <c r="H1329" i="9"/>
  <c r="I1329" i="9"/>
  <c r="J1329" i="9"/>
  <c r="F1330" i="9"/>
  <c r="G1330" i="9"/>
  <c r="H1330" i="9"/>
  <c r="I1330" i="9"/>
  <c r="J1330" i="9"/>
  <c r="F1331" i="9"/>
  <c r="G1331" i="9"/>
  <c r="H1331" i="9"/>
  <c r="I1331" i="9"/>
  <c r="J1331" i="9"/>
  <c r="F1332" i="9"/>
  <c r="G1332" i="9"/>
  <c r="H1332" i="9"/>
  <c r="I1332" i="9"/>
  <c r="J1332" i="9"/>
  <c r="F1333" i="9"/>
  <c r="G1333" i="9"/>
  <c r="H1333" i="9"/>
  <c r="I1333" i="9"/>
  <c r="J1333" i="9"/>
  <c r="F1334" i="9"/>
  <c r="G1334" i="9"/>
  <c r="H1334" i="9"/>
  <c r="I1334" i="9"/>
  <c r="J1334" i="9"/>
  <c r="F1335" i="9"/>
  <c r="G1335" i="9"/>
  <c r="H1335" i="9"/>
  <c r="I1335" i="9"/>
  <c r="J1335" i="9"/>
  <c r="F1336" i="9"/>
  <c r="G1336" i="9"/>
  <c r="H1336" i="9"/>
  <c r="I1336" i="9"/>
  <c r="J1336" i="9"/>
  <c r="F1337" i="9"/>
  <c r="G1337" i="9"/>
  <c r="H1337" i="9"/>
  <c r="I1337" i="9"/>
  <c r="J1337" i="9"/>
  <c r="F1338" i="9"/>
  <c r="G1338" i="9"/>
  <c r="H1338" i="9"/>
  <c r="I1338" i="9"/>
  <c r="J1338" i="9"/>
  <c r="F1339" i="9"/>
  <c r="G1339" i="9"/>
  <c r="H1339" i="9"/>
  <c r="I1339" i="9"/>
  <c r="J1339" i="9"/>
  <c r="F1340" i="9"/>
  <c r="G1340" i="9"/>
  <c r="H1340" i="9"/>
  <c r="I1340" i="9"/>
  <c r="J1340" i="9"/>
  <c r="F1341" i="9"/>
  <c r="G1341" i="9"/>
  <c r="H1341" i="9"/>
  <c r="I1341" i="9"/>
  <c r="J1341" i="9"/>
  <c r="F1342" i="9"/>
  <c r="G1342" i="9"/>
  <c r="H1342" i="9"/>
  <c r="I1342" i="9"/>
  <c r="J1342" i="9"/>
  <c r="F1343" i="9"/>
  <c r="G1343" i="9"/>
  <c r="H1343" i="9"/>
  <c r="I1343" i="9"/>
  <c r="J1343" i="9"/>
  <c r="F1344" i="9"/>
  <c r="G1344" i="9"/>
  <c r="H1344" i="9"/>
  <c r="I1344" i="9"/>
  <c r="J1344" i="9"/>
  <c r="F1345" i="9"/>
  <c r="G1345" i="9"/>
  <c r="H1345" i="9"/>
  <c r="I1345" i="9"/>
  <c r="J1345" i="9"/>
  <c r="F1346" i="9"/>
  <c r="G1346" i="9"/>
  <c r="H1346" i="9"/>
  <c r="I1346" i="9"/>
  <c r="J1346" i="9"/>
  <c r="F1347" i="9"/>
  <c r="G1347" i="9"/>
  <c r="H1347" i="9"/>
  <c r="I1347" i="9"/>
  <c r="J1347" i="9"/>
  <c r="F1348" i="9"/>
  <c r="G1348" i="9"/>
  <c r="H1348" i="9"/>
  <c r="I1348" i="9"/>
  <c r="J1348" i="9"/>
  <c r="F1349" i="9"/>
  <c r="G1349" i="9"/>
  <c r="H1349" i="9"/>
  <c r="I1349" i="9"/>
  <c r="J1349" i="9"/>
  <c r="F1350" i="9"/>
  <c r="G1350" i="9"/>
  <c r="H1350" i="9"/>
  <c r="I1350" i="9"/>
  <c r="J1350" i="9"/>
  <c r="F1351" i="9"/>
  <c r="G1351" i="9"/>
  <c r="H1351" i="9"/>
  <c r="I1351" i="9"/>
  <c r="J1351" i="9"/>
  <c r="F1352" i="9"/>
  <c r="G1352" i="9"/>
  <c r="H1352" i="9"/>
  <c r="I1352" i="9"/>
  <c r="J1352" i="9"/>
  <c r="F1353" i="9"/>
  <c r="G1353" i="9"/>
  <c r="H1353" i="9"/>
  <c r="I1353" i="9"/>
  <c r="J1353" i="9"/>
  <c r="F1354" i="9"/>
  <c r="G1354" i="9"/>
  <c r="H1354" i="9"/>
  <c r="I1354" i="9"/>
  <c r="J1354" i="9"/>
  <c r="F1355" i="9"/>
  <c r="G1355" i="9"/>
  <c r="H1355" i="9"/>
  <c r="I1355" i="9"/>
  <c r="J1355" i="9"/>
  <c r="F1356" i="9"/>
  <c r="G1356" i="9"/>
  <c r="H1356" i="9"/>
  <c r="I1356" i="9"/>
  <c r="J1356" i="9"/>
  <c r="F1357" i="9"/>
  <c r="G1357" i="9"/>
  <c r="H1357" i="9"/>
  <c r="I1357" i="9"/>
  <c r="J1357" i="9"/>
  <c r="F1358" i="9"/>
  <c r="G1358" i="9"/>
  <c r="H1358" i="9"/>
  <c r="I1358" i="9"/>
  <c r="J1358" i="9"/>
  <c r="F1359" i="9"/>
  <c r="G1359" i="9"/>
  <c r="H1359" i="9"/>
  <c r="I1359" i="9"/>
  <c r="J1359" i="9"/>
  <c r="F1360" i="9"/>
  <c r="G1360" i="9"/>
  <c r="H1360" i="9"/>
  <c r="I1360" i="9"/>
  <c r="J1360" i="9"/>
  <c r="F1361" i="9"/>
  <c r="G1361" i="9"/>
  <c r="H1361" i="9"/>
  <c r="I1361" i="9"/>
  <c r="J1361" i="9"/>
  <c r="F1362" i="9"/>
  <c r="G1362" i="9"/>
  <c r="H1362" i="9"/>
  <c r="I1362" i="9"/>
  <c r="J1362" i="9"/>
  <c r="F1363" i="9"/>
  <c r="G1363" i="9"/>
  <c r="H1363" i="9"/>
  <c r="I1363" i="9"/>
  <c r="J1363" i="9"/>
  <c r="F1364" i="9"/>
  <c r="G1364" i="9"/>
  <c r="H1364" i="9"/>
  <c r="I1364" i="9"/>
  <c r="J1364" i="9"/>
  <c r="F1365" i="9"/>
  <c r="G1365" i="9"/>
  <c r="H1365" i="9"/>
  <c r="I1365" i="9"/>
  <c r="J1365" i="9"/>
  <c r="F1366" i="9"/>
  <c r="G1366" i="9"/>
  <c r="H1366" i="9"/>
  <c r="I1366" i="9"/>
  <c r="J1366" i="9"/>
  <c r="F1367" i="9"/>
  <c r="G1367" i="9"/>
  <c r="H1367" i="9"/>
  <c r="I1367" i="9"/>
  <c r="J1367" i="9"/>
  <c r="F1368" i="9"/>
  <c r="G1368" i="9"/>
  <c r="H1368" i="9"/>
  <c r="I1368" i="9"/>
  <c r="J1368" i="9"/>
  <c r="F1369" i="9"/>
  <c r="G1369" i="9"/>
  <c r="H1369" i="9"/>
  <c r="I1369" i="9"/>
  <c r="J1369" i="9"/>
  <c r="F1370" i="9"/>
  <c r="G1370" i="9"/>
  <c r="H1370" i="9"/>
  <c r="I1370" i="9"/>
  <c r="J1370" i="9"/>
  <c r="F1371" i="9"/>
  <c r="G1371" i="9"/>
  <c r="H1371" i="9"/>
  <c r="I1371" i="9"/>
  <c r="J1371" i="9"/>
  <c r="F1372" i="9"/>
  <c r="G1372" i="9"/>
  <c r="H1372" i="9"/>
  <c r="I1372" i="9"/>
  <c r="J1372" i="9"/>
  <c r="F1373" i="9"/>
  <c r="G1373" i="9"/>
  <c r="H1373" i="9"/>
  <c r="I1373" i="9"/>
  <c r="J1373" i="9"/>
  <c r="F1374" i="9"/>
  <c r="G1374" i="9"/>
  <c r="H1374" i="9"/>
  <c r="I1374" i="9"/>
  <c r="J1374" i="9"/>
  <c r="F1375" i="9"/>
  <c r="G1375" i="9"/>
  <c r="H1375" i="9"/>
  <c r="I1375" i="9"/>
  <c r="J1375" i="9"/>
  <c r="F1376" i="9"/>
  <c r="G1376" i="9"/>
  <c r="H1376" i="9"/>
  <c r="I1376" i="9"/>
  <c r="J1376" i="9"/>
  <c r="F1377" i="9"/>
  <c r="G1377" i="9"/>
  <c r="H1377" i="9"/>
  <c r="I1377" i="9"/>
  <c r="J1377" i="9"/>
  <c r="F1378" i="9"/>
  <c r="G1378" i="9"/>
  <c r="H1378" i="9"/>
  <c r="I1378" i="9"/>
  <c r="J1378" i="9"/>
  <c r="F1379" i="9"/>
  <c r="G1379" i="9"/>
  <c r="H1379" i="9"/>
  <c r="I1379" i="9"/>
  <c r="J1379" i="9"/>
  <c r="F1380" i="9"/>
  <c r="G1380" i="9"/>
  <c r="H1380" i="9"/>
  <c r="I1380" i="9"/>
  <c r="J1380" i="9"/>
  <c r="F1381" i="9"/>
  <c r="G1381" i="9"/>
  <c r="H1381" i="9"/>
  <c r="I1381" i="9"/>
  <c r="J1381" i="9"/>
  <c r="F1382" i="9"/>
  <c r="G1382" i="9"/>
  <c r="H1382" i="9"/>
  <c r="I1382" i="9"/>
  <c r="J1382" i="9"/>
  <c r="F1383" i="9"/>
  <c r="G1383" i="9"/>
  <c r="H1383" i="9"/>
  <c r="I1383" i="9"/>
  <c r="J1383" i="9"/>
  <c r="F1384" i="9"/>
  <c r="G1384" i="9"/>
  <c r="H1384" i="9"/>
  <c r="I1384" i="9"/>
  <c r="J1384" i="9"/>
  <c r="F1385" i="9"/>
  <c r="G1385" i="9"/>
  <c r="H1385" i="9"/>
  <c r="I1385" i="9"/>
  <c r="J1385" i="9"/>
  <c r="F1386" i="9"/>
  <c r="G1386" i="9"/>
  <c r="H1386" i="9"/>
  <c r="I1386" i="9"/>
  <c r="J1386" i="9"/>
  <c r="F1387" i="9"/>
  <c r="G1387" i="9"/>
  <c r="H1387" i="9"/>
  <c r="I1387" i="9"/>
  <c r="J1387" i="9"/>
  <c r="F1388" i="9"/>
  <c r="G1388" i="9"/>
  <c r="H1388" i="9"/>
  <c r="I1388" i="9"/>
  <c r="J1388" i="9"/>
  <c r="F1389" i="9"/>
  <c r="G1389" i="9"/>
  <c r="H1389" i="9"/>
  <c r="I1389" i="9"/>
  <c r="J1389" i="9"/>
  <c r="F1390" i="9"/>
  <c r="G1390" i="9"/>
  <c r="H1390" i="9"/>
  <c r="I1390" i="9"/>
  <c r="J1390" i="9"/>
  <c r="F1391" i="9"/>
  <c r="G1391" i="9"/>
  <c r="H1391" i="9"/>
  <c r="I1391" i="9"/>
  <c r="J1391" i="9"/>
  <c r="F1392" i="9"/>
  <c r="G1392" i="9"/>
  <c r="H1392" i="9"/>
  <c r="I1392" i="9"/>
  <c r="J1392" i="9"/>
  <c r="F1393" i="9"/>
  <c r="G1393" i="9"/>
  <c r="H1393" i="9"/>
  <c r="I1393" i="9"/>
  <c r="J1393" i="9"/>
  <c r="F1394" i="9"/>
  <c r="G1394" i="9"/>
  <c r="H1394" i="9"/>
  <c r="I1394" i="9"/>
  <c r="J1394" i="9"/>
  <c r="F1395" i="9"/>
  <c r="G1395" i="9"/>
  <c r="H1395" i="9"/>
  <c r="I1395" i="9"/>
  <c r="J1395" i="9"/>
  <c r="F1396" i="9"/>
  <c r="G1396" i="9"/>
  <c r="H1396" i="9"/>
  <c r="I1396" i="9"/>
  <c r="J1396" i="9"/>
  <c r="F1397" i="9"/>
  <c r="G1397" i="9"/>
  <c r="H1397" i="9"/>
  <c r="I1397" i="9"/>
  <c r="J1397" i="9"/>
  <c r="F1398" i="9"/>
  <c r="G1398" i="9"/>
  <c r="H1398" i="9"/>
  <c r="I1398" i="9"/>
  <c r="J1398" i="9"/>
  <c r="F1399" i="9"/>
  <c r="G1399" i="9"/>
  <c r="H1399" i="9"/>
  <c r="I1399" i="9"/>
  <c r="J1399" i="9"/>
  <c r="F1400" i="9"/>
  <c r="G1400" i="9"/>
  <c r="H1400" i="9"/>
  <c r="I1400" i="9"/>
  <c r="J1400" i="9"/>
  <c r="F1401" i="9"/>
  <c r="G1401" i="9"/>
  <c r="H1401" i="9"/>
  <c r="I1401" i="9"/>
  <c r="J1401" i="9"/>
  <c r="F1402" i="9"/>
  <c r="G1402" i="9"/>
  <c r="H1402" i="9"/>
  <c r="I1402" i="9"/>
  <c r="J1402" i="9"/>
  <c r="F1403" i="9"/>
  <c r="G1403" i="9"/>
  <c r="H1403" i="9"/>
  <c r="I1403" i="9"/>
  <c r="J1403" i="9"/>
  <c r="F1404" i="9"/>
  <c r="G1404" i="9"/>
  <c r="H1404" i="9"/>
  <c r="I1404" i="9"/>
  <c r="J1404" i="9"/>
  <c r="F1405" i="9"/>
  <c r="G1405" i="9"/>
  <c r="H1405" i="9"/>
  <c r="I1405" i="9"/>
  <c r="J1405" i="9"/>
  <c r="F1406" i="9"/>
  <c r="G1406" i="9"/>
  <c r="H1406" i="9"/>
  <c r="I1406" i="9"/>
  <c r="J1406" i="9"/>
  <c r="F1407" i="9"/>
  <c r="G1407" i="9"/>
  <c r="H1407" i="9"/>
  <c r="I1407" i="9"/>
  <c r="J1407" i="9"/>
  <c r="F1408" i="9"/>
  <c r="G1408" i="9"/>
  <c r="H1408" i="9"/>
  <c r="I1408" i="9"/>
  <c r="J1408" i="9"/>
  <c r="F1409" i="9"/>
  <c r="G1409" i="9"/>
  <c r="H1409" i="9"/>
  <c r="I1409" i="9"/>
  <c r="J1409" i="9"/>
  <c r="F1410" i="9"/>
  <c r="G1410" i="9"/>
  <c r="H1410" i="9"/>
  <c r="I1410" i="9"/>
  <c r="J1410" i="9"/>
  <c r="F1411" i="9"/>
  <c r="G1411" i="9"/>
  <c r="H1411" i="9"/>
  <c r="I1411" i="9"/>
  <c r="J1411" i="9"/>
  <c r="F1412" i="9"/>
  <c r="G1412" i="9"/>
  <c r="H1412" i="9"/>
  <c r="I1412" i="9"/>
  <c r="J1412" i="9"/>
  <c r="F1413" i="9"/>
  <c r="G1413" i="9"/>
  <c r="H1413" i="9"/>
  <c r="I1413" i="9"/>
  <c r="J1413" i="9"/>
  <c r="F1414" i="9"/>
  <c r="G1414" i="9"/>
  <c r="H1414" i="9"/>
  <c r="I1414" i="9"/>
  <c r="J1414" i="9"/>
  <c r="F1415" i="9"/>
  <c r="G1415" i="9"/>
  <c r="H1415" i="9"/>
  <c r="I1415" i="9"/>
  <c r="J1415" i="9"/>
  <c r="F1416" i="9"/>
  <c r="G1416" i="9"/>
  <c r="H1416" i="9"/>
  <c r="I1416" i="9"/>
  <c r="J1416" i="9"/>
  <c r="F1417" i="9"/>
  <c r="G1417" i="9"/>
  <c r="H1417" i="9"/>
  <c r="I1417" i="9"/>
  <c r="J1417" i="9"/>
  <c r="F1418" i="9"/>
  <c r="G1418" i="9"/>
  <c r="H1418" i="9"/>
  <c r="I1418" i="9"/>
  <c r="J1418" i="9"/>
  <c r="F1419" i="9"/>
  <c r="G1419" i="9"/>
  <c r="H1419" i="9"/>
  <c r="I1419" i="9"/>
  <c r="J1419" i="9"/>
  <c r="F1420" i="9"/>
  <c r="G1420" i="9"/>
  <c r="H1420" i="9"/>
  <c r="I1420" i="9"/>
  <c r="J1420" i="9"/>
  <c r="F1421" i="9"/>
  <c r="G1421" i="9"/>
  <c r="H1421" i="9"/>
  <c r="I1421" i="9"/>
  <c r="J1421" i="9"/>
  <c r="F1422" i="9"/>
  <c r="G1422" i="9"/>
  <c r="H1422" i="9"/>
  <c r="I1422" i="9"/>
  <c r="J1422" i="9"/>
  <c r="F1423" i="9"/>
  <c r="G1423" i="9"/>
  <c r="H1423" i="9"/>
  <c r="I1423" i="9"/>
  <c r="J1423" i="9"/>
  <c r="F1424" i="9"/>
  <c r="G1424" i="9"/>
  <c r="H1424" i="9"/>
  <c r="I1424" i="9"/>
  <c r="J1424" i="9"/>
  <c r="F1425" i="9"/>
  <c r="G1425" i="9"/>
  <c r="H1425" i="9"/>
  <c r="I1425" i="9"/>
  <c r="J1425" i="9"/>
  <c r="F1426" i="9"/>
  <c r="G1426" i="9"/>
  <c r="H1426" i="9"/>
  <c r="I1426" i="9"/>
  <c r="J1426" i="9"/>
  <c r="F1427" i="9"/>
  <c r="G1427" i="9"/>
  <c r="H1427" i="9"/>
  <c r="I1427" i="9"/>
  <c r="J1427" i="9"/>
  <c r="F1428" i="9"/>
  <c r="G1428" i="9"/>
  <c r="H1428" i="9"/>
  <c r="I1428" i="9"/>
  <c r="J1428" i="9"/>
  <c r="F1429" i="9"/>
  <c r="G1429" i="9"/>
  <c r="H1429" i="9"/>
  <c r="I1429" i="9"/>
  <c r="J1429" i="9"/>
  <c r="F1430" i="9"/>
  <c r="G1430" i="9"/>
  <c r="H1430" i="9"/>
  <c r="I1430" i="9"/>
  <c r="J1430" i="9"/>
  <c r="F1431" i="9"/>
  <c r="G1431" i="9"/>
  <c r="H1431" i="9"/>
  <c r="I1431" i="9"/>
  <c r="J1431" i="9"/>
  <c r="F1432" i="9"/>
  <c r="G1432" i="9"/>
  <c r="H1432" i="9"/>
  <c r="I1432" i="9"/>
  <c r="J1432" i="9"/>
  <c r="F1433" i="9"/>
  <c r="G1433" i="9"/>
  <c r="H1433" i="9"/>
  <c r="I1433" i="9"/>
  <c r="J1433" i="9"/>
  <c r="F1434" i="9"/>
  <c r="G1434" i="9"/>
  <c r="H1434" i="9"/>
  <c r="I1434" i="9"/>
  <c r="J1434" i="9"/>
  <c r="F1435" i="9"/>
  <c r="G1435" i="9"/>
  <c r="H1435" i="9"/>
  <c r="I1435" i="9"/>
  <c r="J1435" i="9"/>
  <c r="F1436" i="9"/>
  <c r="G1436" i="9"/>
  <c r="H1436" i="9"/>
  <c r="I1436" i="9"/>
  <c r="J1436" i="9"/>
  <c r="F1437" i="9"/>
  <c r="G1437" i="9"/>
  <c r="H1437" i="9"/>
  <c r="I1437" i="9"/>
  <c r="J1437" i="9"/>
  <c r="F1438" i="9"/>
  <c r="G1438" i="9"/>
  <c r="H1438" i="9"/>
  <c r="I1438" i="9"/>
  <c r="J1438" i="9"/>
  <c r="F1439" i="9"/>
  <c r="G1439" i="9"/>
  <c r="H1439" i="9"/>
  <c r="I1439" i="9"/>
  <c r="J1439" i="9"/>
  <c r="F1440" i="9"/>
  <c r="G1440" i="9"/>
  <c r="H1440" i="9"/>
  <c r="I1440" i="9"/>
  <c r="J1440" i="9"/>
  <c r="F1441" i="9"/>
  <c r="G1441" i="9"/>
  <c r="H1441" i="9"/>
  <c r="I1441" i="9"/>
  <c r="J1441" i="9"/>
  <c r="F1442" i="9"/>
  <c r="G1442" i="9"/>
  <c r="H1442" i="9"/>
  <c r="I1442" i="9"/>
  <c r="J1442" i="9"/>
  <c r="F1443" i="9"/>
  <c r="G1443" i="9"/>
  <c r="H1443" i="9"/>
  <c r="I1443" i="9"/>
  <c r="J1443" i="9"/>
  <c r="F1444" i="9"/>
  <c r="G1444" i="9"/>
  <c r="H1444" i="9"/>
  <c r="I1444" i="9"/>
  <c r="J1444" i="9"/>
  <c r="F1445" i="9"/>
  <c r="G1445" i="9"/>
  <c r="H1445" i="9"/>
  <c r="I1445" i="9"/>
  <c r="J1445" i="9"/>
  <c r="F1446" i="9"/>
  <c r="G1446" i="9"/>
  <c r="H1446" i="9"/>
  <c r="I1446" i="9"/>
  <c r="J1446" i="9"/>
  <c r="F1447" i="9"/>
  <c r="G1447" i="9"/>
  <c r="H1447" i="9"/>
  <c r="I1447" i="9"/>
  <c r="J1447" i="9"/>
  <c r="F1448" i="9"/>
  <c r="G1448" i="9"/>
  <c r="H1448" i="9"/>
  <c r="I1448" i="9"/>
  <c r="J1448" i="9"/>
  <c r="F1449" i="9"/>
  <c r="G1449" i="9"/>
  <c r="H1449" i="9"/>
  <c r="I1449" i="9"/>
  <c r="J1449" i="9"/>
  <c r="F1450" i="9"/>
  <c r="G1450" i="9"/>
  <c r="H1450" i="9"/>
  <c r="I1450" i="9"/>
  <c r="J1450" i="9"/>
  <c r="F1451" i="9"/>
  <c r="G1451" i="9"/>
  <c r="H1451" i="9"/>
  <c r="I1451" i="9"/>
  <c r="J1451" i="9"/>
  <c r="F1452" i="9"/>
  <c r="G1452" i="9"/>
  <c r="H1452" i="9"/>
  <c r="I1452" i="9"/>
  <c r="J1452" i="9"/>
  <c r="F1453" i="9"/>
  <c r="G1453" i="9"/>
  <c r="H1453" i="9"/>
  <c r="I1453" i="9"/>
  <c r="J1453" i="9"/>
  <c r="F1454" i="9"/>
  <c r="G1454" i="9"/>
  <c r="H1454" i="9"/>
  <c r="I1454" i="9"/>
  <c r="J1454" i="9"/>
  <c r="F1455" i="9"/>
  <c r="G1455" i="9"/>
  <c r="H1455" i="9"/>
  <c r="I1455" i="9"/>
  <c r="J1455" i="9"/>
  <c r="F1456" i="9"/>
  <c r="G1456" i="9"/>
  <c r="H1456" i="9"/>
  <c r="I1456" i="9"/>
  <c r="J1456" i="9"/>
  <c r="F1457" i="9"/>
  <c r="G1457" i="9"/>
  <c r="H1457" i="9"/>
  <c r="I1457" i="9"/>
  <c r="J1457" i="9"/>
  <c r="F1458" i="9"/>
  <c r="G1458" i="9"/>
  <c r="H1458" i="9"/>
  <c r="I1458" i="9"/>
  <c r="J1458" i="9"/>
  <c r="F1459" i="9"/>
  <c r="G1459" i="9"/>
  <c r="H1459" i="9"/>
  <c r="I1459" i="9"/>
  <c r="J1459" i="9"/>
  <c r="F1460" i="9"/>
  <c r="G1460" i="9"/>
  <c r="H1460" i="9"/>
  <c r="I1460" i="9"/>
  <c r="J1460" i="9"/>
  <c r="F1461" i="9"/>
  <c r="G1461" i="9"/>
  <c r="H1461" i="9"/>
  <c r="I1461" i="9"/>
  <c r="J1461" i="9"/>
  <c r="F1462" i="9"/>
  <c r="G1462" i="9"/>
  <c r="H1462" i="9"/>
  <c r="I1462" i="9"/>
  <c r="J1462" i="9"/>
  <c r="F1463" i="9"/>
  <c r="G1463" i="9"/>
  <c r="H1463" i="9"/>
  <c r="I1463" i="9"/>
  <c r="J1463" i="9"/>
  <c r="F1464" i="9"/>
  <c r="G1464" i="9"/>
  <c r="H1464" i="9"/>
  <c r="I1464" i="9"/>
  <c r="J1464" i="9"/>
  <c r="F1465" i="9"/>
  <c r="G1465" i="9"/>
  <c r="H1465" i="9"/>
  <c r="I1465" i="9"/>
  <c r="J1465" i="9"/>
  <c r="F1466" i="9"/>
  <c r="G1466" i="9"/>
  <c r="H1466" i="9"/>
  <c r="I1466" i="9"/>
  <c r="J1466" i="9"/>
  <c r="F1467" i="9"/>
  <c r="G1467" i="9"/>
  <c r="H1467" i="9"/>
  <c r="I1467" i="9"/>
  <c r="J1467" i="9"/>
  <c r="F1468" i="9"/>
  <c r="G1468" i="9"/>
  <c r="H1468" i="9"/>
  <c r="I1468" i="9"/>
  <c r="J1468" i="9"/>
  <c r="F1469" i="9"/>
  <c r="G1469" i="9"/>
  <c r="H1469" i="9"/>
  <c r="I1469" i="9"/>
  <c r="J1469" i="9"/>
  <c r="F1470" i="9"/>
  <c r="G1470" i="9"/>
  <c r="H1470" i="9"/>
  <c r="I1470" i="9"/>
  <c r="J1470" i="9"/>
  <c r="F1471" i="9"/>
  <c r="G1471" i="9"/>
  <c r="H1471" i="9"/>
  <c r="I1471" i="9"/>
  <c r="J1471" i="9"/>
  <c r="F1472" i="9"/>
  <c r="G1472" i="9"/>
  <c r="H1472" i="9"/>
  <c r="I1472" i="9"/>
  <c r="J1472" i="9"/>
  <c r="F1473" i="9"/>
  <c r="G1473" i="9"/>
  <c r="H1473" i="9"/>
  <c r="I1473" i="9"/>
  <c r="J1473" i="9"/>
  <c r="F1474" i="9"/>
  <c r="G1474" i="9"/>
  <c r="H1474" i="9"/>
  <c r="I1474" i="9"/>
  <c r="J1474" i="9"/>
  <c r="F1475" i="9"/>
  <c r="G1475" i="9"/>
  <c r="H1475" i="9"/>
  <c r="I1475" i="9"/>
  <c r="J1475" i="9"/>
  <c r="F1476" i="9"/>
  <c r="G1476" i="9"/>
  <c r="H1476" i="9"/>
  <c r="I1476" i="9"/>
  <c r="J1476" i="9"/>
  <c r="F1477" i="9"/>
  <c r="G1477" i="9"/>
  <c r="H1477" i="9"/>
  <c r="I1477" i="9"/>
  <c r="J1477" i="9"/>
  <c r="F1478" i="9"/>
  <c r="G1478" i="9"/>
  <c r="H1478" i="9"/>
  <c r="I1478" i="9"/>
  <c r="J1478" i="9"/>
  <c r="F1479" i="9"/>
  <c r="G1479" i="9"/>
  <c r="H1479" i="9"/>
  <c r="I1479" i="9"/>
  <c r="J1479" i="9"/>
  <c r="F1480" i="9"/>
  <c r="G1480" i="9"/>
  <c r="H1480" i="9"/>
  <c r="I1480" i="9"/>
  <c r="J1480" i="9"/>
  <c r="F1481" i="9"/>
  <c r="G1481" i="9"/>
  <c r="H1481" i="9"/>
  <c r="I1481" i="9"/>
  <c r="J1481" i="9"/>
  <c r="F1482" i="9"/>
  <c r="G1482" i="9"/>
  <c r="H1482" i="9"/>
  <c r="I1482" i="9"/>
  <c r="J1482" i="9"/>
  <c r="F1483" i="9"/>
  <c r="G1483" i="9"/>
  <c r="H1483" i="9"/>
  <c r="I1483" i="9"/>
  <c r="J1483" i="9"/>
  <c r="F1484" i="9"/>
  <c r="G1484" i="9"/>
  <c r="H1484" i="9"/>
  <c r="I1484" i="9"/>
  <c r="J1484" i="9"/>
  <c r="F1485" i="9"/>
  <c r="G1485" i="9"/>
  <c r="H1485" i="9"/>
  <c r="I1485" i="9"/>
  <c r="J1485" i="9"/>
  <c r="F1486" i="9"/>
  <c r="G1486" i="9"/>
  <c r="H1486" i="9"/>
  <c r="I1486" i="9"/>
  <c r="J1486" i="9"/>
  <c r="F1487" i="9"/>
  <c r="G1487" i="9"/>
  <c r="H1487" i="9"/>
  <c r="I1487" i="9"/>
  <c r="J1487" i="9"/>
  <c r="F1488" i="9"/>
  <c r="G1488" i="9"/>
  <c r="H1488" i="9"/>
  <c r="I1488" i="9"/>
  <c r="J1488" i="9"/>
  <c r="F1489" i="9"/>
  <c r="G1489" i="9"/>
  <c r="H1489" i="9"/>
  <c r="I1489" i="9"/>
  <c r="J1489" i="9"/>
  <c r="F1490" i="9"/>
  <c r="G1490" i="9"/>
  <c r="H1490" i="9"/>
  <c r="I1490" i="9"/>
  <c r="J1490" i="9"/>
  <c r="F1491" i="9"/>
  <c r="G1491" i="9"/>
  <c r="H1491" i="9"/>
  <c r="I1491" i="9"/>
  <c r="J1491" i="9"/>
  <c r="F1492" i="9"/>
  <c r="G1492" i="9"/>
  <c r="H1492" i="9"/>
  <c r="I1492" i="9"/>
  <c r="J1492" i="9"/>
  <c r="F1493" i="9"/>
  <c r="G1493" i="9"/>
  <c r="H1493" i="9"/>
  <c r="I1493" i="9"/>
  <c r="J1493" i="9"/>
  <c r="F1494" i="9"/>
  <c r="G1494" i="9"/>
  <c r="H1494" i="9"/>
  <c r="I1494" i="9"/>
  <c r="J1494" i="9"/>
  <c r="F1495" i="9"/>
  <c r="G1495" i="9"/>
  <c r="H1495" i="9"/>
  <c r="I1495" i="9"/>
  <c r="J1495" i="9"/>
  <c r="F1496" i="9"/>
  <c r="G1496" i="9"/>
  <c r="H1496" i="9"/>
  <c r="I1496" i="9"/>
  <c r="J1496" i="9"/>
  <c r="F1497" i="9"/>
  <c r="G1497" i="9"/>
  <c r="H1497" i="9"/>
  <c r="I1497" i="9"/>
  <c r="J1497" i="9"/>
  <c r="F1498" i="9"/>
  <c r="G1498" i="9"/>
  <c r="H1498" i="9"/>
  <c r="I1498" i="9"/>
  <c r="J1498" i="9"/>
  <c r="F1499" i="9"/>
  <c r="G1499" i="9"/>
  <c r="H1499" i="9"/>
  <c r="I1499" i="9"/>
  <c r="J1499" i="9"/>
  <c r="F1500" i="9"/>
  <c r="G1500" i="9"/>
  <c r="H1500" i="9"/>
  <c r="I1500" i="9"/>
  <c r="J1500" i="9"/>
  <c r="F1501" i="9"/>
  <c r="G1501" i="9"/>
  <c r="H1501" i="9"/>
  <c r="I1501" i="9"/>
  <c r="J1501" i="9"/>
  <c r="F1502" i="9"/>
  <c r="G1502" i="9"/>
  <c r="H1502" i="9"/>
  <c r="I1502" i="9"/>
  <c r="J1502" i="9"/>
  <c r="F1503" i="9"/>
  <c r="G1503" i="9"/>
  <c r="H1503" i="9"/>
  <c r="I1503" i="9"/>
  <c r="J1503" i="9"/>
  <c r="F1504" i="9"/>
  <c r="G1504" i="9"/>
  <c r="H1504" i="9"/>
  <c r="I1504" i="9"/>
  <c r="J1504" i="9"/>
  <c r="F1505" i="9"/>
  <c r="G1505" i="9"/>
  <c r="H1505" i="9"/>
  <c r="I1505" i="9"/>
  <c r="J1505" i="9"/>
  <c r="F1506" i="9"/>
  <c r="G1506" i="9"/>
  <c r="H1506" i="9"/>
  <c r="I1506" i="9"/>
  <c r="J1506" i="9"/>
  <c r="F1507" i="9"/>
  <c r="G1507" i="9"/>
  <c r="H1507" i="9"/>
  <c r="I1507" i="9"/>
  <c r="J1507" i="9"/>
  <c r="F1508" i="9"/>
  <c r="G1508" i="9"/>
  <c r="H1508" i="9"/>
  <c r="I1508" i="9"/>
  <c r="J1508" i="9"/>
  <c r="F1509" i="9"/>
  <c r="G1509" i="9"/>
  <c r="H1509" i="9"/>
  <c r="I1509" i="9"/>
  <c r="J1509" i="9"/>
  <c r="F1510" i="9"/>
  <c r="G1510" i="9"/>
  <c r="H1510" i="9"/>
  <c r="I1510" i="9"/>
  <c r="J1510" i="9"/>
  <c r="F1511" i="9"/>
  <c r="G1511" i="9"/>
  <c r="H1511" i="9"/>
  <c r="I1511" i="9"/>
  <c r="J1511" i="9"/>
  <c r="F1512" i="9"/>
  <c r="G1512" i="9"/>
  <c r="H1512" i="9"/>
  <c r="I1512" i="9"/>
  <c r="J1512" i="9"/>
  <c r="F1513" i="9"/>
  <c r="G1513" i="9"/>
  <c r="H1513" i="9"/>
  <c r="I1513" i="9"/>
  <c r="J1513" i="9"/>
  <c r="F1514" i="9"/>
  <c r="G1514" i="9"/>
  <c r="H1514" i="9"/>
  <c r="I1514" i="9"/>
  <c r="J1514" i="9"/>
  <c r="F1515" i="9"/>
  <c r="G1515" i="9"/>
  <c r="H1515" i="9"/>
  <c r="I1515" i="9"/>
  <c r="J1515" i="9"/>
  <c r="F1516" i="9"/>
  <c r="G1516" i="9"/>
  <c r="H1516" i="9"/>
  <c r="I1516" i="9"/>
  <c r="J1516" i="9"/>
  <c r="F1517" i="9"/>
  <c r="G1517" i="9"/>
  <c r="H1517" i="9"/>
  <c r="I1517" i="9"/>
  <c r="J1517" i="9"/>
  <c r="F1518" i="9"/>
  <c r="G1518" i="9"/>
  <c r="H1518" i="9"/>
  <c r="I1518" i="9"/>
  <c r="J1518" i="9"/>
  <c r="F1519" i="9"/>
  <c r="G1519" i="9"/>
  <c r="H1519" i="9"/>
  <c r="I1519" i="9"/>
  <c r="J1519" i="9"/>
  <c r="F1520" i="9"/>
  <c r="G1520" i="9"/>
  <c r="H1520" i="9"/>
  <c r="I1520" i="9"/>
  <c r="J1520" i="9"/>
  <c r="F1521" i="9"/>
  <c r="G1521" i="9"/>
  <c r="H1521" i="9"/>
  <c r="I1521" i="9"/>
  <c r="J1521" i="9"/>
  <c r="F1522" i="9"/>
  <c r="G1522" i="9"/>
  <c r="H1522" i="9"/>
  <c r="I1522" i="9"/>
  <c r="J1522" i="9"/>
  <c r="F1523" i="9"/>
  <c r="G1523" i="9"/>
  <c r="H1523" i="9"/>
  <c r="I1523" i="9"/>
  <c r="J1523" i="9"/>
  <c r="F1524" i="9"/>
  <c r="G1524" i="9"/>
  <c r="H1524" i="9"/>
  <c r="I1524" i="9"/>
  <c r="J1524" i="9"/>
  <c r="F1525" i="9"/>
  <c r="G1525" i="9"/>
  <c r="H1525" i="9"/>
  <c r="I1525" i="9"/>
  <c r="J1525" i="9"/>
  <c r="F1526" i="9"/>
  <c r="G1526" i="9"/>
  <c r="H1526" i="9"/>
  <c r="I1526" i="9"/>
  <c r="J1526" i="9"/>
  <c r="F1527" i="9"/>
  <c r="G1527" i="9"/>
  <c r="H1527" i="9"/>
  <c r="I1527" i="9"/>
  <c r="J1527" i="9"/>
  <c r="F1528" i="9"/>
  <c r="G1528" i="9"/>
  <c r="H1528" i="9"/>
  <c r="I1528" i="9"/>
  <c r="J1528" i="9"/>
  <c r="F1529" i="9"/>
  <c r="G1529" i="9"/>
  <c r="H1529" i="9"/>
  <c r="I1529" i="9"/>
  <c r="J1529" i="9"/>
  <c r="F1530" i="9"/>
  <c r="G1530" i="9"/>
  <c r="H1530" i="9"/>
  <c r="I1530" i="9"/>
  <c r="J1530" i="9"/>
  <c r="F1531" i="9"/>
  <c r="G1531" i="9"/>
  <c r="H1531" i="9"/>
  <c r="I1531" i="9"/>
  <c r="J1531" i="9"/>
  <c r="F1532" i="9"/>
  <c r="G1532" i="9"/>
  <c r="H1532" i="9"/>
  <c r="I1532" i="9"/>
  <c r="J1532" i="9"/>
  <c r="F1533" i="9"/>
  <c r="G1533" i="9"/>
  <c r="H1533" i="9"/>
  <c r="I1533" i="9"/>
  <c r="J1533" i="9"/>
  <c r="F1534" i="9"/>
  <c r="G1534" i="9"/>
  <c r="H1534" i="9"/>
  <c r="I1534" i="9"/>
  <c r="J1534" i="9"/>
  <c r="F1535" i="9"/>
  <c r="G1535" i="9"/>
  <c r="H1535" i="9"/>
  <c r="I1535" i="9"/>
  <c r="J1535" i="9"/>
  <c r="F1536" i="9"/>
  <c r="G1536" i="9"/>
  <c r="H1536" i="9"/>
  <c r="I1536" i="9"/>
  <c r="J1536" i="9"/>
  <c r="F1537" i="9"/>
  <c r="G1537" i="9"/>
  <c r="H1537" i="9"/>
  <c r="I1537" i="9"/>
  <c r="J1537" i="9"/>
  <c r="F1538" i="9"/>
  <c r="G1538" i="9"/>
  <c r="H1538" i="9"/>
  <c r="I1538" i="9"/>
  <c r="J1538" i="9"/>
  <c r="F1539" i="9"/>
  <c r="G1539" i="9"/>
  <c r="H1539" i="9"/>
  <c r="I1539" i="9"/>
  <c r="J1539" i="9"/>
  <c r="F1540" i="9"/>
  <c r="G1540" i="9"/>
  <c r="H1540" i="9"/>
  <c r="I1540" i="9"/>
  <c r="J1540" i="9"/>
  <c r="F1541" i="9"/>
  <c r="G1541" i="9"/>
  <c r="H1541" i="9"/>
  <c r="I1541" i="9"/>
  <c r="J1541" i="9"/>
  <c r="F1542" i="9"/>
  <c r="G1542" i="9"/>
  <c r="H1542" i="9"/>
  <c r="I1542" i="9"/>
  <c r="J1542" i="9"/>
  <c r="F1543" i="9"/>
  <c r="G1543" i="9"/>
  <c r="H1543" i="9"/>
  <c r="I1543" i="9"/>
  <c r="J1543" i="9"/>
  <c r="F1544" i="9"/>
  <c r="G1544" i="9"/>
  <c r="H1544" i="9"/>
  <c r="I1544" i="9"/>
  <c r="J1544" i="9"/>
  <c r="F1545" i="9"/>
  <c r="G1545" i="9"/>
  <c r="H1545" i="9"/>
  <c r="I1545" i="9"/>
  <c r="J1545" i="9"/>
  <c r="F1546" i="9"/>
  <c r="G1546" i="9"/>
  <c r="H1546" i="9"/>
  <c r="I1546" i="9"/>
  <c r="J1546" i="9"/>
  <c r="F1547" i="9"/>
  <c r="G1547" i="9"/>
  <c r="H1547" i="9"/>
  <c r="I1547" i="9"/>
  <c r="J1547" i="9"/>
  <c r="F1548" i="9"/>
  <c r="G1548" i="9"/>
  <c r="H1548" i="9"/>
  <c r="I1548" i="9"/>
  <c r="J1548" i="9"/>
  <c r="F1549" i="9"/>
  <c r="G1549" i="9"/>
  <c r="H1549" i="9"/>
  <c r="I1549" i="9"/>
  <c r="J1549" i="9"/>
  <c r="F1550" i="9"/>
  <c r="G1550" i="9"/>
  <c r="H1550" i="9"/>
  <c r="I1550" i="9"/>
  <c r="J1550" i="9"/>
  <c r="F1551" i="9"/>
  <c r="G1551" i="9"/>
  <c r="H1551" i="9"/>
  <c r="I1551" i="9"/>
  <c r="J1551" i="9"/>
  <c r="F1552" i="9"/>
  <c r="G1552" i="9"/>
  <c r="H1552" i="9"/>
  <c r="I1552" i="9"/>
  <c r="J1552" i="9"/>
  <c r="F1553" i="9"/>
  <c r="G1553" i="9"/>
  <c r="H1553" i="9"/>
  <c r="I1553" i="9"/>
  <c r="J1553" i="9"/>
  <c r="F1554" i="9"/>
  <c r="G1554" i="9"/>
  <c r="H1554" i="9"/>
  <c r="I1554" i="9"/>
  <c r="J1554" i="9"/>
  <c r="F1555" i="9"/>
  <c r="G1555" i="9"/>
  <c r="H1555" i="9"/>
  <c r="I1555" i="9"/>
  <c r="J1555" i="9"/>
  <c r="F1556" i="9"/>
  <c r="G1556" i="9"/>
  <c r="H1556" i="9"/>
  <c r="I1556" i="9"/>
  <c r="J1556" i="9"/>
  <c r="F1557" i="9"/>
  <c r="G1557" i="9"/>
  <c r="H1557" i="9"/>
  <c r="I1557" i="9"/>
  <c r="J1557" i="9"/>
  <c r="F1558" i="9"/>
  <c r="G1558" i="9"/>
  <c r="H1558" i="9"/>
  <c r="I1558" i="9"/>
  <c r="J1558" i="9"/>
  <c r="F1559" i="9"/>
  <c r="G1559" i="9"/>
  <c r="H1559" i="9"/>
  <c r="I1559" i="9"/>
  <c r="J1559" i="9"/>
  <c r="F1560" i="9"/>
  <c r="G1560" i="9"/>
  <c r="H1560" i="9"/>
  <c r="I1560" i="9"/>
  <c r="J1560" i="9"/>
  <c r="F1561" i="9"/>
  <c r="G1561" i="9"/>
  <c r="H1561" i="9"/>
  <c r="I1561" i="9"/>
  <c r="J1561" i="9"/>
  <c r="F1562" i="9"/>
  <c r="G1562" i="9"/>
  <c r="H1562" i="9"/>
  <c r="I1562" i="9"/>
  <c r="J1562" i="9"/>
  <c r="F1563" i="9"/>
  <c r="G1563" i="9"/>
  <c r="H1563" i="9"/>
  <c r="I1563" i="9"/>
  <c r="J1563" i="9"/>
  <c r="F1564" i="9"/>
  <c r="G1564" i="9"/>
  <c r="H1564" i="9"/>
  <c r="I1564" i="9"/>
  <c r="J1564" i="9"/>
  <c r="F1565" i="9"/>
  <c r="G1565" i="9"/>
  <c r="H1565" i="9"/>
  <c r="I1565" i="9"/>
  <c r="J1565" i="9"/>
  <c r="F1566" i="9"/>
  <c r="G1566" i="9"/>
  <c r="H1566" i="9"/>
  <c r="I1566" i="9"/>
  <c r="J1566" i="9"/>
  <c r="F1567" i="9"/>
  <c r="G1567" i="9"/>
  <c r="H1567" i="9"/>
  <c r="I1567" i="9"/>
  <c r="J1567" i="9"/>
  <c r="F1568" i="9"/>
  <c r="G1568" i="9"/>
  <c r="H1568" i="9"/>
  <c r="I1568" i="9"/>
  <c r="J1568" i="9"/>
  <c r="F1569" i="9"/>
  <c r="G1569" i="9"/>
  <c r="H1569" i="9"/>
  <c r="I1569" i="9"/>
  <c r="J1569" i="9"/>
  <c r="F1570" i="9"/>
  <c r="G1570" i="9"/>
  <c r="H1570" i="9"/>
  <c r="I1570" i="9"/>
  <c r="J1570" i="9"/>
  <c r="F1571" i="9"/>
  <c r="G1571" i="9"/>
  <c r="H1571" i="9"/>
  <c r="I1571" i="9"/>
  <c r="J1571" i="9"/>
  <c r="F1572" i="9"/>
  <c r="G1572" i="9"/>
  <c r="H1572" i="9"/>
  <c r="I1572" i="9"/>
  <c r="J1572" i="9"/>
  <c r="F1573" i="9"/>
  <c r="G1573" i="9"/>
  <c r="H1573" i="9"/>
  <c r="I1573" i="9"/>
  <c r="J1573" i="9"/>
  <c r="F1574" i="9"/>
  <c r="G1574" i="9"/>
  <c r="H1574" i="9"/>
  <c r="I1574" i="9"/>
  <c r="J1574" i="9"/>
  <c r="F1575" i="9"/>
  <c r="G1575" i="9"/>
  <c r="H1575" i="9"/>
  <c r="I1575" i="9"/>
  <c r="J1575" i="9"/>
  <c r="F1576" i="9"/>
  <c r="G1576" i="9"/>
  <c r="H1576" i="9"/>
  <c r="I1576" i="9"/>
  <c r="J1576" i="9"/>
  <c r="F1577" i="9"/>
  <c r="G1577" i="9"/>
  <c r="H1577" i="9"/>
  <c r="I1577" i="9"/>
  <c r="J1577" i="9"/>
  <c r="F1578" i="9"/>
  <c r="G1578" i="9"/>
  <c r="H1578" i="9"/>
  <c r="I1578" i="9"/>
  <c r="J1578" i="9"/>
  <c r="F1579" i="9"/>
  <c r="G1579" i="9"/>
  <c r="H1579" i="9"/>
  <c r="I1579" i="9"/>
  <c r="J1579" i="9"/>
  <c r="F1580" i="9"/>
  <c r="G1580" i="9"/>
  <c r="H1580" i="9"/>
  <c r="I1580" i="9"/>
  <c r="J1580" i="9"/>
  <c r="F1581" i="9"/>
  <c r="G1581" i="9"/>
  <c r="H1581" i="9"/>
  <c r="I1581" i="9"/>
  <c r="J1581" i="9"/>
  <c r="F1582" i="9"/>
  <c r="G1582" i="9"/>
  <c r="H1582" i="9"/>
  <c r="I1582" i="9"/>
  <c r="J1582" i="9"/>
  <c r="F1583" i="9"/>
  <c r="G1583" i="9"/>
  <c r="H1583" i="9"/>
  <c r="I1583" i="9"/>
  <c r="J1583" i="9"/>
  <c r="F1584" i="9"/>
  <c r="G1584" i="9"/>
  <c r="H1584" i="9"/>
  <c r="I1584" i="9"/>
  <c r="J1584" i="9"/>
  <c r="F1585" i="9"/>
  <c r="G1585" i="9"/>
  <c r="H1585" i="9"/>
  <c r="I1585" i="9"/>
  <c r="J1585" i="9"/>
  <c r="F1586" i="9"/>
  <c r="G1586" i="9"/>
  <c r="H1586" i="9"/>
  <c r="I1586" i="9"/>
  <c r="J1586" i="9"/>
  <c r="F1587" i="9"/>
  <c r="G1587" i="9"/>
  <c r="H1587" i="9"/>
  <c r="I1587" i="9"/>
  <c r="J1587" i="9"/>
  <c r="F1588" i="9"/>
  <c r="G1588" i="9"/>
  <c r="H1588" i="9"/>
  <c r="I1588" i="9"/>
  <c r="J1588" i="9"/>
  <c r="F1589" i="9"/>
  <c r="G1589" i="9"/>
  <c r="H1589" i="9"/>
  <c r="I1589" i="9"/>
  <c r="J1589" i="9"/>
  <c r="F1590" i="9"/>
  <c r="G1590" i="9"/>
  <c r="H1590" i="9"/>
  <c r="I1590" i="9"/>
  <c r="J1590" i="9"/>
  <c r="F1591" i="9"/>
  <c r="G1591" i="9"/>
  <c r="H1591" i="9"/>
  <c r="I1591" i="9"/>
  <c r="J1591" i="9"/>
  <c r="F1592" i="9"/>
  <c r="G1592" i="9"/>
  <c r="H1592" i="9"/>
  <c r="I1592" i="9"/>
  <c r="J1592" i="9"/>
  <c r="F1593" i="9"/>
  <c r="G1593" i="9"/>
  <c r="H1593" i="9"/>
  <c r="I1593" i="9"/>
  <c r="J1593" i="9"/>
  <c r="F1594" i="9"/>
  <c r="G1594" i="9"/>
  <c r="H1594" i="9"/>
  <c r="I1594" i="9"/>
  <c r="J1594" i="9"/>
  <c r="F1595" i="9"/>
  <c r="G1595" i="9"/>
  <c r="H1595" i="9"/>
  <c r="I1595" i="9"/>
  <c r="J1595" i="9"/>
  <c r="F1596" i="9"/>
  <c r="G1596" i="9"/>
  <c r="H1596" i="9"/>
  <c r="I1596" i="9"/>
  <c r="J1596" i="9"/>
  <c r="F1597" i="9"/>
  <c r="G1597" i="9"/>
  <c r="H1597" i="9"/>
  <c r="I1597" i="9"/>
  <c r="J1597" i="9"/>
  <c r="F1598" i="9"/>
  <c r="G1598" i="9"/>
  <c r="H1598" i="9"/>
  <c r="I1598" i="9"/>
  <c r="J1598" i="9"/>
  <c r="F1599" i="9"/>
  <c r="G1599" i="9"/>
  <c r="H1599" i="9"/>
  <c r="I1599" i="9"/>
  <c r="J1599" i="9"/>
  <c r="F1600" i="9"/>
  <c r="G1600" i="9"/>
  <c r="H1600" i="9"/>
  <c r="I1600" i="9"/>
  <c r="J1600" i="9"/>
  <c r="F1601" i="9"/>
  <c r="G1601" i="9"/>
  <c r="H1601" i="9"/>
  <c r="I1601" i="9"/>
  <c r="J1601" i="9"/>
  <c r="F1602" i="9"/>
  <c r="G1602" i="9"/>
  <c r="H1602" i="9"/>
  <c r="I1602" i="9"/>
  <c r="J1602" i="9"/>
  <c r="F1603" i="9"/>
  <c r="G1603" i="9"/>
  <c r="H1603" i="9"/>
  <c r="I1603" i="9"/>
  <c r="J1603" i="9"/>
  <c r="F1604" i="9"/>
  <c r="G1604" i="9"/>
  <c r="H1604" i="9"/>
  <c r="I1604" i="9"/>
  <c r="J1604" i="9"/>
  <c r="F1605" i="9"/>
  <c r="G1605" i="9"/>
  <c r="H1605" i="9"/>
  <c r="I1605" i="9"/>
  <c r="J1605" i="9"/>
  <c r="F1606" i="9"/>
  <c r="G1606" i="9"/>
  <c r="H1606" i="9"/>
  <c r="I1606" i="9"/>
  <c r="J1606" i="9"/>
  <c r="F1607" i="9"/>
  <c r="G1607" i="9"/>
  <c r="H1607" i="9"/>
  <c r="I1607" i="9"/>
  <c r="J1607" i="9"/>
  <c r="F1608" i="9"/>
  <c r="G1608" i="9"/>
  <c r="H1608" i="9"/>
  <c r="I1608" i="9"/>
  <c r="J1608" i="9"/>
  <c r="F1609" i="9"/>
  <c r="G1609" i="9"/>
  <c r="H1609" i="9"/>
  <c r="I1609" i="9"/>
  <c r="J1609" i="9"/>
  <c r="F1610" i="9"/>
  <c r="G1610" i="9"/>
  <c r="H1610" i="9"/>
  <c r="I1610" i="9"/>
  <c r="J1610" i="9"/>
  <c r="F1611" i="9"/>
  <c r="G1611" i="9"/>
  <c r="H1611" i="9"/>
  <c r="I1611" i="9"/>
  <c r="J1611" i="9"/>
  <c r="F1612" i="9"/>
  <c r="G1612" i="9"/>
  <c r="H1612" i="9"/>
  <c r="I1612" i="9"/>
  <c r="J1612" i="9"/>
  <c r="F1613" i="9"/>
  <c r="G1613" i="9"/>
  <c r="H1613" i="9"/>
  <c r="I1613" i="9"/>
  <c r="J1613" i="9"/>
  <c r="F1614" i="9"/>
  <c r="G1614" i="9"/>
  <c r="H1614" i="9"/>
  <c r="I1614" i="9"/>
  <c r="J1614" i="9"/>
  <c r="F1615" i="9"/>
  <c r="G1615" i="9"/>
  <c r="H1615" i="9"/>
  <c r="I1615" i="9"/>
  <c r="J1615" i="9"/>
  <c r="F1616" i="9"/>
  <c r="G1616" i="9"/>
  <c r="H1616" i="9"/>
  <c r="I1616" i="9"/>
  <c r="J1616" i="9"/>
  <c r="F1617" i="9"/>
  <c r="G1617" i="9"/>
  <c r="H1617" i="9"/>
  <c r="I1617" i="9"/>
  <c r="J1617" i="9"/>
  <c r="F1618" i="9"/>
  <c r="G1618" i="9"/>
  <c r="H1618" i="9"/>
  <c r="I1618" i="9"/>
  <c r="J1618" i="9"/>
  <c r="F1619" i="9"/>
  <c r="G1619" i="9"/>
  <c r="H1619" i="9"/>
  <c r="I1619" i="9"/>
  <c r="J1619" i="9"/>
  <c r="F1620" i="9"/>
  <c r="G1620" i="9"/>
  <c r="H1620" i="9"/>
  <c r="I1620" i="9"/>
  <c r="J1620" i="9"/>
  <c r="F1621" i="9"/>
  <c r="G1621" i="9"/>
  <c r="H1621" i="9"/>
  <c r="I1621" i="9"/>
  <c r="J1621" i="9"/>
  <c r="F1622" i="9"/>
  <c r="G1622" i="9"/>
  <c r="H1622" i="9"/>
  <c r="I1622" i="9"/>
  <c r="J1622" i="9"/>
  <c r="F1623" i="9"/>
  <c r="G1623" i="9"/>
  <c r="H1623" i="9"/>
  <c r="I1623" i="9"/>
  <c r="J1623" i="9"/>
  <c r="F1624" i="9"/>
  <c r="G1624" i="9"/>
  <c r="H1624" i="9"/>
  <c r="I1624" i="9"/>
  <c r="J1624" i="9"/>
  <c r="F1625" i="9"/>
  <c r="G1625" i="9"/>
  <c r="H1625" i="9"/>
  <c r="I1625" i="9"/>
  <c r="J1625" i="9"/>
  <c r="F1626" i="9"/>
  <c r="G1626" i="9"/>
  <c r="H1626" i="9"/>
  <c r="I1626" i="9"/>
  <c r="J1626" i="9"/>
  <c r="F1627" i="9"/>
  <c r="G1627" i="9"/>
  <c r="H1627" i="9"/>
  <c r="I1627" i="9"/>
  <c r="J1627" i="9"/>
  <c r="F1628" i="9"/>
  <c r="G1628" i="9"/>
  <c r="H1628" i="9"/>
  <c r="I1628" i="9"/>
  <c r="J1628" i="9"/>
  <c r="F1629" i="9"/>
  <c r="G1629" i="9"/>
  <c r="H1629" i="9"/>
  <c r="I1629" i="9"/>
  <c r="J1629" i="9"/>
  <c r="F1630" i="9"/>
  <c r="G1630" i="9"/>
  <c r="H1630" i="9"/>
  <c r="I1630" i="9"/>
  <c r="J1630" i="9"/>
  <c r="F1631" i="9"/>
  <c r="G1631" i="9"/>
  <c r="H1631" i="9"/>
  <c r="I1631" i="9"/>
  <c r="J1631" i="9"/>
  <c r="F1632" i="9"/>
  <c r="G1632" i="9"/>
  <c r="H1632" i="9"/>
  <c r="I1632" i="9"/>
  <c r="J1632" i="9"/>
  <c r="F1633" i="9"/>
  <c r="G1633" i="9"/>
  <c r="H1633" i="9"/>
  <c r="I1633" i="9"/>
  <c r="J1633" i="9"/>
  <c r="F1634" i="9"/>
  <c r="G1634" i="9"/>
  <c r="H1634" i="9"/>
  <c r="I1634" i="9"/>
  <c r="J1634" i="9"/>
  <c r="F1635" i="9"/>
  <c r="G1635" i="9"/>
  <c r="H1635" i="9"/>
  <c r="I1635" i="9"/>
  <c r="J1635" i="9"/>
  <c r="F1636" i="9"/>
  <c r="G1636" i="9"/>
  <c r="H1636" i="9"/>
  <c r="I1636" i="9"/>
  <c r="J1636" i="9"/>
  <c r="F1637" i="9"/>
  <c r="G1637" i="9"/>
  <c r="H1637" i="9"/>
  <c r="I1637" i="9"/>
  <c r="J1637" i="9"/>
  <c r="F1638" i="9"/>
  <c r="G1638" i="9"/>
  <c r="H1638" i="9"/>
  <c r="I1638" i="9"/>
  <c r="J1638" i="9"/>
  <c r="F1639" i="9"/>
  <c r="G1639" i="9"/>
  <c r="H1639" i="9"/>
  <c r="I1639" i="9"/>
  <c r="J1639" i="9"/>
  <c r="F1640" i="9"/>
  <c r="G1640" i="9"/>
  <c r="H1640" i="9"/>
  <c r="I1640" i="9"/>
  <c r="J1640" i="9"/>
  <c r="F1641" i="9"/>
  <c r="G1641" i="9"/>
  <c r="H1641" i="9"/>
  <c r="I1641" i="9"/>
  <c r="J1641" i="9"/>
  <c r="F1642" i="9"/>
  <c r="G1642" i="9"/>
  <c r="H1642" i="9"/>
  <c r="I1642" i="9"/>
  <c r="J1642" i="9"/>
  <c r="F1643" i="9"/>
  <c r="G1643" i="9"/>
  <c r="H1643" i="9"/>
  <c r="I1643" i="9"/>
  <c r="J1643" i="9"/>
  <c r="F1644" i="9"/>
  <c r="G1644" i="9"/>
  <c r="H1644" i="9"/>
  <c r="I1644" i="9"/>
  <c r="J1644" i="9"/>
  <c r="F1645" i="9"/>
  <c r="G1645" i="9"/>
  <c r="H1645" i="9"/>
  <c r="I1645" i="9"/>
  <c r="J1645" i="9"/>
  <c r="F1646" i="9"/>
  <c r="G1646" i="9"/>
  <c r="H1646" i="9"/>
  <c r="I1646" i="9"/>
  <c r="J1646" i="9"/>
  <c r="F1647" i="9"/>
  <c r="G1647" i="9"/>
  <c r="H1647" i="9"/>
  <c r="I1647" i="9"/>
  <c r="J1647" i="9"/>
  <c r="F1648" i="9"/>
  <c r="G1648" i="9"/>
  <c r="H1648" i="9"/>
  <c r="I1648" i="9"/>
  <c r="J1648" i="9"/>
  <c r="F1649" i="9"/>
  <c r="G1649" i="9"/>
  <c r="H1649" i="9"/>
  <c r="I1649" i="9"/>
  <c r="J1649" i="9"/>
  <c r="F1650" i="9"/>
  <c r="G1650" i="9"/>
  <c r="H1650" i="9"/>
  <c r="I1650" i="9"/>
  <c r="J1650" i="9"/>
  <c r="F1651" i="9"/>
  <c r="G1651" i="9"/>
  <c r="H1651" i="9"/>
  <c r="I1651" i="9"/>
  <c r="J1651" i="9"/>
  <c r="F1652" i="9"/>
  <c r="G1652" i="9"/>
  <c r="H1652" i="9"/>
  <c r="I1652" i="9"/>
  <c r="J1652" i="9"/>
  <c r="F1653" i="9"/>
  <c r="G1653" i="9"/>
  <c r="H1653" i="9"/>
  <c r="I1653" i="9"/>
  <c r="J1653" i="9"/>
  <c r="F1654" i="9"/>
  <c r="G1654" i="9"/>
  <c r="H1654" i="9"/>
  <c r="I1654" i="9"/>
  <c r="J1654" i="9"/>
  <c r="F1655" i="9"/>
  <c r="G1655" i="9"/>
  <c r="H1655" i="9"/>
  <c r="I1655" i="9"/>
  <c r="J1655" i="9"/>
  <c r="F1656" i="9"/>
  <c r="G1656" i="9"/>
  <c r="H1656" i="9"/>
  <c r="I1656" i="9"/>
  <c r="J1656" i="9"/>
  <c r="F1657" i="9"/>
  <c r="G1657" i="9"/>
  <c r="H1657" i="9"/>
  <c r="I1657" i="9"/>
  <c r="J1657" i="9"/>
  <c r="F1658" i="9"/>
  <c r="G1658" i="9"/>
  <c r="H1658" i="9"/>
  <c r="I1658" i="9"/>
  <c r="J1658" i="9"/>
  <c r="F1659" i="9"/>
  <c r="G1659" i="9"/>
  <c r="H1659" i="9"/>
  <c r="I1659" i="9"/>
  <c r="J1659" i="9"/>
  <c r="F1660" i="9"/>
  <c r="G1660" i="9"/>
  <c r="H1660" i="9"/>
  <c r="I1660" i="9"/>
  <c r="J1660" i="9"/>
  <c r="F1661" i="9"/>
  <c r="G1661" i="9"/>
  <c r="H1661" i="9"/>
  <c r="I1661" i="9"/>
  <c r="J1661" i="9"/>
  <c r="F1662" i="9"/>
  <c r="G1662" i="9"/>
  <c r="H1662" i="9"/>
  <c r="I1662" i="9"/>
  <c r="J1662" i="9"/>
  <c r="F1663" i="9"/>
  <c r="G1663" i="9"/>
  <c r="H1663" i="9"/>
  <c r="I1663" i="9"/>
  <c r="J1663" i="9"/>
  <c r="F1664" i="9"/>
  <c r="G1664" i="9"/>
  <c r="H1664" i="9"/>
  <c r="I1664" i="9"/>
  <c r="J1664" i="9"/>
  <c r="F1665" i="9"/>
  <c r="G1665" i="9"/>
  <c r="H1665" i="9"/>
  <c r="I1665" i="9"/>
  <c r="J1665" i="9"/>
  <c r="F1666" i="9"/>
  <c r="G1666" i="9"/>
  <c r="H1666" i="9"/>
  <c r="I1666" i="9"/>
  <c r="J1666" i="9"/>
  <c r="F1667" i="9"/>
  <c r="G1667" i="9"/>
  <c r="H1667" i="9"/>
  <c r="I1667" i="9"/>
  <c r="J1667" i="9"/>
  <c r="F1668" i="9"/>
  <c r="G1668" i="9"/>
  <c r="H1668" i="9"/>
  <c r="I1668" i="9"/>
  <c r="J1668" i="9"/>
  <c r="F1669" i="9"/>
  <c r="G1669" i="9"/>
  <c r="H1669" i="9"/>
  <c r="I1669" i="9"/>
  <c r="J1669" i="9"/>
  <c r="F1670" i="9"/>
  <c r="G1670" i="9"/>
  <c r="H1670" i="9"/>
  <c r="I1670" i="9"/>
  <c r="J1670" i="9"/>
  <c r="F1671" i="9"/>
  <c r="G1671" i="9"/>
  <c r="H1671" i="9"/>
  <c r="I1671" i="9"/>
  <c r="J1671" i="9"/>
  <c r="F1672" i="9"/>
  <c r="G1672" i="9"/>
  <c r="H1672" i="9"/>
  <c r="I1672" i="9"/>
  <c r="J1672" i="9"/>
  <c r="F1673" i="9"/>
  <c r="G1673" i="9"/>
  <c r="H1673" i="9"/>
  <c r="I1673" i="9"/>
  <c r="J1673" i="9"/>
  <c r="F1674" i="9"/>
  <c r="G1674" i="9"/>
  <c r="H1674" i="9"/>
  <c r="I1674" i="9"/>
  <c r="J1674" i="9"/>
  <c r="F1675" i="9"/>
  <c r="G1675" i="9"/>
  <c r="H1675" i="9"/>
  <c r="I1675" i="9"/>
  <c r="J1675" i="9"/>
  <c r="F1676" i="9"/>
  <c r="G1676" i="9"/>
  <c r="H1676" i="9"/>
  <c r="I1676" i="9"/>
  <c r="J1676" i="9"/>
  <c r="F1677" i="9"/>
  <c r="G1677" i="9"/>
  <c r="H1677" i="9"/>
  <c r="I1677" i="9"/>
  <c r="J1677" i="9"/>
  <c r="F1678" i="9"/>
  <c r="G1678" i="9"/>
  <c r="H1678" i="9"/>
  <c r="I1678" i="9"/>
  <c r="J1678" i="9"/>
  <c r="F1679" i="9"/>
  <c r="G1679" i="9"/>
  <c r="H1679" i="9"/>
  <c r="I1679" i="9"/>
  <c r="J1679" i="9"/>
  <c r="F1680" i="9"/>
  <c r="G1680" i="9"/>
  <c r="H1680" i="9"/>
  <c r="I1680" i="9"/>
  <c r="J1680" i="9"/>
  <c r="F1681" i="9"/>
  <c r="G1681" i="9"/>
  <c r="H1681" i="9"/>
  <c r="I1681" i="9"/>
  <c r="J1681" i="9"/>
  <c r="F1682" i="9"/>
  <c r="G1682" i="9"/>
  <c r="H1682" i="9"/>
  <c r="I1682" i="9"/>
  <c r="J1682" i="9"/>
  <c r="F1683" i="9"/>
  <c r="G1683" i="9"/>
  <c r="H1683" i="9"/>
  <c r="I1683" i="9"/>
  <c r="J1683" i="9"/>
  <c r="F1684" i="9"/>
  <c r="G1684" i="9"/>
  <c r="H1684" i="9"/>
  <c r="I1684" i="9"/>
  <c r="J1684" i="9"/>
  <c r="F1685" i="9"/>
  <c r="G1685" i="9"/>
  <c r="H1685" i="9"/>
  <c r="I1685" i="9"/>
  <c r="J1685" i="9"/>
  <c r="F1686" i="9"/>
  <c r="G1686" i="9"/>
  <c r="H1686" i="9"/>
  <c r="I1686" i="9"/>
  <c r="J1686" i="9"/>
  <c r="F1687" i="9"/>
  <c r="G1687" i="9"/>
  <c r="H1687" i="9"/>
  <c r="I1687" i="9"/>
  <c r="J1687" i="9"/>
  <c r="F1688" i="9"/>
  <c r="G1688" i="9"/>
  <c r="H1688" i="9"/>
  <c r="I1688" i="9"/>
  <c r="J1688" i="9"/>
  <c r="F1689" i="9"/>
  <c r="G1689" i="9"/>
  <c r="H1689" i="9"/>
  <c r="I1689" i="9"/>
  <c r="J1689" i="9"/>
  <c r="F1690" i="9"/>
  <c r="G1690" i="9"/>
  <c r="H1690" i="9"/>
  <c r="I1690" i="9"/>
  <c r="J1690" i="9"/>
  <c r="F1691" i="9"/>
  <c r="G1691" i="9"/>
  <c r="H1691" i="9"/>
  <c r="I1691" i="9"/>
  <c r="J1691" i="9"/>
  <c r="F1692" i="9"/>
  <c r="G1692" i="9"/>
  <c r="H1692" i="9"/>
  <c r="I1692" i="9"/>
  <c r="J1692" i="9"/>
  <c r="F1693" i="9"/>
  <c r="G1693" i="9"/>
  <c r="H1693" i="9"/>
  <c r="I1693" i="9"/>
  <c r="J1693" i="9"/>
  <c r="F1694" i="9"/>
  <c r="G1694" i="9"/>
  <c r="H1694" i="9"/>
  <c r="I1694" i="9"/>
  <c r="J1694" i="9"/>
  <c r="F1695" i="9"/>
  <c r="G1695" i="9"/>
  <c r="H1695" i="9"/>
  <c r="I1695" i="9"/>
  <c r="J1695" i="9"/>
  <c r="F1696" i="9"/>
  <c r="G1696" i="9"/>
  <c r="H1696" i="9"/>
  <c r="I1696" i="9"/>
  <c r="J1696" i="9"/>
  <c r="F1697" i="9"/>
  <c r="G1697" i="9"/>
  <c r="H1697" i="9"/>
  <c r="I1697" i="9"/>
  <c r="J1697" i="9"/>
  <c r="F1698" i="9"/>
  <c r="G1698" i="9"/>
  <c r="H1698" i="9"/>
  <c r="I1698" i="9"/>
  <c r="J1698" i="9"/>
  <c r="F1699" i="9"/>
  <c r="G1699" i="9"/>
  <c r="H1699" i="9"/>
  <c r="I1699" i="9"/>
  <c r="J1699" i="9"/>
  <c r="F1700" i="9"/>
  <c r="G1700" i="9"/>
  <c r="H1700" i="9"/>
  <c r="I1700" i="9"/>
  <c r="J1700" i="9"/>
  <c r="F1701" i="9"/>
  <c r="G1701" i="9"/>
  <c r="H1701" i="9"/>
  <c r="I1701" i="9"/>
  <c r="J1701" i="9"/>
  <c r="F1702" i="9"/>
  <c r="G1702" i="9"/>
  <c r="H1702" i="9"/>
  <c r="I1702" i="9"/>
  <c r="J1702" i="9"/>
  <c r="F1703" i="9"/>
  <c r="G1703" i="9"/>
  <c r="H1703" i="9"/>
  <c r="I1703" i="9"/>
  <c r="J1703" i="9"/>
  <c r="F1704" i="9"/>
  <c r="G1704" i="9"/>
  <c r="H1704" i="9"/>
  <c r="I1704" i="9"/>
  <c r="J1704" i="9"/>
  <c r="F1705" i="9"/>
  <c r="G1705" i="9"/>
  <c r="H1705" i="9"/>
  <c r="I1705" i="9"/>
  <c r="J1705" i="9"/>
  <c r="F1706" i="9"/>
  <c r="G1706" i="9"/>
  <c r="H1706" i="9"/>
  <c r="I1706" i="9"/>
  <c r="J1706" i="9"/>
  <c r="F1707" i="9"/>
  <c r="G1707" i="9"/>
  <c r="H1707" i="9"/>
  <c r="I1707" i="9"/>
  <c r="J1707" i="9"/>
  <c r="F1708" i="9"/>
  <c r="G1708" i="9"/>
  <c r="H1708" i="9"/>
  <c r="I1708" i="9"/>
  <c r="J1708" i="9"/>
  <c r="F1709" i="9"/>
  <c r="G1709" i="9"/>
  <c r="H1709" i="9"/>
  <c r="I1709" i="9"/>
  <c r="J1709" i="9"/>
  <c r="F1710" i="9"/>
  <c r="G1710" i="9"/>
  <c r="H1710" i="9"/>
  <c r="I1710" i="9"/>
  <c r="J1710" i="9"/>
  <c r="F1711" i="9"/>
  <c r="G1711" i="9"/>
  <c r="H1711" i="9"/>
  <c r="I1711" i="9"/>
  <c r="J1711" i="9"/>
  <c r="F1712" i="9"/>
  <c r="G1712" i="9"/>
  <c r="H1712" i="9"/>
  <c r="I1712" i="9"/>
  <c r="J1712" i="9"/>
  <c r="F1713" i="9"/>
  <c r="G1713" i="9"/>
  <c r="H1713" i="9"/>
  <c r="I1713" i="9"/>
  <c r="J1713" i="9"/>
  <c r="F1714" i="9"/>
  <c r="G1714" i="9"/>
  <c r="H1714" i="9"/>
  <c r="I1714" i="9"/>
  <c r="J1714" i="9"/>
  <c r="F1715" i="9"/>
  <c r="G1715" i="9"/>
  <c r="H1715" i="9"/>
  <c r="I1715" i="9"/>
  <c r="J1715" i="9"/>
  <c r="F1716" i="9"/>
  <c r="G1716" i="9"/>
  <c r="H1716" i="9"/>
  <c r="I1716" i="9"/>
  <c r="J1716" i="9"/>
  <c r="F1717" i="9"/>
  <c r="G1717" i="9"/>
  <c r="H1717" i="9"/>
  <c r="I1717" i="9"/>
  <c r="J1717" i="9"/>
  <c r="F1718" i="9"/>
  <c r="G1718" i="9"/>
  <c r="H1718" i="9"/>
  <c r="I1718" i="9"/>
  <c r="J1718" i="9"/>
  <c r="F1719" i="9"/>
  <c r="G1719" i="9"/>
  <c r="H1719" i="9"/>
  <c r="I1719" i="9"/>
  <c r="J1719" i="9"/>
  <c r="F1720" i="9"/>
  <c r="G1720" i="9"/>
  <c r="H1720" i="9"/>
  <c r="I1720" i="9"/>
  <c r="J1720" i="9"/>
  <c r="F1721" i="9"/>
  <c r="G1721" i="9"/>
  <c r="H1721" i="9"/>
  <c r="I1721" i="9"/>
  <c r="J1721" i="9"/>
  <c r="F1722" i="9"/>
  <c r="G1722" i="9"/>
  <c r="H1722" i="9"/>
  <c r="I1722" i="9"/>
  <c r="J1722" i="9"/>
  <c r="F1723" i="9"/>
  <c r="G1723" i="9"/>
  <c r="H1723" i="9"/>
  <c r="I1723" i="9"/>
  <c r="J1723" i="9"/>
  <c r="F1724" i="9"/>
  <c r="G1724" i="9"/>
  <c r="H1724" i="9"/>
  <c r="I1724" i="9"/>
  <c r="J1724" i="9"/>
  <c r="F1725" i="9"/>
  <c r="G1725" i="9"/>
  <c r="H1725" i="9"/>
  <c r="I1725" i="9"/>
  <c r="J1725" i="9"/>
  <c r="F1726" i="9"/>
  <c r="G1726" i="9"/>
  <c r="H1726" i="9"/>
  <c r="I1726" i="9"/>
  <c r="J1726" i="9"/>
  <c r="F1727" i="9"/>
  <c r="G1727" i="9"/>
  <c r="H1727" i="9"/>
  <c r="I1727" i="9"/>
  <c r="J1727" i="9"/>
  <c r="F1728" i="9"/>
  <c r="G1728" i="9"/>
  <c r="H1728" i="9"/>
  <c r="I1728" i="9"/>
  <c r="J1728" i="9"/>
  <c r="F1729" i="9"/>
  <c r="G1729" i="9"/>
  <c r="H1729" i="9"/>
  <c r="I1729" i="9"/>
  <c r="J1729" i="9"/>
  <c r="F1730" i="9"/>
  <c r="G1730" i="9"/>
  <c r="H1730" i="9"/>
  <c r="I1730" i="9"/>
  <c r="J1730" i="9"/>
  <c r="F1731" i="9"/>
  <c r="G1731" i="9"/>
  <c r="H1731" i="9"/>
  <c r="I1731" i="9"/>
  <c r="J1731" i="9"/>
  <c r="F1732" i="9"/>
  <c r="G1732" i="9"/>
  <c r="H1732" i="9"/>
  <c r="I1732" i="9"/>
  <c r="J1732" i="9"/>
  <c r="F1733" i="9"/>
  <c r="G1733" i="9"/>
  <c r="H1733" i="9"/>
  <c r="I1733" i="9"/>
  <c r="J1733" i="9"/>
  <c r="F1734" i="9"/>
  <c r="G1734" i="9"/>
  <c r="H1734" i="9"/>
  <c r="I1734" i="9"/>
  <c r="J1734" i="9"/>
  <c r="F1735" i="9"/>
  <c r="G1735" i="9"/>
  <c r="H1735" i="9"/>
  <c r="I1735" i="9"/>
  <c r="J1735" i="9"/>
  <c r="F1736" i="9"/>
  <c r="G1736" i="9"/>
  <c r="H1736" i="9"/>
  <c r="I1736" i="9"/>
  <c r="J1736" i="9"/>
  <c r="F1737" i="9"/>
  <c r="G1737" i="9"/>
  <c r="H1737" i="9"/>
  <c r="I1737" i="9"/>
  <c r="J1737" i="9"/>
  <c r="F1738" i="9"/>
  <c r="G1738" i="9"/>
  <c r="H1738" i="9"/>
  <c r="I1738" i="9"/>
  <c r="J1738" i="9"/>
  <c r="F1739" i="9"/>
  <c r="G1739" i="9"/>
  <c r="H1739" i="9"/>
  <c r="I1739" i="9"/>
  <c r="J1739" i="9"/>
  <c r="F1740" i="9"/>
  <c r="G1740" i="9"/>
  <c r="H1740" i="9"/>
  <c r="I1740" i="9"/>
  <c r="J1740" i="9"/>
  <c r="F1741" i="9"/>
  <c r="G1741" i="9"/>
  <c r="H1741" i="9"/>
  <c r="I1741" i="9"/>
  <c r="J1741" i="9"/>
  <c r="F1742" i="9"/>
  <c r="G1742" i="9"/>
  <c r="H1742" i="9"/>
  <c r="I1742" i="9"/>
  <c r="J1742" i="9"/>
  <c r="F1743" i="9"/>
  <c r="G1743" i="9"/>
  <c r="H1743" i="9"/>
  <c r="I1743" i="9"/>
  <c r="J1743" i="9"/>
  <c r="F1744" i="9"/>
  <c r="G1744" i="9"/>
  <c r="H1744" i="9"/>
  <c r="I1744" i="9"/>
  <c r="J1744" i="9"/>
  <c r="F1745" i="9"/>
  <c r="G1745" i="9"/>
  <c r="H1745" i="9"/>
  <c r="I1745" i="9"/>
  <c r="J1745" i="9"/>
  <c r="F1746" i="9"/>
  <c r="G1746" i="9"/>
  <c r="H1746" i="9"/>
  <c r="I1746" i="9"/>
  <c r="J1746" i="9"/>
  <c r="F1747" i="9"/>
  <c r="G1747" i="9"/>
  <c r="H1747" i="9"/>
  <c r="I1747" i="9"/>
  <c r="J1747" i="9"/>
  <c r="F1748" i="9"/>
  <c r="G1748" i="9"/>
  <c r="H1748" i="9"/>
  <c r="I1748" i="9"/>
  <c r="J1748" i="9"/>
  <c r="F1749" i="9"/>
  <c r="G1749" i="9"/>
  <c r="H1749" i="9"/>
  <c r="I1749" i="9"/>
  <c r="J1749" i="9"/>
  <c r="F1750" i="9"/>
  <c r="G1750" i="9"/>
  <c r="H1750" i="9"/>
  <c r="I1750" i="9"/>
  <c r="J1750" i="9"/>
  <c r="F1751" i="9"/>
  <c r="G1751" i="9"/>
  <c r="H1751" i="9"/>
  <c r="I1751" i="9"/>
  <c r="J1751" i="9"/>
  <c r="F1752" i="9"/>
  <c r="G1752" i="9"/>
  <c r="H1752" i="9"/>
  <c r="I1752" i="9"/>
  <c r="J1752" i="9"/>
  <c r="F1753" i="9"/>
  <c r="G1753" i="9"/>
  <c r="H1753" i="9"/>
  <c r="I1753" i="9"/>
  <c r="J1753" i="9"/>
  <c r="F1754" i="9"/>
  <c r="G1754" i="9"/>
  <c r="H1754" i="9"/>
  <c r="I1754" i="9"/>
  <c r="J1754" i="9"/>
  <c r="F1755" i="9"/>
  <c r="G1755" i="9"/>
  <c r="H1755" i="9"/>
  <c r="I1755" i="9"/>
  <c r="J1755" i="9"/>
  <c r="F1756" i="9"/>
  <c r="G1756" i="9"/>
  <c r="H1756" i="9"/>
  <c r="I1756" i="9"/>
  <c r="J1756" i="9"/>
  <c r="F1757" i="9"/>
  <c r="G1757" i="9"/>
  <c r="H1757" i="9"/>
  <c r="I1757" i="9"/>
  <c r="J1757" i="9"/>
  <c r="F1758" i="9"/>
  <c r="G1758" i="9"/>
  <c r="H1758" i="9"/>
  <c r="I1758" i="9"/>
  <c r="J1758" i="9"/>
  <c r="F1759" i="9"/>
  <c r="G1759" i="9"/>
  <c r="H1759" i="9"/>
  <c r="I1759" i="9"/>
  <c r="J1759" i="9"/>
  <c r="F1760" i="9"/>
  <c r="G1760" i="9"/>
  <c r="H1760" i="9"/>
  <c r="I1760" i="9"/>
  <c r="J1760" i="9"/>
  <c r="F1761" i="9"/>
  <c r="G1761" i="9"/>
  <c r="H1761" i="9"/>
  <c r="I1761" i="9"/>
  <c r="J1761" i="9"/>
  <c r="F1762" i="9"/>
  <c r="G1762" i="9"/>
  <c r="H1762" i="9"/>
  <c r="I1762" i="9"/>
  <c r="J1762" i="9"/>
  <c r="F1763" i="9"/>
  <c r="G1763" i="9"/>
  <c r="H1763" i="9"/>
  <c r="I1763" i="9"/>
  <c r="J1763" i="9"/>
  <c r="F1764" i="9"/>
  <c r="G1764" i="9"/>
  <c r="H1764" i="9"/>
  <c r="I1764" i="9"/>
  <c r="J1764" i="9"/>
  <c r="F1765" i="9"/>
  <c r="G1765" i="9"/>
  <c r="H1765" i="9"/>
  <c r="I1765" i="9"/>
  <c r="J1765" i="9"/>
  <c r="F1766" i="9"/>
  <c r="G1766" i="9"/>
  <c r="H1766" i="9"/>
  <c r="I1766" i="9"/>
  <c r="J1766" i="9"/>
  <c r="F1767" i="9"/>
  <c r="G1767" i="9"/>
  <c r="H1767" i="9"/>
  <c r="I1767" i="9"/>
  <c r="J1767" i="9"/>
  <c r="F1768" i="9"/>
  <c r="G1768" i="9"/>
  <c r="H1768" i="9"/>
  <c r="I1768" i="9"/>
  <c r="J1768" i="9"/>
  <c r="F1769" i="9"/>
  <c r="G1769" i="9"/>
  <c r="H1769" i="9"/>
  <c r="I1769" i="9"/>
  <c r="J1769" i="9"/>
  <c r="F1770" i="9"/>
  <c r="G1770" i="9"/>
  <c r="H1770" i="9"/>
  <c r="I1770" i="9"/>
  <c r="J1770" i="9"/>
  <c r="F1771" i="9"/>
  <c r="G1771" i="9"/>
  <c r="H1771" i="9"/>
  <c r="I1771" i="9"/>
  <c r="J1771" i="9"/>
  <c r="F1772" i="9"/>
  <c r="G1772" i="9"/>
  <c r="H1772" i="9"/>
  <c r="I1772" i="9"/>
  <c r="J1772" i="9"/>
  <c r="F1773" i="9"/>
  <c r="G1773" i="9"/>
  <c r="H1773" i="9"/>
  <c r="I1773" i="9"/>
  <c r="J1773" i="9"/>
  <c r="F1774" i="9"/>
  <c r="G1774" i="9"/>
  <c r="H1774" i="9"/>
  <c r="I1774" i="9"/>
  <c r="J1774" i="9"/>
  <c r="F1775" i="9"/>
  <c r="G1775" i="9"/>
  <c r="H1775" i="9"/>
  <c r="I1775" i="9"/>
  <c r="J1775" i="9"/>
  <c r="F1776" i="9"/>
  <c r="G1776" i="9"/>
  <c r="H1776" i="9"/>
  <c r="I1776" i="9"/>
  <c r="J1776" i="9"/>
  <c r="F1777" i="9"/>
  <c r="G1777" i="9"/>
  <c r="H1777" i="9"/>
  <c r="I1777" i="9"/>
  <c r="J1777" i="9"/>
  <c r="F1778" i="9"/>
  <c r="G1778" i="9"/>
  <c r="H1778" i="9"/>
  <c r="I1778" i="9"/>
  <c r="J1778" i="9"/>
  <c r="F1779" i="9"/>
  <c r="G1779" i="9"/>
  <c r="H1779" i="9"/>
  <c r="I1779" i="9"/>
  <c r="J1779" i="9"/>
  <c r="F1780" i="9"/>
  <c r="G1780" i="9"/>
  <c r="H1780" i="9"/>
  <c r="I1780" i="9"/>
  <c r="J1780" i="9"/>
  <c r="F1781" i="9"/>
  <c r="G1781" i="9"/>
  <c r="H1781" i="9"/>
  <c r="I1781" i="9"/>
  <c r="J1781" i="9"/>
  <c r="F1782" i="9"/>
  <c r="G1782" i="9"/>
  <c r="H1782" i="9"/>
  <c r="I1782" i="9"/>
  <c r="J1782" i="9"/>
  <c r="F1783" i="9"/>
  <c r="G1783" i="9"/>
  <c r="H1783" i="9"/>
  <c r="I1783" i="9"/>
  <c r="J1783" i="9"/>
  <c r="F1784" i="9"/>
  <c r="G1784" i="9"/>
  <c r="H1784" i="9"/>
  <c r="I1784" i="9"/>
  <c r="J1784" i="9"/>
  <c r="F1785" i="9"/>
  <c r="G1785" i="9"/>
  <c r="H1785" i="9"/>
  <c r="I1785" i="9"/>
  <c r="J1785" i="9"/>
  <c r="F1786" i="9"/>
  <c r="G1786" i="9"/>
  <c r="H1786" i="9"/>
  <c r="I1786" i="9"/>
  <c r="J1786" i="9"/>
  <c r="F1787" i="9"/>
  <c r="G1787" i="9"/>
  <c r="H1787" i="9"/>
  <c r="I1787" i="9"/>
  <c r="J1787" i="9"/>
  <c r="F1788" i="9"/>
  <c r="G1788" i="9"/>
  <c r="H1788" i="9"/>
  <c r="I1788" i="9"/>
  <c r="J1788" i="9"/>
  <c r="F1789" i="9"/>
  <c r="G1789" i="9"/>
  <c r="H1789" i="9"/>
  <c r="I1789" i="9"/>
  <c r="J1789" i="9"/>
  <c r="F1790" i="9"/>
  <c r="G1790" i="9"/>
  <c r="H1790" i="9"/>
  <c r="I1790" i="9"/>
  <c r="J1790" i="9"/>
  <c r="F1791" i="9"/>
  <c r="G1791" i="9"/>
  <c r="H1791" i="9"/>
  <c r="I1791" i="9"/>
  <c r="J1791" i="9"/>
  <c r="F1792" i="9"/>
  <c r="G1792" i="9"/>
  <c r="H1792" i="9"/>
  <c r="I1792" i="9"/>
  <c r="J1792" i="9"/>
  <c r="F1793" i="9"/>
  <c r="G1793" i="9"/>
  <c r="H1793" i="9"/>
  <c r="I1793" i="9"/>
  <c r="J1793" i="9"/>
  <c r="F1794" i="9"/>
  <c r="G1794" i="9"/>
  <c r="H1794" i="9"/>
  <c r="I1794" i="9"/>
  <c r="J1794" i="9"/>
  <c r="F1795" i="9"/>
  <c r="G1795" i="9"/>
  <c r="H1795" i="9"/>
  <c r="I1795" i="9"/>
  <c r="J1795" i="9"/>
  <c r="F1796" i="9"/>
  <c r="G1796" i="9"/>
  <c r="H1796" i="9"/>
  <c r="I1796" i="9"/>
  <c r="J1796" i="9"/>
  <c r="F1797" i="9"/>
  <c r="G1797" i="9"/>
  <c r="H1797" i="9"/>
  <c r="I1797" i="9"/>
  <c r="J1797" i="9"/>
  <c r="F1798" i="9"/>
  <c r="G1798" i="9"/>
  <c r="H1798" i="9"/>
  <c r="I1798" i="9"/>
  <c r="J1798" i="9"/>
  <c r="F1799" i="9"/>
  <c r="G1799" i="9"/>
  <c r="H1799" i="9"/>
  <c r="I1799" i="9"/>
  <c r="J1799" i="9"/>
  <c r="F1800" i="9"/>
  <c r="G1800" i="9"/>
  <c r="H1800" i="9"/>
  <c r="I1800" i="9"/>
  <c r="J1800" i="9"/>
  <c r="F1801" i="9"/>
  <c r="G1801" i="9"/>
  <c r="H1801" i="9"/>
  <c r="I1801" i="9"/>
  <c r="J1801" i="9"/>
  <c r="F1802" i="9"/>
  <c r="G1802" i="9"/>
  <c r="H1802" i="9"/>
  <c r="I1802" i="9"/>
  <c r="J1802" i="9"/>
  <c r="F1803" i="9"/>
  <c r="G1803" i="9"/>
  <c r="H1803" i="9"/>
  <c r="I1803" i="9"/>
  <c r="J1803" i="9"/>
  <c r="F1804" i="9"/>
  <c r="G1804" i="9"/>
  <c r="H1804" i="9"/>
  <c r="I1804" i="9"/>
  <c r="J1804" i="9"/>
  <c r="F1805" i="9"/>
  <c r="G1805" i="9"/>
  <c r="H1805" i="9"/>
  <c r="I1805" i="9"/>
  <c r="J1805" i="9"/>
  <c r="F1806" i="9"/>
  <c r="G1806" i="9"/>
  <c r="H1806" i="9"/>
  <c r="I1806" i="9"/>
  <c r="J1806" i="9"/>
  <c r="F1807" i="9"/>
  <c r="G1807" i="9"/>
  <c r="H1807" i="9"/>
  <c r="I1807" i="9"/>
  <c r="J1807" i="9"/>
  <c r="F1808" i="9"/>
  <c r="G1808" i="9"/>
  <c r="H1808" i="9"/>
  <c r="I1808" i="9"/>
  <c r="J1808" i="9"/>
  <c r="F1809" i="9"/>
  <c r="G1809" i="9"/>
  <c r="H1809" i="9"/>
  <c r="I1809" i="9"/>
  <c r="J1809" i="9"/>
  <c r="F1810" i="9"/>
  <c r="G1810" i="9"/>
  <c r="H1810" i="9"/>
  <c r="I1810" i="9"/>
  <c r="J1810" i="9"/>
  <c r="F1811" i="9"/>
  <c r="G1811" i="9"/>
  <c r="H1811" i="9"/>
  <c r="I1811" i="9"/>
  <c r="J1811" i="9"/>
  <c r="F1812" i="9"/>
  <c r="G1812" i="9"/>
  <c r="H1812" i="9"/>
  <c r="I1812" i="9"/>
  <c r="J1812" i="9"/>
  <c r="F1813" i="9"/>
  <c r="G1813" i="9"/>
  <c r="H1813" i="9"/>
  <c r="I1813" i="9"/>
  <c r="J1813" i="9"/>
  <c r="F1814" i="9"/>
  <c r="G1814" i="9"/>
  <c r="H1814" i="9"/>
  <c r="I1814" i="9"/>
  <c r="J1814" i="9"/>
  <c r="F1815" i="9"/>
  <c r="G1815" i="9"/>
  <c r="H1815" i="9"/>
  <c r="I1815" i="9"/>
  <c r="J1815" i="9"/>
  <c r="F1816" i="9"/>
  <c r="G1816" i="9"/>
  <c r="H1816" i="9"/>
  <c r="I1816" i="9"/>
  <c r="J1816" i="9"/>
  <c r="F1817" i="9"/>
  <c r="G1817" i="9"/>
  <c r="H1817" i="9"/>
  <c r="I1817" i="9"/>
  <c r="J1817" i="9"/>
  <c r="F1818" i="9"/>
  <c r="G1818" i="9"/>
  <c r="H1818" i="9"/>
  <c r="I1818" i="9"/>
  <c r="J1818" i="9"/>
  <c r="F1819" i="9"/>
  <c r="G1819" i="9"/>
  <c r="H1819" i="9"/>
  <c r="I1819" i="9"/>
  <c r="J1819" i="9"/>
  <c r="F1820" i="9"/>
  <c r="G1820" i="9"/>
  <c r="H1820" i="9"/>
  <c r="I1820" i="9"/>
  <c r="J1820" i="9"/>
  <c r="F1821" i="9"/>
  <c r="G1821" i="9"/>
  <c r="H1821" i="9"/>
  <c r="I1821" i="9"/>
  <c r="J1821" i="9"/>
  <c r="F1822" i="9"/>
  <c r="G1822" i="9"/>
  <c r="H1822" i="9"/>
  <c r="I1822" i="9"/>
  <c r="J1822" i="9"/>
  <c r="F1823" i="9"/>
  <c r="G1823" i="9"/>
  <c r="H1823" i="9"/>
  <c r="I1823" i="9"/>
  <c r="J1823" i="9"/>
  <c r="F1824" i="9"/>
  <c r="G1824" i="9"/>
  <c r="H1824" i="9"/>
  <c r="I1824" i="9"/>
  <c r="J1824" i="9"/>
  <c r="F1825" i="9"/>
  <c r="G1825" i="9"/>
  <c r="H1825" i="9"/>
  <c r="I1825" i="9"/>
  <c r="J1825" i="9"/>
  <c r="F1826" i="9"/>
  <c r="G1826" i="9"/>
  <c r="H1826" i="9"/>
  <c r="I1826" i="9"/>
  <c r="J1826" i="9"/>
  <c r="F1827" i="9"/>
  <c r="G1827" i="9"/>
  <c r="H1827" i="9"/>
  <c r="I1827" i="9"/>
  <c r="J1827" i="9"/>
  <c r="F1828" i="9"/>
  <c r="G1828" i="9"/>
  <c r="H1828" i="9"/>
  <c r="I1828" i="9"/>
  <c r="J1828" i="9"/>
  <c r="F1829" i="9"/>
  <c r="G1829" i="9"/>
  <c r="H1829" i="9"/>
  <c r="I1829" i="9"/>
  <c r="J1829" i="9"/>
  <c r="F1830" i="9"/>
  <c r="G1830" i="9"/>
  <c r="H1830" i="9"/>
  <c r="I1830" i="9"/>
  <c r="J1830" i="9"/>
  <c r="F1831" i="9"/>
  <c r="G1831" i="9"/>
  <c r="H1831" i="9"/>
  <c r="I1831" i="9"/>
  <c r="J1831" i="9"/>
  <c r="F1832" i="9"/>
  <c r="G1832" i="9"/>
  <c r="H1832" i="9"/>
  <c r="I1832" i="9"/>
  <c r="J1832" i="9"/>
  <c r="F1833" i="9"/>
  <c r="G1833" i="9"/>
  <c r="H1833" i="9"/>
  <c r="I1833" i="9"/>
  <c r="J1833" i="9"/>
  <c r="F1834" i="9"/>
  <c r="G1834" i="9"/>
  <c r="H1834" i="9"/>
  <c r="I1834" i="9"/>
  <c r="J1834" i="9"/>
  <c r="F1835" i="9"/>
  <c r="G1835" i="9"/>
  <c r="H1835" i="9"/>
  <c r="I1835" i="9"/>
  <c r="J1835" i="9"/>
  <c r="F1836" i="9"/>
  <c r="G1836" i="9"/>
  <c r="H1836" i="9"/>
  <c r="I1836" i="9"/>
  <c r="J1836" i="9"/>
  <c r="F1837" i="9"/>
  <c r="G1837" i="9"/>
  <c r="H1837" i="9"/>
  <c r="I1837" i="9"/>
  <c r="J1837" i="9"/>
  <c r="F1838" i="9"/>
  <c r="G1838" i="9"/>
  <c r="H1838" i="9"/>
  <c r="I1838" i="9"/>
  <c r="J1838" i="9"/>
  <c r="F1839" i="9"/>
  <c r="G1839" i="9"/>
  <c r="H1839" i="9"/>
  <c r="I1839" i="9"/>
  <c r="J1839" i="9"/>
  <c r="F1840" i="9"/>
  <c r="G1840" i="9"/>
  <c r="H1840" i="9"/>
  <c r="I1840" i="9"/>
  <c r="J1840" i="9"/>
  <c r="F1841" i="9"/>
  <c r="G1841" i="9"/>
  <c r="H1841" i="9"/>
  <c r="I1841" i="9"/>
  <c r="J1841" i="9"/>
  <c r="F1842" i="9"/>
  <c r="G1842" i="9"/>
  <c r="H1842" i="9"/>
  <c r="I1842" i="9"/>
  <c r="J1842" i="9"/>
  <c r="F1843" i="9"/>
  <c r="G1843" i="9"/>
  <c r="H1843" i="9"/>
  <c r="I1843" i="9"/>
  <c r="J1843" i="9"/>
  <c r="F1844" i="9"/>
  <c r="G1844" i="9"/>
  <c r="H1844" i="9"/>
  <c r="I1844" i="9"/>
  <c r="J1844" i="9"/>
  <c r="F1845" i="9"/>
  <c r="G1845" i="9"/>
  <c r="H1845" i="9"/>
  <c r="I1845" i="9"/>
  <c r="J1845" i="9"/>
  <c r="F1846" i="9"/>
  <c r="G1846" i="9"/>
  <c r="H1846" i="9"/>
  <c r="I1846" i="9"/>
  <c r="J1846" i="9"/>
  <c r="F1847" i="9"/>
  <c r="G1847" i="9"/>
  <c r="H1847" i="9"/>
  <c r="I1847" i="9"/>
  <c r="J1847" i="9"/>
  <c r="F1848" i="9"/>
  <c r="G1848" i="9"/>
  <c r="H1848" i="9"/>
  <c r="I1848" i="9"/>
  <c r="J1848" i="9"/>
  <c r="F1849" i="9"/>
  <c r="G1849" i="9"/>
  <c r="H1849" i="9"/>
  <c r="I1849" i="9"/>
  <c r="J1849" i="9"/>
  <c r="F1850" i="9"/>
  <c r="G1850" i="9"/>
  <c r="H1850" i="9"/>
  <c r="I1850" i="9"/>
  <c r="J1850" i="9"/>
  <c r="F1851" i="9"/>
  <c r="G1851" i="9"/>
  <c r="H1851" i="9"/>
  <c r="I1851" i="9"/>
  <c r="J1851" i="9"/>
  <c r="F1852" i="9"/>
  <c r="G1852" i="9"/>
  <c r="H1852" i="9"/>
  <c r="I1852" i="9"/>
  <c r="J1852" i="9"/>
  <c r="F1853" i="9"/>
  <c r="G1853" i="9"/>
  <c r="H1853" i="9"/>
  <c r="I1853" i="9"/>
  <c r="J1853" i="9"/>
  <c r="F1854" i="9"/>
  <c r="G1854" i="9"/>
  <c r="H1854" i="9"/>
  <c r="I1854" i="9"/>
  <c r="J1854" i="9"/>
  <c r="F1855" i="9"/>
  <c r="G1855" i="9"/>
  <c r="H1855" i="9"/>
  <c r="I1855" i="9"/>
  <c r="J1855" i="9"/>
  <c r="F1856" i="9"/>
  <c r="G1856" i="9"/>
  <c r="H1856" i="9"/>
  <c r="I1856" i="9"/>
  <c r="J1856" i="9"/>
  <c r="F1857" i="9"/>
  <c r="G1857" i="9"/>
  <c r="H1857" i="9"/>
  <c r="I1857" i="9"/>
  <c r="J1857" i="9"/>
  <c r="F1858" i="9"/>
  <c r="G1858" i="9"/>
  <c r="H1858" i="9"/>
  <c r="I1858" i="9"/>
  <c r="J1858" i="9"/>
  <c r="F1859" i="9"/>
  <c r="G1859" i="9"/>
  <c r="H1859" i="9"/>
  <c r="I1859" i="9"/>
  <c r="J1859" i="9"/>
  <c r="F1860" i="9"/>
  <c r="G1860" i="9"/>
  <c r="H1860" i="9"/>
  <c r="I1860" i="9"/>
  <c r="J1860" i="9"/>
  <c r="F1861" i="9"/>
  <c r="G1861" i="9"/>
  <c r="H1861" i="9"/>
  <c r="I1861" i="9"/>
  <c r="J1861" i="9"/>
  <c r="F1862" i="9"/>
  <c r="G1862" i="9"/>
  <c r="H1862" i="9"/>
  <c r="I1862" i="9"/>
  <c r="J1862" i="9"/>
  <c r="F1863" i="9"/>
  <c r="G1863" i="9"/>
  <c r="H1863" i="9"/>
  <c r="I1863" i="9"/>
  <c r="J1863" i="9"/>
  <c r="F1864" i="9"/>
  <c r="G1864" i="9"/>
  <c r="H1864" i="9"/>
  <c r="I1864" i="9"/>
  <c r="J1864" i="9"/>
  <c r="F1865" i="9"/>
  <c r="G1865" i="9"/>
  <c r="H1865" i="9"/>
  <c r="I1865" i="9"/>
  <c r="J1865" i="9"/>
  <c r="F1866" i="9"/>
  <c r="G1866" i="9"/>
  <c r="H1866" i="9"/>
  <c r="I1866" i="9"/>
  <c r="J1866" i="9"/>
  <c r="F1867" i="9"/>
  <c r="G1867" i="9"/>
  <c r="H1867" i="9"/>
  <c r="I1867" i="9"/>
  <c r="J1867" i="9"/>
  <c r="F1868" i="9"/>
  <c r="G1868" i="9"/>
  <c r="H1868" i="9"/>
  <c r="I1868" i="9"/>
  <c r="J1868" i="9"/>
  <c r="F1869" i="9"/>
  <c r="G1869" i="9"/>
  <c r="H1869" i="9"/>
  <c r="I1869" i="9"/>
  <c r="J1869" i="9"/>
  <c r="F1870" i="9"/>
  <c r="G1870" i="9"/>
  <c r="H1870" i="9"/>
  <c r="I1870" i="9"/>
  <c r="J1870" i="9"/>
  <c r="F1871" i="9"/>
  <c r="G1871" i="9"/>
  <c r="H1871" i="9"/>
  <c r="I1871" i="9"/>
  <c r="J1871" i="9"/>
  <c r="F1872" i="9"/>
  <c r="G1872" i="9"/>
  <c r="H1872" i="9"/>
  <c r="I1872" i="9"/>
  <c r="J1872" i="9"/>
  <c r="F1873" i="9"/>
  <c r="G1873" i="9"/>
  <c r="H1873" i="9"/>
  <c r="I1873" i="9"/>
  <c r="J1873" i="9"/>
  <c r="F1874" i="9"/>
  <c r="G1874" i="9"/>
  <c r="H1874" i="9"/>
  <c r="I1874" i="9"/>
  <c r="J1874" i="9"/>
  <c r="F1875" i="9"/>
  <c r="G1875" i="9"/>
  <c r="H1875" i="9"/>
  <c r="I1875" i="9"/>
  <c r="J1875" i="9"/>
  <c r="F1876" i="9"/>
  <c r="G1876" i="9"/>
  <c r="H1876" i="9"/>
  <c r="I1876" i="9"/>
  <c r="J1876" i="9"/>
  <c r="F1877" i="9"/>
  <c r="G1877" i="9"/>
  <c r="H1877" i="9"/>
  <c r="I1877" i="9"/>
  <c r="J1877" i="9"/>
  <c r="F1878" i="9"/>
  <c r="G1878" i="9"/>
  <c r="H1878" i="9"/>
  <c r="I1878" i="9"/>
  <c r="J1878" i="9"/>
  <c r="F1879" i="9"/>
  <c r="G1879" i="9"/>
  <c r="H1879" i="9"/>
  <c r="I1879" i="9"/>
  <c r="J1879" i="9"/>
  <c r="F1880" i="9"/>
  <c r="G1880" i="9"/>
  <c r="H1880" i="9"/>
  <c r="I1880" i="9"/>
  <c r="J1880" i="9"/>
  <c r="F1881" i="9"/>
  <c r="G1881" i="9"/>
  <c r="H1881" i="9"/>
  <c r="I1881" i="9"/>
  <c r="J1881" i="9"/>
  <c r="F1882" i="9"/>
  <c r="G1882" i="9"/>
  <c r="H1882" i="9"/>
  <c r="I1882" i="9"/>
  <c r="J1882" i="9"/>
  <c r="F1883" i="9"/>
  <c r="G1883" i="9"/>
  <c r="H1883" i="9"/>
  <c r="I1883" i="9"/>
  <c r="J1883" i="9"/>
  <c r="F1884" i="9"/>
  <c r="G1884" i="9"/>
  <c r="H1884" i="9"/>
  <c r="I1884" i="9"/>
  <c r="J1884" i="9"/>
  <c r="F1885" i="9"/>
  <c r="G1885" i="9"/>
  <c r="H1885" i="9"/>
  <c r="I1885" i="9"/>
  <c r="J1885" i="9"/>
  <c r="F1886" i="9"/>
  <c r="G1886" i="9"/>
  <c r="H1886" i="9"/>
  <c r="I1886" i="9"/>
  <c r="J1886" i="9"/>
  <c r="F1887" i="9"/>
  <c r="G1887" i="9"/>
  <c r="H1887" i="9"/>
  <c r="I1887" i="9"/>
  <c r="J1887" i="9"/>
  <c r="F1888" i="9"/>
  <c r="G1888" i="9"/>
  <c r="H1888" i="9"/>
  <c r="I1888" i="9"/>
  <c r="J1888" i="9"/>
  <c r="F1889" i="9"/>
  <c r="G1889" i="9"/>
  <c r="H1889" i="9"/>
  <c r="I1889" i="9"/>
  <c r="J1889" i="9"/>
  <c r="F1890" i="9"/>
  <c r="G1890" i="9"/>
  <c r="H1890" i="9"/>
  <c r="I1890" i="9"/>
  <c r="J1890" i="9"/>
  <c r="F1891" i="9"/>
  <c r="G1891" i="9"/>
  <c r="H1891" i="9"/>
  <c r="I1891" i="9"/>
  <c r="J1891" i="9"/>
  <c r="F1892" i="9"/>
  <c r="G1892" i="9"/>
  <c r="H1892" i="9"/>
  <c r="I1892" i="9"/>
  <c r="J1892" i="9"/>
  <c r="F1893" i="9"/>
  <c r="G1893" i="9"/>
  <c r="H1893" i="9"/>
  <c r="I1893" i="9"/>
  <c r="J1893" i="9"/>
  <c r="F1894" i="9"/>
  <c r="G1894" i="9"/>
  <c r="H1894" i="9"/>
  <c r="I1894" i="9"/>
  <c r="J1894" i="9"/>
  <c r="F1895" i="9"/>
  <c r="G1895" i="9"/>
  <c r="H1895" i="9"/>
  <c r="I1895" i="9"/>
  <c r="J1895" i="9"/>
  <c r="F1896" i="9"/>
  <c r="G1896" i="9"/>
  <c r="H1896" i="9"/>
  <c r="I1896" i="9"/>
  <c r="J1896" i="9"/>
  <c r="F1897" i="9"/>
  <c r="G1897" i="9"/>
  <c r="H1897" i="9"/>
  <c r="I1897" i="9"/>
  <c r="J1897" i="9"/>
  <c r="F1898" i="9"/>
  <c r="G1898" i="9"/>
  <c r="H1898" i="9"/>
  <c r="I1898" i="9"/>
  <c r="J1898" i="9"/>
  <c r="F1899" i="9"/>
  <c r="G1899" i="9"/>
  <c r="H1899" i="9"/>
  <c r="I1899" i="9"/>
  <c r="J1899" i="9"/>
  <c r="F1900" i="9"/>
  <c r="G1900" i="9"/>
  <c r="H1900" i="9"/>
  <c r="I1900" i="9"/>
  <c r="J1900" i="9"/>
  <c r="F1901" i="9"/>
  <c r="G1901" i="9"/>
  <c r="H1901" i="9"/>
  <c r="I1901" i="9"/>
  <c r="J1901" i="9"/>
  <c r="F1902" i="9"/>
  <c r="G1902" i="9"/>
  <c r="H1902" i="9"/>
  <c r="I1902" i="9"/>
  <c r="J1902" i="9"/>
  <c r="F1903" i="9"/>
  <c r="G1903" i="9"/>
  <c r="H1903" i="9"/>
  <c r="I1903" i="9"/>
  <c r="J1903" i="9"/>
  <c r="F1904" i="9"/>
  <c r="G1904" i="9"/>
  <c r="H1904" i="9"/>
  <c r="I1904" i="9"/>
  <c r="J1904" i="9"/>
  <c r="F1905" i="9"/>
  <c r="G1905" i="9"/>
  <c r="H1905" i="9"/>
  <c r="I1905" i="9"/>
  <c r="J1905" i="9"/>
  <c r="F1906" i="9"/>
  <c r="G1906" i="9"/>
  <c r="H1906" i="9"/>
  <c r="I1906" i="9"/>
  <c r="J1906" i="9"/>
  <c r="F1907" i="9"/>
  <c r="G1907" i="9"/>
  <c r="H1907" i="9"/>
  <c r="I1907" i="9"/>
  <c r="J1907" i="9"/>
  <c r="F1908" i="9"/>
  <c r="G1908" i="9"/>
  <c r="H1908" i="9"/>
  <c r="I1908" i="9"/>
  <c r="J1908" i="9"/>
  <c r="F1909" i="9"/>
  <c r="G1909" i="9"/>
  <c r="H1909" i="9"/>
  <c r="I1909" i="9"/>
  <c r="J1909" i="9"/>
  <c r="F1910" i="9"/>
  <c r="G1910" i="9"/>
  <c r="H1910" i="9"/>
  <c r="I1910" i="9"/>
  <c r="J1910" i="9"/>
  <c r="F1911" i="9"/>
  <c r="G1911" i="9"/>
  <c r="H1911" i="9"/>
  <c r="I1911" i="9"/>
  <c r="J1911" i="9"/>
  <c r="F1912" i="9"/>
  <c r="G1912" i="9"/>
  <c r="H1912" i="9"/>
  <c r="I1912" i="9"/>
  <c r="J1912" i="9"/>
  <c r="F1913" i="9"/>
  <c r="G1913" i="9"/>
  <c r="H1913" i="9"/>
  <c r="I1913" i="9"/>
  <c r="J1913" i="9"/>
  <c r="F1914" i="9"/>
  <c r="G1914" i="9"/>
  <c r="H1914" i="9"/>
  <c r="I1914" i="9"/>
  <c r="J1914" i="9"/>
  <c r="F1915" i="9"/>
  <c r="G1915" i="9"/>
  <c r="H1915" i="9"/>
  <c r="I1915" i="9"/>
  <c r="J1915" i="9"/>
  <c r="F1916" i="9"/>
  <c r="G1916" i="9"/>
  <c r="H1916" i="9"/>
  <c r="I1916" i="9"/>
  <c r="J1916" i="9"/>
  <c r="F1917" i="9"/>
  <c r="G1917" i="9"/>
  <c r="H1917" i="9"/>
  <c r="I1917" i="9"/>
  <c r="J1917" i="9"/>
  <c r="F1918" i="9"/>
  <c r="G1918" i="9"/>
  <c r="H1918" i="9"/>
  <c r="I1918" i="9"/>
  <c r="J1918" i="9"/>
  <c r="F1919" i="9"/>
  <c r="G1919" i="9"/>
  <c r="H1919" i="9"/>
  <c r="I1919" i="9"/>
  <c r="J1919" i="9"/>
  <c r="F1920" i="9"/>
  <c r="G1920" i="9"/>
  <c r="H1920" i="9"/>
  <c r="I1920" i="9"/>
  <c r="J1920" i="9"/>
  <c r="F1921" i="9"/>
  <c r="G1921" i="9"/>
  <c r="H1921" i="9"/>
  <c r="I1921" i="9"/>
  <c r="J1921" i="9"/>
  <c r="F1922" i="9"/>
  <c r="G1922" i="9"/>
  <c r="H1922" i="9"/>
  <c r="I1922" i="9"/>
  <c r="J1922" i="9"/>
  <c r="F1923" i="9"/>
  <c r="G1923" i="9"/>
  <c r="H1923" i="9"/>
  <c r="I1923" i="9"/>
  <c r="J1923" i="9"/>
  <c r="F1924" i="9"/>
  <c r="G1924" i="9"/>
  <c r="H1924" i="9"/>
  <c r="I1924" i="9"/>
  <c r="J1924" i="9"/>
  <c r="F1925" i="9"/>
  <c r="G1925" i="9"/>
  <c r="H1925" i="9"/>
  <c r="I1925" i="9"/>
  <c r="J1925" i="9"/>
  <c r="F1926" i="9"/>
  <c r="G1926" i="9"/>
  <c r="H1926" i="9"/>
  <c r="I1926" i="9"/>
  <c r="J1926" i="9"/>
  <c r="F1927" i="9"/>
  <c r="G1927" i="9"/>
  <c r="H1927" i="9"/>
  <c r="I1927" i="9"/>
  <c r="J1927" i="9"/>
  <c r="F1928" i="9"/>
  <c r="G1928" i="9"/>
  <c r="H1928" i="9"/>
  <c r="I1928" i="9"/>
  <c r="J1928" i="9"/>
  <c r="F1929" i="9"/>
  <c r="G1929" i="9"/>
  <c r="H1929" i="9"/>
  <c r="I1929" i="9"/>
  <c r="J1929" i="9"/>
  <c r="F1930" i="9"/>
  <c r="G1930" i="9"/>
  <c r="H1930" i="9"/>
  <c r="I1930" i="9"/>
  <c r="J1930" i="9"/>
  <c r="F1931" i="9"/>
  <c r="G1931" i="9"/>
  <c r="H1931" i="9"/>
  <c r="I1931" i="9"/>
  <c r="J1931" i="9"/>
  <c r="F1932" i="9"/>
  <c r="G1932" i="9"/>
  <c r="H1932" i="9"/>
  <c r="I1932" i="9"/>
  <c r="J1932" i="9"/>
  <c r="F1933" i="9"/>
  <c r="G1933" i="9"/>
  <c r="H1933" i="9"/>
  <c r="I1933" i="9"/>
  <c r="J1933" i="9"/>
  <c r="F1934" i="9"/>
  <c r="G1934" i="9"/>
  <c r="H1934" i="9"/>
  <c r="I1934" i="9"/>
  <c r="J1934" i="9"/>
  <c r="F1935" i="9"/>
  <c r="G1935" i="9"/>
  <c r="H1935" i="9"/>
  <c r="I1935" i="9"/>
  <c r="J1935" i="9"/>
  <c r="F1936" i="9"/>
  <c r="G1936" i="9"/>
  <c r="H1936" i="9"/>
  <c r="I1936" i="9"/>
  <c r="J1936" i="9"/>
  <c r="F1937" i="9"/>
  <c r="G1937" i="9"/>
  <c r="H1937" i="9"/>
  <c r="I1937" i="9"/>
  <c r="J1937" i="9"/>
  <c r="F1938" i="9"/>
  <c r="G1938" i="9"/>
  <c r="H1938" i="9"/>
  <c r="I1938" i="9"/>
  <c r="J1938" i="9"/>
  <c r="F1939" i="9"/>
  <c r="G1939" i="9"/>
  <c r="H1939" i="9"/>
  <c r="I1939" i="9"/>
  <c r="J1939" i="9"/>
  <c r="F1940" i="9"/>
  <c r="G1940" i="9"/>
  <c r="H1940" i="9"/>
  <c r="I1940" i="9"/>
  <c r="J1940" i="9"/>
  <c r="F1941" i="9"/>
  <c r="G1941" i="9"/>
  <c r="H1941" i="9"/>
  <c r="I1941" i="9"/>
  <c r="J1941" i="9"/>
  <c r="F1942" i="9"/>
  <c r="G1942" i="9"/>
  <c r="H1942" i="9"/>
  <c r="I1942" i="9"/>
  <c r="J1942" i="9"/>
  <c r="F1943" i="9"/>
  <c r="G1943" i="9"/>
  <c r="H1943" i="9"/>
  <c r="I1943" i="9"/>
  <c r="J1943" i="9"/>
  <c r="F1944" i="9"/>
  <c r="G1944" i="9"/>
  <c r="H1944" i="9"/>
  <c r="I1944" i="9"/>
  <c r="J1944" i="9"/>
  <c r="F1945" i="9"/>
  <c r="G1945" i="9"/>
  <c r="H1945" i="9"/>
  <c r="I1945" i="9"/>
  <c r="J1945" i="9"/>
  <c r="F1946" i="9"/>
  <c r="G1946" i="9"/>
  <c r="H1946" i="9"/>
  <c r="I1946" i="9"/>
  <c r="J1946" i="9"/>
  <c r="F1947" i="9"/>
  <c r="G1947" i="9"/>
  <c r="H1947" i="9"/>
  <c r="I1947" i="9"/>
  <c r="J1947" i="9"/>
  <c r="F1948" i="9"/>
  <c r="G1948" i="9"/>
  <c r="D1948" i="9" s="1"/>
  <c r="H1948" i="9"/>
  <c r="I1948" i="9"/>
  <c r="J1948" i="9"/>
  <c r="F1949" i="9"/>
  <c r="G1949" i="9"/>
  <c r="H1949" i="9"/>
  <c r="I1949" i="9"/>
  <c r="J1949" i="9"/>
  <c r="F1950" i="9"/>
  <c r="G1950" i="9"/>
  <c r="H1950" i="9"/>
  <c r="I1950" i="9"/>
  <c r="J1950" i="9"/>
  <c r="F1951" i="9"/>
  <c r="G1951" i="9"/>
  <c r="H1951" i="9"/>
  <c r="I1951" i="9"/>
  <c r="J1951" i="9"/>
  <c r="F1952" i="9"/>
  <c r="G1952" i="9"/>
  <c r="H1952" i="9"/>
  <c r="I1952" i="9"/>
  <c r="J1952" i="9"/>
  <c r="F1953" i="9"/>
  <c r="G1953" i="9"/>
  <c r="H1953" i="9"/>
  <c r="I1953" i="9"/>
  <c r="J1953" i="9"/>
  <c r="F1954" i="9"/>
  <c r="G1954" i="9"/>
  <c r="H1954" i="9"/>
  <c r="I1954" i="9"/>
  <c r="J1954" i="9"/>
  <c r="F1955" i="9"/>
  <c r="G1955" i="9"/>
  <c r="H1955" i="9"/>
  <c r="I1955" i="9"/>
  <c r="J1955" i="9"/>
  <c r="F1956" i="9"/>
  <c r="G1956" i="9"/>
  <c r="H1956" i="9"/>
  <c r="I1956" i="9"/>
  <c r="J1956" i="9"/>
  <c r="F1957" i="9"/>
  <c r="G1957" i="9"/>
  <c r="H1957" i="9"/>
  <c r="I1957" i="9"/>
  <c r="J1957" i="9"/>
  <c r="F1958" i="9"/>
  <c r="G1958" i="9"/>
  <c r="H1958" i="9"/>
  <c r="I1958" i="9"/>
  <c r="J1958" i="9"/>
  <c r="F1959" i="9"/>
  <c r="G1959" i="9"/>
  <c r="H1959" i="9"/>
  <c r="I1959" i="9"/>
  <c r="J1959" i="9"/>
  <c r="F1960" i="9"/>
  <c r="G1960" i="9"/>
  <c r="H1960" i="9"/>
  <c r="I1960" i="9"/>
  <c r="J1960" i="9"/>
  <c r="F1961" i="9"/>
  <c r="G1961" i="9"/>
  <c r="H1961" i="9"/>
  <c r="I1961" i="9"/>
  <c r="J1961" i="9"/>
  <c r="F1962" i="9"/>
  <c r="G1962" i="9"/>
  <c r="H1962" i="9"/>
  <c r="I1962" i="9"/>
  <c r="J1962" i="9"/>
  <c r="F1963" i="9"/>
  <c r="G1963" i="9"/>
  <c r="H1963" i="9"/>
  <c r="I1963" i="9"/>
  <c r="J1963" i="9"/>
  <c r="F1964" i="9"/>
  <c r="G1964" i="9"/>
  <c r="H1964" i="9"/>
  <c r="I1964" i="9"/>
  <c r="J1964" i="9"/>
  <c r="F1965" i="9"/>
  <c r="G1965" i="9"/>
  <c r="H1965" i="9"/>
  <c r="I1965" i="9"/>
  <c r="J1965" i="9"/>
  <c r="F1966" i="9"/>
  <c r="G1966" i="9"/>
  <c r="H1966" i="9"/>
  <c r="I1966" i="9"/>
  <c r="J1966" i="9"/>
  <c r="F1967" i="9"/>
  <c r="G1967" i="9"/>
  <c r="H1967" i="9"/>
  <c r="I1967" i="9"/>
  <c r="J1967" i="9"/>
  <c r="F1968" i="9"/>
  <c r="G1968" i="9"/>
  <c r="H1968" i="9"/>
  <c r="I1968" i="9"/>
  <c r="J1968" i="9"/>
  <c r="F1969" i="9"/>
  <c r="G1969" i="9"/>
  <c r="H1969" i="9"/>
  <c r="I1969" i="9"/>
  <c r="J1969" i="9"/>
  <c r="F1970" i="9"/>
  <c r="G1970" i="9"/>
  <c r="H1970" i="9"/>
  <c r="I1970" i="9"/>
  <c r="J1970" i="9"/>
  <c r="F1971" i="9"/>
  <c r="G1971" i="9"/>
  <c r="H1971" i="9"/>
  <c r="I1971" i="9"/>
  <c r="J1971" i="9"/>
  <c r="F1972" i="9"/>
  <c r="G1972" i="9"/>
  <c r="H1972" i="9"/>
  <c r="I1972" i="9"/>
  <c r="J1972" i="9"/>
  <c r="F1973" i="9"/>
  <c r="G1973" i="9"/>
  <c r="H1973" i="9"/>
  <c r="I1973" i="9"/>
  <c r="J1973" i="9"/>
  <c r="F1974" i="9"/>
  <c r="G1974" i="9"/>
  <c r="H1974" i="9"/>
  <c r="I1974" i="9"/>
  <c r="J1974" i="9"/>
  <c r="F1975" i="9"/>
  <c r="G1975" i="9"/>
  <c r="H1975" i="9"/>
  <c r="I1975" i="9"/>
  <c r="J1975" i="9"/>
  <c r="F1976" i="9"/>
  <c r="G1976" i="9"/>
  <c r="H1976" i="9"/>
  <c r="I1976" i="9"/>
  <c r="J1976" i="9"/>
  <c r="F1977" i="9"/>
  <c r="G1977" i="9"/>
  <c r="H1977" i="9"/>
  <c r="I1977" i="9"/>
  <c r="J1977" i="9"/>
  <c r="F1978" i="9"/>
  <c r="G1978" i="9"/>
  <c r="H1978" i="9"/>
  <c r="I1978" i="9"/>
  <c r="J1978" i="9"/>
  <c r="F1979" i="9"/>
  <c r="G1979" i="9"/>
  <c r="H1979" i="9"/>
  <c r="I1979" i="9"/>
  <c r="J1979" i="9"/>
  <c r="F1980" i="9"/>
  <c r="G1980" i="9"/>
  <c r="H1980" i="9"/>
  <c r="I1980" i="9"/>
  <c r="J1980" i="9"/>
  <c r="F1981" i="9"/>
  <c r="G1981" i="9"/>
  <c r="H1981" i="9"/>
  <c r="I1981" i="9"/>
  <c r="J1981" i="9"/>
  <c r="F1982" i="9"/>
  <c r="G1982" i="9"/>
  <c r="H1982" i="9"/>
  <c r="I1982" i="9"/>
  <c r="J1982" i="9"/>
  <c r="F1983" i="9"/>
  <c r="G1983" i="9"/>
  <c r="H1983" i="9"/>
  <c r="I1983" i="9"/>
  <c r="J1983" i="9"/>
  <c r="F1984" i="9"/>
  <c r="G1984" i="9"/>
  <c r="H1984" i="9"/>
  <c r="I1984" i="9"/>
  <c r="J1984" i="9"/>
  <c r="F1985" i="9"/>
  <c r="G1985" i="9"/>
  <c r="H1985" i="9"/>
  <c r="I1985" i="9"/>
  <c r="J1985" i="9"/>
  <c r="F1986" i="9"/>
  <c r="G1986" i="9"/>
  <c r="H1986" i="9"/>
  <c r="I1986" i="9"/>
  <c r="J1986" i="9"/>
  <c r="F1987" i="9"/>
  <c r="G1987" i="9"/>
  <c r="H1987" i="9"/>
  <c r="I1987" i="9"/>
  <c r="J1987" i="9"/>
  <c r="F1988" i="9"/>
  <c r="G1988" i="9"/>
  <c r="H1988" i="9"/>
  <c r="I1988" i="9"/>
  <c r="J1988" i="9"/>
  <c r="F1989" i="9"/>
  <c r="G1989" i="9"/>
  <c r="H1989" i="9"/>
  <c r="I1989" i="9"/>
  <c r="J1989" i="9"/>
  <c r="F1990" i="9"/>
  <c r="G1990" i="9"/>
  <c r="H1990" i="9"/>
  <c r="I1990" i="9"/>
  <c r="J1990" i="9"/>
  <c r="F1991" i="9"/>
  <c r="G1991" i="9"/>
  <c r="H1991" i="9"/>
  <c r="I1991" i="9"/>
  <c r="J1991" i="9"/>
  <c r="F1992" i="9"/>
  <c r="G1992" i="9"/>
  <c r="H1992" i="9"/>
  <c r="I1992" i="9"/>
  <c r="J1992" i="9"/>
  <c r="F1993" i="9"/>
  <c r="G1993" i="9"/>
  <c r="H1993" i="9"/>
  <c r="I1993" i="9"/>
  <c r="J1993" i="9"/>
  <c r="F1994" i="9"/>
  <c r="G1994" i="9"/>
  <c r="H1994" i="9"/>
  <c r="I1994" i="9"/>
  <c r="J1994" i="9"/>
  <c r="F1995" i="9"/>
  <c r="G1995" i="9"/>
  <c r="H1995" i="9"/>
  <c r="I1995" i="9"/>
  <c r="J1995" i="9"/>
  <c r="F1996" i="9"/>
  <c r="G1996" i="9"/>
  <c r="H1996" i="9"/>
  <c r="I1996" i="9"/>
  <c r="J1996" i="9"/>
  <c r="F1997" i="9"/>
  <c r="G1997" i="9"/>
  <c r="H1997" i="9"/>
  <c r="I1997" i="9"/>
  <c r="J1997" i="9"/>
  <c r="F1998" i="9"/>
  <c r="G1998" i="9"/>
  <c r="H1998" i="9"/>
  <c r="I1998" i="9"/>
  <c r="J1998" i="9"/>
  <c r="F1999" i="9"/>
  <c r="G1999" i="9"/>
  <c r="H1999" i="9"/>
  <c r="I1999" i="9"/>
  <c r="J1999" i="9"/>
  <c r="F2000" i="9"/>
  <c r="G2000" i="9"/>
  <c r="H2000" i="9"/>
  <c r="I2000" i="9"/>
  <c r="J2000" i="9"/>
  <c r="F2001" i="9"/>
  <c r="G2001" i="9"/>
  <c r="H2001" i="9"/>
  <c r="I2001" i="9"/>
  <c r="J2001" i="9"/>
  <c r="J2" i="9"/>
  <c r="I2" i="9"/>
  <c r="H2" i="9"/>
  <c r="G2" i="9"/>
  <c r="F2" i="9"/>
  <c r="I19" i="6" l="1"/>
  <c r="M3" i="1" l="1"/>
  <c r="M152" i="1"/>
  <c r="N152" i="1"/>
  <c r="O152" i="1"/>
  <c r="P152" i="1"/>
  <c r="Q152" i="1"/>
  <c r="M153" i="1"/>
  <c r="R152" i="1" s="1"/>
  <c r="N153" i="1"/>
  <c r="S152" i="1" s="1"/>
  <c r="O153" i="1"/>
  <c r="T152" i="1" s="1"/>
  <c r="P153" i="1"/>
  <c r="U152" i="1" s="1"/>
  <c r="Q153" i="1"/>
  <c r="V152" i="1" s="1"/>
  <c r="M154" i="1"/>
  <c r="N154" i="1"/>
  <c r="O154" i="1"/>
  <c r="P154" i="1"/>
  <c r="Q154" i="1"/>
  <c r="M155" i="1"/>
  <c r="N155" i="1"/>
  <c r="O155" i="1"/>
  <c r="P155" i="1"/>
  <c r="Q155" i="1"/>
  <c r="M156" i="1"/>
  <c r="N156" i="1"/>
  <c r="O156" i="1"/>
  <c r="T156" i="1" s="1"/>
  <c r="P156" i="1"/>
  <c r="U156" i="1" s="1"/>
  <c r="Q156" i="1"/>
  <c r="V156" i="1" s="1"/>
  <c r="M157" i="1"/>
  <c r="N157" i="1"/>
  <c r="O157" i="1"/>
  <c r="T157" i="1" s="1"/>
  <c r="P157" i="1"/>
  <c r="U157" i="1" s="1"/>
  <c r="Q157" i="1"/>
  <c r="V157" i="1" s="1"/>
  <c r="M158" i="1"/>
  <c r="N158" i="1"/>
  <c r="O158" i="1"/>
  <c r="T158" i="1" s="1"/>
  <c r="P158" i="1"/>
  <c r="U158" i="1" s="1"/>
  <c r="Q158" i="1"/>
  <c r="V158" i="1" s="1"/>
  <c r="M159" i="1"/>
  <c r="N159" i="1"/>
  <c r="O159" i="1"/>
  <c r="T159" i="1" s="1"/>
  <c r="P159" i="1"/>
  <c r="U159" i="1" s="1"/>
  <c r="Q159" i="1"/>
  <c r="V159" i="1" s="1"/>
  <c r="M160" i="1"/>
  <c r="N160" i="1"/>
  <c r="O160" i="1"/>
  <c r="T160" i="1" s="1"/>
  <c r="P160" i="1"/>
  <c r="U160" i="1" s="1"/>
  <c r="Q160" i="1"/>
  <c r="V160" i="1" s="1"/>
  <c r="M161" i="1"/>
  <c r="N161" i="1"/>
  <c r="O161" i="1"/>
  <c r="T161" i="1" s="1"/>
  <c r="P161" i="1"/>
  <c r="U161" i="1" s="1"/>
  <c r="Q161" i="1"/>
  <c r="V161" i="1" s="1"/>
  <c r="M162" i="1"/>
  <c r="N162" i="1"/>
  <c r="O162" i="1"/>
  <c r="T162" i="1" s="1"/>
  <c r="P162" i="1"/>
  <c r="U162" i="1" s="1"/>
  <c r="Q162" i="1"/>
  <c r="V162" i="1" s="1"/>
  <c r="M163" i="1"/>
  <c r="N163" i="1"/>
  <c r="O163" i="1"/>
  <c r="T163" i="1" s="1"/>
  <c r="P163" i="1"/>
  <c r="U163" i="1" s="1"/>
  <c r="Q163" i="1"/>
  <c r="V163" i="1" s="1"/>
  <c r="M164" i="1"/>
  <c r="N164" i="1"/>
  <c r="O164" i="1"/>
  <c r="T164" i="1" s="1"/>
  <c r="P164" i="1"/>
  <c r="U164" i="1" s="1"/>
  <c r="Q164" i="1"/>
  <c r="V164" i="1" s="1"/>
  <c r="M165" i="1"/>
  <c r="N165" i="1"/>
  <c r="O165" i="1"/>
  <c r="T165" i="1" s="1"/>
  <c r="P165" i="1"/>
  <c r="U165" i="1" s="1"/>
  <c r="Q165" i="1"/>
  <c r="V165" i="1" s="1"/>
  <c r="M166" i="1"/>
  <c r="N166" i="1"/>
  <c r="O166" i="1"/>
  <c r="T166" i="1" s="1"/>
  <c r="P166" i="1"/>
  <c r="U166" i="1" s="1"/>
  <c r="Q166" i="1"/>
  <c r="V166" i="1" s="1"/>
  <c r="M167" i="1"/>
  <c r="N167" i="1"/>
  <c r="O167" i="1"/>
  <c r="T167" i="1" s="1"/>
  <c r="P167" i="1"/>
  <c r="U167" i="1" s="1"/>
  <c r="Q167" i="1"/>
  <c r="V167" i="1" s="1"/>
  <c r="M168" i="1"/>
  <c r="N168" i="1"/>
  <c r="O168" i="1"/>
  <c r="T168" i="1" s="1"/>
  <c r="P168" i="1"/>
  <c r="U168" i="1" s="1"/>
  <c r="Q168" i="1"/>
  <c r="V168" i="1" s="1"/>
  <c r="M169" i="1"/>
  <c r="N169" i="1"/>
  <c r="O169" i="1"/>
  <c r="T169" i="1" s="1"/>
  <c r="P169" i="1"/>
  <c r="U169" i="1" s="1"/>
  <c r="Q169" i="1"/>
  <c r="V169" i="1" s="1"/>
  <c r="M170" i="1"/>
  <c r="N170" i="1"/>
  <c r="O170" i="1"/>
  <c r="T170" i="1" s="1"/>
  <c r="P170" i="1"/>
  <c r="U170" i="1" s="1"/>
  <c r="Q170" i="1"/>
  <c r="V170" i="1" s="1"/>
  <c r="M171" i="1"/>
  <c r="N171" i="1"/>
  <c r="O171" i="1"/>
  <c r="T171" i="1" s="1"/>
  <c r="P171" i="1"/>
  <c r="U171" i="1" s="1"/>
  <c r="Q171" i="1"/>
  <c r="V171" i="1" s="1"/>
  <c r="M172" i="1"/>
  <c r="N172" i="1"/>
  <c r="O172" i="1"/>
  <c r="T172" i="1" s="1"/>
  <c r="P172" i="1"/>
  <c r="U172" i="1" s="1"/>
  <c r="Q172" i="1"/>
  <c r="V172" i="1" s="1"/>
  <c r="M173" i="1"/>
  <c r="N173" i="1"/>
  <c r="O173" i="1"/>
  <c r="T173" i="1" s="1"/>
  <c r="P173" i="1"/>
  <c r="U173" i="1" s="1"/>
  <c r="Q173" i="1"/>
  <c r="V173" i="1" s="1"/>
  <c r="M174" i="1"/>
  <c r="N174" i="1"/>
  <c r="O174" i="1"/>
  <c r="T174" i="1" s="1"/>
  <c r="P174" i="1"/>
  <c r="U174" i="1" s="1"/>
  <c r="Q174" i="1"/>
  <c r="V174" i="1" s="1"/>
  <c r="M175" i="1"/>
  <c r="N175" i="1"/>
  <c r="O175" i="1"/>
  <c r="T175" i="1" s="1"/>
  <c r="P175" i="1"/>
  <c r="U175" i="1" s="1"/>
  <c r="Q175" i="1"/>
  <c r="V175" i="1" s="1"/>
  <c r="M176" i="1"/>
  <c r="N176" i="1"/>
  <c r="O176" i="1"/>
  <c r="T176" i="1" s="1"/>
  <c r="P176" i="1"/>
  <c r="U176" i="1" s="1"/>
  <c r="Q176" i="1"/>
  <c r="V176" i="1" s="1"/>
  <c r="M177" i="1"/>
  <c r="N177" i="1"/>
  <c r="O177" i="1"/>
  <c r="T177" i="1" s="1"/>
  <c r="P177" i="1"/>
  <c r="U177" i="1" s="1"/>
  <c r="Q177" i="1"/>
  <c r="V177" i="1" s="1"/>
  <c r="M178" i="1"/>
  <c r="N178" i="1"/>
  <c r="O178" i="1"/>
  <c r="T178" i="1" s="1"/>
  <c r="P178" i="1"/>
  <c r="U178" i="1" s="1"/>
  <c r="Q178" i="1"/>
  <c r="V178" i="1" s="1"/>
  <c r="M179" i="1"/>
  <c r="N179" i="1"/>
  <c r="O179" i="1"/>
  <c r="T179" i="1" s="1"/>
  <c r="P179" i="1"/>
  <c r="U179" i="1" s="1"/>
  <c r="Q179" i="1"/>
  <c r="V179" i="1" s="1"/>
  <c r="M180" i="1"/>
  <c r="N180" i="1"/>
  <c r="O180" i="1"/>
  <c r="T180" i="1" s="1"/>
  <c r="P180" i="1"/>
  <c r="U180" i="1" s="1"/>
  <c r="Q180" i="1"/>
  <c r="V180" i="1" s="1"/>
  <c r="M181" i="1"/>
  <c r="N181" i="1"/>
  <c r="O181" i="1"/>
  <c r="T181" i="1" s="1"/>
  <c r="P181" i="1"/>
  <c r="U181" i="1" s="1"/>
  <c r="Q181" i="1"/>
  <c r="V181" i="1" s="1"/>
  <c r="M182" i="1"/>
  <c r="N182" i="1"/>
  <c r="O182" i="1"/>
  <c r="T182" i="1" s="1"/>
  <c r="P182" i="1"/>
  <c r="U182" i="1" s="1"/>
  <c r="Q182" i="1"/>
  <c r="V182" i="1" s="1"/>
  <c r="M183" i="1"/>
  <c r="N183" i="1"/>
  <c r="O183" i="1"/>
  <c r="T183" i="1" s="1"/>
  <c r="P183" i="1"/>
  <c r="U183" i="1" s="1"/>
  <c r="Q183" i="1"/>
  <c r="V183" i="1" s="1"/>
  <c r="M184" i="1"/>
  <c r="N184" i="1"/>
  <c r="O184" i="1"/>
  <c r="T184" i="1" s="1"/>
  <c r="P184" i="1"/>
  <c r="U184" i="1" s="1"/>
  <c r="Q184" i="1"/>
  <c r="V184" i="1" s="1"/>
  <c r="M185" i="1"/>
  <c r="N185" i="1"/>
  <c r="O185" i="1"/>
  <c r="T185" i="1" s="1"/>
  <c r="P185" i="1"/>
  <c r="U185" i="1" s="1"/>
  <c r="Q185" i="1"/>
  <c r="V185" i="1" s="1"/>
  <c r="M186" i="1"/>
  <c r="N186" i="1"/>
  <c r="O186" i="1"/>
  <c r="T186" i="1" s="1"/>
  <c r="P186" i="1"/>
  <c r="U186" i="1" s="1"/>
  <c r="Q186" i="1"/>
  <c r="V186" i="1" s="1"/>
  <c r="M187" i="1"/>
  <c r="N187" i="1"/>
  <c r="O187" i="1"/>
  <c r="T187" i="1" s="1"/>
  <c r="P187" i="1"/>
  <c r="U187" i="1" s="1"/>
  <c r="Q187" i="1"/>
  <c r="V187" i="1" s="1"/>
  <c r="M188" i="1"/>
  <c r="N188" i="1"/>
  <c r="O188" i="1"/>
  <c r="T188" i="1" s="1"/>
  <c r="P188" i="1"/>
  <c r="U188" i="1" s="1"/>
  <c r="Q188" i="1"/>
  <c r="V188" i="1" s="1"/>
  <c r="M189" i="1"/>
  <c r="N189" i="1"/>
  <c r="O189" i="1"/>
  <c r="T189" i="1" s="1"/>
  <c r="P189" i="1"/>
  <c r="U189" i="1" s="1"/>
  <c r="Q189" i="1"/>
  <c r="V189" i="1" s="1"/>
  <c r="M190" i="1"/>
  <c r="N190" i="1"/>
  <c r="O190" i="1"/>
  <c r="T190" i="1" s="1"/>
  <c r="P190" i="1"/>
  <c r="U190" i="1" s="1"/>
  <c r="Q190" i="1"/>
  <c r="V190" i="1" s="1"/>
  <c r="M191" i="1"/>
  <c r="N191" i="1"/>
  <c r="O191" i="1"/>
  <c r="T191" i="1" s="1"/>
  <c r="P191" i="1"/>
  <c r="U191" i="1" s="1"/>
  <c r="Q191" i="1"/>
  <c r="V191" i="1" s="1"/>
  <c r="M192" i="1"/>
  <c r="N192" i="1"/>
  <c r="O192" i="1"/>
  <c r="T192" i="1" s="1"/>
  <c r="P192" i="1"/>
  <c r="U192" i="1" s="1"/>
  <c r="Q192" i="1"/>
  <c r="V192" i="1" s="1"/>
  <c r="M193" i="1"/>
  <c r="N193" i="1"/>
  <c r="O193" i="1"/>
  <c r="T193" i="1" s="1"/>
  <c r="P193" i="1"/>
  <c r="U193" i="1" s="1"/>
  <c r="Q193" i="1"/>
  <c r="V193" i="1" s="1"/>
  <c r="M194" i="1"/>
  <c r="N194" i="1"/>
  <c r="O194" i="1"/>
  <c r="T194" i="1" s="1"/>
  <c r="P194" i="1"/>
  <c r="U194" i="1" s="1"/>
  <c r="Q194" i="1"/>
  <c r="V194" i="1" s="1"/>
  <c r="M195" i="1"/>
  <c r="N195" i="1"/>
  <c r="O195" i="1"/>
  <c r="T195" i="1" s="1"/>
  <c r="P195" i="1"/>
  <c r="U195" i="1" s="1"/>
  <c r="Q195" i="1"/>
  <c r="V195" i="1" s="1"/>
  <c r="M196" i="1"/>
  <c r="N196" i="1"/>
  <c r="O196" i="1"/>
  <c r="T196" i="1" s="1"/>
  <c r="P196" i="1"/>
  <c r="U196" i="1" s="1"/>
  <c r="Q196" i="1"/>
  <c r="V196" i="1" s="1"/>
  <c r="M197" i="1"/>
  <c r="N197" i="1"/>
  <c r="O197" i="1"/>
  <c r="T197" i="1" s="1"/>
  <c r="P197" i="1"/>
  <c r="U197" i="1" s="1"/>
  <c r="Q197" i="1"/>
  <c r="V197" i="1" s="1"/>
  <c r="M198" i="1"/>
  <c r="N198" i="1"/>
  <c r="O198" i="1"/>
  <c r="T198" i="1" s="1"/>
  <c r="P198" i="1"/>
  <c r="U198" i="1" s="1"/>
  <c r="Q198" i="1"/>
  <c r="V198" i="1" s="1"/>
  <c r="M199" i="1"/>
  <c r="N199" i="1"/>
  <c r="O199" i="1"/>
  <c r="T199" i="1" s="1"/>
  <c r="P199" i="1"/>
  <c r="U199" i="1" s="1"/>
  <c r="Q199" i="1"/>
  <c r="V199" i="1" s="1"/>
  <c r="M200" i="1"/>
  <c r="N200" i="1"/>
  <c r="O200" i="1"/>
  <c r="T200" i="1" s="1"/>
  <c r="P200" i="1"/>
  <c r="U200" i="1" s="1"/>
  <c r="Q200" i="1"/>
  <c r="V200" i="1" s="1"/>
  <c r="M201" i="1"/>
  <c r="N201" i="1"/>
  <c r="O201" i="1"/>
  <c r="T201" i="1" s="1"/>
  <c r="P201" i="1"/>
  <c r="U201" i="1" s="1"/>
  <c r="Q201" i="1"/>
  <c r="V201" i="1" s="1"/>
  <c r="M202" i="1"/>
  <c r="N202" i="1"/>
  <c r="O202" i="1"/>
  <c r="T202" i="1" s="1"/>
  <c r="P202" i="1"/>
  <c r="U202" i="1" s="1"/>
  <c r="Q202" i="1"/>
  <c r="V202" i="1" s="1"/>
  <c r="M203" i="1"/>
  <c r="N203" i="1"/>
  <c r="O203" i="1"/>
  <c r="T203" i="1" s="1"/>
  <c r="P203" i="1"/>
  <c r="U203" i="1" s="1"/>
  <c r="Q203" i="1"/>
  <c r="V203" i="1" s="1"/>
  <c r="M204" i="1"/>
  <c r="N204" i="1"/>
  <c r="O204" i="1"/>
  <c r="T204" i="1" s="1"/>
  <c r="P204" i="1"/>
  <c r="U204" i="1" s="1"/>
  <c r="Q204" i="1"/>
  <c r="V204" i="1" s="1"/>
  <c r="M205" i="1"/>
  <c r="N205" i="1"/>
  <c r="O205" i="1"/>
  <c r="T205" i="1" s="1"/>
  <c r="P205" i="1"/>
  <c r="U205" i="1" s="1"/>
  <c r="Q205" i="1"/>
  <c r="V205" i="1" s="1"/>
  <c r="M206" i="1"/>
  <c r="N206" i="1"/>
  <c r="O206" i="1"/>
  <c r="T206" i="1" s="1"/>
  <c r="P206" i="1"/>
  <c r="U206" i="1" s="1"/>
  <c r="Q206" i="1"/>
  <c r="V206" i="1" s="1"/>
  <c r="M207" i="1"/>
  <c r="N207" i="1"/>
  <c r="O207" i="1"/>
  <c r="T207" i="1" s="1"/>
  <c r="P207" i="1"/>
  <c r="U207" i="1" s="1"/>
  <c r="Q207" i="1"/>
  <c r="V207" i="1" s="1"/>
  <c r="M208" i="1"/>
  <c r="N208" i="1"/>
  <c r="O208" i="1"/>
  <c r="T208" i="1" s="1"/>
  <c r="P208" i="1"/>
  <c r="U208" i="1" s="1"/>
  <c r="Q208" i="1"/>
  <c r="V208" i="1" s="1"/>
  <c r="M209" i="1"/>
  <c r="N209" i="1"/>
  <c r="O209" i="1"/>
  <c r="T209" i="1" s="1"/>
  <c r="P209" i="1"/>
  <c r="U209" i="1" s="1"/>
  <c r="Q209" i="1"/>
  <c r="V209" i="1" s="1"/>
  <c r="M210" i="1"/>
  <c r="N210" i="1"/>
  <c r="O210" i="1"/>
  <c r="T210" i="1" s="1"/>
  <c r="P210" i="1"/>
  <c r="U210" i="1" s="1"/>
  <c r="Q210" i="1"/>
  <c r="V210" i="1" s="1"/>
  <c r="M211" i="1"/>
  <c r="N211" i="1"/>
  <c r="O211" i="1"/>
  <c r="T211" i="1" s="1"/>
  <c r="P211" i="1"/>
  <c r="U211" i="1" s="1"/>
  <c r="Q211" i="1"/>
  <c r="V211" i="1" s="1"/>
  <c r="M212" i="1"/>
  <c r="N212" i="1"/>
  <c r="O212" i="1"/>
  <c r="T212" i="1" s="1"/>
  <c r="P212" i="1"/>
  <c r="U212" i="1" s="1"/>
  <c r="Q212" i="1"/>
  <c r="V212" i="1" s="1"/>
  <c r="M213" i="1"/>
  <c r="N213" i="1"/>
  <c r="O213" i="1"/>
  <c r="T213" i="1" s="1"/>
  <c r="P213" i="1"/>
  <c r="U213" i="1" s="1"/>
  <c r="Q213" i="1"/>
  <c r="V213" i="1" s="1"/>
  <c r="M214" i="1"/>
  <c r="N214" i="1"/>
  <c r="O214" i="1"/>
  <c r="T214" i="1" s="1"/>
  <c r="P214" i="1"/>
  <c r="U214" i="1" s="1"/>
  <c r="Q214" i="1"/>
  <c r="V214" i="1" s="1"/>
  <c r="M215" i="1"/>
  <c r="N215" i="1"/>
  <c r="O215" i="1"/>
  <c r="T215" i="1" s="1"/>
  <c r="P215" i="1"/>
  <c r="U215" i="1" s="1"/>
  <c r="Q215" i="1"/>
  <c r="V215" i="1" s="1"/>
  <c r="M216" i="1"/>
  <c r="N216" i="1"/>
  <c r="O216" i="1"/>
  <c r="T216" i="1" s="1"/>
  <c r="P216" i="1"/>
  <c r="U216" i="1" s="1"/>
  <c r="Q216" i="1"/>
  <c r="V216" i="1" s="1"/>
  <c r="M217" i="1"/>
  <c r="N217" i="1"/>
  <c r="O217" i="1"/>
  <c r="T217" i="1" s="1"/>
  <c r="P217" i="1"/>
  <c r="U217" i="1" s="1"/>
  <c r="Q217" i="1"/>
  <c r="V217" i="1" s="1"/>
  <c r="M218" i="1"/>
  <c r="N218" i="1"/>
  <c r="O218" i="1"/>
  <c r="T218" i="1" s="1"/>
  <c r="P218" i="1"/>
  <c r="U218" i="1" s="1"/>
  <c r="Q218" i="1"/>
  <c r="V218" i="1" s="1"/>
  <c r="M219" i="1"/>
  <c r="N219" i="1"/>
  <c r="O219" i="1"/>
  <c r="T219" i="1" s="1"/>
  <c r="P219" i="1"/>
  <c r="U219" i="1" s="1"/>
  <c r="Q219" i="1"/>
  <c r="V219" i="1" s="1"/>
  <c r="M220" i="1"/>
  <c r="N220" i="1"/>
  <c r="O220" i="1"/>
  <c r="T220" i="1" s="1"/>
  <c r="P220" i="1"/>
  <c r="U220" i="1" s="1"/>
  <c r="Q220" i="1"/>
  <c r="V220" i="1" s="1"/>
  <c r="M221" i="1"/>
  <c r="N221" i="1"/>
  <c r="O221" i="1"/>
  <c r="T221" i="1" s="1"/>
  <c r="P221" i="1"/>
  <c r="U221" i="1" s="1"/>
  <c r="Q221" i="1"/>
  <c r="V221" i="1" s="1"/>
  <c r="M222" i="1"/>
  <c r="N222" i="1"/>
  <c r="O222" i="1"/>
  <c r="T222" i="1" s="1"/>
  <c r="P222" i="1"/>
  <c r="U222" i="1" s="1"/>
  <c r="Q222" i="1"/>
  <c r="V222" i="1" s="1"/>
  <c r="M223" i="1"/>
  <c r="N223" i="1"/>
  <c r="O223" i="1"/>
  <c r="T223" i="1" s="1"/>
  <c r="P223" i="1"/>
  <c r="U223" i="1" s="1"/>
  <c r="Q223" i="1"/>
  <c r="V223" i="1" s="1"/>
  <c r="M224" i="1"/>
  <c r="N224" i="1"/>
  <c r="O224" i="1"/>
  <c r="T224" i="1" s="1"/>
  <c r="P224" i="1"/>
  <c r="U224" i="1" s="1"/>
  <c r="Q224" i="1"/>
  <c r="V224" i="1" s="1"/>
  <c r="M225" i="1"/>
  <c r="N225" i="1"/>
  <c r="O225" i="1"/>
  <c r="T225" i="1" s="1"/>
  <c r="P225" i="1"/>
  <c r="U225" i="1" s="1"/>
  <c r="Q225" i="1"/>
  <c r="V225" i="1" s="1"/>
  <c r="N151" i="1"/>
  <c r="O151" i="1"/>
  <c r="P151" i="1"/>
  <c r="Q151" i="1"/>
  <c r="M151" i="1"/>
  <c r="M77" i="1"/>
  <c r="N77" i="1"/>
  <c r="O77" i="1"/>
  <c r="P77" i="1"/>
  <c r="Q77" i="1"/>
  <c r="M78" i="1"/>
  <c r="N78" i="1"/>
  <c r="O78" i="1"/>
  <c r="P78" i="1"/>
  <c r="Q78" i="1"/>
  <c r="M79" i="1"/>
  <c r="N79" i="1"/>
  <c r="O79" i="1"/>
  <c r="P79" i="1"/>
  <c r="Q79" i="1"/>
  <c r="M80" i="1"/>
  <c r="N80" i="1"/>
  <c r="O80" i="1"/>
  <c r="P80" i="1"/>
  <c r="Q80" i="1"/>
  <c r="M81" i="1"/>
  <c r="N81" i="1"/>
  <c r="O81" i="1"/>
  <c r="P81" i="1"/>
  <c r="Q81" i="1"/>
  <c r="M82" i="1"/>
  <c r="N82" i="1"/>
  <c r="O82" i="1"/>
  <c r="P82" i="1"/>
  <c r="Q82" i="1"/>
  <c r="M83" i="1"/>
  <c r="N83" i="1"/>
  <c r="O83" i="1"/>
  <c r="P83" i="1"/>
  <c r="Q83" i="1"/>
  <c r="M84" i="1"/>
  <c r="N84" i="1"/>
  <c r="O84" i="1"/>
  <c r="P84" i="1"/>
  <c r="Q84" i="1"/>
  <c r="M85" i="1"/>
  <c r="N85" i="1"/>
  <c r="O85" i="1"/>
  <c r="P85" i="1"/>
  <c r="Q85" i="1"/>
  <c r="M86" i="1"/>
  <c r="N86" i="1"/>
  <c r="O86" i="1"/>
  <c r="P86" i="1"/>
  <c r="Q86" i="1"/>
  <c r="M87" i="1"/>
  <c r="N87" i="1"/>
  <c r="O87" i="1"/>
  <c r="P87" i="1"/>
  <c r="Q87" i="1"/>
  <c r="M88" i="1"/>
  <c r="N88" i="1"/>
  <c r="O88" i="1"/>
  <c r="P88" i="1"/>
  <c r="Q88" i="1"/>
  <c r="M89" i="1"/>
  <c r="N89" i="1"/>
  <c r="O89" i="1"/>
  <c r="P89" i="1"/>
  <c r="Q89" i="1"/>
  <c r="M90" i="1"/>
  <c r="N90" i="1"/>
  <c r="O90" i="1"/>
  <c r="P90" i="1"/>
  <c r="Q90" i="1"/>
  <c r="M91" i="1"/>
  <c r="N91" i="1"/>
  <c r="O91" i="1"/>
  <c r="P91" i="1"/>
  <c r="Q91" i="1"/>
  <c r="M92" i="1"/>
  <c r="N92" i="1"/>
  <c r="O92" i="1"/>
  <c r="P92" i="1"/>
  <c r="Q92" i="1"/>
  <c r="M93" i="1"/>
  <c r="N93" i="1"/>
  <c r="O93" i="1"/>
  <c r="P93" i="1"/>
  <c r="Q93" i="1"/>
  <c r="M94" i="1"/>
  <c r="N94" i="1"/>
  <c r="O94" i="1"/>
  <c r="P94" i="1"/>
  <c r="Q94" i="1"/>
  <c r="M95" i="1"/>
  <c r="N95" i="1"/>
  <c r="O95" i="1"/>
  <c r="P95" i="1"/>
  <c r="Q95" i="1"/>
  <c r="M96" i="1"/>
  <c r="N96" i="1"/>
  <c r="O96" i="1"/>
  <c r="P96" i="1"/>
  <c r="Q96" i="1"/>
  <c r="M97" i="1"/>
  <c r="N97" i="1"/>
  <c r="O97" i="1"/>
  <c r="P97" i="1"/>
  <c r="Q97" i="1"/>
  <c r="M98" i="1"/>
  <c r="N98" i="1"/>
  <c r="O98" i="1"/>
  <c r="P98" i="1"/>
  <c r="Q98" i="1"/>
  <c r="M99" i="1"/>
  <c r="N99" i="1"/>
  <c r="O99" i="1"/>
  <c r="P99" i="1"/>
  <c r="Q99" i="1"/>
  <c r="M100" i="1"/>
  <c r="N100" i="1"/>
  <c r="O100" i="1"/>
  <c r="P100" i="1"/>
  <c r="Q100" i="1"/>
  <c r="M101" i="1"/>
  <c r="N101" i="1"/>
  <c r="O101" i="1"/>
  <c r="P101" i="1"/>
  <c r="Q101" i="1"/>
  <c r="M102" i="1"/>
  <c r="N102" i="1"/>
  <c r="O102" i="1"/>
  <c r="P102" i="1"/>
  <c r="Q102" i="1"/>
  <c r="M103" i="1"/>
  <c r="N103" i="1"/>
  <c r="O103" i="1"/>
  <c r="P103" i="1"/>
  <c r="Q103" i="1"/>
  <c r="M104" i="1"/>
  <c r="N104" i="1"/>
  <c r="O104" i="1"/>
  <c r="P104" i="1"/>
  <c r="Q104" i="1"/>
  <c r="M105" i="1"/>
  <c r="N105" i="1"/>
  <c r="O105" i="1"/>
  <c r="P105" i="1"/>
  <c r="Q105" i="1"/>
  <c r="M106" i="1"/>
  <c r="N106" i="1"/>
  <c r="O106" i="1"/>
  <c r="P106" i="1"/>
  <c r="Q106" i="1"/>
  <c r="M107" i="1"/>
  <c r="N107" i="1"/>
  <c r="O107" i="1"/>
  <c r="P107" i="1"/>
  <c r="Q107" i="1"/>
  <c r="M108" i="1"/>
  <c r="N108" i="1"/>
  <c r="O108" i="1"/>
  <c r="P108" i="1"/>
  <c r="Q108" i="1"/>
  <c r="M109" i="1"/>
  <c r="N109" i="1"/>
  <c r="O109" i="1"/>
  <c r="P109" i="1"/>
  <c r="Q109" i="1"/>
  <c r="M110" i="1"/>
  <c r="N110" i="1"/>
  <c r="O110" i="1"/>
  <c r="P110" i="1"/>
  <c r="Q110" i="1"/>
  <c r="M111" i="1"/>
  <c r="N111" i="1"/>
  <c r="O111" i="1"/>
  <c r="P111" i="1"/>
  <c r="Q111" i="1"/>
  <c r="M112" i="1"/>
  <c r="N112" i="1"/>
  <c r="O112" i="1"/>
  <c r="P112" i="1"/>
  <c r="Q112" i="1"/>
  <c r="M113" i="1"/>
  <c r="N113" i="1"/>
  <c r="O113" i="1"/>
  <c r="P113" i="1"/>
  <c r="Q113" i="1"/>
  <c r="M114" i="1"/>
  <c r="N114" i="1"/>
  <c r="O114" i="1"/>
  <c r="P114" i="1"/>
  <c r="Q114" i="1"/>
  <c r="M115" i="1"/>
  <c r="N115" i="1"/>
  <c r="O115" i="1"/>
  <c r="P115" i="1"/>
  <c r="Q115" i="1"/>
  <c r="M116" i="1"/>
  <c r="N116" i="1"/>
  <c r="O116" i="1"/>
  <c r="P116" i="1"/>
  <c r="Q116" i="1"/>
  <c r="M117" i="1"/>
  <c r="N117" i="1"/>
  <c r="O117" i="1"/>
  <c r="P117" i="1"/>
  <c r="Q117" i="1"/>
  <c r="M118" i="1"/>
  <c r="N118" i="1"/>
  <c r="O118" i="1"/>
  <c r="P118" i="1"/>
  <c r="Q118" i="1"/>
  <c r="M119" i="1"/>
  <c r="N119" i="1"/>
  <c r="O119" i="1"/>
  <c r="P119" i="1"/>
  <c r="Q119" i="1"/>
  <c r="M120" i="1"/>
  <c r="N120" i="1"/>
  <c r="O120" i="1"/>
  <c r="P120" i="1"/>
  <c r="Q120" i="1"/>
  <c r="M121" i="1"/>
  <c r="N121" i="1"/>
  <c r="O121" i="1"/>
  <c r="P121" i="1"/>
  <c r="Q121" i="1"/>
  <c r="M122" i="1"/>
  <c r="N122" i="1"/>
  <c r="O122" i="1"/>
  <c r="P122" i="1"/>
  <c r="Q122" i="1"/>
  <c r="M123" i="1"/>
  <c r="N123" i="1"/>
  <c r="O123" i="1"/>
  <c r="P123" i="1"/>
  <c r="Q123" i="1"/>
  <c r="M124" i="1"/>
  <c r="N124" i="1"/>
  <c r="O124" i="1"/>
  <c r="P124" i="1"/>
  <c r="Q124" i="1"/>
  <c r="M125" i="1"/>
  <c r="N125" i="1"/>
  <c r="O125" i="1"/>
  <c r="P125" i="1"/>
  <c r="Q125" i="1"/>
  <c r="M126" i="1"/>
  <c r="N126" i="1"/>
  <c r="O126" i="1"/>
  <c r="P126" i="1"/>
  <c r="Q126" i="1"/>
  <c r="M127" i="1"/>
  <c r="N127" i="1"/>
  <c r="O127" i="1"/>
  <c r="P127" i="1"/>
  <c r="Q127" i="1"/>
  <c r="M128" i="1"/>
  <c r="N128" i="1"/>
  <c r="O128" i="1"/>
  <c r="P128" i="1"/>
  <c r="Q128" i="1"/>
  <c r="M129" i="1"/>
  <c r="N129" i="1"/>
  <c r="O129" i="1"/>
  <c r="P129" i="1"/>
  <c r="Q129" i="1"/>
  <c r="M130" i="1"/>
  <c r="N130" i="1"/>
  <c r="O130" i="1"/>
  <c r="P130" i="1"/>
  <c r="Q130" i="1"/>
  <c r="M131" i="1"/>
  <c r="N131" i="1"/>
  <c r="O131" i="1"/>
  <c r="P131" i="1"/>
  <c r="Q131" i="1"/>
  <c r="M132" i="1"/>
  <c r="N132" i="1"/>
  <c r="O132" i="1"/>
  <c r="P132" i="1"/>
  <c r="Q132" i="1"/>
  <c r="M133" i="1"/>
  <c r="N133" i="1"/>
  <c r="O133" i="1"/>
  <c r="P133" i="1"/>
  <c r="Q133" i="1"/>
  <c r="M134" i="1"/>
  <c r="N134" i="1"/>
  <c r="O134" i="1"/>
  <c r="P134" i="1"/>
  <c r="Q134" i="1"/>
  <c r="M135" i="1"/>
  <c r="N135" i="1"/>
  <c r="O135" i="1"/>
  <c r="P135" i="1"/>
  <c r="Q135" i="1"/>
  <c r="M136" i="1"/>
  <c r="N136" i="1"/>
  <c r="O136" i="1"/>
  <c r="P136" i="1"/>
  <c r="Q136" i="1"/>
  <c r="M137" i="1"/>
  <c r="N137" i="1"/>
  <c r="O137" i="1"/>
  <c r="P137" i="1"/>
  <c r="Q137" i="1"/>
  <c r="M138" i="1"/>
  <c r="N138" i="1"/>
  <c r="O138" i="1"/>
  <c r="P138" i="1"/>
  <c r="Q138" i="1"/>
  <c r="M139" i="1"/>
  <c r="N139" i="1"/>
  <c r="O139" i="1"/>
  <c r="P139" i="1"/>
  <c r="Q139" i="1"/>
  <c r="M140" i="1"/>
  <c r="N140" i="1"/>
  <c r="O140" i="1"/>
  <c r="P140" i="1"/>
  <c r="Q140" i="1"/>
  <c r="M141" i="1"/>
  <c r="N141" i="1"/>
  <c r="O141" i="1"/>
  <c r="P141" i="1"/>
  <c r="Q141" i="1"/>
  <c r="M142" i="1"/>
  <c r="N142" i="1"/>
  <c r="O142" i="1"/>
  <c r="P142" i="1"/>
  <c r="Q142" i="1"/>
  <c r="M143" i="1"/>
  <c r="N143" i="1"/>
  <c r="O143" i="1"/>
  <c r="P143" i="1"/>
  <c r="Q143" i="1"/>
  <c r="M144" i="1"/>
  <c r="N144" i="1"/>
  <c r="O144" i="1"/>
  <c r="P144" i="1"/>
  <c r="Q144" i="1"/>
  <c r="M145" i="1"/>
  <c r="N145" i="1"/>
  <c r="O145" i="1"/>
  <c r="P145" i="1"/>
  <c r="Q145" i="1"/>
  <c r="M146" i="1"/>
  <c r="N146" i="1"/>
  <c r="O146" i="1"/>
  <c r="P146" i="1"/>
  <c r="Q146" i="1"/>
  <c r="M147" i="1"/>
  <c r="N147" i="1"/>
  <c r="O147" i="1"/>
  <c r="P147" i="1"/>
  <c r="Q147" i="1"/>
  <c r="M148" i="1"/>
  <c r="N148" i="1"/>
  <c r="O148" i="1"/>
  <c r="P148" i="1"/>
  <c r="Q148" i="1"/>
  <c r="M149" i="1"/>
  <c r="N149" i="1"/>
  <c r="O149" i="1"/>
  <c r="P149" i="1"/>
  <c r="Q149" i="1"/>
  <c r="M150" i="1"/>
  <c r="N150" i="1"/>
  <c r="O150" i="1"/>
  <c r="P150" i="1"/>
  <c r="Q150" i="1"/>
  <c r="N76" i="1"/>
  <c r="O76" i="1"/>
  <c r="P76" i="1"/>
  <c r="Q76" i="1"/>
  <c r="M76" i="1"/>
  <c r="M2" i="1"/>
  <c r="N2" i="1"/>
  <c r="O2" i="1"/>
  <c r="P2" i="1"/>
  <c r="Q2" i="1"/>
  <c r="N3" i="1"/>
  <c r="S2" i="1" s="1"/>
  <c r="O3" i="1"/>
  <c r="T2" i="1" s="1"/>
  <c r="P3" i="1"/>
  <c r="U2" i="1" s="1"/>
  <c r="Q3" i="1"/>
  <c r="V2" i="1" s="1"/>
  <c r="M4" i="1"/>
  <c r="N4" i="1"/>
  <c r="O4" i="1"/>
  <c r="P4" i="1"/>
  <c r="Q4" i="1"/>
  <c r="M5" i="1"/>
  <c r="N5" i="1"/>
  <c r="O5" i="1"/>
  <c r="P5" i="1"/>
  <c r="Q5" i="1"/>
  <c r="M6" i="1"/>
  <c r="N6" i="1"/>
  <c r="O6" i="1"/>
  <c r="P6" i="1"/>
  <c r="Q6" i="1"/>
  <c r="M7" i="1"/>
  <c r="N7" i="1"/>
  <c r="O7" i="1"/>
  <c r="P7" i="1"/>
  <c r="Q7" i="1"/>
  <c r="M8" i="1"/>
  <c r="N8" i="1"/>
  <c r="O8" i="1"/>
  <c r="P8" i="1"/>
  <c r="Q8" i="1"/>
  <c r="M9" i="1"/>
  <c r="N9" i="1"/>
  <c r="O9" i="1"/>
  <c r="P9" i="1"/>
  <c r="Q9" i="1"/>
  <c r="M10" i="1"/>
  <c r="N10" i="1"/>
  <c r="O10" i="1"/>
  <c r="P10" i="1"/>
  <c r="Q10" i="1"/>
  <c r="M11" i="1"/>
  <c r="N11" i="1"/>
  <c r="O11" i="1"/>
  <c r="P11" i="1"/>
  <c r="Q11" i="1"/>
  <c r="M12" i="1"/>
  <c r="N12" i="1"/>
  <c r="O12" i="1"/>
  <c r="P12" i="1"/>
  <c r="Q12" i="1"/>
  <c r="M13" i="1"/>
  <c r="N13" i="1"/>
  <c r="O13" i="1"/>
  <c r="P13" i="1"/>
  <c r="Q13" i="1"/>
  <c r="M14" i="1"/>
  <c r="N14" i="1"/>
  <c r="O14" i="1"/>
  <c r="P14" i="1"/>
  <c r="Q14" i="1"/>
  <c r="M15" i="1"/>
  <c r="N15" i="1"/>
  <c r="O15" i="1"/>
  <c r="P15" i="1"/>
  <c r="Q15" i="1"/>
  <c r="M16" i="1"/>
  <c r="N16" i="1"/>
  <c r="O16" i="1"/>
  <c r="P16" i="1"/>
  <c r="Q16" i="1"/>
  <c r="M17" i="1"/>
  <c r="N17" i="1"/>
  <c r="O17" i="1"/>
  <c r="P17" i="1"/>
  <c r="Q17" i="1"/>
  <c r="M18" i="1"/>
  <c r="N18" i="1"/>
  <c r="O18" i="1"/>
  <c r="P18" i="1"/>
  <c r="Q18" i="1"/>
  <c r="M19" i="1"/>
  <c r="N19" i="1"/>
  <c r="O19" i="1"/>
  <c r="P19" i="1"/>
  <c r="Q19" i="1"/>
  <c r="M20" i="1"/>
  <c r="N20" i="1"/>
  <c r="O20" i="1"/>
  <c r="P20" i="1"/>
  <c r="Q20" i="1"/>
  <c r="M21" i="1"/>
  <c r="N21" i="1"/>
  <c r="O21" i="1"/>
  <c r="P21" i="1"/>
  <c r="Q21" i="1"/>
  <c r="M22" i="1"/>
  <c r="N22" i="1"/>
  <c r="O22" i="1"/>
  <c r="P22" i="1"/>
  <c r="Q22" i="1"/>
  <c r="M23" i="1"/>
  <c r="N23" i="1"/>
  <c r="O23" i="1"/>
  <c r="P23" i="1"/>
  <c r="Q23" i="1"/>
  <c r="M24" i="1"/>
  <c r="N24" i="1"/>
  <c r="O24" i="1"/>
  <c r="P24" i="1"/>
  <c r="Q24" i="1"/>
  <c r="M25" i="1"/>
  <c r="N25" i="1"/>
  <c r="O25" i="1"/>
  <c r="P25" i="1"/>
  <c r="Q25" i="1"/>
  <c r="M26" i="1"/>
  <c r="N26" i="1"/>
  <c r="O26" i="1"/>
  <c r="P26" i="1"/>
  <c r="Q26" i="1"/>
  <c r="M27" i="1"/>
  <c r="N27" i="1"/>
  <c r="O27" i="1"/>
  <c r="P27" i="1"/>
  <c r="Q27" i="1"/>
  <c r="M28" i="1"/>
  <c r="N28" i="1"/>
  <c r="O28" i="1"/>
  <c r="P28" i="1"/>
  <c r="Q28" i="1"/>
  <c r="M29" i="1"/>
  <c r="N29" i="1"/>
  <c r="O29" i="1"/>
  <c r="P29" i="1"/>
  <c r="Q29" i="1"/>
  <c r="M30" i="1"/>
  <c r="N30" i="1"/>
  <c r="O30" i="1"/>
  <c r="P30" i="1"/>
  <c r="Q30" i="1"/>
  <c r="M31" i="1"/>
  <c r="N31" i="1"/>
  <c r="O31" i="1"/>
  <c r="P31" i="1"/>
  <c r="Q31" i="1"/>
  <c r="M32" i="1"/>
  <c r="N32" i="1"/>
  <c r="O32" i="1"/>
  <c r="P32" i="1"/>
  <c r="Q32" i="1"/>
  <c r="M33" i="1"/>
  <c r="N33" i="1"/>
  <c r="O33" i="1"/>
  <c r="P33" i="1"/>
  <c r="Q33" i="1"/>
  <c r="M34" i="1"/>
  <c r="N34" i="1"/>
  <c r="O34" i="1"/>
  <c r="P34" i="1"/>
  <c r="Q34" i="1"/>
  <c r="M35" i="1"/>
  <c r="N35" i="1"/>
  <c r="O35" i="1"/>
  <c r="P35" i="1"/>
  <c r="Q35" i="1"/>
  <c r="M36" i="1"/>
  <c r="N36" i="1"/>
  <c r="O36" i="1"/>
  <c r="P36" i="1"/>
  <c r="Q36" i="1"/>
  <c r="M37" i="1"/>
  <c r="N37" i="1"/>
  <c r="O37" i="1"/>
  <c r="P37" i="1"/>
  <c r="Q37" i="1"/>
  <c r="M38" i="1"/>
  <c r="N38" i="1"/>
  <c r="O38" i="1"/>
  <c r="P38" i="1"/>
  <c r="Q38" i="1"/>
  <c r="M39" i="1"/>
  <c r="N39" i="1"/>
  <c r="O39" i="1"/>
  <c r="P39" i="1"/>
  <c r="Q39" i="1"/>
  <c r="M40" i="1"/>
  <c r="N40" i="1"/>
  <c r="O40" i="1"/>
  <c r="P40" i="1"/>
  <c r="Q40" i="1"/>
  <c r="M41" i="1"/>
  <c r="N41" i="1"/>
  <c r="O41" i="1"/>
  <c r="P41" i="1"/>
  <c r="Q41" i="1"/>
  <c r="M42" i="1"/>
  <c r="N42" i="1"/>
  <c r="O42" i="1"/>
  <c r="P42" i="1"/>
  <c r="Q42" i="1"/>
  <c r="M43" i="1"/>
  <c r="N43" i="1"/>
  <c r="O43" i="1"/>
  <c r="P43" i="1"/>
  <c r="Q43" i="1"/>
  <c r="M44" i="1"/>
  <c r="N44" i="1"/>
  <c r="O44" i="1"/>
  <c r="P44" i="1"/>
  <c r="Q44" i="1"/>
  <c r="M45" i="1"/>
  <c r="N45" i="1"/>
  <c r="O45" i="1"/>
  <c r="P45" i="1"/>
  <c r="Q45" i="1"/>
  <c r="M46" i="1"/>
  <c r="N46" i="1"/>
  <c r="O46" i="1"/>
  <c r="P46" i="1"/>
  <c r="Q46" i="1"/>
  <c r="M47" i="1"/>
  <c r="N47" i="1"/>
  <c r="O47" i="1"/>
  <c r="P47" i="1"/>
  <c r="Q47" i="1"/>
  <c r="M48" i="1"/>
  <c r="N48" i="1"/>
  <c r="O48" i="1"/>
  <c r="P48" i="1"/>
  <c r="Q48" i="1"/>
  <c r="M49" i="1"/>
  <c r="N49" i="1"/>
  <c r="O49" i="1"/>
  <c r="P49" i="1"/>
  <c r="Q49" i="1"/>
  <c r="M50" i="1"/>
  <c r="N50" i="1"/>
  <c r="O50" i="1"/>
  <c r="P50" i="1"/>
  <c r="Q50" i="1"/>
  <c r="M51" i="1"/>
  <c r="N51" i="1"/>
  <c r="O51" i="1"/>
  <c r="P51" i="1"/>
  <c r="Q51" i="1"/>
  <c r="M52" i="1"/>
  <c r="N52" i="1"/>
  <c r="O52" i="1"/>
  <c r="P52" i="1"/>
  <c r="Q52" i="1"/>
  <c r="M53" i="1"/>
  <c r="N53" i="1"/>
  <c r="O53" i="1"/>
  <c r="P53" i="1"/>
  <c r="Q53" i="1"/>
  <c r="M54" i="1"/>
  <c r="N54" i="1"/>
  <c r="O54" i="1"/>
  <c r="P54" i="1"/>
  <c r="Q54" i="1"/>
  <c r="M55" i="1"/>
  <c r="N55" i="1"/>
  <c r="O55" i="1"/>
  <c r="P55" i="1"/>
  <c r="Q55" i="1"/>
  <c r="M56" i="1"/>
  <c r="N56" i="1"/>
  <c r="O56" i="1"/>
  <c r="P56" i="1"/>
  <c r="Q56" i="1"/>
  <c r="M57" i="1"/>
  <c r="N57" i="1"/>
  <c r="O57" i="1"/>
  <c r="P57" i="1"/>
  <c r="Q57" i="1"/>
  <c r="M58" i="1"/>
  <c r="N58" i="1"/>
  <c r="O58" i="1"/>
  <c r="P58" i="1"/>
  <c r="Q58" i="1"/>
  <c r="M59" i="1"/>
  <c r="N59" i="1"/>
  <c r="O59" i="1"/>
  <c r="P59" i="1"/>
  <c r="Q59" i="1"/>
  <c r="M60" i="1"/>
  <c r="N60" i="1"/>
  <c r="O60" i="1"/>
  <c r="P60" i="1"/>
  <c r="Q60" i="1"/>
  <c r="M61" i="1"/>
  <c r="N61" i="1"/>
  <c r="O61" i="1"/>
  <c r="P61" i="1"/>
  <c r="Q61" i="1"/>
  <c r="M62" i="1"/>
  <c r="N62" i="1"/>
  <c r="O62" i="1"/>
  <c r="P62" i="1"/>
  <c r="Q62" i="1"/>
  <c r="M63" i="1"/>
  <c r="N63" i="1"/>
  <c r="O63" i="1"/>
  <c r="P63" i="1"/>
  <c r="Q63" i="1"/>
  <c r="M64" i="1"/>
  <c r="N64" i="1"/>
  <c r="O64" i="1"/>
  <c r="P64" i="1"/>
  <c r="Q64" i="1"/>
  <c r="M65" i="1"/>
  <c r="N65" i="1"/>
  <c r="O65" i="1"/>
  <c r="P65" i="1"/>
  <c r="Q65" i="1"/>
  <c r="M66" i="1"/>
  <c r="N66" i="1"/>
  <c r="O66" i="1"/>
  <c r="P66" i="1"/>
  <c r="Q66" i="1"/>
  <c r="M67" i="1"/>
  <c r="N67" i="1"/>
  <c r="O67" i="1"/>
  <c r="P67" i="1"/>
  <c r="Q67" i="1"/>
  <c r="M68" i="1"/>
  <c r="N68" i="1"/>
  <c r="O68" i="1"/>
  <c r="P68" i="1"/>
  <c r="Q68" i="1"/>
  <c r="M69" i="1"/>
  <c r="N69" i="1"/>
  <c r="O69" i="1"/>
  <c r="P69" i="1"/>
  <c r="Q69" i="1"/>
  <c r="M70" i="1"/>
  <c r="N70" i="1"/>
  <c r="O70" i="1"/>
  <c r="P70" i="1"/>
  <c r="Q70" i="1"/>
  <c r="M71" i="1"/>
  <c r="N71" i="1"/>
  <c r="O71" i="1"/>
  <c r="P71" i="1"/>
  <c r="Q71" i="1"/>
  <c r="M72" i="1"/>
  <c r="N72" i="1"/>
  <c r="O72" i="1"/>
  <c r="P72" i="1"/>
  <c r="Q72" i="1"/>
  <c r="M73" i="1"/>
  <c r="N73" i="1"/>
  <c r="O73" i="1"/>
  <c r="P73" i="1"/>
  <c r="Q73" i="1"/>
  <c r="M74" i="1"/>
  <c r="N74" i="1"/>
  <c r="O74" i="1"/>
  <c r="P74" i="1"/>
  <c r="Q74" i="1"/>
  <c r="M75" i="1"/>
  <c r="N75" i="1"/>
  <c r="O75" i="1"/>
  <c r="P75" i="1"/>
  <c r="Q75" i="1"/>
  <c r="N1" i="1"/>
  <c r="O1" i="1"/>
  <c r="P1" i="1"/>
  <c r="Q1" i="1"/>
  <c r="M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151"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76" i="1"/>
  <c r="L2" i="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1" i="1"/>
  <c r="I250" i="6" l="1" a="1"/>
  <c r="I250" i="6" s="1"/>
  <c r="I15" i="2" a="1"/>
  <c r="I15" i="2" s="1"/>
  <c r="X152" i="1"/>
  <c r="AA153" i="1"/>
  <c r="Y155" i="1"/>
  <c r="AB156" i="1"/>
  <c r="Z158" i="1"/>
  <c r="X160" i="1"/>
  <c r="AA161" i="1"/>
  <c r="Y163" i="1"/>
  <c r="AB164" i="1"/>
  <c r="Z166" i="1"/>
  <c r="X168" i="1"/>
  <c r="AA169" i="1"/>
  <c r="Y171" i="1"/>
  <c r="AB172" i="1"/>
  <c r="Z174" i="1"/>
  <c r="X176" i="1"/>
  <c r="AA177" i="1"/>
  <c r="Y179" i="1"/>
  <c r="AB180" i="1"/>
  <c r="Z182" i="1"/>
  <c r="X184" i="1"/>
  <c r="AA185" i="1"/>
  <c r="Y187" i="1"/>
  <c r="AB188" i="1"/>
  <c r="Z190" i="1"/>
  <c r="X192" i="1"/>
  <c r="AA193" i="1"/>
  <c r="Y195" i="1"/>
  <c r="AB196" i="1"/>
  <c r="Z198" i="1"/>
  <c r="X200" i="1"/>
  <c r="AA201" i="1"/>
  <c r="Y203" i="1"/>
  <c r="AB204" i="1"/>
  <c r="Z206" i="1"/>
  <c r="X208" i="1"/>
  <c r="AA209" i="1"/>
  <c r="Y211" i="1"/>
  <c r="AB212" i="1"/>
  <c r="Z214" i="1"/>
  <c r="X216" i="1"/>
  <c r="AA217" i="1"/>
  <c r="Y219" i="1"/>
  <c r="AB220" i="1"/>
  <c r="Z222" i="1"/>
  <c r="X224" i="1"/>
  <c r="AA225" i="1"/>
  <c r="Z161" i="1"/>
  <c r="AA164" i="1"/>
  <c r="Z169" i="1"/>
  <c r="X179" i="1"/>
  <c r="Y190" i="1"/>
  <c r="Z201" i="1"/>
  <c r="AA212" i="1"/>
  <c r="AB223" i="1"/>
  <c r="Y152" i="1"/>
  <c r="AB153" i="1"/>
  <c r="Z155" i="1"/>
  <c r="X157" i="1"/>
  <c r="AA158" i="1"/>
  <c r="Y160" i="1"/>
  <c r="AB161" i="1"/>
  <c r="Z163" i="1"/>
  <c r="X165" i="1"/>
  <c r="AA166" i="1"/>
  <c r="Y168" i="1"/>
  <c r="AB169" i="1"/>
  <c r="Z171" i="1"/>
  <c r="X173" i="1"/>
  <c r="AA174" i="1"/>
  <c r="Y176" i="1"/>
  <c r="AB177" i="1"/>
  <c r="Z179" i="1"/>
  <c r="X181" i="1"/>
  <c r="AA182" i="1"/>
  <c r="Y184" i="1"/>
  <c r="AB185" i="1"/>
  <c r="Z187" i="1"/>
  <c r="X189" i="1"/>
  <c r="AA190" i="1"/>
  <c r="Y192" i="1"/>
  <c r="AB193" i="1"/>
  <c r="Z195" i="1"/>
  <c r="X197" i="1"/>
  <c r="AA198" i="1"/>
  <c r="Y200" i="1"/>
  <c r="AB201" i="1"/>
  <c r="Z203" i="1"/>
  <c r="X205" i="1"/>
  <c r="AA206" i="1"/>
  <c r="Y208" i="1"/>
  <c r="AB209" i="1"/>
  <c r="Z211" i="1"/>
  <c r="X213" i="1"/>
  <c r="AA214" i="1"/>
  <c r="Y216" i="1"/>
  <c r="AB217" i="1"/>
  <c r="Z219" i="1"/>
  <c r="X221" i="1"/>
  <c r="AA222" i="1"/>
  <c r="Y224" i="1"/>
  <c r="AB225" i="1"/>
  <c r="AB159" i="1"/>
  <c r="Y174" i="1"/>
  <c r="AA188" i="1"/>
  <c r="X203" i="1"/>
  <c r="Y214" i="1"/>
  <c r="Z152" i="1"/>
  <c r="X154" i="1"/>
  <c r="AA155" i="1"/>
  <c r="Y157" i="1"/>
  <c r="AB158" i="1"/>
  <c r="Z160" i="1"/>
  <c r="X162" i="1"/>
  <c r="AA163" i="1"/>
  <c r="Y165" i="1"/>
  <c r="AB166" i="1"/>
  <c r="Z168" i="1"/>
  <c r="X170" i="1"/>
  <c r="AA171" i="1"/>
  <c r="Y173" i="1"/>
  <c r="AB174" i="1"/>
  <c r="Z176" i="1"/>
  <c r="X178" i="1"/>
  <c r="AA179" i="1"/>
  <c r="Y181" i="1"/>
  <c r="AB182" i="1"/>
  <c r="Z184" i="1"/>
  <c r="X186" i="1"/>
  <c r="AA187" i="1"/>
  <c r="Y189" i="1"/>
  <c r="AB190" i="1"/>
  <c r="Z192" i="1"/>
  <c r="X194" i="1"/>
  <c r="AA195" i="1"/>
  <c r="Y197" i="1"/>
  <c r="AB198" i="1"/>
  <c r="Z200" i="1"/>
  <c r="X202" i="1"/>
  <c r="AA203" i="1"/>
  <c r="Y205" i="1"/>
  <c r="AB206" i="1"/>
  <c r="Z208" i="1"/>
  <c r="X210" i="1"/>
  <c r="AA211" i="1"/>
  <c r="Y213" i="1"/>
  <c r="AB214" i="1"/>
  <c r="Z216" i="1"/>
  <c r="X218" i="1"/>
  <c r="AA219" i="1"/>
  <c r="Y221" i="1"/>
  <c r="AB222" i="1"/>
  <c r="Z224" i="1"/>
  <c r="AB151" i="1"/>
  <c r="Y158" i="1"/>
  <c r="Y166" i="1"/>
  <c r="Z177" i="1"/>
  <c r="X187" i="1"/>
  <c r="Y198" i="1"/>
  <c r="Z209" i="1"/>
  <c r="Z217" i="1"/>
  <c r="AA152" i="1"/>
  <c r="Y154" i="1"/>
  <c r="AB155" i="1"/>
  <c r="Z157" i="1"/>
  <c r="X159" i="1"/>
  <c r="AA160" i="1"/>
  <c r="Y162" i="1"/>
  <c r="AB163" i="1"/>
  <c r="Z165" i="1"/>
  <c r="X167" i="1"/>
  <c r="AA168" i="1"/>
  <c r="Y170" i="1"/>
  <c r="AB171" i="1"/>
  <c r="Z173" i="1"/>
  <c r="X175" i="1"/>
  <c r="AA176" i="1"/>
  <c r="Y178" i="1"/>
  <c r="AB179" i="1"/>
  <c r="Z181" i="1"/>
  <c r="X183" i="1"/>
  <c r="AA184" i="1"/>
  <c r="Y186" i="1"/>
  <c r="AB187" i="1"/>
  <c r="Z189" i="1"/>
  <c r="X191" i="1"/>
  <c r="AA192" i="1"/>
  <c r="Y194" i="1"/>
  <c r="AB195" i="1"/>
  <c r="Z197" i="1"/>
  <c r="X199" i="1"/>
  <c r="AA200" i="1"/>
  <c r="Y202" i="1"/>
  <c r="AB203" i="1"/>
  <c r="Z205" i="1"/>
  <c r="X207" i="1"/>
  <c r="AA208" i="1"/>
  <c r="Y210" i="1"/>
  <c r="AB211" i="1"/>
  <c r="Z213" i="1"/>
  <c r="X215" i="1"/>
  <c r="AA216" i="1"/>
  <c r="Y218" i="1"/>
  <c r="AB219" i="1"/>
  <c r="Z221" i="1"/>
  <c r="X223" i="1"/>
  <c r="AA224" i="1"/>
  <c r="X151" i="1"/>
  <c r="AA156" i="1"/>
  <c r="AB167" i="1"/>
  <c r="AA180" i="1"/>
  <c r="AB191" i="1"/>
  <c r="AB199" i="1"/>
  <c r="AB207" i="1"/>
  <c r="AA220" i="1"/>
  <c r="AB152" i="1"/>
  <c r="Z154" i="1"/>
  <c r="X156" i="1"/>
  <c r="AA157" i="1"/>
  <c r="Y159" i="1"/>
  <c r="AB160" i="1"/>
  <c r="Z162" i="1"/>
  <c r="X164" i="1"/>
  <c r="AA165" i="1"/>
  <c r="Y167" i="1"/>
  <c r="AB168" i="1"/>
  <c r="Z170" i="1"/>
  <c r="X172" i="1"/>
  <c r="AA173" i="1"/>
  <c r="Y175" i="1"/>
  <c r="AB176" i="1"/>
  <c r="Z178" i="1"/>
  <c r="X180" i="1"/>
  <c r="AA181" i="1"/>
  <c r="Y183" i="1"/>
  <c r="AB184" i="1"/>
  <c r="Z186" i="1"/>
  <c r="X188" i="1"/>
  <c r="AA189" i="1"/>
  <c r="Y191" i="1"/>
  <c r="AB192" i="1"/>
  <c r="Z194" i="1"/>
  <c r="X196" i="1"/>
  <c r="AA197" i="1"/>
  <c r="Y199" i="1"/>
  <c r="AB200" i="1"/>
  <c r="Z202" i="1"/>
  <c r="X204" i="1"/>
  <c r="AA205" i="1"/>
  <c r="Y207" i="1"/>
  <c r="AB208" i="1"/>
  <c r="Z210" i="1"/>
  <c r="X212" i="1"/>
  <c r="AA213" i="1"/>
  <c r="Y215" i="1"/>
  <c r="AB216" i="1"/>
  <c r="Z218" i="1"/>
  <c r="X220" i="1"/>
  <c r="AA221" i="1"/>
  <c r="Y223" i="1"/>
  <c r="AB224" i="1"/>
  <c r="Y151" i="1"/>
  <c r="Z153" i="1"/>
  <c r="AA172" i="1"/>
  <c r="AB183" i="1"/>
  <c r="Z193" i="1"/>
  <c r="Y206" i="1"/>
  <c r="X219" i="1"/>
  <c r="X153" i="1"/>
  <c r="AA154" i="1"/>
  <c r="Y156" i="1"/>
  <c r="AB157" i="1"/>
  <c r="Z159" i="1"/>
  <c r="X161" i="1"/>
  <c r="AA162" i="1"/>
  <c r="Y164" i="1"/>
  <c r="AB165" i="1"/>
  <c r="Z167" i="1"/>
  <c r="X169" i="1"/>
  <c r="AA170" i="1"/>
  <c r="Y172" i="1"/>
  <c r="AB173" i="1"/>
  <c r="Z175" i="1"/>
  <c r="X177" i="1"/>
  <c r="AA178" i="1"/>
  <c r="Y180" i="1"/>
  <c r="AB181" i="1"/>
  <c r="Z183" i="1"/>
  <c r="X185" i="1"/>
  <c r="AA186" i="1"/>
  <c r="Y188" i="1"/>
  <c r="AB189" i="1"/>
  <c r="Z191" i="1"/>
  <c r="X193" i="1"/>
  <c r="AA194" i="1"/>
  <c r="Y196" i="1"/>
  <c r="AB197" i="1"/>
  <c r="Z199" i="1"/>
  <c r="X201" i="1"/>
  <c r="AA202" i="1"/>
  <c r="Y204" i="1"/>
  <c r="AB205" i="1"/>
  <c r="Z207" i="1"/>
  <c r="X209" i="1"/>
  <c r="AA210" i="1"/>
  <c r="Y212" i="1"/>
  <c r="AB213" i="1"/>
  <c r="Z215" i="1"/>
  <c r="X217" i="1"/>
  <c r="AA218" i="1"/>
  <c r="Y220" i="1"/>
  <c r="AB221" i="1"/>
  <c r="Z223" i="1"/>
  <c r="X225" i="1"/>
  <c r="Z151" i="1"/>
  <c r="X155" i="1"/>
  <c r="X171" i="1"/>
  <c r="Y182" i="1"/>
  <c r="X195" i="1"/>
  <c r="X211" i="1"/>
  <c r="Y222" i="1"/>
  <c r="Y153" i="1"/>
  <c r="AB154" i="1"/>
  <c r="Z156" i="1"/>
  <c r="X158" i="1"/>
  <c r="AA159" i="1"/>
  <c r="Y161" i="1"/>
  <c r="AB162" i="1"/>
  <c r="Z164" i="1"/>
  <c r="X166" i="1"/>
  <c r="AA167" i="1"/>
  <c r="Y169" i="1"/>
  <c r="AB170" i="1"/>
  <c r="Z172" i="1"/>
  <c r="X174" i="1"/>
  <c r="AA175" i="1"/>
  <c r="Y177" i="1"/>
  <c r="AB178" i="1"/>
  <c r="Z180" i="1"/>
  <c r="X182" i="1"/>
  <c r="AA183" i="1"/>
  <c r="Y185" i="1"/>
  <c r="AB186" i="1"/>
  <c r="Z188" i="1"/>
  <c r="X190" i="1"/>
  <c r="AA191" i="1"/>
  <c r="Y193" i="1"/>
  <c r="AB194" i="1"/>
  <c r="Z196" i="1"/>
  <c r="X198" i="1"/>
  <c r="AA199" i="1"/>
  <c r="Y201" i="1"/>
  <c r="AB202" i="1"/>
  <c r="Z204" i="1"/>
  <c r="X206" i="1"/>
  <c r="AA207" i="1"/>
  <c r="Y209" i="1"/>
  <c r="AB210" i="1"/>
  <c r="Z212" i="1"/>
  <c r="X214" i="1"/>
  <c r="AA215" i="1"/>
  <c r="Y217" i="1"/>
  <c r="AB218" i="1"/>
  <c r="Z220" i="1"/>
  <c r="X222" i="1"/>
  <c r="AA223" i="1"/>
  <c r="Y225" i="1"/>
  <c r="AA151" i="1"/>
  <c r="X163" i="1"/>
  <c r="AB175" i="1"/>
  <c r="Z185" i="1"/>
  <c r="AA196" i="1"/>
  <c r="AA204" i="1"/>
  <c r="AB215" i="1"/>
  <c r="Z225" i="1"/>
  <c r="AC144" i="1"/>
  <c r="W144" i="1"/>
  <c r="AC136" i="1"/>
  <c r="W136" i="1"/>
  <c r="AC128" i="1"/>
  <c r="W128" i="1"/>
  <c r="AC120" i="1"/>
  <c r="W120" i="1"/>
  <c r="AC112" i="1"/>
  <c r="W112" i="1"/>
  <c r="AC104" i="1"/>
  <c r="W104" i="1"/>
  <c r="AC96" i="1"/>
  <c r="W96" i="1"/>
  <c r="AC88" i="1"/>
  <c r="W88" i="1"/>
  <c r="AC80" i="1"/>
  <c r="W80" i="1"/>
  <c r="AC76" i="1"/>
  <c r="W76" i="1"/>
  <c r="W147" i="1"/>
  <c r="AC147" i="1"/>
  <c r="W139" i="1"/>
  <c r="AC139" i="1"/>
  <c r="W131" i="1"/>
  <c r="AC131" i="1"/>
  <c r="W123" i="1"/>
  <c r="AC123" i="1"/>
  <c r="W115" i="1"/>
  <c r="AC115" i="1"/>
  <c r="W107" i="1"/>
  <c r="AC107" i="1"/>
  <c r="W99" i="1"/>
  <c r="AC99" i="1"/>
  <c r="W91" i="1"/>
  <c r="AC91" i="1"/>
  <c r="W83" i="1"/>
  <c r="AC83" i="1"/>
  <c r="AC150" i="1"/>
  <c r="W150" i="1"/>
  <c r="AC142" i="1"/>
  <c r="W142" i="1"/>
  <c r="AC134" i="1"/>
  <c r="W134" i="1"/>
  <c r="AC126" i="1"/>
  <c r="W126" i="1"/>
  <c r="AC118" i="1"/>
  <c r="W118" i="1"/>
  <c r="AC110" i="1"/>
  <c r="W110" i="1"/>
  <c r="AC102" i="1"/>
  <c r="W102" i="1"/>
  <c r="I67" i="2" s="1" a="1"/>
  <c r="I67" i="2" s="1"/>
  <c r="AC94" i="1"/>
  <c r="W94" i="1"/>
  <c r="I14" i="2" s="1" a="1"/>
  <c r="I14" i="2" s="1"/>
  <c r="AC86" i="1"/>
  <c r="W86" i="1"/>
  <c r="I19" i="2" s="1" a="1"/>
  <c r="I19" i="2" s="1"/>
  <c r="AC78" i="1"/>
  <c r="W78" i="1"/>
  <c r="AC145" i="1"/>
  <c r="W145" i="1"/>
  <c r="AC137" i="1"/>
  <c r="W137" i="1"/>
  <c r="AC129" i="1"/>
  <c r="W129" i="1"/>
  <c r="AC121" i="1"/>
  <c r="W121" i="1"/>
  <c r="AC113" i="1"/>
  <c r="W113" i="1"/>
  <c r="AC105" i="1"/>
  <c r="W105" i="1"/>
  <c r="AC97" i="1"/>
  <c r="W97" i="1"/>
  <c r="AC89" i="1"/>
  <c r="W89" i="1"/>
  <c r="AC81" i="1"/>
  <c r="W81" i="1"/>
  <c r="I17" i="2" s="1" a="1"/>
  <c r="I17" i="2" s="1"/>
  <c r="W148" i="1"/>
  <c r="AC148" i="1"/>
  <c r="W140" i="1"/>
  <c r="AC140" i="1"/>
  <c r="W132" i="1"/>
  <c r="AC132" i="1"/>
  <c r="W124" i="1"/>
  <c r="AC124" i="1"/>
  <c r="W116" i="1"/>
  <c r="AC116" i="1"/>
  <c r="W108" i="1"/>
  <c r="AC108" i="1"/>
  <c r="W100" i="1"/>
  <c r="AC100" i="1"/>
  <c r="W92" i="1"/>
  <c r="AC92" i="1"/>
  <c r="W84" i="1"/>
  <c r="AC84" i="1"/>
  <c r="AC143" i="1"/>
  <c r="W143" i="1"/>
  <c r="AC135" i="1"/>
  <c r="W135" i="1"/>
  <c r="AC127" i="1"/>
  <c r="W127" i="1"/>
  <c r="AC119" i="1"/>
  <c r="W119" i="1"/>
  <c r="AC111" i="1"/>
  <c r="W111" i="1"/>
  <c r="I80" i="6" s="1" a="1"/>
  <c r="I80" i="6" s="1"/>
  <c r="AC103" i="1"/>
  <c r="W103" i="1"/>
  <c r="AC95" i="1"/>
  <c r="W95" i="1"/>
  <c r="AC87" i="1"/>
  <c r="W87" i="1"/>
  <c r="AC79" i="1"/>
  <c r="W79" i="1"/>
  <c r="AC146" i="1"/>
  <c r="W146" i="1"/>
  <c r="AC138" i="1"/>
  <c r="W138" i="1"/>
  <c r="AC130" i="1"/>
  <c r="W130" i="1"/>
  <c r="AC122" i="1"/>
  <c r="W122" i="1"/>
  <c r="AC114" i="1"/>
  <c r="W114" i="1"/>
  <c r="AC106" i="1"/>
  <c r="W106" i="1"/>
  <c r="I76" i="2" s="1" a="1"/>
  <c r="I76" i="2" s="1"/>
  <c r="AC98" i="1"/>
  <c r="W98" i="1"/>
  <c r="AC90" i="1"/>
  <c r="W90" i="1"/>
  <c r="AC82" i="1"/>
  <c r="W82" i="1"/>
  <c r="W149" i="1"/>
  <c r="AC149" i="1"/>
  <c r="W141" i="1"/>
  <c r="AC141" i="1"/>
  <c r="W133" i="1"/>
  <c r="AC133" i="1"/>
  <c r="W125" i="1"/>
  <c r="AC125" i="1"/>
  <c r="W117" i="1"/>
  <c r="AC117" i="1"/>
  <c r="W109" i="1"/>
  <c r="AC109" i="1"/>
  <c r="I68" i="2" s="1" a="1"/>
  <c r="I68" i="2" s="1"/>
  <c r="W101" i="1"/>
  <c r="AC101" i="1"/>
  <c r="W93" i="1"/>
  <c r="I75" i="2" s="1" a="1"/>
  <c r="I75" i="2" s="1"/>
  <c r="AC93" i="1"/>
  <c r="W85" i="1"/>
  <c r="AC85" i="1"/>
  <c r="W77" i="1"/>
  <c r="AC77" i="1"/>
  <c r="X3" i="1"/>
  <c r="AA4" i="1"/>
  <c r="Y6" i="1"/>
  <c r="AB7" i="1"/>
  <c r="Z9" i="1"/>
  <c r="X11" i="1"/>
  <c r="AA12" i="1"/>
  <c r="Y14" i="1"/>
  <c r="AB15" i="1"/>
  <c r="Z17" i="1"/>
  <c r="X19" i="1"/>
  <c r="AA20" i="1"/>
  <c r="Y22" i="1"/>
  <c r="AB23" i="1"/>
  <c r="Z25" i="1"/>
  <c r="X27" i="1"/>
  <c r="AA28" i="1"/>
  <c r="Y30" i="1"/>
  <c r="AB31" i="1"/>
  <c r="Z33" i="1"/>
  <c r="X35" i="1"/>
  <c r="AA36" i="1"/>
  <c r="Y38" i="1"/>
  <c r="AB39" i="1"/>
  <c r="Z41" i="1"/>
  <c r="X43" i="1"/>
  <c r="AA44" i="1"/>
  <c r="Y46" i="1"/>
  <c r="AB47" i="1"/>
  <c r="Z49" i="1"/>
  <c r="X51" i="1"/>
  <c r="AA52" i="1"/>
  <c r="Y54" i="1"/>
  <c r="AB55" i="1"/>
  <c r="Z57" i="1"/>
  <c r="X59" i="1"/>
  <c r="AA60" i="1"/>
  <c r="Y62" i="1"/>
  <c r="AB63" i="1"/>
  <c r="Z65" i="1"/>
  <c r="X67" i="1"/>
  <c r="AA68" i="1"/>
  <c r="Y70" i="1"/>
  <c r="AB71" i="1"/>
  <c r="Z73" i="1"/>
  <c r="X75" i="1"/>
  <c r="X14" i="1"/>
  <c r="Y17" i="1"/>
  <c r="AA23" i="1"/>
  <c r="X30" i="1"/>
  <c r="Z36" i="1"/>
  <c r="Z44" i="1"/>
  <c r="AB50" i="1"/>
  <c r="AB58" i="1"/>
  <c r="AB66" i="1"/>
  <c r="Y3" i="1"/>
  <c r="AB4" i="1"/>
  <c r="Z6" i="1"/>
  <c r="X8" i="1"/>
  <c r="AA9" i="1"/>
  <c r="Y11" i="1"/>
  <c r="AB12" i="1"/>
  <c r="Z14" i="1"/>
  <c r="X16" i="1"/>
  <c r="AA17" i="1"/>
  <c r="Y19" i="1"/>
  <c r="AB20" i="1"/>
  <c r="Z22" i="1"/>
  <c r="X24" i="1"/>
  <c r="AA25" i="1"/>
  <c r="Y27" i="1"/>
  <c r="AB28" i="1"/>
  <c r="Z30" i="1"/>
  <c r="X32" i="1"/>
  <c r="AA33" i="1"/>
  <c r="Y35" i="1"/>
  <c r="AB36" i="1"/>
  <c r="Z38" i="1"/>
  <c r="X40" i="1"/>
  <c r="AA41" i="1"/>
  <c r="Y43" i="1"/>
  <c r="AB44" i="1"/>
  <c r="Z46" i="1"/>
  <c r="X48" i="1"/>
  <c r="AA49" i="1"/>
  <c r="Y51" i="1"/>
  <c r="AB52" i="1"/>
  <c r="Z54" i="1"/>
  <c r="X56" i="1"/>
  <c r="AA57" i="1"/>
  <c r="Y59" i="1"/>
  <c r="AB60" i="1"/>
  <c r="Z62" i="1"/>
  <c r="X64" i="1"/>
  <c r="AA65" i="1"/>
  <c r="Y67" i="1"/>
  <c r="AB68" i="1"/>
  <c r="Z70" i="1"/>
  <c r="X72" i="1"/>
  <c r="AA73" i="1"/>
  <c r="Y75" i="1"/>
  <c r="AB10" i="1"/>
  <c r="AA15" i="1"/>
  <c r="X22" i="1"/>
  <c r="AA31" i="1"/>
  <c r="X38" i="1"/>
  <c r="Y49" i="1"/>
  <c r="Z60" i="1"/>
  <c r="X70" i="1"/>
  <c r="Z3" i="1"/>
  <c r="X5" i="1"/>
  <c r="AA6" i="1"/>
  <c r="Y8" i="1"/>
  <c r="AB9" i="1"/>
  <c r="Z11" i="1"/>
  <c r="X13" i="1"/>
  <c r="AA14" i="1"/>
  <c r="Y16" i="1"/>
  <c r="AB17" i="1"/>
  <c r="Z19" i="1"/>
  <c r="X21" i="1"/>
  <c r="AA22" i="1"/>
  <c r="Y24" i="1"/>
  <c r="AB25" i="1"/>
  <c r="Z27" i="1"/>
  <c r="X29" i="1"/>
  <c r="AA30" i="1"/>
  <c r="Y32" i="1"/>
  <c r="AB33" i="1"/>
  <c r="Z35" i="1"/>
  <c r="X37" i="1"/>
  <c r="AA38" i="1"/>
  <c r="Y40" i="1"/>
  <c r="AB41" i="1"/>
  <c r="Z43" i="1"/>
  <c r="X45" i="1"/>
  <c r="AA46" i="1"/>
  <c r="Y48" i="1"/>
  <c r="AB49" i="1"/>
  <c r="Z51" i="1"/>
  <c r="X53" i="1"/>
  <c r="AA54" i="1"/>
  <c r="Y56" i="1"/>
  <c r="AB57" i="1"/>
  <c r="Z59" i="1"/>
  <c r="X61" i="1"/>
  <c r="AA62" i="1"/>
  <c r="Y64" i="1"/>
  <c r="AB65" i="1"/>
  <c r="Z67" i="1"/>
  <c r="X69" i="1"/>
  <c r="AA70" i="1"/>
  <c r="Y72" i="1"/>
  <c r="AB73" i="1"/>
  <c r="Z75" i="1"/>
  <c r="Z12" i="1"/>
  <c r="AB18" i="1"/>
  <c r="Y25" i="1"/>
  <c r="AB34" i="1"/>
  <c r="AA39" i="1"/>
  <c r="AA47" i="1"/>
  <c r="Y57" i="1"/>
  <c r="AA71" i="1"/>
  <c r="AA3" i="1"/>
  <c r="Y5" i="1"/>
  <c r="AB6" i="1"/>
  <c r="Z8" i="1"/>
  <c r="X10" i="1"/>
  <c r="AA11" i="1"/>
  <c r="Y13" i="1"/>
  <c r="AB14" i="1"/>
  <c r="Z16" i="1"/>
  <c r="X18" i="1"/>
  <c r="AA19" i="1"/>
  <c r="Y21" i="1"/>
  <c r="AB22" i="1"/>
  <c r="Z24" i="1"/>
  <c r="X26" i="1"/>
  <c r="AA27" i="1"/>
  <c r="Y29" i="1"/>
  <c r="AB30" i="1"/>
  <c r="Z32" i="1"/>
  <c r="X34" i="1"/>
  <c r="AA35" i="1"/>
  <c r="Y37" i="1"/>
  <c r="AB38" i="1"/>
  <c r="Z40" i="1"/>
  <c r="X42" i="1"/>
  <c r="AA43" i="1"/>
  <c r="Y45" i="1"/>
  <c r="AB46" i="1"/>
  <c r="Z48" i="1"/>
  <c r="X50" i="1"/>
  <c r="AA51" i="1"/>
  <c r="Y53" i="1"/>
  <c r="AB54" i="1"/>
  <c r="Z56" i="1"/>
  <c r="X58" i="1"/>
  <c r="AA59" i="1"/>
  <c r="Y61" i="1"/>
  <c r="AB62" i="1"/>
  <c r="Z64" i="1"/>
  <c r="X66" i="1"/>
  <c r="AA67" i="1"/>
  <c r="Y69" i="1"/>
  <c r="AB70" i="1"/>
  <c r="Z72" i="1"/>
  <c r="X74" i="1"/>
  <c r="AA75" i="1"/>
  <c r="Y9" i="1"/>
  <c r="AB3" i="1"/>
  <c r="Z5" i="1"/>
  <c r="X7" i="1"/>
  <c r="AA8" i="1"/>
  <c r="Y10" i="1"/>
  <c r="AB11" i="1"/>
  <c r="Z13" i="1"/>
  <c r="X15" i="1"/>
  <c r="AA16" i="1"/>
  <c r="Y18" i="1"/>
  <c r="AB19" i="1"/>
  <c r="Z21" i="1"/>
  <c r="X23" i="1"/>
  <c r="AA24" i="1"/>
  <c r="Y26" i="1"/>
  <c r="AB27" i="1"/>
  <c r="Z29" i="1"/>
  <c r="X31" i="1"/>
  <c r="AA32" i="1"/>
  <c r="Y34" i="1"/>
  <c r="AB35" i="1"/>
  <c r="Z37" i="1"/>
  <c r="X39" i="1"/>
  <c r="AA40" i="1"/>
  <c r="Y42" i="1"/>
  <c r="AB43" i="1"/>
  <c r="Z45" i="1"/>
  <c r="X47" i="1"/>
  <c r="AA48" i="1"/>
  <c r="Y50" i="1"/>
  <c r="AB51" i="1"/>
  <c r="Z53" i="1"/>
  <c r="X55" i="1"/>
  <c r="AA56" i="1"/>
  <c r="Y58" i="1"/>
  <c r="AB59" i="1"/>
  <c r="Z61" i="1"/>
  <c r="X63" i="1"/>
  <c r="AA64" i="1"/>
  <c r="Y66" i="1"/>
  <c r="AB67" i="1"/>
  <c r="Z69" i="1"/>
  <c r="X71" i="1"/>
  <c r="AA72" i="1"/>
  <c r="Y74" i="1"/>
  <c r="AB75" i="1"/>
  <c r="AA7" i="1"/>
  <c r="Z20" i="1"/>
  <c r="Y33" i="1"/>
  <c r="X46" i="1"/>
  <c r="Z52" i="1"/>
  <c r="X62" i="1"/>
  <c r="Y73" i="1"/>
  <c r="X4" i="1"/>
  <c r="AA5" i="1"/>
  <c r="Y7" i="1"/>
  <c r="AB8" i="1"/>
  <c r="Z10" i="1"/>
  <c r="X12" i="1"/>
  <c r="AA13" i="1"/>
  <c r="Y15" i="1"/>
  <c r="AB16" i="1"/>
  <c r="Z18" i="1"/>
  <c r="X20" i="1"/>
  <c r="AA21" i="1"/>
  <c r="Y23" i="1"/>
  <c r="AB24" i="1"/>
  <c r="Z26" i="1"/>
  <c r="X28" i="1"/>
  <c r="AA29" i="1"/>
  <c r="Y31" i="1"/>
  <c r="AB32" i="1"/>
  <c r="Z34" i="1"/>
  <c r="X36" i="1"/>
  <c r="AA37" i="1"/>
  <c r="Y39" i="1"/>
  <c r="AB40" i="1"/>
  <c r="Z42" i="1"/>
  <c r="X44" i="1"/>
  <c r="AA45" i="1"/>
  <c r="Y47" i="1"/>
  <c r="AB48" i="1"/>
  <c r="Z50" i="1"/>
  <c r="X52" i="1"/>
  <c r="AA53" i="1"/>
  <c r="Y55" i="1"/>
  <c r="AB56" i="1"/>
  <c r="Z58" i="1"/>
  <c r="X60" i="1"/>
  <c r="AA61" i="1"/>
  <c r="Y63" i="1"/>
  <c r="AB64" i="1"/>
  <c r="Z66" i="1"/>
  <c r="X68" i="1"/>
  <c r="AA69" i="1"/>
  <c r="Y71" i="1"/>
  <c r="AB72" i="1"/>
  <c r="Z74" i="1"/>
  <c r="AB1" i="1"/>
  <c r="X6" i="1"/>
  <c r="AB26" i="1"/>
  <c r="Y41" i="1"/>
  <c r="AA55" i="1"/>
  <c r="Y65" i="1"/>
  <c r="AB74" i="1"/>
  <c r="Y4" i="1"/>
  <c r="AB5" i="1"/>
  <c r="Z7" i="1"/>
  <c r="X9" i="1"/>
  <c r="AA10" i="1"/>
  <c r="Y12" i="1"/>
  <c r="AB13" i="1"/>
  <c r="Z15" i="1"/>
  <c r="X17" i="1"/>
  <c r="AA18" i="1"/>
  <c r="Y20" i="1"/>
  <c r="AB21" i="1"/>
  <c r="Z23" i="1"/>
  <c r="X25" i="1"/>
  <c r="AA26" i="1"/>
  <c r="Y28" i="1"/>
  <c r="AB29" i="1"/>
  <c r="Z31" i="1"/>
  <c r="X33" i="1"/>
  <c r="AA34" i="1"/>
  <c r="Y36" i="1"/>
  <c r="AB37" i="1"/>
  <c r="Z39" i="1"/>
  <c r="X41" i="1"/>
  <c r="AA42" i="1"/>
  <c r="Y44" i="1"/>
  <c r="AB45" i="1"/>
  <c r="Z47" i="1"/>
  <c r="X49" i="1"/>
  <c r="AA50" i="1"/>
  <c r="Y52" i="1"/>
  <c r="AB53" i="1"/>
  <c r="Z55" i="1"/>
  <c r="X57" i="1"/>
  <c r="AA58" i="1"/>
  <c r="Y60" i="1"/>
  <c r="AB61" i="1"/>
  <c r="Z63" i="1"/>
  <c r="X65" i="1"/>
  <c r="AA66" i="1"/>
  <c r="Y68" i="1"/>
  <c r="AB69" i="1"/>
  <c r="Z71" i="1"/>
  <c r="X73" i="1"/>
  <c r="AA74" i="1"/>
  <c r="AB2" i="1"/>
  <c r="Z4" i="1"/>
  <c r="Z28" i="1"/>
  <c r="AB42" i="1"/>
  <c r="X54" i="1"/>
  <c r="AA63" i="1"/>
  <c r="Z68" i="1"/>
  <c r="X1" i="1"/>
  <c r="Y1" i="1"/>
  <c r="Z1" i="1"/>
  <c r="AA1" i="1"/>
  <c r="X2" i="1"/>
  <c r="Y2" i="1"/>
  <c r="Z2" i="1"/>
  <c r="AA2" i="1"/>
  <c r="W1" i="1"/>
  <c r="V153" i="1"/>
  <c r="U153" i="1"/>
  <c r="W151" i="1"/>
  <c r="T153" i="1"/>
  <c r="R153" i="1"/>
  <c r="R162" i="1" s="1"/>
  <c r="W162" i="1" s="1"/>
  <c r="S153" i="1"/>
  <c r="S168" i="1" s="1"/>
  <c r="R2" i="1"/>
  <c r="V3" i="1"/>
  <c r="V51" i="1" s="1"/>
  <c r="U3" i="1"/>
  <c r="U72" i="1" s="1"/>
  <c r="T3" i="1"/>
  <c r="T29" i="1" s="1"/>
  <c r="S3" i="1"/>
  <c r="S57" i="1" s="1"/>
  <c r="F72" i="6"/>
  <c r="U13" i="1" l="1"/>
  <c r="T34" i="1"/>
  <c r="V56" i="1"/>
  <c r="T62" i="1"/>
  <c r="V13" i="1"/>
  <c r="U34" i="1"/>
  <c r="T55" i="1"/>
  <c r="U68" i="1"/>
  <c r="V73" i="1"/>
  <c r="T20" i="1"/>
  <c r="V42" i="1"/>
  <c r="U63" i="1"/>
  <c r="T70" i="1"/>
  <c r="T9" i="1"/>
  <c r="V31" i="1"/>
  <c r="U52" i="1"/>
  <c r="V52" i="1"/>
  <c r="T14" i="1"/>
  <c r="U49" i="1"/>
  <c r="U6" i="1"/>
  <c r="T27" i="1"/>
  <c r="V14" i="1"/>
  <c r="U35" i="1"/>
  <c r="V11" i="1"/>
  <c r="U32" i="1"/>
  <c r="T53" i="1"/>
  <c r="V16" i="1"/>
  <c r="U37" i="1"/>
  <c r="T58" i="1"/>
  <c r="U38" i="1"/>
  <c r="T15" i="1"/>
  <c r="V37" i="1"/>
  <c r="U58" i="1"/>
  <c r="U25" i="1"/>
  <c r="T56" i="1"/>
  <c r="U23" i="1"/>
  <c r="T44" i="1"/>
  <c r="V66" i="1"/>
  <c r="V33" i="1"/>
  <c r="U12" i="1"/>
  <c r="T33" i="1"/>
  <c r="V55" i="1"/>
  <c r="U65" i="1"/>
  <c r="U17" i="1"/>
  <c r="U57" i="1"/>
  <c r="V9" i="1"/>
  <c r="U30" i="1"/>
  <c r="T16" i="1"/>
  <c r="V38" i="1"/>
  <c r="T13" i="1"/>
  <c r="V35" i="1"/>
  <c r="U56" i="1"/>
  <c r="T18" i="1"/>
  <c r="V40" i="1"/>
  <c r="U61" i="1"/>
  <c r="U54" i="1"/>
  <c r="U18" i="1"/>
  <c r="T39" i="1"/>
  <c r="V61" i="1"/>
  <c r="V36" i="1"/>
  <c r="T72" i="1"/>
  <c r="V26" i="1"/>
  <c r="U47" i="1"/>
  <c r="T68" i="1"/>
  <c r="V49" i="1"/>
  <c r="V15" i="1"/>
  <c r="U36" i="1"/>
  <c r="T57" i="1"/>
  <c r="U46" i="1"/>
  <c r="V20" i="1"/>
  <c r="U73" i="1"/>
  <c r="T11" i="1"/>
  <c r="V41" i="1"/>
  <c r="U19" i="1"/>
  <c r="T40" i="1"/>
  <c r="U16" i="1"/>
  <c r="T37" i="1"/>
  <c r="V59" i="1"/>
  <c r="U21" i="1"/>
  <c r="T42" i="1"/>
  <c r="V64" i="1"/>
  <c r="T67" i="1"/>
  <c r="V21" i="1"/>
  <c r="U42" i="1"/>
  <c r="T63" i="1"/>
  <c r="T46" i="1"/>
  <c r="U7" i="1"/>
  <c r="T28" i="1"/>
  <c r="V50" i="1"/>
  <c r="U71" i="1"/>
  <c r="T59" i="1"/>
  <c r="T17" i="1"/>
  <c r="V39" i="1"/>
  <c r="U60" i="1"/>
  <c r="U70" i="1"/>
  <c r="T22" i="1"/>
  <c r="T43" i="1"/>
  <c r="U14" i="1"/>
  <c r="T51" i="1"/>
  <c r="V22" i="1"/>
  <c r="U43" i="1"/>
  <c r="V19" i="1"/>
  <c r="U40" i="1"/>
  <c r="T61" i="1"/>
  <c r="V24" i="1"/>
  <c r="U45" i="1"/>
  <c r="T66" i="1"/>
  <c r="V54" i="1"/>
  <c r="T23" i="1"/>
  <c r="V45" i="1"/>
  <c r="U66" i="1"/>
  <c r="T54" i="1"/>
  <c r="V10" i="1"/>
  <c r="U31" i="1"/>
  <c r="T52" i="1"/>
  <c r="V74" i="1"/>
  <c r="T75" i="1"/>
  <c r="U20" i="1"/>
  <c r="T41" i="1"/>
  <c r="V63" i="1"/>
  <c r="V75" i="1"/>
  <c r="T30" i="1"/>
  <c r="V57" i="1"/>
  <c r="V17" i="1"/>
  <c r="U59" i="1"/>
  <c r="T24" i="1"/>
  <c r="V46" i="1"/>
  <c r="T21" i="1"/>
  <c r="V43" i="1"/>
  <c r="U64" i="1"/>
  <c r="T26" i="1"/>
  <c r="V48" i="1"/>
  <c r="U69" i="1"/>
  <c r="V70" i="1"/>
  <c r="U26" i="1"/>
  <c r="T47" i="1"/>
  <c r="V69" i="1"/>
  <c r="V68" i="1"/>
  <c r="T12" i="1"/>
  <c r="V34" i="1"/>
  <c r="U55" i="1"/>
  <c r="V71" i="1"/>
  <c r="T64" i="1"/>
  <c r="V23" i="1"/>
  <c r="U44" i="1"/>
  <c r="T65" i="1"/>
  <c r="T6" i="1"/>
  <c r="U33" i="1"/>
  <c r="V65" i="1"/>
  <c r="T19" i="1"/>
  <c r="V6" i="1"/>
  <c r="U27" i="1"/>
  <c r="T48" i="1"/>
  <c r="U24" i="1"/>
  <c r="T45" i="1"/>
  <c r="V67" i="1"/>
  <c r="V8" i="1"/>
  <c r="U29" i="1"/>
  <c r="T50" i="1"/>
  <c r="V72" i="1"/>
  <c r="T7" i="1"/>
  <c r="V29" i="1"/>
  <c r="U50" i="1"/>
  <c r="T71" i="1"/>
  <c r="T35" i="1"/>
  <c r="U15" i="1"/>
  <c r="T36" i="1"/>
  <c r="V58" i="1"/>
  <c r="V28" i="1"/>
  <c r="U75" i="1"/>
  <c r="T25" i="1"/>
  <c r="V47" i="1"/>
  <c r="T73" i="1"/>
  <c r="U9" i="1"/>
  <c r="T38" i="1"/>
  <c r="U51" i="1"/>
  <c r="U22" i="1"/>
  <c r="T8" i="1"/>
  <c r="V30" i="1"/>
  <c r="V62" i="1"/>
  <c r="V27" i="1"/>
  <c r="U48" i="1"/>
  <c r="T69" i="1"/>
  <c r="T10" i="1"/>
  <c r="V32" i="1"/>
  <c r="U53" i="1"/>
  <c r="T74" i="1"/>
  <c r="U10" i="1"/>
  <c r="T31" i="1"/>
  <c r="V53" i="1"/>
  <c r="U74" i="1"/>
  <c r="U62" i="1"/>
  <c r="V18" i="1"/>
  <c r="U39" i="1"/>
  <c r="T60" i="1"/>
  <c r="V60" i="1"/>
  <c r="V7" i="1"/>
  <c r="U28" i="1"/>
  <c r="T49" i="1"/>
  <c r="U41" i="1"/>
  <c r="V12" i="1"/>
  <c r="V44" i="1"/>
  <c r="U67" i="1"/>
  <c r="V25" i="1"/>
  <c r="U11" i="1"/>
  <c r="T32" i="1"/>
  <c r="U8" i="1"/>
  <c r="I22" i="2" a="1"/>
  <c r="I22" i="2" s="1"/>
  <c r="I18" i="2" a="1"/>
  <c r="I18" i="2" s="1"/>
  <c r="I20" i="2" s="1"/>
  <c r="I45" i="2" a="1"/>
  <c r="I45" i="2" s="1"/>
  <c r="I78" i="2" a="1"/>
  <c r="I78" i="2" s="1"/>
  <c r="I51" i="2" a="1"/>
  <c r="I51" i="2" s="1"/>
  <c r="I29" i="2" a="1"/>
  <c r="I29" i="2" s="1"/>
  <c r="I151" i="6" a="1"/>
  <c r="I151" i="6" s="1"/>
  <c r="I7" i="2" a="1"/>
  <c r="I7" i="2" s="1"/>
  <c r="I94" i="2" a="1"/>
  <c r="I94" i="2" s="1"/>
  <c r="I86" i="2" a="1"/>
  <c r="I86" i="2" s="1"/>
  <c r="I177" i="6" a="1"/>
  <c r="I177" i="6" s="1"/>
  <c r="I69" i="2"/>
  <c r="R218" i="1"/>
  <c r="W218" i="1" s="1"/>
  <c r="R180" i="1"/>
  <c r="W180" i="1" s="1"/>
  <c r="R161" i="1"/>
  <c r="W161" i="1" s="1"/>
  <c r="R209" i="1"/>
  <c r="W209" i="1" s="1"/>
  <c r="R194" i="1"/>
  <c r="W194" i="1" s="1"/>
  <c r="R217" i="1"/>
  <c r="W217" i="1" s="1"/>
  <c r="R191" i="1"/>
  <c r="W191" i="1" s="1"/>
  <c r="R172" i="1"/>
  <c r="W172" i="1" s="1"/>
  <c r="I16" i="2"/>
  <c r="S6" i="1"/>
  <c r="I77" i="2"/>
  <c r="R163" i="1"/>
  <c r="W163" i="1" s="1"/>
  <c r="R196" i="1"/>
  <c r="W196" i="1" s="1"/>
  <c r="R225" i="1"/>
  <c r="W225" i="1" s="1"/>
  <c r="R159" i="1"/>
  <c r="W159" i="1" s="1"/>
  <c r="R220" i="1"/>
  <c r="W220" i="1" s="1"/>
  <c r="R190" i="1"/>
  <c r="W190" i="1" s="1"/>
  <c r="R167" i="1"/>
  <c r="W167" i="1" s="1"/>
  <c r="R203" i="1"/>
  <c r="W203" i="1" s="1"/>
  <c r="R223" i="1"/>
  <c r="W223" i="1" s="1"/>
  <c r="R169" i="1"/>
  <c r="W169" i="1" s="1"/>
  <c r="R178" i="1"/>
  <c r="W178" i="1" s="1"/>
  <c r="R195" i="1"/>
  <c r="W195" i="1" s="1"/>
  <c r="R177" i="1"/>
  <c r="W177" i="1" s="1"/>
  <c r="R184" i="1"/>
  <c r="W184" i="1" s="1"/>
  <c r="R192" i="1"/>
  <c r="W192" i="1" s="1"/>
  <c r="R166" i="1"/>
  <c r="W166" i="1" s="1"/>
  <c r="R208" i="1"/>
  <c r="W208" i="1" s="1"/>
  <c r="R170" i="1"/>
  <c r="W170" i="1" s="1"/>
  <c r="R183" i="1"/>
  <c r="W183" i="1" s="1"/>
  <c r="R188" i="1"/>
  <c r="W188" i="1" s="1"/>
  <c r="S172" i="1"/>
  <c r="R174" i="1"/>
  <c r="W174" i="1" s="1"/>
  <c r="R179" i="1"/>
  <c r="W179" i="1" s="1"/>
  <c r="R207" i="1"/>
  <c r="W207" i="1" s="1"/>
  <c r="R204" i="1"/>
  <c r="W204" i="1" s="1"/>
  <c r="R193" i="1"/>
  <c r="W193" i="1" s="1"/>
  <c r="R198" i="1"/>
  <c r="W198" i="1" s="1"/>
  <c r="R202" i="1"/>
  <c r="W202" i="1" s="1"/>
  <c r="R215" i="1"/>
  <c r="W215" i="1" s="1"/>
  <c r="R212" i="1"/>
  <c r="W212" i="1" s="1"/>
  <c r="R201" i="1"/>
  <c r="W201" i="1" s="1"/>
  <c r="R222" i="1"/>
  <c r="W222" i="1" s="1"/>
  <c r="R206" i="1"/>
  <c r="W206" i="1" s="1"/>
  <c r="R219" i="1"/>
  <c r="W219" i="1" s="1"/>
  <c r="R173" i="1"/>
  <c r="W173" i="1" s="1"/>
  <c r="R158" i="1"/>
  <c r="W158" i="1" s="1"/>
  <c r="R168" i="1"/>
  <c r="W168" i="1" s="1"/>
  <c r="R197" i="1"/>
  <c r="W197" i="1" s="1"/>
  <c r="S193" i="1"/>
  <c r="R176" i="1"/>
  <c r="W176" i="1" s="1"/>
  <c r="R187" i="1"/>
  <c r="W187" i="1" s="1"/>
  <c r="R205" i="1"/>
  <c r="W205" i="1" s="1"/>
  <c r="R213" i="1"/>
  <c r="W213" i="1" s="1"/>
  <c r="R157" i="1"/>
  <c r="W157" i="1" s="1"/>
  <c r="R221" i="1"/>
  <c r="W221" i="1" s="1"/>
  <c r="R186" i="1"/>
  <c r="W186" i="1" s="1"/>
  <c r="R175" i="1"/>
  <c r="W175" i="1" s="1"/>
  <c r="R164" i="1"/>
  <c r="W164" i="1" s="1"/>
  <c r="S215" i="1"/>
  <c r="R185" i="1"/>
  <c r="W185" i="1" s="1"/>
  <c r="S161" i="1"/>
  <c r="R214" i="1"/>
  <c r="W214" i="1" s="1"/>
  <c r="R200" i="1"/>
  <c r="W200" i="1" s="1"/>
  <c r="R165" i="1"/>
  <c r="W165" i="1" s="1"/>
  <c r="R171" i="1"/>
  <c r="W171" i="1" s="1"/>
  <c r="R216" i="1"/>
  <c r="W216" i="1" s="1"/>
  <c r="R181" i="1"/>
  <c r="W181" i="1" s="1"/>
  <c r="R156" i="1"/>
  <c r="W156" i="1" s="1"/>
  <c r="R210" i="1"/>
  <c r="W210" i="1" s="1"/>
  <c r="R199" i="1"/>
  <c r="W199" i="1" s="1"/>
  <c r="S183" i="1"/>
  <c r="R211" i="1"/>
  <c r="W211" i="1" s="1"/>
  <c r="S204" i="1"/>
  <c r="R182" i="1"/>
  <c r="W182" i="1" s="1"/>
  <c r="R160" i="1"/>
  <c r="W160" i="1" s="1"/>
  <c r="R224" i="1"/>
  <c r="W224" i="1" s="1"/>
  <c r="R189" i="1"/>
  <c r="W189" i="1" s="1"/>
  <c r="S169" i="1"/>
  <c r="S201" i="1"/>
  <c r="S163" i="1"/>
  <c r="S195" i="1"/>
  <c r="S159" i="1"/>
  <c r="S191" i="1"/>
  <c r="S180" i="1"/>
  <c r="S212" i="1"/>
  <c r="S177" i="1"/>
  <c r="S209" i="1"/>
  <c r="S171" i="1"/>
  <c r="S203" i="1"/>
  <c r="S167" i="1"/>
  <c r="S199" i="1"/>
  <c r="S156" i="1"/>
  <c r="S188" i="1"/>
  <c r="S220" i="1"/>
  <c r="S160" i="1"/>
  <c r="S185" i="1"/>
  <c r="S217" i="1"/>
  <c r="S179" i="1"/>
  <c r="S211" i="1"/>
  <c r="S175" i="1"/>
  <c r="S207" i="1"/>
  <c r="S164" i="1"/>
  <c r="S196" i="1"/>
  <c r="S165" i="1"/>
  <c r="S173" i="1"/>
  <c r="S181" i="1"/>
  <c r="S189" i="1"/>
  <c r="S197" i="1"/>
  <c r="S205" i="1"/>
  <c r="S213" i="1"/>
  <c r="S221" i="1"/>
  <c r="S182" i="1"/>
  <c r="S198" i="1"/>
  <c r="S214" i="1"/>
  <c r="S162" i="1"/>
  <c r="S170" i="1"/>
  <c r="S178" i="1"/>
  <c r="S186" i="1"/>
  <c r="S194" i="1"/>
  <c r="S202" i="1"/>
  <c r="S210" i="1"/>
  <c r="S218" i="1"/>
  <c r="S166" i="1"/>
  <c r="S174" i="1"/>
  <c r="S206" i="1"/>
  <c r="S223" i="1"/>
  <c r="S158" i="1"/>
  <c r="S225" i="1"/>
  <c r="S219" i="1"/>
  <c r="S176" i="1"/>
  <c r="S184" i="1"/>
  <c r="S192" i="1"/>
  <c r="S200" i="1"/>
  <c r="S208" i="1"/>
  <c r="S216" i="1"/>
  <c r="S224" i="1"/>
  <c r="S190" i="1"/>
  <c r="S222" i="1"/>
  <c r="S187" i="1"/>
  <c r="S157" i="1"/>
  <c r="S54" i="1"/>
  <c r="S25" i="1"/>
  <c r="S18" i="1"/>
  <c r="S62" i="1"/>
  <c r="S13" i="1"/>
  <c r="S50" i="1"/>
  <c r="S70" i="1"/>
  <c r="S21" i="1"/>
  <c r="S17" i="1"/>
  <c r="S27" i="1"/>
  <c r="S37" i="1"/>
  <c r="S33" i="1"/>
  <c r="S59" i="1"/>
  <c r="S45" i="1"/>
  <c r="S23" i="1"/>
  <c r="S22" i="1"/>
  <c r="S41" i="1"/>
  <c r="S53" i="1"/>
  <c r="S55" i="1"/>
  <c r="S30" i="1"/>
  <c r="S16" i="1"/>
  <c r="S69" i="1"/>
  <c r="S20" i="1"/>
  <c r="S38" i="1"/>
  <c r="S48" i="1"/>
  <c r="S49" i="1"/>
  <c r="S52" i="1"/>
  <c r="S73" i="1"/>
  <c r="S35" i="1"/>
  <c r="S67" i="1"/>
  <c r="S24" i="1"/>
  <c r="S56" i="1"/>
  <c r="S26" i="1"/>
  <c r="S58" i="1"/>
  <c r="S31" i="1"/>
  <c r="S63" i="1"/>
  <c r="S28" i="1"/>
  <c r="S60" i="1"/>
  <c r="R3" i="1"/>
  <c r="R21" i="1" s="1"/>
  <c r="S11" i="1"/>
  <c r="S43" i="1"/>
  <c r="S75" i="1"/>
  <c r="S32" i="1"/>
  <c r="S64" i="1"/>
  <c r="S65" i="1"/>
  <c r="S34" i="1"/>
  <c r="S66" i="1"/>
  <c r="S7" i="1"/>
  <c r="S39" i="1"/>
  <c r="S71" i="1"/>
  <c r="S36" i="1"/>
  <c r="S68" i="1"/>
  <c r="S19" i="1"/>
  <c r="S51" i="1"/>
  <c r="S8" i="1"/>
  <c r="S40" i="1"/>
  <c r="S72" i="1"/>
  <c r="S10" i="1"/>
  <c r="S42" i="1"/>
  <c r="S74" i="1"/>
  <c r="S15" i="1"/>
  <c r="S47" i="1"/>
  <c r="S12" i="1"/>
  <c r="S44" i="1"/>
  <c r="S14" i="1"/>
  <c r="S46" i="1"/>
  <c r="S9" i="1"/>
  <c r="S29" i="1"/>
  <c r="S61" i="1"/>
  <c r="A2" i="9"/>
  <c r="I79" i="2" l="1"/>
  <c r="B70" i="6" s="1"/>
  <c r="B2" i="9"/>
  <c r="D2" i="9"/>
  <c r="B69" i="6"/>
  <c r="I108" i="6"/>
  <c r="I21" i="2"/>
  <c r="I23" i="2" s="1"/>
  <c r="R6" i="1"/>
  <c r="W6" i="1" s="1"/>
  <c r="W21" i="1"/>
  <c r="R56" i="1"/>
  <c r="W56" i="1" s="1"/>
  <c r="R37" i="1"/>
  <c r="W37" i="1" s="1"/>
  <c r="R51" i="1"/>
  <c r="W51" i="1" s="1"/>
  <c r="R19" i="1"/>
  <c r="W19" i="1" s="1"/>
  <c r="R30" i="1"/>
  <c r="W30" i="1" s="1"/>
  <c r="R49" i="1"/>
  <c r="W49" i="1" s="1"/>
  <c r="R24" i="1"/>
  <c r="W24" i="1" s="1"/>
  <c r="R41" i="1"/>
  <c r="W41" i="1" s="1"/>
  <c r="R27" i="1"/>
  <c r="R44" i="1"/>
  <c r="W44" i="1" s="1"/>
  <c r="R67" i="1"/>
  <c r="W67" i="1" s="1"/>
  <c r="R23" i="1"/>
  <c r="W23" i="1" s="1"/>
  <c r="R42" i="1"/>
  <c r="W42" i="1" s="1"/>
  <c r="R53" i="1"/>
  <c r="W53" i="1" s="1"/>
  <c r="R47" i="1"/>
  <c r="W47" i="1" s="1"/>
  <c r="R16" i="1"/>
  <c r="W16" i="1" s="1"/>
  <c r="R40" i="1"/>
  <c r="W40" i="1" s="1"/>
  <c r="R15" i="1"/>
  <c r="W15" i="1" s="1"/>
  <c r="R9" i="1"/>
  <c r="R48" i="1"/>
  <c r="W48" i="1" s="1"/>
  <c r="R8" i="1"/>
  <c r="W8" i="1" s="1"/>
  <c r="R14" i="1"/>
  <c r="W14" i="1" s="1"/>
  <c r="R59" i="1"/>
  <c r="W59" i="1" s="1"/>
  <c r="R54" i="1"/>
  <c r="W54" i="1" s="1"/>
  <c r="R38" i="1"/>
  <c r="W38" i="1" s="1"/>
  <c r="R12" i="1"/>
  <c r="R50" i="1"/>
  <c r="W50" i="1" s="1"/>
  <c r="R35" i="1"/>
  <c r="W35" i="1" s="1"/>
  <c r="R10" i="1"/>
  <c r="R57" i="1"/>
  <c r="W57" i="1" s="1"/>
  <c r="R36" i="1"/>
  <c r="W36" i="1" s="1"/>
  <c r="R63" i="1"/>
  <c r="W63" i="1" s="1"/>
  <c r="R68" i="1"/>
  <c r="W68" i="1" s="1"/>
  <c r="R33" i="1"/>
  <c r="W33" i="1" s="1"/>
  <c r="R65" i="1"/>
  <c r="W65" i="1" s="1"/>
  <c r="R31" i="1"/>
  <c r="W31" i="1" s="1"/>
  <c r="R70" i="1"/>
  <c r="W70" i="1" s="1"/>
  <c r="R25" i="1"/>
  <c r="W25" i="1" s="1"/>
  <c r="R64" i="1"/>
  <c r="W64" i="1" s="1"/>
  <c r="R17" i="1"/>
  <c r="R74" i="1"/>
  <c r="W74" i="1" s="1"/>
  <c r="R22" i="1"/>
  <c r="W22" i="1" s="1"/>
  <c r="R58" i="1"/>
  <c r="W58" i="1" s="1"/>
  <c r="R43" i="1"/>
  <c r="W43" i="1" s="1"/>
  <c r="R39" i="1"/>
  <c r="W39" i="1" s="1"/>
  <c r="R61" i="1"/>
  <c r="W61" i="1" s="1"/>
  <c r="R60" i="1"/>
  <c r="W60" i="1" s="1"/>
  <c r="R32" i="1"/>
  <c r="W32" i="1" s="1"/>
  <c r="R75" i="1"/>
  <c r="W75" i="1" s="1"/>
  <c r="R71" i="1"/>
  <c r="W71" i="1" s="1"/>
  <c r="R52" i="1"/>
  <c r="W52" i="1" s="1"/>
  <c r="R45" i="1"/>
  <c r="W45" i="1" s="1"/>
  <c r="R26" i="1"/>
  <c r="W26" i="1" s="1"/>
  <c r="R11" i="1"/>
  <c r="W11" i="1" s="1"/>
  <c r="R7" i="1"/>
  <c r="R29" i="1"/>
  <c r="W29" i="1" s="1"/>
  <c r="R46" i="1"/>
  <c r="W46" i="1" s="1"/>
  <c r="R28" i="1"/>
  <c r="R62" i="1"/>
  <c r="W62" i="1" s="1"/>
  <c r="R18" i="1"/>
  <c r="W18" i="1" s="1"/>
  <c r="R34" i="1"/>
  <c r="W34" i="1" s="1"/>
  <c r="R20" i="1"/>
  <c r="W20" i="1" s="1"/>
  <c r="R13" i="1"/>
  <c r="W13" i="1" s="1"/>
  <c r="R73" i="1"/>
  <c r="W73" i="1" s="1"/>
  <c r="R69" i="1"/>
  <c r="W69" i="1" s="1"/>
  <c r="R72" i="1"/>
  <c r="W72" i="1" s="1"/>
  <c r="R55" i="1"/>
  <c r="W55" i="1" s="1"/>
  <c r="R66" i="1"/>
  <c r="W66" i="1" s="1"/>
  <c r="C2" i="9"/>
  <c r="W28" i="1" l="1"/>
  <c r="W12" i="1"/>
  <c r="W10" i="1"/>
  <c r="W9" i="1"/>
  <c r="W27" i="1"/>
  <c r="W17" i="1"/>
  <c r="W7" i="1"/>
  <c r="E2" i="9"/>
  <c r="Y10" i="6"/>
  <c r="E72" i="6" l="1"/>
  <c r="D72" i="6"/>
  <c r="C64" i="6"/>
  <c r="C72" i="6" s="1"/>
  <c r="Y30" i="6" l="1"/>
  <c r="Y29" i="6"/>
  <c r="D30" i="6"/>
  <c r="D29" i="6"/>
  <c r="F1" i="6"/>
  <c r="E2" i="6" l="1"/>
  <c r="B30" i="6"/>
  <c r="B29" i="6"/>
  <c r="A877" i="9"/>
  <c r="A878" i="9"/>
  <c r="A879" i="9"/>
  <c r="D879" i="9" s="1"/>
  <c r="A880" i="9"/>
  <c r="D880" i="9" s="1"/>
  <c r="A881" i="9"/>
  <c r="A882" i="9"/>
  <c r="A883" i="9"/>
  <c r="A884" i="9"/>
  <c r="A885" i="9"/>
  <c r="A886" i="9"/>
  <c r="A887" i="9"/>
  <c r="A888" i="9"/>
  <c r="A889" i="9"/>
  <c r="A890" i="9"/>
  <c r="A891" i="9"/>
  <c r="A892" i="9"/>
  <c r="A893" i="9"/>
  <c r="A894" i="9"/>
  <c r="A895" i="9"/>
  <c r="A896" i="9"/>
  <c r="A897" i="9"/>
  <c r="A898" i="9"/>
  <c r="A899" i="9"/>
  <c r="A900" i="9"/>
  <c r="A901" i="9"/>
  <c r="D901" i="9" s="1"/>
  <c r="A902" i="9"/>
  <c r="D902" i="9" s="1"/>
  <c r="A903" i="9"/>
  <c r="A904" i="9"/>
  <c r="A905" i="9"/>
  <c r="D905" i="9" s="1"/>
  <c r="A906" i="9"/>
  <c r="A907" i="9"/>
  <c r="A908" i="9"/>
  <c r="A909" i="9"/>
  <c r="A910" i="9"/>
  <c r="A911" i="9"/>
  <c r="A912" i="9"/>
  <c r="A913" i="9"/>
  <c r="D913" i="9" s="1"/>
  <c r="A914" i="9"/>
  <c r="A915" i="9"/>
  <c r="D915" i="9" s="1"/>
  <c r="A916" i="9"/>
  <c r="A917" i="9"/>
  <c r="A918" i="9"/>
  <c r="A919" i="9"/>
  <c r="A920" i="9"/>
  <c r="A921" i="9"/>
  <c r="A922" i="9"/>
  <c r="A923" i="9"/>
  <c r="A924" i="9"/>
  <c r="A925" i="9"/>
  <c r="A926" i="9"/>
  <c r="D926" i="9" s="1"/>
  <c r="A927" i="9"/>
  <c r="A928" i="9"/>
  <c r="A929" i="9"/>
  <c r="D929" i="9" s="1"/>
  <c r="A930" i="9"/>
  <c r="A931" i="9"/>
  <c r="A932" i="9"/>
  <c r="A933" i="9"/>
  <c r="D933" i="9" s="1"/>
  <c r="A934" i="9"/>
  <c r="A935" i="9"/>
  <c r="A936" i="9"/>
  <c r="A937" i="9"/>
  <c r="A938" i="9"/>
  <c r="A939" i="9"/>
  <c r="A940" i="9"/>
  <c r="A941" i="9"/>
  <c r="A942" i="9"/>
  <c r="A943" i="9"/>
  <c r="A944" i="9"/>
  <c r="A945" i="9"/>
  <c r="A946" i="9"/>
  <c r="A947" i="9"/>
  <c r="D947" i="9" s="1"/>
  <c r="A948" i="9"/>
  <c r="A949" i="9"/>
  <c r="A950" i="9"/>
  <c r="A951" i="9"/>
  <c r="D951" i="9" s="1"/>
  <c r="A952" i="9"/>
  <c r="A953" i="9"/>
  <c r="A954" i="9"/>
  <c r="A955" i="9"/>
  <c r="A956" i="9"/>
  <c r="A957" i="9"/>
  <c r="A958" i="9"/>
  <c r="D958" i="9" s="1"/>
  <c r="A959" i="9"/>
  <c r="A960" i="9"/>
  <c r="A961" i="9"/>
  <c r="D961" i="9" s="1"/>
  <c r="A962" i="9"/>
  <c r="A963" i="9"/>
  <c r="A964" i="9"/>
  <c r="A965" i="9"/>
  <c r="D965" i="9" s="1"/>
  <c r="A966" i="9"/>
  <c r="A967" i="9"/>
  <c r="A968" i="9"/>
  <c r="D968" i="9" s="1"/>
  <c r="A969" i="9"/>
  <c r="A970" i="9"/>
  <c r="A971" i="9"/>
  <c r="D971" i="9" s="1"/>
  <c r="A972" i="9"/>
  <c r="A973" i="9"/>
  <c r="D973" i="9" s="1"/>
  <c r="A974" i="9"/>
  <c r="A975" i="9"/>
  <c r="D975" i="9" s="1"/>
  <c r="A976" i="9"/>
  <c r="D976" i="9" s="1"/>
  <c r="A977" i="9"/>
  <c r="D977" i="9" s="1"/>
  <c r="A978" i="9"/>
  <c r="A979" i="9"/>
  <c r="D979" i="9" s="1"/>
  <c r="A980" i="9"/>
  <c r="D980" i="9" s="1"/>
  <c r="A981" i="9"/>
  <c r="D981" i="9" s="1"/>
  <c r="A982" i="9"/>
  <c r="D982" i="9" s="1"/>
  <c r="A983" i="9"/>
  <c r="D983" i="9" s="1"/>
  <c r="A984" i="9"/>
  <c r="A985" i="9"/>
  <c r="D985" i="9" s="1"/>
  <c r="A986" i="9"/>
  <c r="A987" i="9"/>
  <c r="D987" i="9" s="1"/>
  <c r="A988" i="9"/>
  <c r="D988" i="9" s="1"/>
  <c r="A989" i="9"/>
  <c r="D989" i="9" s="1"/>
  <c r="A990" i="9"/>
  <c r="A991" i="9"/>
  <c r="D991" i="9" s="1"/>
  <c r="A992" i="9"/>
  <c r="D992" i="9" s="1"/>
  <c r="A993" i="9"/>
  <c r="D993" i="9" s="1"/>
  <c r="A994" i="9"/>
  <c r="A995" i="9"/>
  <c r="D995" i="9" s="1"/>
  <c r="A996" i="9"/>
  <c r="A997" i="9"/>
  <c r="D997" i="9" s="1"/>
  <c r="A998" i="9"/>
  <c r="D998" i="9" s="1"/>
  <c r="A999" i="9"/>
  <c r="D999" i="9" s="1"/>
  <c r="A1000" i="9"/>
  <c r="A1001" i="9"/>
  <c r="A1002" i="9"/>
  <c r="A1003" i="9"/>
  <c r="A1004" i="9"/>
  <c r="A1005" i="9"/>
  <c r="A1006" i="9"/>
  <c r="A1007" i="9"/>
  <c r="A1008" i="9"/>
  <c r="A1009" i="9"/>
  <c r="A1010" i="9"/>
  <c r="A1011" i="9"/>
  <c r="A1012" i="9"/>
  <c r="A1013" i="9"/>
  <c r="A1014" i="9"/>
  <c r="A1015" i="9"/>
  <c r="A1016" i="9"/>
  <c r="A1017" i="9"/>
  <c r="A1018" i="9"/>
  <c r="A1019" i="9"/>
  <c r="A1020" i="9"/>
  <c r="A1021" i="9"/>
  <c r="A1022" i="9"/>
  <c r="A1023" i="9"/>
  <c r="A1024" i="9"/>
  <c r="A1025" i="9"/>
  <c r="A1026" i="9"/>
  <c r="A1027" i="9"/>
  <c r="A1028" i="9"/>
  <c r="D1028" i="9" s="1"/>
  <c r="A1029" i="9"/>
  <c r="A1030" i="9"/>
  <c r="A1031" i="9"/>
  <c r="A1032" i="9"/>
  <c r="D1032" i="9" s="1"/>
  <c r="A1033" i="9"/>
  <c r="A1034" i="9"/>
  <c r="A1035" i="9"/>
  <c r="D1035" i="9" s="1"/>
  <c r="A1036" i="9"/>
  <c r="D1036" i="9" s="1"/>
  <c r="A1037" i="9"/>
  <c r="A1038" i="9"/>
  <c r="A1039" i="9"/>
  <c r="A1040" i="9"/>
  <c r="D1040" i="9" s="1"/>
  <c r="A1041" i="9"/>
  <c r="A1042" i="9"/>
  <c r="A1043" i="9"/>
  <c r="A1044" i="9"/>
  <c r="D1044" i="9" s="1"/>
  <c r="A1045" i="9"/>
  <c r="D1045" i="9" s="1"/>
  <c r="A1046" i="9"/>
  <c r="A1047" i="9"/>
  <c r="A1048" i="9"/>
  <c r="D1048" i="9" s="1"/>
  <c r="A1049" i="9"/>
  <c r="A1050" i="9"/>
  <c r="A1051" i="9"/>
  <c r="D1051" i="9" s="1"/>
  <c r="A1052" i="9"/>
  <c r="D1052" i="9" s="1"/>
  <c r="A1053" i="9"/>
  <c r="D1053" i="9" s="1"/>
  <c r="A1054" i="9"/>
  <c r="A1055" i="9"/>
  <c r="D1055" i="9" s="1"/>
  <c r="A1056" i="9"/>
  <c r="D1056" i="9" s="1"/>
  <c r="A1057" i="9"/>
  <c r="A1058" i="9"/>
  <c r="D1058" i="9" s="1"/>
  <c r="A1059" i="9"/>
  <c r="D1059" i="9" s="1"/>
  <c r="A1060" i="9"/>
  <c r="D1060" i="9" s="1"/>
  <c r="A1061" i="9"/>
  <c r="D1061" i="9" s="1"/>
  <c r="A1062" i="9"/>
  <c r="A1063" i="9"/>
  <c r="D1063" i="9" s="1"/>
  <c r="A1064" i="9"/>
  <c r="D1064" i="9" s="1"/>
  <c r="A1065" i="9"/>
  <c r="A1066" i="9"/>
  <c r="A1067" i="9"/>
  <c r="D1067" i="9" s="1"/>
  <c r="A1068" i="9"/>
  <c r="D1068" i="9" s="1"/>
  <c r="A1069" i="9"/>
  <c r="A1070" i="9"/>
  <c r="A1071" i="9"/>
  <c r="A1072" i="9"/>
  <c r="D1072" i="9" s="1"/>
  <c r="A1073" i="9"/>
  <c r="D1073" i="9" s="1"/>
  <c r="A1074" i="9"/>
  <c r="A1075" i="9"/>
  <c r="A1076" i="9"/>
  <c r="D1076" i="9" s="1"/>
  <c r="A1077" i="9"/>
  <c r="A1078" i="9"/>
  <c r="D1078" i="9" s="1"/>
  <c r="A1079" i="9"/>
  <c r="A1080" i="9"/>
  <c r="D1080" i="9" s="1"/>
  <c r="A1081" i="9"/>
  <c r="A1082" i="9"/>
  <c r="A1083" i="9"/>
  <c r="D1083" i="9" s="1"/>
  <c r="A1084" i="9"/>
  <c r="D1084" i="9" s="1"/>
  <c r="A1085" i="9"/>
  <c r="A1086" i="9"/>
  <c r="A1087" i="9"/>
  <c r="A1088" i="9"/>
  <c r="D1088" i="9" s="1"/>
  <c r="A1089" i="9"/>
  <c r="D1089" i="9" s="1"/>
  <c r="A1090" i="9"/>
  <c r="A1091" i="9"/>
  <c r="A1092" i="9"/>
  <c r="D1092" i="9" s="1"/>
  <c r="A1093" i="9"/>
  <c r="A1094" i="9"/>
  <c r="D1094" i="9" s="1"/>
  <c r="A1095" i="9"/>
  <c r="A1096" i="9"/>
  <c r="D1096" i="9" s="1"/>
  <c r="A1097" i="9"/>
  <c r="A1098" i="9"/>
  <c r="A1099" i="9"/>
  <c r="D1099" i="9" s="1"/>
  <c r="A1100" i="9"/>
  <c r="D1100" i="9" s="1"/>
  <c r="A1101" i="9"/>
  <c r="A1102" i="9"/>
  <c r="A1103" i="9"/>
  <c r="A1104" i="9"/>
  <c r="D1104" i="9" s="1"/>
  <c r="A1105" i="9"/>
  <c r="D1105" i="9" s="1"/>
  <c r="A1106" i="9"/>
  <c r="A1107" i="9"/>
  <c r="A1108" i="9"/>
  <c r="D1108" i="9" s="1"/>
  <c r="A1109" i="9"/>
  <c r="A1110" i="9"/>
  <c r="A1111" i="9"/>
  <c r="A1112" i="9"/>
  <c r="A1113" i="9"/>
  <c r="A1114" i="9"/>
  <c r="A1115" i="9"/>
  <c r="A1116" i="9"/>
  <c r="A1117" i="9"/>
  <c r="A1118" i="9"/>
  <c r="A1119" i="9"/>
  <c r="A1120" i="9"/>
  <c r="A1121" i="9"/>
  <c r="A1122" i="9"/>
  <c r="A1123" i="9"/>
  <c r="A1124" i="9"/>
  <c r="A1125" i="9"/>
  <c r="A1126" i="9"/>
  <c r="A1127" i="9"/>
  <c r="A1128" i="9"/>
  <c r="A1129" i="9"/>
  <c r="A1130" i="9"/>
  <c r="A1131" i="9"/>
  <c r="A1132" i="9"/>
  <c r="A1133" i="9"/>
  <c r="D1133" i="9" s="1"/>
  <c r="A1134" i="9"/>
  <c r="A1135" i="9"/>
  <c r="A1136" i="9"/>
  <c r="A1137" i="9"/>
  <c r="A1138" i="9"/>
  <c r="A1139" i="9"/>
  <c r="A1140" i="9"/>
  <c r="A1141" i="9"/>
  <c r="A1142" i="9"/>
  <c r="A1143" i="9"/>
  <c r="A1144" i="9"/>
  <c r="D1144" i="9" s="1"/>
  <c r="A1145" i="9"/>
  <c r="A1146" i="9"/>
  <c r="A1147" i="9"/>
  <c r="D1147" i="9" s="1"/>
  <c r="A1148" i="9"/>
  <c r="D1148" i="9" s="1"/>
  <c r="A1149" i="9"/>
  <c r="D1149" i="9" s="1"/>
  <c r="A1150" i="9"/>
  <c r="D1150" i="9" s="1"/>
  <c r="A1151" i="9"/>
  <c r="A1152" i="9"/>
  <c r="A1153" i="9"/>
  <c r="A1154" i="9"/>
  <c r="A1155" i="9"/>
  <c r="A1156" i="9"/>
  <c r="A1157" i="9"/>
  <c r="A1158" i="9"/>
  <c r="A1159" i="9"/>
  <c r="A1160" i="9"/>
  <c r="A1161" i="9"/>
  <c r="A1162" i="9"/>
  <c r="A1163" i="9"/>
  <c r="A1164" i="9"/>
  <c r="A1165" i="9"/>
  <c r="A1166" i="9"/>
  <c r="A1167" i="9"/>
  <c r="A1168" i="9"/>
  <c r="A1169" i="9"/>
  <c r="A1170" i="9"/>
  <c r="A1171" i="9"/>
  <c r="A1172" i="9"/>
  <c r="A1173" i="9"/>
  <c r="A1174" i="9"/>
  <c r="A1175" i="9"/>
  <c r="A1176" i="9"/>
  <c r="A1177" i="9"/>
  <c r="A1178" i="9"/>
  <c r="A1179" i="9"/>
  <c r="A1180" i="9"/>
  <c r="A1181" i="9"/>
  <c r="A1182" i="9"/>
  <c r="A1183" i="9"/>
  <c r="A1184" i="9"/>
  <c r="A1185" i="9"/>
  <c r="A1186" i="9"/>
  <c r="A1187" i="9"/>
  <c r="A1188" i="9"/>
  <c r="A1189" i="9"/>
  <c r="A1190" i="9"/>
  <c r="A1191" i="9"/>
  <c r="A1192" i="9"/>
  <c r="A1193" i="9"/>
  <c r="A1194" i="9"/>
  <c r="A1195" i="9"/>
  <c r="A1196" i="9"/>
  <c r="A1197" i="9"/>
  <c r="A1198" i="9"/>
  <c r="A1199" i="9"/>
  <c r="A1200" i="9"/>
  <c r="A1201" i="9"/>
  <c r="A1202" i="9"/>
  <c r="D1202" i="9" s="1"/>
  <c r="A1203" i="9"/>
  <c r="A1204" i="9"/>
  <c r="A1205" i="9"/>
  <c r="A1206" i="9"/>
  <c r="A1207" i="9"/>
  <c r="A1208" i="9"/>
  <c r="A1209" i="9"/>
  <c r="A1210" i="9"/>
  <c r="A1211" i="9"/>
  <c r="A1212" i="9"/>
  <c r="A1213" i="9"/>
  <c r="A1214" i="9"/>
  <c r="A1215" i="9"/>
  <c r="A1216" i="9"/>
  <c r="A1217" i="9"/>
  <c r="A1218" i="9"/>
  <c r="A1219" i="9"/>
  <c r="A1220" i="9"/>
  <c r="A1221" i="9"/>
  <c r="A1222" i="9"/>
  <c r="A1223" i="9"/>
  <c r="A1224" i="9"/>
  <c r="A1225" i="9"/>
  <c r="A1226" i="9"/>
  <c r="A1227" i="9"/>
  <c r="A1228" i="9"/>
  <c r="A1229" i="9"/>
  <c r="A1230" i="9"/>
  <c r="A1231" i="9"/>
  <c r="A1232" i="9"/>
  <c r="A1233" i="9"/>
  <c r="A1234" i="9"/>
  <c r="D1234" i="9" s="1"/>
  <c r="A1235" i="9"/>
  <c r="A1236" i="9"/>
  <c r="A1237" i="9"/>
  <c r="A1238" i="9"/>
  <c r="A1239" i="9"/>
  <c r="A1240" i="9"/>
  <c r="A1241" i="9"/>
  <c r="A1242" i="9"/>
  <c r="A1243" i="9"/>
  <c r="A1244" i="9"/>
  <c r="A1245" i="9"/>
  <c r="A1246" i="9"/>
  <c r="A1247" i="9"/>
  <c r="A1248" i="9"/>
  <c r="D1248" i="9" s="1"/>
  <c r="A1249" i="9"/>
  <c r="D1249" i="9" s="1"/>
  <c r="A1250" i="9"/>
  <c r="A1251" i="9"/>
  <c r="A1252" i="9"/>
  <c r="A1253" i="9"/>
  <c r="A1254" i="9"/>
  <c r="D1254" i="9" s="1"/>
  <c r="A1255" i="9"/>
  <c r="A1256" i="9"/>
  <c r="A1257" i="9"/>
  <c r="A1258" i="9"/>
  <c r="A1259" i="9"/>
  <c r="A1260" i="9"/>
  <c r="A1261" i="9"/>
  <c r="A1262" i="9"/>
  <c r="A1263" i="9"/>
  <c r="A1264" i="9"/>
  <c r="A1265" i="9"/>
  <c r="A1266" i="9"/>
  <c r="A1267" i="9"/>
  <c r="A1268" i="9"/>
  <c r="A1269" i="9"/>
  <c r="A1270" i="9"/>
  <c r="D1270" i="9" s="1"/>
  <c r="A1271" i="9"/>
  <c r="A1272" i="9"/>
  <c r="D1272" i="9" s="1"/>
  <c r="A1273" i="9"/>
  <c r="D1273" i="9" s="1"/>
  <c r="A1274" i="9"/>
  <c r="A1275" i="9"/>
  <c r="A1276" i="9"/>
  <c r="A1277" i="9"/>
  <c r="A1278" i="9"/>
  <c r="A1279" i="9"/>
  <c r="A1280" i="9"/>
  <c r="A1281" i="9"/>
  <c r="A1282" i="9"/>
  <c r="A1283" i="9"/>
  <c r="A1284" i="9"/>
  <c r="A1285" i="9"/>
  <c r="A1286" i="9"/>
  <c r="D1286" i="9" s="1"/>
  <c r="A1287" i="9"/>
  <c r="A1288" i="9"/>
  <c r="A1289" i="9"/>
  <c r="A1290" i="9"/>
  <c r="A1291" i="9"/>
  <c r="A1292" i="9"/>
  <c r="D1292" i="9" s="1"/>
  <c r="A1293" i="9"/>
  <c r="D1293" i="9" s="1"/>
  <c r="A1294" i="9"/>
  <c r="A1295" i="9"/>
  <c r="D1295" i="9" s="1"/>
  <c r="A1296" i="9"/>
  <c r="D1296" i="9" s="1"/>
  <c r="A1297" i="9"/>
  <c r="D1297" i="9" s="1"/>
  <c r="A1298" i="9"/>
  <c r="A1299" i="9"/>
  <c r="D1299" i="9" s="1"/>
  <c r="A1300" i="9"/>
  <c r="D1300" i="9" s="1"/>
  <c r="A1301" i="9"/>
  <c r="A1302" i="9"/>
  <c r="A1303" i="9"/>
  <c r="D1303" i="9" s="1"/>
  <c r="A1304" i="9"/>
  <c r="A1305" i="9"/>
  <c r="D1305" i="9" s="1"/>
  <c r="A1306" i="9"/>
  <c r="A1307" i="9"/>
  <c r="D1307" i="9" s="1"/>
  <c r="A1308" i="9"/>
  <c r="A1309" i="9"/>
  <c r="D1309" i="9" s="1"/>
  <c r="A1310" i="9"/>
  <c r="A1311" i="9"/>
  <c r="D1311" i="9" s="1"/>
  <c r="A1312" i="9"/>
  <c r="D1312" i="9" s="1"/>
  <c r="A1313" i="9"/>
  <c r="D1313" i="9" s="1"/>
  <c r="A1314" i="9"/>
  <c r="D1314" i="9" s="1"/>
  <c r="A1315" i="9"/>
  <c r="A1316" i="9"/>
  <c r="D1316" i="9" s="1"/>
  <c r="A1317" i="9"/>
  <c r="D1317" i="9" s="1"/>
  <c r="A1318" i="9"/>
  <c r="D1318" i="9" s="1"/>
  <c r="A1319" i="9"/>
  <c r="A1320" i="9"/>
  <c r="A1321" i="9"/>
  <c r="A1322" i="9"/>
  <c r="D1322" i="9" s="1"/>
  <c r="A1323" i="9"/>
  <c r="A1324" i="9"/>
  <c r="A1325" i="9"/>
  <c r="A1326" i="9"/>
  <c r="A1327" i="9"/>
  <c r="A1328" i="9"/>
  <c r="A1329" i="9"/>
  <c r="A1330" i="9"/>
  <c r="D1330" i="9" s="1"/>
  <c r="A1331" i="9"/>
  <c r="A1332" i="9"/>
  <c r="A1333" i="9"/>
  <c r="A1334" i="9"/>
  <c r="A1335" i="9"/>
  <c r="A1336" i="9"/>
  <c r="A1337" i="9"/>
  <c r="A1338" i="9"/>
  <c r="D1338" i="9" s="1"/>
  <c r="A1339" i="9"/>
  <c r="A1340" i="9"/>
  <c r="A1341" i="9"/>
  <c r="A1342" i="9"/>
  <c r="A1343" i="9"/>
  <c r="A1344" i="9"/>
  <c r="A1345" i="9"/>
  <c r="A1346" i="9"/>
  <c r="D1346" i="9" s="1"/>
  <c r="A1347" i="9"/>
  <c r="A1348" i="9"/>
  <c r="A1349" i="9"/>
  <c r="A1350" i="9"/>
  <c r="A1351" i="9"/>
  <c r="A1352" i="9"/>
  <c r="A1353" i="9"/>
  <c r="A1354" i="9"/>
  <c r="D1354" i="9" s="1"/>
  <c r="A1355" i="9"/>
  <c r="D1355" i="9" s="1"/>
  <c r="A1356" i="9"/>
  <c r="A1357" i="9"/>
  <c r="D1357" i="9" s="1"/>
  <c r="A1358" i="9"/>
  <c r="A1359" i="9"/>
  <c r="D1359" i="9" s="1"/>
  <c r="A1360" i="9"/>
  <c r="A1361" i="9"/>
  <c r="D1361" i="9" s="1"/>
  <c r="A1362" i="9"/>
  <c r="A1363" i="9"/>
  <c r="D1363" i="9" s="1"/>
  <c r="A1364" i="9"/>
  <c r="A1365" i="9"/>
  <c r="D1365" i="9" s="1"/>
  <c r="A1366" i="9"/>
  <c r="D1366" i="9" s="1"/>
  <c r="A1367" i="9"/>
  <c r="A1368" i="9"/>
  <c r="A1369" i="9"/>
  <c r="D1369" i="9" s="1"/>
  <c r="A1370" i="9"/>
  <c r="D1370" i="9" s="1"/>
  <c r="A1371" i="9"/>
  <c r="D1371" i="9" s="1"/>
  <c r="A1372" i="9"/>
  <c r="A1373" i="9"/>
  <c r="D1373" i="9" s="1"/>
  <c r="A1374" i="9"/>
  <c r="A1375" i="9"/>
  <c r="D1375" i="9" s="1"/>
  <c r="A1376" i="9"/>
  <c r="A1377" i="9"/>
  <c r="D1377" i="9" s="1"/>
  <c r="A1378" i="9"/>
  <c r="A1379" i="9"/>
  <c r="D1379" i="9" s="1"/>
  <c r="A1380" i="9"/>
  <c r="A1381" i="9"/>
  <c r="A1382" i="9"/>
  <c r="D1382" i="9" s="1"/>
  <c r="A1383" i="9"/>
  <c r="A1384" i="9"/>
  <c r="A1385" i="9"/>
  <c r="D1385" i="9" s="1"/>
  <c r="A1386" i="9"/>
  <c r="A1387" i="9"/>
  <c r="D1387" i="9" s="1"/>
  <c r="A1388" i="9"/>
  <c r="D1388" i="9" s="1"/>
  <c r="A1389" i="9"/>
  <c r="A1390" i="9"/>
  <c r="A1391" i="9"/>
  <c r="D1391" i="9" s="1"/>
  <c r="A1392" i="9"/>
  <c r="D1392" i="9" s="1"/>
  <c r="A1393" i="9"/>
  <c r="A1394" i="9"/>
  <c r="A1395" i="9"/>
  <c r="D1395" i="9" s="1"/>
  <c r="A1396" i="9"/>
  <c r="D1396" i="9" s="1"/>
  <c r="A1397" i="9"/>
  <c r="D1397" i="9" s="1"/>
  <c r="A1398" i="9"/>
  <c r="A1399" i="9"/>
  <c r="D1399" i="9" s="1"/>
  <c r="A1400" i="9"/>
  <c r="D1400" i="9" s="1"/>
  <c r="A1401" i="9"/>
  <c r="D1401" i="9" s="1"/>
  <c r="A1402" i="9"/>
  <c r="A1403" i="9"/>
  <c r="D1403" i="9" s="1"/>
  <c r="A1404" i="9"/>
  <c r="D1404" i="9" s="1"/>
  <c r="A1405" i="9"/>
  <c r="D1405" i="9" s="1"/>
  <c r="A1406" i="9"/>
  <c r="A1407" i="9"/>
  <c r="D1407" i="9" s="1"/>
  <c r="A1408" i="9"/>
  <c r="D1408" i="9" s="1"/>
  <c r="A1409" i="9"/>
  <c r="D1409" i="9" s="1"/>
  <c r="A1410" i="9"/>
  <c r="A1411" i="9"/>
  <c r="D1411" i="9" s="1"/>
  <c r="A1412" i="9"/>
  <c r="D1412" i="9" s="1"/>
  <c r="A1413" i="9"/>
  <c r="D1413" i="9" s="1"/>
  <c r="A1414" i="9"/>
  <c r="A1415" i="9"/>
  <c r="D1415" i="9" s="1"/>
  <c r="A1416" i="9"/>
  <c r="D1416" i="9" s="1"/>
  <c r="A1417" i="9"/>
  <c r="D1417" i="9" s="1"/>
  <c r="A1418" i="9"/>
  <c r="A1419" i="9"/>
  <c r="D1419" i="9" s="1"/>
  <c r="A1420" i="9"/>
  <c r="D1420" i="9" s="1"/>
  <c r="A1421" i="9"/>
  <c r="D1421" i="9" s="1"/>
  <c r="A1422" i="9"/>
  <c r="A1423" i="9"/>
  <c r="D1423" i="9" s="1"/>
  <c r="A1424" i="9"/>
  <c r="D1424" i="9" s="1"/>
  <c r="A1425" i="9"/>
  <c r="D1425" i="9" s="1"/>
  <c r="A1426" i="9"/>
  <c r="A1427" i="9"/>
  <c r="A1428" i="9"/>
  <c r="D1428" i="9" s="1"/>
  <c r="A1429" i="9"/>
  <c r="D1429" i="9" s="1"/>
  <c r="A1430" i="9"/>
  <c r="A1431" i="9"/>
  <c r="A1432" i="9"/>
  <c r="D1432" i="9" s="1"/>
  <c r="A1433" i="9"/>
  <c r="D1433" i="9" s="1"/>
  <c r="A1434" i="9"/>
  <c r="A1435" i="9"/>
  <c r="A1436" i="9"/>
  <c r="D1436" i="9" s="1"/>
  <c r="A1437" i="9"/>
  <c r="A1438" i="9"/>
  <c r="D1438" i="9" s="1"/>
  <c r="A1439" i="9"/>
  <c r="A1440" i="9"/>
  <c r="A1441" i="9"/>
  <c r="D1441" i="9" s="1"/>
  <c r="A1442" i="9"/>
  <c r="A1443" i="9"/>
  <c r="A1444" i="9"/>
  <c r="D1444" i="9" s="1"/>
  <c r="A1445" i="9"/>
  <c r="A1446" i="9"/>
  <c r="D1446" i="9" s="1"/>
  <c r="A1447" i="9"/>
  <c r="A1448" i="9"/>
  <c r="A1449" i="9"/>
  <c r="D1449" i="9" s="1"/>
  <c r="A1450" i="9"/>
  <c r="A1451" i="9"/>
  <c r="A1452" i="9"/>
  <c r="D1452" i="9" s="1"/>
  <c r="A1453" i="9"/>
  <c r="A1454" i="9"/>
  <c r="D1454" i="9" s="1"/>
  <c r="A1455" i="9"/>
  <c r="A1456" i="9"/>
  <c r="A1457" i="9"/>
  <c r="D1457" i="9" s="1"/>
  <c r="A1458" i="9"/>
  <c r="A1459" i="9"/>
  <c r="A1460" i="9"/>
  <c r="D1460" i="9" s="1"/>
  <c r="A1461" i="9"/>
  <c r="A1462" i="9"/>
  <c r="D1462" i="9" s="1"/>
  <c r="A1463" i="9"/>
  <c r="D1463" i="9" s="1"/>
  <c r="A1464" i="9"/>
  <c r="A1465" i="9"/>
  <c r="D1465" i="9" s="1"/>
  <c r="A1466" i="9"/>
  <c r="A1467" i="9"/>
  <c r="A1468" i="9"/>
  <c r="D1468" i="9" s="1"/>
  <c r="A1469" i="9"/>
  <c r="A1470" i="9"/>
  <c r="D1470" i="9" s="1"/>
  <c r="A1471" i="9"/>
  <c r="D1471" i="9" s="1"/>
  <c r="A1472" i="9"/>
  <c r="A1473" i="9"/>
  <c r="D1473" i="9" s="1"/>
  <c r="A1474" i="9"/>
  <c r="A1475" i="9"/>
  <c r="A1476" i="9"/>
  <c r="D1476" i="9" s="1"/>
  <c r="A1477" i="9"/>
  <c r="A1478" i="9"/>
  <c r="A1479" i="9"/>
  <c r="A1480" i="9"/>
  <c r="A1481" i="9"/>
  <c r="A1482" i="9"/>
  <c r="A1483" i="9"/>
  <c r="D1483" i="9" s="1"/>
  <c r="A1484" i="9"/>
  <c r="D1484" i="9" s="1"/>
  <c r="A1485" i="9"/>
  <c r="D1485" i="9" s="1"/>
  <c r="A1486" i="9"/>
  <c r="A1487" i="9"/>
  <c r="D1487" i="9" s="1"/>
  <c r="A1488" i="9"/>
  <c r="A1489" i="9"/>
  <c r="A1490" i="9"/>
  <c r="D1490" i="9" s="1"/>
  <c r="A1491" i="9"/>
  <c r="A1492" i="9"/>
  <c r="D1492" i="9" s="1"/>
  <c r="A1493" i="9"/>
  <c r="A1494" i="9"/>
  <c r="D1494" i="9" s="1"/>
  <c r="A1495" i="9"/>
  <c r="A1496" i="9"/>
  <c r="D1496" i="9" s="1"/>
  <c r="A1497" i="9"/>
  <c r="A1498" i="9"/>
  <c r="A1499" i="9"/>
  <c r="A1500" i="9"/>
  <c r="A1501" i="9"/>
  <c r="A1502" i="9"/>
  <c r="A1503" i="9"/>
  <c r="A1504" i="9"/>
  <c r="D1504" i="9" s="1"/>
  <c r="A1505" i="9"/>
  <c r="A1506" i="9"/>
  <c r="A1507" i="9"/>
  <c r="A1508" i="9"/>
  <c r="A1509" i="9"/>
  <c r="A1510" i="9"/>
  <c r="A1511" i="9"/>
  <c r="A1512" i="9"/>
  <c r="A1513" i="9"/>
  <c r="A1514" i="9"/>
  <c r="A1515" i="9"/>
  <c r="A1516" i="9"/>
  <c r="A1517" i="9"/>
  <c r="A1518" i="9"/>
  <c r="D1518" i="9" s="1"/>
  <c r="A1519" i="9"/>
  <c r="A1520" i="9"/>
  <c r="A1521" i="9"/>
  <c r="A1522" i="9"/>
  <c r="A1523" i="9"/>
  <c r="A1524" i="9"/>
  <c r="D1524" i="9" s="1"/>
  <c r="A1525" i="9"/>
  <c r="D1525" i="9" s="1"/>
  <c r="A1526" i="9"/>
  <c r="D1526" i="9" s="1"/>
  <c r="A1527" i="9"/>
  <c r="A1528" i="9"/>
  <c r="A1529" i="9"/>
  <c r="A1530" i="9"/>
  <c r="D1530" i="9" s="1"/>
  <c r="A1531" i="9"/>
  <c r="D1531" i="9" s="1"/>
  <c r="A1532" i="9"/>
  <c r="A1533" i="9"/>
  <c r="A1534" i="9"/>
  <c r="A1535" i="9"/>
  <c r="A1536" i="9"/>
  <c r="A1537" i="9"/>
  <c r="D1537" i="9" s="1"/>
  <c r="A1538" i="9"/>
  <c r="A1539" i="9"/>
  <c r="A1540" i="9"/>
  <c r="D1540" i="9" s="1"/>
  <c r="A1541" i="9"/>
  <c r="D1541" i="9" s="1"/>
  <c r="A1542" i="9"/>
  <c r="A1543" i="9"/>
  <c r="D1543" i="9" s="1"/>
  <c r="A1544" i="9"/>
  <c r="D1544" i="9" s="1"/>
  <c r="A1545" i="9"/>
  <c r="A1546" i="9"/>
  <c r="A1547" i="9"/>
  <c r="A1548" i="9"/>
  <c r="D1548" i="9" s="1"/>
  <c r="A1549" i="9"/>
  <c r="D1549" i="9" s="1"/>
  <c r="A1550" i="9"/>
  <c r="D1550" i="9" s="1"/>
  <c r="A1551" i="9"/>
  <c r="D1551" i="9" s="1"/>
  <c r="A1552" i="9"/>
  <c r="D1552" i="9" s="1"/>
  <c r="A1553" i="9"/>
  <c r="A1554" i="9"/>
  <c r="D1554" i="9" s="1"/>
  <c r="A1555" i="9"/>
  <c r="D1555" i="9" s="1"/>
  <c r="A1556" i="9"/>
  <c r="D1556" i="9" s="1"/>
  <c r="A1557" i="9"/>
  <c r="D1557" i="9" s="1"/>
  <c r="A1558" i="9"/>
  <c r="D1558" i="9" s="1"/>
  <c r="A1559" i="9"/>
  <c r="A1560" i="9"/>
  <c r="D1560" i="9" s="1"/>
  <c r="A1561" i="9"/>
  <c r="D1561" i="9" s="1"/>
  <c r="A1562" i="9"/>
  <c r="D1562" i="9" s="1"/>
  <c r="A1563" i="9"/>
  <c r="D1563" i="9" s="1"/>
  <c r="A1564" i="9"/>
  <c r="A1565" i="9"/>
  <c r="A1566" i="9"/>
  <c r="D1566" i="9" s="1"/>
  <c r="A1567" i="9"/>
  <c r="D1567" i="9" s="1"/>
  <c r="A1568" i="9"/>
  <c r="A1569" i="9"/>
  <c r="D1569" i="9" s="1"/>
  <c r="A1570" i="9"/>
  <c r="D1570" i="9" s="1"/>
  <c r="A1571" i="9"/>
  <c r="D1571" i="9" s="1"/>
  <c r="A1572" i="9"/>
  <c r="A1573" i="9"/>
  <c r="D1573" i="9" s="1"/>
  <c r="A1574" i="9"/>
  <c r="D1574" i="9" s="1"/>
  <c r="A1575" i="9"/>
  <c r="A1576" i="9"/>
  <c r="A1577" i="9"/>
  <c r="A1578" i="9"/>
  <c r="A1579" i="9"/>
  <c r="A1580" i="9"/>
  <c r="A1581" i="9"/>
  <c r="D1581" i="9" s="1"/>
  <c r="A1582" i="9"/>
  <c r="A1583" i="9"/>
  <c r="D1583" i="9" s="1"/>
  <c r="A1584" i="9"/>
  <c r="D1584" i="9" s="1"/>
  <c r="A1585" i="9"/>
  <c r="D1585" i="9" s="1"/>
  <c r="A1586" i="9"/>
  <c r="D1586" i="9" s="1"/>
  <c r="A1587" i="9"/>
  <c r="A1588" i="9"/>
  <c r="A1589" i="9"/>
  <c r="A1590" i="9"/>
  <c r="A1591" i="9"/>
  <c r="A1592" i="9"/>
  <c r="A1593" i="9"/>
  <c r="A1594" i="9"/>
  <c r="A1595" i="9"/>
  <c r="A1596" i="9"/>
  <c r="A1597" i="9"/>
  <c r="A1598" i="9"/>
  <c r="A1599" i="9"/>
  <c r="D1599" i="9" s="1"/>
  <c r="A1600" i="9"/>
  <c r="A1601" i="9"/>
  <c r="D1601" i="9" s="1"/>
  <c r="A1602" i="9"/>
  <c r="A1603" i="9"/>
  <c r="D1603" i="9" s="1"/>
  <c r="A1604" i="9"/>
  <c r="A1605" i="9"/>
  <c r="D1605" i="9" s="1"/>
  <c r="A1606" i="9"/>
  <c r="D1606" i="9" s="1"/>
  <c r="A1607" i="9"/>
  <c r="A1608" i="9"/>
  <c r="A1609" i="9"/>
  <c r="A1610" i="9"/>
  <c r="A1611" i="9"/>
  <c r="D1611" i="9" s="1"/>
  <c r="A1612" i="9"/>
  <c r="D1612" i="9" s="1"/>
  <c r="A1613" i="9"/>
  <c r="D1613" i="9" s="1"/>
  <c r="A1614" i="9"/>
  <c r="D1614" i="9" s="1"/>
  <c r="A1615" i="9"/>
  <c r="D1615" i="9" s="1"/>
  <c r="A1616" i="9"/>
  <c r="D1616" i="9" s="1"/>
  <c r="A1617" i="9"/>
  <c r="D1617" i="9" s="1"/>
  <c r="A1618" i="9"/>
  <c r="D1618" i="9" s="1"/>
  <c r="A1619" i="9"/>
  <c r="A1620" i="9"/>
  <c r="D1620" i="9" s="1"/>
  <c r="A1621" i="9"/>
  <c r="A1622" i="9"/>
  <c r="D1622" i="9" s="1"/>
  <c r="A1623" i="9"/>
  <c r="A1624" i="9"/>
  <c r="A1625" i="9"/>
  <c r="A1626" i="9"/>
  <c r="A1627" i="9"/>
  <c r="D1627" i="9" s="1"/>
  <c r="A1628" i="9"/>
  <c r="A1629" i="9"/>
  <c r="D1629" i="9" s="1"/>
  <c r="A1630" i="9"/>
  <c r="A1631" i="9"/>
  <c r="A1632" i="9"/>
  <c r="D1632" i="9" s="1"/>
  <c r="A1633" i="9"/>
  <c r="D1633" i="9" s="1"/>
  <c r="A1634" i="9"/>
  <c r="A1635" i="9"/>
  <c r="A1636" i="9"/>
  <c r="A1637" i="9"/>
  <c r="A1638" i="9"/>
  <c r="D1638" i="9" s="1"/>
  <c r="A1639" i="9"/>
  <c r="A1640" i="9"/>
  <c r="A1641" i="9"/>
  <c r="A1642" i="9"/>
  <c r="A1643" i="9"/>
  <c r="A1644" i="9"/>
  <c r="A1645" i="9"/>
  <c r="A1646" i="9"/>
  <c r="A1647" i="9"/>
  <c r="A1648" i="9"/>
  <c r="A1649" i="9"/>
  <c r="A1650" i="9"/>
  <c r="D1650" i="9" s="1"/>
  <c r="A1651" i="9"/>
  <c r="D1651" i="9" s="1"/>
  <c r="A1652" i="9"/>
  <c r="D1652" i="9" s="1"/>
  <c r="A1653" i="9"/>
  <c r="A1654" i="9"/>
  <c r="A1655" i="9"/>
  <c r="A1656" i="9"/>
  <c r="A1657" i="9"/>
  <c r="A1658" i="9"/>
  <c r="A1659" i="9"/>
  <c r="D1659" i="9" s="1"/>
  <c r="A1660" i="9"/>
  <c r="A1661" i="9"/>
  <c r="D1661" i="9" s="1"/>
  <c r="A1662" i="9"/>
  <c r="A1663" i="9"/>
  <c r="A1664" i="9"/>
  <c r="D1664" i="9" s="1"/>
  <c r="A1665" i="9"/>
  <c r="A1666" i="9"/>
  <c r="A1667" i="9"/>
  <c r="A1668" i="9"/>
  <c r="D1668" i="9" s="1"/>
  <c r="A1669" i="9"/>
  <c r="D1669" i="9" s="1"/>
  <c r="A1670" i="9"/>
  <c r="D1670" i="9" s="1"/>
  <c r="A1671" i="9"/>
  <c r="A1672" i="9"/>
  <c r="A1673" i="9"/>
  <c r="A1674" i="9"/>
  <c r="A1675" i="9"/>
  <c r="A1676" i="9"/>
  <c r="A1677" i="9"/>
  <c r="D1677" i="9" s="1"/>
  <c r="A1678" i="9"/>
  <c r="A1679" i="9"/>
  <c r="A1680" i="9"/>
  <c r="A1681" i="9"/>
  <c r="A1682" i="9"/>
  <c r="A1683" i="9"/>
  <c r="A1684" i="9"/>
  <c r="D1684" i="9" s="1"/>
  <c r="A1685" i="9"/>
  <c r="D1685" i="9" s="1"/>
  <c r="A1686" i="9"/>
  <c r="D1686" i="9" s="1"/>
  <c r="A1687" i="9"/>
  <c r="D1687" i="9" s="1"/>
  <c r="A1688" i="9"/>
  <c r="D1688" i="9" s="1"/>
  <c r="A1689" i="9"/>
  <c r="D1689" i="9" s="1"/>
  <c r="A1690" i="9"/>
  <c r="A1691" i="9"/>
  <c r="A1692" i="9"/>
  <c r="A1693" i="9"/>
  <c r="A1694" i="9"/>
  <c r="A1695" i="9"/>
  <c r="A1696" i="9"/>
  <c r="D1696" i="9" s="1"/>
  <c r="A1697" i="9"/>
  <c r="A1698" i="9"/>
  <c r="D1698" i="9" s="1"/>
  <c r="A1699" i="9"/>
  <c r="D1699" i="9" s="1"/>
  <c r="A1700" i="9"/>
  <c r="D1700" i="9" s="1"/>
  <c r="A1701" i="9"/>
  <c r="A1702" i="9"/>
  <c r="A1703" i="9"/>
  <c r="A1704" i="9"/>
  <c r="D1704" i="9" s="1"/>
  <c r="A1705" i="9"/>
  <c r="D1705" i="9" s="1"/>
  <c r="A1706" i="9"/>
  <c r="A1707" i="9"/>
  <c r="A1708" i="9"/>
  <c r="D1708" i="9" s="1"/>
  <c r="A1709" i="9"/>
  <c r="A1710" i="9"/>
  <c r="D1710" i="9" s="1"/>
  <c r="A1711" i="9"/>
  <c r="A1712" i="9"/>
  <c r="D1712" i="9" s="1"/>
  <c r="A1713" i="9"/>
  <c r="A1714" i="9"/>
  <c r="D1714" i="9" s="1"/>
  <c r="A1715" i="9"/>
  <c r="D1715" i="9" s="1"/>
  <c r="A1716" i="9"/>
  <c r="D1716" i="9" s="1"/>
  <c r="A1717" i="9"/>
  <c r="A1718" i="9"/>
  <c r="D1718" i="9" s="1"/>
  <c r="A1719" i="9"/>
  <c r="A1720" i="9"/>
  <c r="D1720" i="9" s="1"/>
  <c r="A1721" i="9"/>
  <c r="A1722" i="9"/>
  <c r="D1722" i="9" s="1"/>
  <c r="A1723" i="9"/>
  <c r="A1724" i="9"/>
  <c r="D1724" i="9" s="1"/>
  <c r="A1725" i="9"/>
  <c r="A1726" i="9"/>
  <c r="D1726" i="9" s="1"/>
  <c r="A1727" i="9"/>
  <c r="D1727" i="9" s="1"/>
  <c r="A1728" i="9"/>
  <c r="A1729" i="9"/>
  <c r="A1730" i="9"/>
  <c r="A1731" i="9"/>
  <c r="D1731" i="9" s="1"/>
  <c r="A1732" i="9"/>
  <c r="D1732" i="9" s="1"/>
  <c r="A1733" i="9"/>
  <c r="A1734" i="9"/>
  <c r="A1735" i="9"/>
  <c r="A1736" i="9"/>
  <c r="D1736" i="9" s="1"/>
  <c r="A1737" i="9"/>
  <c r="A1738" i="9"/>
  <c r="D1738" i="9" s="1"/>
  <c r="A1739" i="9"/>
  <c r="D1739" i="9" s="1"/>
  <c r="A1740" i="9"/>
  <c r="A1741" i="9"/>
  <c r="D1741" i="9" s="1"/>
  <c r="A1742" i="9"/>
  <c r="A1743" i="9"/>
  <c r="D1743" i="9" s="1"/>
  <c r="A1744" i="9"/>
  <c r="A1745" i="9"/>
  <c r="D1745" i="9" s="1"/>
  <c r="A1746" i="9"/>
  <c r="A1747" i="9"/>
  <c r="D1747" i="9" s="1"/>
  <c r="A1748" i="9"/>
  <c r="A1749" i="9"/>
  <c r="D1749" i="9" s="1"/>
  <c r="A1750" i="9"/>
  <c r="A1751" i="9"/>
  <c r="D1751" i="9" s="1"/>
  <c r="A1752" i="9"/>
  <c r="A1753" i="9"/>
  <c r="D1753" i="9" s="1"/>
  <c r="A1754" i="9"/>
  <c r="A1755" i="9"/>
  <c r="D1755" i="9" s="1"/>
  <c r="A1756" i="9"/>
  <c r="A1757" i="9"/>
  <c r="D1757" i="9" s="1"/>
  <c r="A1758" i="9"/>
  <c r="D1758" i="9" s="1"/>
  <c r="A1759" i="9"/>
  <c r="D1759" i="9" s="1"/>
  <c r="A1760" i="9"/>
  <c r="A1761" i="9"/>
  <c r="D1761" i="9" s="1"/>
  <c r="A1762" i="9"/>
  <c r="A1763" i="9"/>
  <c r="D1763" i="9" s="1"/>
  <c r="A1764" i="9"/>
  <c r="A1765" i="9"/>
  <c r="D1765" i="9" s="1"/>
  <c r="A1766" i="9"/>
  <c r="A1767" i="9"/>
  <c r="D1767" i="9" s="1"/>
  <c r="A1768" i="9"/>
  <c r="A1769" i="9"/>
  <c r="D1769" i="9" s="1"/>
  <c r="A1770" i="9"/>
  <c r="A1771" i="9"/>
  <c r="D1771" i="9" s="1"/>
  <c r="A1772" i="9"/>
  <c r="D1772" i="9" s="1"/>
  <c r="A1773" i="9"/>
  <c r="D1773" i="9" s="1"/>
  <c r="A1774" i="9"/>
  <c r="A1775" i="9"/>
  <c r="D1775" i="9" s="1"/>
  <c r="A1776" i="9"/>
  <c r="A1777" i="9"/>
  <c r="D1777" i="9" s="1"/>
  <c r="A1778" i="9"/>
  <c r="A1779" i="9"/>
  <c r="D1779" i="9" s="1"/>
  <c r="A1780" i="9"/>
  <c r="A1781" i="9"/>
  <c r="D1781" i="9" s="1"/>
  <c r="A1782" i="9"/>
  <c r="A1783" i="9"/>
  <c r="D1783" i="9" s="1"/>
  <c r="A1784" i="9"/>
  <c r="A1785" i="9"/>
  <c r="D1785" i="9" s="1"/>
  <c r="A1786" i="9"/>
  <c r="A1787" i="9"/>
  <c r="D1787" i="9" s="1"/>
  <c r="A1788" i="9"/>
  <c r="A1789" i="9"/>
  <c r="D1789" i="9" s="1"/>
  <c r="A1790" i="9"/>
  <c r="A1791" i="9"/>
  <c r="D1791" i="9" s="1"/>
  <c r="A1792" i="9"/>
  <c r="A1793" i="9"/>
  <c r="D1793" i="9" s="1"/>
  <c r="A1794" i="9"/>
  <c r="A1795" i="9"/>
  <c r="D1795" i="9" s="1"/>
  <c r="A1796" i="9"/>
  <c r="A1797" i="9"/>
  <c r="D1797" i="9" s="1"/>
  <c r="A1798" i="9"/>
  <c r="D1798" i="9" s="1"/>
  <c r="A1799" i="9"/>
  <c r="D1799" i="9" s="1"/>
  <c r="A1800" i="9"/>
  <c r="A1801" i="9"/>
  <c r="D1801" i="9" s="1"/>
  <c r="A1802" i="9"/>
  <c r="A1803" i="9"/>
  <c r="D1803" i="9" s="1"/>
  <c r="A1804" i="9"/>
  <c r="A1805" i="9"/>
  <c r="D1805" i="9" s="1"/>
  <c r="A1806" i="9"/>
  <c r="A1807" i="9"/>
  <c r="D1807" i="9" s="1"/>
  <c r="A1808" i="9"/>
  <c r="D1808" i="9" s="1"/>
  <c r="A1809" i="9"/>
  <c r="D1809" i="9" s="1"/>
  <c r="A1810" i="9"/>
  <c r="A1811" i="9"/>
  <c r="D1811" i="9" s="1"/>
  <c r="A1812" i="9"/>
  <c r="D1812" i="9" s="1"/>
  <c r="A1813" i="9"/>
  <c r="D1813" i="9" s="1"/>
  <c r="A1814" i="9"/>
  <c r="A1815" i="9"/>
  <c r="D1815" i="9" s="1"/>
  <c r="A1816" i="9"/>
  <c r="A1817" i="9"/>
  <c r="D1817" i="9" s="1"/>
  <c r="A1818" i="9"/>
  <c r="A1819" i="9"/>
  <c r="D1819" i="9" s="1"/>
  <c r="A1820" i="9"/>
  <c r="A1821" i="9"/>
  <c r="D1821" i="9" s="1"/>
  <c r="A1822" i="9"/>
  <c r="D1822" i="9" s="1"/>
  <c r="A1823" i="9"/>
  <c r="D1823" i="9" s="1"/>
  <c r="A1824" i="9"/>
  <c r="A1825" i="9"/>
  <c r="D1825" i="9" s="1"/>
  <c r="A1826" i="9"/>
  <c r="D1826" i="9" s="1"/>
  <c r="A1827" i="9"/>
  <c r="D1827" i="9" s="1"/>
  <c r="A1828" i="9"/>
  <c r="A1829" i="9"/>
  <c r="D1829" i="9" s="1"/>
  <c r="A1830" i="9"/>
  <c r="A1831" i="9"/>
  <c r="D1831" i="9" s="1"/>
  <c r="A1832" i="9"/>
  <c r="D1832" i="9" s="1"/>
  <c r="A1833" i="9"/>
  <c r="D1833" i="9" s="1"/>
  <c r="A1834" i="9"/>
  <c r="D1834" i="9" s="1"/>
  <c r="A1835" i="9"/>
  <c r="D1835" i="9" s="1"/>
  <c r="A1836" i="9"/>
  <c r="D1836" i="9" s="1"/>
  <c r="A1837" i="9"/>
  <c r="D1837" i="9" s="1"/>
  <c r="A1838" i="9"/>
  <c r="A1839" i="9"/>
  <c r="D1839" i="9" s="1"/>
  <c r="A1840" i="9"/>
  <c r="A1841" i="9"/>
  <c r="D1841" i="9" s="1"/>
  <c r="A1842" i="9"/>
  <c r="A1843" i="9"/>
  <c r="D1843" i="9" s="1"/>
  <c r="A1844" i="9"/>
  <c r="A1845" i="9"/>
  <c r="D1845" i="9" s="1"/>
  <c r="A1846" i="9"/>
  <c r="D1846" i="9" s="1"/>
  <c r="A1847" i="9"/>
  <c r="D1847" i="9" s="1"/>
  <c r="A1848" i="9"/>
  <c r="D1848" i="9" s="1"/>
  <c r="A1849" i="9"/>
  <c r="D1849" i="9" s="1"/>
  <c r="A1850" i="9"/>
  <c r="A1851" i="9"/>
  <c r="D1851" i="9" s="1"/>
  <c r="A1852" i="9"/>
  <c r="A1853" i="9"/>
  <c r="D1853" i="9" s="1"/>
  <c r="A1854" i="9"/>
  <c r="A1855" i="9"/>
  <c r="D1855" i="9" s="1"/>
  <c r="A1856" i="9"/>
  <c r="A1857" i="9"/>
  <c r="D1857" i="9" s="1"/>
  <c r="A1858" i="9"/>
  <c r="A1859" i="9"/>
  <c r="D1859" i="9" s="1"/>
  <c r="A1860" i="9"/>
  <c r="A1861" i="9"/>
  <c r="D1861" i="9" s="1"/>
  <c r="A1862" i="9"/>
  <c r="D1862" i="9" s="1"/>
  <c r="A1863" i="9"/>
  <c r="D1863" i="9" s="1"/>
  <c r="A1864" i="9"/>
  <c r="A1865" i="9"/>
  <c r="A1866" i="9"/>
  <c r="A1867" i="9"/>
  <c r="A1868" i="9"/>
  <c r="A1869" i="9"/>
  <c r="A1870" i="9"/>
  <c r="A1871" i="9"/>
  <c r="A1872" i="9"/>
  <c r="A1873" i="9"/>
  <c r="A1874" i="9"/>
  <c r="D1874" i="9" s="1"/>
  <c r="A1875" i="9"/>
  <c r="A1876" i="9"/>
  <c r="D1876" i="9" s="1"/>
  <c r="A1877" i="9"/>
  <c r="A1878" i="9"/>
  <c r="A1879" i="9"/>
  <c r="A1880" i="9"/>
  <c r="A1881" i="9"/>
  <c r="A1882" i="9"/>
  <c r="A1883" i="9"/>
  <c r="A1884" i="9"/>
  <c r="A1885" i="9"/>
  <c r="A1886" i="9"/>
  <c r="D1886" i="9" s="1"/>
  <c r="A1887" i="9"/>
  <c r="A1888" i="9"/>
  <c r="A1889" i="9"/>
  <c r="D1889" i="9" s="1"/>
  <c r="A1890" i="9"/>
  <c r="A1891" i="9"/>
  <c r="A1892" i="9"/>
  <c r="A1893" i="9"/>
  <c r="A1894" i="9"/>
  <c r="A1895" i="9"/>
  <c r="A1896" i="9"/>
  <c r="A1897" i="9"/>
  <c r="A1898" i="9"/>
  <c r="A1899" i="9"/>
  <c r="A1900" i="9"/>
  <c r="A1901" i="9"/>
  <c r="A1902" i="9"/>
  <c r="A1903" i="9"/>
  <c r="A1904" i="9"/>
  <c r="A1905" i="9"/>
  <c r="A1906" i="9"/>
  <c r="A1907" i="9"/>
  <c r="A1908" i="9"/>
  <c r="A1909" i="9"/>
  <c r="A1910" i="9"/>
  <c r="A1911" i="9"/>
  <c r="A1912" i="9"/>
  <c r="A1913" i="9"/>
  <c r="A1914" i="9"/>
  <c r="A1915" i="9"/>
  <c r="A1916" i="9"/>
  <c r="A1917" i="9"/>
  <c r="A1918" i="9"/>
  <c r="A1919" i="9"/>
  <c r="D1919" i="9" s="1"/>
  <c r="A1920" i="9"/>
  <c r="A1921" i="9"/>
  <c r="A1922" i="9"/>
  <c r="A1923" i="9"/>
  <c r="A1924" i="9"/>
  <c r="A1925" i="9"/>
  <c r="A1926" i="9"/>
  <c r="A1927" i="9"/>
  <c r="A1928" i="9"/>
  <c r="D1928" i="9" s="1"/>
  <c r="A1929" i="9"/>
  <c r="A1930" i="9"/>
  <c r="A1931" i="9"/>
  <c r="A1932" i="9"/>
  <c r="A1933" i="9"/>
  <c r="A1934" i="9"/>
  <c r="A1935" i="9"/>
  <c r="A1936" i="9"/>
  <c r="A1937" i="9"/>
  <c r="A1938" i="9"/>
  <c r="A1939" i="9"/>
  <c r="A1940" i="9"/>
  <c r="A1941" i="9"/>
  <c r="A1942" i="9"/>
  <c r="A1943" i="9"/>
  <c r="A1944" i="9"/>
  <c r="A1945" i="9"/>
  <c r="A1946" i="9"/>
  <c r="A1947" i="9"/>
  <c r="A1948" i="9"/>
  <c r="B1948" i="9" s="1"/>
  <c r="A1949" i="9"/>
  <c r="A1950" i="9"/>
  <c r="A1951" i="9"/>
  <c r="A1952" i="9"/>
  <c r="A1953" i="9"/>
  <c r="A1954" i="9"/>
  <c r="A1955" i="9"/>
  <c r="A1956" i="9"/>
  <c r="D1956" i="9" s="1"/>
  <c r="A1957" i="9"/>
  <c r="A1958" i="9"/>
  <c r="D1958" i="9" s="1"/>
  <c r="A1959" i="9"/>
  <c r="A1960" i="9"/>
  <c r="A1961" i="9"/>
  <c r="A1962" i="9"/>
  <c r="A1963" i="9"/>
  <c r="A1964" i="9"/>
  <c r="A1965" i="9"/>
  <c r="A1966" i="9"/>
  <c r="A1967" i="9"/>
  <c r="A1968" i="9"/>
  <c r="A1969" i="9"/>
  <c r="A1970" i="9"/>
  <c r="A1971" i="9"/>
  <c r="A1972" i="9"/>
  <c r="D1972" i="9" s="1"/>
  <c r="A1973" i="9"/>
  <c r="A1974" i="9"/>
  <c r="A1975" i="9"/>
  <c r="A1976" i="9"/>
  <c r="A1977" i="9"/>
  <c r="A1978" i="9"/>
  <c r="D1978" i="9" s="1"/>
  <c r="A1979" i="9"/>
  <c r="A1980" i="9"/>
  <c r="A1981" i="9"/>
  <c r="A1982" i="9"/>
  <c r="A1983" i="9"/>
  <c r="A1984" i="9"/>
  <c r="A1985" i="9"/>
  <c r="A1986" i="9"/>
  <c r="A1987" i="9"/>
  <c r="A1988" i="9"/>
  <c r="A1989" i="9"/>
  <c r="A1990" i="9"/>
  <c r="A1991" i="9"/>
  <c r="A1992" i="9"/>
  <c r="A1993" i="9"/>
  <c r="A1994" i="9"/>
  <c r="A1995" i="9"/>
  <c r="A1996" i="9"/>
  <c r="A1997" i="9"/>
  <c r="A1998" i="9"/>
  <c r="A1999" i="9"/>
  <c r="A2000" i="9"/>
  <c r="A2001" i="9"/>
  <c r="A3" i="9"/>
  <c r="D3" i="9" s="1"/>
  <c r="A4" i="9"/>
  <c r="D4" i="9" s="1"/>
  <c r="A5" i="9"/>
  <c r="D5" i="9" s="1"/>
  <c r="A6" i="9"/>
  <c r="D6" i="9" s="1"/>
  <c r="A7" i="9"/>
  <c r="D7" i="9" s="1"/>
  <c r="A8" i="9"/>
  <c r="D8" i="9" s="1"/>
  <c r="A9" i="9"/>
  <c r="D9" i="9" s="1"/>
  <c r="A10" i="9"/>
  <c r="D10" i="9" s="1"/>
  <c r="A11" i="9"/>
  <c r="D11" i="9" s="1"/>
  <c r="A12" i="9"/>
  <c r="D12" i="9" s="1"/>
  <c r="A13" i="9"/>
  <c r="D13" i="9" s="1"/>
  <c r="A14" i="9"/>
  <c r="D14" i="9" s="1"/>
  <c r="A15" i="9"/>
  <c r="D15" i="9" s="1"/>
  <c r="A16" i="9"/>
  <c r="D16" i="9" s="1"/>
  <c r="A17" i="9"/>
  <c r="D17" i="9" s="1"/>
  <c r="A18" i="9"/>
  <c r="D18" i="9" s="1"/>
  <c r="A19" i="9"/>
  <c r="D19" i="9" s="1"/>
  <c r="A20" i="9"/>
  <c r="D20" i="9" s="1"/>
  <c r="A21" i="9"/>
  <c r="D21" i="9" s="1"/>
  <c r="A22" i="9"/>
  <c r="D22" i="9" s="1"/>
  <c r="A23" i="9"/>
  <c r="D23" i="9" s="1"/>
  <c r="A24" i="9"/>
  <c r="D24" i="9" s="1"/>
  <c r="A25" i="9"/>
  <c r="D25" i="9" s="1"/>
  <c r="A26" i="9"/>
  <c r="D26" i="9" s="1"/>
  <c r="A27" i="9"/>
  <c r="D27" i="9" s="1"/>
  <c r="A28" i="9"/>
  <c r="D28" i="9" s="1"/>
  <c r="A29" i="9"/>
  <c r="D29" i="9" s="1"/>
  <c r="A30" i="9"/>
  <c r="D30" i="9" s="1"/>
  <c r="A31" i="9"/>
  <c r="D31" i="9" s="1"/>
  <c r="A32" i="9"/>
  <c r="D32" i="9" s="1"/>
  <c r="A33" i="9"/>
  <c r="D33" i="9" s="1"/>
  <c r="A34" i="9"/>
  <c r="D34" i="9" s="1"/>
  <c r="A35" i="9"/>
  <c r="D35" i="9" s="1"/>
  <c r="A36" i="9"/>
  <c r="D36" i="9" s="1"/>
  <c r="A37" i="9"/>
  <c r="D37" i="9" s="1"/>
  <c r="A38" i="9"/>
  <c r="D38" i="9" s="1"/>
  <c r="A39" i="9"/>
  <c r="D39" i="9" s="1"/>
  <c r="A40" i="9"/>
  <c r="D40" i="9" s="1"/>
  <c r="A41" i="9"/>
  <c r="D41" i="9" s="1"/>
  <c r="A42" i="9"/>
  <c r="D42" i="9" s="1"/>
  <c r="A43" i="9"/>
  <c r="D43" i="9" s="1"/>
  <c r="A44" i="9"/>
  <c r="D44" i="9" s="1"/>
  <c r="A45" i="9"/>
  <c r="D45" i="9" s="1"/>
  <c r="A46" i="9"/>
  <c r="D46" i="9" s="1"/>
  <c r="A47" i="9"/>
  <c r="D47" i="9" s="1"/>
  <c r="A48" i="9"/>
  <c r="D48" i="9" s="1"/>
  <c r="A49" i="9"/>
  <c r="D49" i="9" s="1"/>
  <c r="A50" i="9"/>
  <c r="D50" i="9" s="1"/>
  <c r="A51" i="9"/>
  <c r="D51" i="9" s="1"/>
  <c r="A52" i="9"/>
  <c r="D52" i="9" s="1"/>
  <c r="A53" i="9"/>
  <c r="D53" i="9" s="1"/>
  <c r="A54" i="9"/>
  <c r="D54" i="9" s="1"/>
  <c r="A55" i="9"/>
  <c r="D55" i="9" s="1"/>
  <c r="A56" i="9"/>
  <c r="D56" i="9" s="1"/>
  <c r="A57" i="9"/>
  <c r="D57" i="9" s="1"/>
  <c r="A58" i="9"/>
  <c r="D58" i="9" s="1"/>
  <c r="A59" i="9"/>
  <c r="D59" i="9" s="1"/>
  <c r="A60" i="9"/>
  <c r="D60" i="9" s="1"/>
  <c r="A61" i="9"/>
  <c r="D61" i="9" s="1"/>
  <c r="A62" i="9"/>
  <c r="D62" i="9" s="1"/>
  <c r="A63" i="9"/>
  <c r="D63" i="9" s="1"/>
  <c r="A64" i="9"/>
  <c r="D64" i="9" s="1"/>
  <c r="A65" i="9"/>
  <c r="D65" i="9" s="1"/>
  <c r="A66" i="9"/>
  <c r="A67" i="9"/>
  <c r="D67" i="9" s="1"/>
  <c r="A68" i="9"/>
  <c r="D68" i="9" s="1"/>
  <c r="A69" i="9"/>
  <c r="D69" i="9" s="1"/>
  <c r="A70" i="9"/>
  <c r="D70" i="9" s="1"/>
  <c r="A71" i="9"/>
  <c r="D71" i="9" s="1"/>
  <c r="A72" i="9"/>
  <c r="D72" i="9" s="1"/>
  <c r="A73" i="9"/>
  <c r="D73" i="9" s="1"/>
  <c r="A74" i="9"/>
  <c r="D74" i="9" s="1"/>
  <c r="A75" i="9"/>
  <c r="D75" i="9" s="1"/>
  <c r="A76" i="9"/>
  <c r="D76" i="9" s="1"/>
  <c r="A77" i="9"/>
  <c r="D77" i="9" s="1"/>
  <c r="A78" i="9"/>
  <c r="D78" i="9" s="1"/>
  <c r="A79" i="9"/>
  <c r="D79" i="9" s="1"/>
  <c r="A80" i="9"/>
  <c r="D80" i="9" s="1"/>
  <c r="A81" i="9"/>
  <c r="D81" i="9" s="1"/>
  <c r="A82" i="9"/>
  <c r="D82" i="9" s="1"/>
  <c r="A83" i="9"/>
  <c r="D83" i="9" s="1"/>
  <c r="A84" i="9"/>
  <c r="D84" i="9" s="1"/>
  <c r="A85" i="9"/>
  <c r="D85" i="9" s="1"/>
  <c r="A86" i="9"/>
  <c r="D86" i="9" s="1"/>
  <c r="A87" i="9"/>
  <c r="D87" i="9" s="1"/>
  <c r="A88" i="9"/>
  <c r="D88" i="9" s="1"/>
  <c r="A89" i="9"/>
  <c r="D89" i="9" s="1"/>
  <c r="A90" i="9"/>
  <c r="D90" i="9" s="1"/>
  <c r="A91" i="9"/>
  <c r="D91" i="9" s="1"/>
  <c r="A92" i="9"/>
  <c r="D92" i="9" s="1"/>
  <c r="A93" i="9"/>
  <c r="D93" i="9" s="1"/>
  <c r="A94" i="9"/>
  <c r="D94" i="9" s="1"/>
  <c r="A95" i="9"/>
  <c r="D95" i="9" s="1"/>
  <c r="A96" i="9"/>
  <c r="D96" i="9" s="1"/>
  <c r="A97" i="9"/>
  <c r="D97" i="9" s="1"/>
  <c r="A98" i="9"/>
  <c r="D98" i="9" s="1"/>
  <c r="A99" i="9"/>
  <c r="D99" i="9" s="1"/>
  <c r="A100" i="9"/>
  <c r="D100" i="9" s="1"/>
  <c r="A101" i="9"/>
  <c r="D101" i="9" s="1"/>
  <c r="A102" i="9"/>
  <c r="D102" i="9" s="1"/>
  <c r="A103" i="9"/>
  <c r="D103" i="9" s="1"/>
  <c r="A104" i="9"/>
  <c r="D104" i="9" s="1"/>
  <c r="A105" i="9"/>
  <c r="D105" i="9" s="1"/>
  <c r="A106" i="9"/>
  <c r="D106" i="9" s="1"/>
  <c r="A107" i="9"/>
  <c r="D107" i="9" s="1"/>
  <c r="A108" i="9"/>
  <c r="D108" i="9" s="1"/>
  <c r="A109" i="9"/>
  <c r="D109" i="9" s="1"/>
  <c r="A110" i="9"/>
  <c r="A111" i="9"/>
  <c r="D111" i="9" s="1"/>
  <c r="A112" i="9"/>
  <c r="D112" i="9" s="1"/>
  <c r="A113" i="9"/>
  <c r="D113" i="9" s="1"/>
  <c r="A114" i="9"/>
  <c r="D114" i="9" s="1"/>
  <c r="A115" i="9"/>
  <c r="D115" i="9" s="1"/>
  <c r="A116" i="9"/>
  <c r="D116" i="9" s="1"/>
  <c r="A117" i="9"/>
  <c r="D117" i="9" s="1"/>
  <c r="A118" i="9"/>
  <c r="D118" i="9" s="1"/>
  <c r="A119" i="9"/>
  <c r="D119" i="9" s="1"/>
  <c r="A120" i="9"/>
  <c r="D120" i="9" s="1"/>
  <c r="A121" i="9"/>
  <c r="D121" i="9" s="1"/>
  <c r="A122" i="9"/>
  <c r="D122" i="9" s="1"/>
  <c r="A123" i="9"/>
  <c r="D123" i="9" s="1"/>
  <c r="A124" i="9"/>
  <c r="D124" i="9" s="1"/>
  <c r="A125" i="9"/>
  <c r="D125" i="9" s="1"/>
  <c r="A126" i="9"/>
  <c r="D126" i="9" s="1"/>
  <c r="A127" i="9"/>
  <c r="D127" i="9" s="1"/>
  <c r="A128" i="9"/>
  <c r="D128" i="9" s="1"/>
  <c r="A129" i="9"/>
  <c r="D129" i="9" s="1"/>
  <c r="A130" i="9"/>
  <c r="D130" i="9" s="1"/>
  <c r="A131" i="9"/>
  <c r="D131" i="9" s="1"/>
  <c r="A132" i="9"/>
  <c r="D132" i="9" s="1"/>
  <c r="A133" i="9"/>
  <c r="D133" i="9" s="1"/>
  <c r="A134" i="9"/>
  <c r="D134" i="9" s="1"/>
  <c r="A135" i="9"/>
  <c r="D135" i="9" s="1"/>
  <c r="A136" i="9"/>
  <c r="D136" i="9" s="1"/>
  <c r="A137" i="9"/>
  <c r="D137" i="9" s="1"/>
  <c r="A138" i="9"/>
  <c r="D138" i="9" s="1"/>
  <c r="A139" i="9"/>
  <c r="D139" i="9" s="1"/>
  <c r="A140" i="9"/>
  <c r="D140" i="9" s="1"/>
  <c r="A141" i="9"/>
  <c r="D141" i="9" s="1"/>
  <c r="A142" i="9"/>
  <c r="D142" i="9" s="1"/>
  <c r="A143" i="9"/>
  <c r="D143" i="9" s="1"/>
  <c r="A144" i="9"/>
  <c r="D144" i="9" s="1"/>
  <c r="A145" i="9"/>
  <c r="D145" i="9" s="1"/>
  <c r="A146" i="9"/>
  <c r="D146" i="9" s="1"/>
  <c r="A147" i="9"/>
  <c r="D147" i="9" s="1"/>
  <c r="A148" i="9"/>
  <c r="D148" i="9" s="1"/>
  <c r="A149" i="9"/>
  <c r="D149" i="9" s="1"/>
  <c r="A150" i="9"/>
  <c r="D150" i="9" s="1"/>
  <c r="A151" i="9"/>
  <c r="D151" i="9" s="1"/>
  <c r="A152" i="9"/>
  <c r="D152" i="9" s="1"/>
  <c r="A153" i="9"/>
  <c r="D153" i="9" s="1"/>
  <c r="A154" i="9"/>
  <c r="D154" i="9" s="1"/>
  <c r="A155" i="9"/>
  <c r="D155" i="9" s="1"/>
  <c r="A156" i="9"/>
  <c r="D156" i="9" s="1"/>
  <c r="A157" i="9"/>
  <c r="D157" i="9" s="1"/>
  <c r="A158" i="9"/>
  <c r="D158" i="9" s="1"/>
  <c r="A159" i="9"/>
  <c r="D159" i="9" s="1"/>
  <c r="A160" i="9"/>
  <c r="D160" i="9" s="1"/>
  <c r="A161" i="9"/>
  <c r="D161" i="9" s="1"/>
  <c r="A162" i="9"/>
  <c r="D162" i="9" s="1"/>
  <c r="A163" i="9"/>
  <c r="D163" i="9" s="1"/>
  <c r="A164" i="9"/>
  <c r="D164" i="9" s="1"/>
  <c r="A165" i="9"/>
  <c r="D165" i="9" s="1"/>
  <c r="A166" i="9"/>
  <c r="D166" i="9" s="1"/>
  <c r="A167" i="9"/>
  <c r="D167" i="9" s="1"/>
  <c r="A168" i="9"/>
  <c r="D168" i="9" s="1"/>
  <c r="A169" i="9"/>
  <c r="D169" i="9" s="1"/>
  <c r="A170" i="9"/>
  <c r="D170" i="9" s="1"/>
  <c r="A171" i="9"/>
  <c r="D171" i="9" s="1"/>
  <c r="A172" i="9"/>
  <c r="D172" i="9" s="1"/>
  <c r="A173" i="9"/>
  <c r="D173" i="9" s="1"/>
  <c r="A174" i="9"/>
  <c r="D174" i="9" s="1"/>
  <c r="A175" i="9"/>
  <c r="D175" i="9" s="1"/>
  <c r="A176" i="9"/>
  <c r="D176" i="9" s="1"/>
  <c r="A177" i="9"/>
  <c r="D177" i="9" s="1"/>
  <c r="A178" i="9"/>
  <c r="D178" i="9" s="1"/>
  <c r="A179" i="9"/>
  <c r="D179" i="9" s="1"/>
  <c r="A180" i="9"/>
  <c r="D180" i="9" s="1"/>
  <c r="A181" i="9"/>
  <c r="D181" i="9" s="1"/>
  <c r="A182" i="9"/>
  <c r="D182" i="9" s="1"/>
  <c r="A183" i="9"/>
  <c r="D183" i="9" s="1"/>
  <c r="A184" i="9"/>
  <c r="D184" i="9" s="1"/>
  <c r="A185" i="9"/>
  <c r="D185" i="9" s="1"/>
  <c r="A186" i="9"/>
  <c r="D186" i="9" s="1"/>
  <c r="A187" i="9"/>
  <c r="A188" i="9"/>
  <c r="D188" i="9" s="1"/>
  <c r="A189" i="9"/>
  <c r="D189" i="9" s="1"/>
  <c r="A190" i="9"/>
  <c r="D190" i="9" s="1"/>
  <c r="A191" i="9"/>
  <c r="D191" i="9" s="1"/>
  <c r="A192" i="9"/>
  <c r="D192" i="9" s="1"/>
  <c r="A193" i="9"/>
  <c r="D193" i="9" s="1"/>
  <c r="A194" i="9"/>
  <c r="D194" i="9" s="1"/>
  <c r="A195" i="9"/>
  <c r="D195" i="9" s="1"/>
  <c r="A196" i="9"/>
  <c r="D196" i="9" s="1"/>
  <c r="A197" i="9"/>
  <c r="D197" i="9" s="1"/>
  <c r="A198" i="9"/>
  <c r="D198" i="9" s="1"/>
  <c r="A199" i="9"/>
  <c r="A200" i="9"/>
  <c r="D200" i="9" s="1"/>
  <c r="A201" i="9"/>
  <c r="D201" i="9" s="1"/>
  <c r="A202" i="9"/>
  <c r="D202" i="9" s="1"/>
  <c r="A203" i="9"/>
  <c r="D203" i="9" s="1"/>
  <c r="A204" i="9"/>
  <c r="D204" i="9" s="1"/>
  <c r="A205" i="9"/>
  <c r="D205" i="9" s="1"/>
  <c r="A206" i="9"/>
  <c r="D206" i="9" s="1"/>
  <c r="A207" i="9"/>
  <c r="D207" i="9" s="1"/>
  <c r="A208" i="9"/>
  <c r="D208" i="9" s="1"/>
  <c r="A209" i="9"/>
  <c r="D209" i="9" s="1"/>
  <c r="A210" i="9"/>
  <c r="D210" i="9" s="1"/>
  <c r="A211" i="9"/>
  <c r="D211" i="9" s="1"/>
  <c r="A212" i="9"/>
  <c r="D212" i="9" s="1"/>
  <c r="A213" i="9"/>
  <c r="D213" i="9" s="1"/>
  <c r="A214" i="9"/>
  <c r="D214" i="9" s="1"/>
  <c r="A215" i="9"/>
  <c r="D215" i="9" s="1"/>
  <c r="A216" i="9"/>
  <c r="D216" i="9" s="1"/>
  <c r="A217" i="9"/>
  <c r="D217" i="9" s="1"/>
  <c r="A218" i="9"/>
  <c r="D218" i="9" s="1"/>
  <c r="A219" i="9"/>
  <c r="D219" i="9" s="1"/>
  <c r="A220" i="9"/>
  <c r="D220" i="9" s="1"/>
  <c r="A221" i="9"/>
  <c r="D221" i="9" s="1"/>
  <c r="A222" i="9"/>
  <c r="D222" i="9" s="1"/>
  <c r="A223" i="9"/>
  <c r="D223" i="9" s="1"/>
  <c r="A224" i="9"/>
  <c r="D224" i="9" s="1"/>
  <c r="A225" i="9"/>
  <c r="D225" i="9" s="1"/>
  <c r="A226" i="9"/>
  <c r="D226" i="9" s="1"/>
  <c r="A227" i="9"/>
  <c r="D227" i="9" s="1"/>
  <c r="A228" i="9"/>
  <c r="D228" i="9" s="1"/>
  <c r="A229" i="9"/>
  <c r="D229" i="9" s="1"/>
  <c r="A230" i="9"/>
  <c r="D230" i="9" s="1"/>
  <c r="A231" i="9"/>
  <c r="D231" i="9" s="1"/>
  <c r="A232" i="9"/>
  <c r="D232" i="9" s="1"/>
  <c r="A233" i="9"/>
  <c r="D233" i="9" s="1"/>
  <c r="A234" i="9"/>
  <c r="D234" i="9" s="1"/>
  <c r="A235" i="9"/>
  <c r="D235" i="9" s="1"/>
  <c r="A236" i="9"/>
  <c r="D236" i="9" s="1"/>
  <c r="A237" i="9"/>
  <c r="D237" i="9" s="1"/>
  <c r="A238" i="9"/>
  <c r="D238" i="9" s="1"/>
  <c r="A239" i="9"/>
  <c r="D239" i="9" s="1"/>
  <c r="A240" i="9"/>
  <c r="D240" i="9" s="1"/>
  <c r="A241" i="9"/>
  <c r="D241" i="9" s="1"/>
  <c r="A242" i="9"/>
  <c r="D242" i="9" s="1"/>
  <c r="A243" i="9"/>
  <c r="D243" i="9" s="1"/>
  <c r="A244" i="9"/>
  <c r="D244" i="9" s="1"/>
  <c r="A245" i="9"/>
  <c r="D245" i="9" s="1"/>
  <c r="A246" i="9"/>
  <c r="D246" i="9" s="1"/>
  <c r="A247" i="9"/>
  <c r="D247" i="9" s="1"/>
  <c r="A248" i="9"/>
  <c r="D248" i="9" s="1"/>
  <c r="A249" i="9"/>
  <c r="D249" i="9" s="1"/>
  <c r="A250" i="9"/>
  <c r="D250" i="9" s="1"/>
  <c r="A251" i="9"/>
  <c r="A252" i="9"/>
  <c r="D252" i="9" s="1"/>
  <c r="A253" i="9"/>
  <c r="D253" i="9" s="1"/>
  <c r="A254" i="9"/>
  <c r="D254" i="9" s="1"/>
  <c r="A255" i="9"/>
  <c r="D255" i="9" s="1"/>
  <c r="A256" i="9"/>
  <c r="D256" i="9" s="1"/>
  <c r="A257" i="9"/>
  <c r="D257" i="9" s="1"/>
  <c r="A258" i="9"/>
  <c r="D258" i="9" s="1"/>
  <c r="A259" i="9"/>
  <c r="D259" i="9" s="1"/>
  <c r="A260" i="9"/>
  <c r="D260" i="9" s="1"/>
  <c r="A261" i="9"/>
  <c r="D261" i="9" s="1"/>
  <c r="A262" i="9"/>
  <c r="A263" i="9"/>
  <c r="A264" i="9"/>
  <c r="D264" i="9" s="1"/>
  <c r="A265" i="9"/>
  <c r="D265" i="9" s="1"/>
  <c r="A266" i="9"/>
  <c r="D266" i="9" s="1"/>
  <c r="A267" i="9"/>
  <c r="D267" i="9" s="1"/>
  <c r="A268" i="9"/>
  <c r="D268" i="9" s="1"/>
  <c r="A269" i="9"/>
  <c r="D269" i="9" s="1"/>
  <c r="A270" i="9"/>
  <c r="D270" i="9" s="1"/>
  <c r="A271" i="9"/>
  <c r="D271" i="9" s="1"/>
  <c r="A272" i="9"/>
  <c r="D272" i="9" s="1"/>
  <c r="A273" i="9"/>
  <c r="D273" i="9" s="1"/>
  <c r="A274" i="9"/>
  <c r="D274" i="9" s="1"/>
  <c r="A275" i="9"/>
  <c r="D275" i="9" s="1"/>
  <c r="A276" i="9"/>
  <c r="D276" i="9" s="1"/>
  <c r="A277" i="9"/>
  <c r="D277" i="9" s="1"/>
  <c r="A278" i="9"/>
  <c r="D278" i="9" s="1"/>
  <c r="A279" i="9"/>
  <c r="D279" i="9" s="1"/>
  <c r="A280" i="9"/>
  <c r="D280" i="9" s="1"/>
  <c r="A281" i="9"/>
  <c r="D281" i="9" s="1"/>
  <c r="A282" i="9"/>
  <c r="D282" i="9" s="1"/>
  <c r="A283" i="9"/>
  <c r="D283" i="9" s="1"/>
  <c r="A284" i="9"/>
  <c r="D284" i="9" s="1"/>
  <c r="A285" i="9"/>
  <c r="D285" i="9" s="1"/>
  <c r="A286" i="9"/>
  <c r="D286" i="9" s="1"/>
  <c r="A287" i="9"/>
  <c r="D287" i="9" s="1"/>
  <c r="A288" i="9"/>
  <c r="D288" i="9" s="1"/>
  <c r="A289" i="9"/>
  <c r="D289" i="9" s="1"/>
  <c r="A290" i="9"/>
  <c r="D290" i="9" s="1"/>
  <c r="A291" i="9"/>
  <c r="D291" i="9" s="1"/>
  <c r="A292" i="9"/>
  <c r="D292" i="9" s="1"/>
  <c r="A293" i="9"/>
  <c r="D293" i="9" s="1"/>
  <c r="A294" i="9"/>
  <c r="D294" i="9" s="1"/>
  <c r="A295" i="9"/>
  <c r="D295" i="9" s="1"/>
  <c r="A296" i="9"/>
  <c r="D296" i="9" s="1"/>
  <c r="A297" i="9"/>
  <c r="D297" i="9" s="1"/>
  <c r="A298" i="9"/>
  <c r="D298" i="9" s="1"/>
  <c r="A299" i="9"/>
  <c r="D299" i="9" s="1"/>
  <c r="A300" i="9"/>
  <c r="D300" i="9" s="1"/>
  <c r="A301" i="9"/>
  <c r="D301" i="9" s="1"/>
  <c r="A302" i="9"/>
  <c r="D302" i="9" s="1"/>
  <c r="A303" i="9"/>
  <c r="D303" i="9" s="1"/>
  <c r="A304" i="9"/>
  <c r="D304" i="9" s="1"/>
  <c r="A305" i="9"/>
  <c r="D305" i="9" s="1"/>
  <c r="A306" i="9"/>
  <c r="D306" i="9" s="1"/>
  <c r="A307" i="9"/>
  <c r="D307" i="9" s="1"/>
  <c r="A308" i="9"/>
  <c r="D308" i="9" s="1"/>
  <c r="A309" i="9"/>
  <c r="D309" i="9" s="1"/>
  <c r="A310" i="9"/>
  <c r="D310" i="9" s="1"/>
  <c r="A311" i="9"/>
  <c r="D311" i="9" s="1"/>
  <c r="A312" i="9"/>
  <c r="D312" i="9" s="1"/>
  <c r="A313" i="9"/>
  <c r="D313" i="9" s="1"/>
  <c r="A314" i="9"/>
  <c r="D314" i="9" s="1"/>
  <c r="A315" i="9"/>
  <c r="A316" i="9"/>
  <c r="D316" i="9" s="1"/>
  <c r="A317" i="9"/>
  <c r="D317" i="9" s="1"/>
  <c r="A318" i="9"/>
  <c r="D318" i="9" s="1"/>
  <c r="A319" i="9"/>
  <c r="D319" i="9" s="1"/>
  <c r="A320" i="9"/>
  <c r="D320" i="9" s="1"/>
  <c r="A321" i="9"/>
  <c r="D321" i="9" s="1"/>
  <c r="A322" i="9"/>
  <c r="D322" i="9" s="1"/>
  <c r="A323" i="9"/>
  <c r="D323" i="9" s="1"/>
  <c r="A324" i="9"/>
  <c r="D324" i="9" s="1"/>
  <c r="A325" i="9"/>
  <c r="D325" i="9" s="1"/>
  <c r="A326" i="9"/>
  <c r="D326" i="9" s="1"/>
  <c r="A327" i="9"/>
  <c r="D327" i="9" s="1"/>
  <c r="A328" i="9"/>
  <c r="D328" i="9" s="1"/>
  <c r="A329" i="9"/>
  <c r="D329" i="9" s="1"/>
  <c r="A330" i="9"/>
  <c r="D330" i="9" s="1"/>
  <c r="A331" i="9"/>
  <c r="D331" i="9" s="1"/>
  <c r="A332" i="9"/>
  <c r="D332" i="9" s="1"/>
  <c r="A333" i="9"/>
  <c r="D333" i="9" s="1"/>
  <c r="A334" i="9"/>
  <c r="D334" i="9" s="1"/>
  <c r="A335" i="9"/>
  <c r="D335" i="9" s="1"/>
  <c r="A336" i="9"/>
  <c r="D336" i="9" s="1"/>
  <c r="A337" i="9"/>
  <c r="D337" i="9" s="1"/>
  <c r="A338" i="9"/>
  <c r="D338" i="9" s="1"/>
  <c r="A339" i="9"/>
  <c r="D339" i="9" s="1"/>
  <c r="A340" i="9"/>
  <c r="D340" i="9" s="1"/>
  <c r="A341" i="9"/>
  <c r="D341" i="9" s="1"/>
  <c r="A342" i="9"/>
  <c r="D342" i="9" s="1"/>
  <c r="A343" i="9"/>
  <c r="D343" i="9" s="1"/>
  <c r="A344" i="9"/>
  <c r="D344" i="9" s="1"/>
  <c r="A345" i="9"/>
  <c r="D345" i="9" s="1"/>
  <c r="A346" i="9"/>
  <c r="D346" i="9" s="1"/>
  <c r="A347" i="9"/>
  <c r="D347" i="9" s="1"/>
  <c r="A348" i="9"/>
  <c r="D348" i="9" s="1"/>
  <c r="A349" i="9"/>
  <c r="D349" i="9" s="1"/>
  <c r="A350" i="9"/>
  <c r="D350" i="9" s="1"/>
  <c r="A351" i="9"/>
  <c r="D351" i="9" s="1"/>
  <c r="A352" i="9"/>
  <c r="D352" i="9" s="1"/>
  <c r="A353" i="9"/>
  <c r="D353" i="9" s="1"/>
  <c r="A354" i="9"/>
  <c r="D354" i="9" s="1"/>
  <c r="A355" i="9"/>
  <c r="D355" i="9" s="1"/>
  <c r="A356" i="9"/>
  <c r="D356" i="9" s="1"/>
  <c r="A357" i="9"/>
  <c r="D357" i="9" s="1"/>
  <c r="A358" i="9"/>
  <c r="D358" i="9" s="1"/>
  <c r="A359" i="9"/>
  <c r="D359" i="9" s="1"/>
  <c r="A360" i="9"/>
  <c r="D360" i="9" s="1"/>
  <c r="A361" i="9"/>
  <c r="D361" i="9" s="1"/>
  <c r="A362" i="9"/>
  <c r="D362" i="9" s="1"/>
  <c r="A363" i="9"/>
  <c r="D363" i="9" s="1"/>
  <c r="A364" i="9"/>
  <c r="D364" i="9" s="1"/>
  <c r="A365" i="9"/>
  <c r="D365" i="9" s="1"/>
  <c r="A366" i="9"/>
  <c r="D366" i="9" s="1"/>
  <c r="A367" i="9"/>
  <c r="D367" i="9" s="1"/>
  <c r="A368" i="9"/>
  <c r="D368" i="9" s="1"/>
  <c r="A369" i="9"/>
  <c r="D369" i="9" s="1"/>
  <c r="A370" i="9"/>
  <c r="D370" i="9" s="1"/>
  <c r="A371" i="9"/>
  <c r="D371" i="9" s="1"/>
  <c r="A372" i="9"/>
  <c r="D372" i="9" s="1"/>
  <c r="A373" i="9"/>
  <c r="D373" i="9" s="1"/>
  <c r="A374" i="9"/>
  <c r="D374" i="9" s="1"/>
  <c r="A375" i="9"/>
  <c r="D375" i="9" s="1"/>
  <c r="A376" i="9"/>
  <c r="D376" i="9" s="1"/>
  <c r="A377" i="9"/>
  <c r="D377" i="9" s="1"/>
  <c r="A378" i="9"/>
  <c r="D378" i="9" s="1"/>
  <c r="A379" i="9"/>
  <c r="A380" i="9"/>
  <c r="D380" i="9" s="1"/>
  <c r="A381" i="9"/>
  <c r="D381" i="9" s="1"/>
  <c r="A382" i="9"/>
  <c r="D382" i="9" s="1"/>
  <c r="A383" i="9"/>
  <c r="D383" i="9" s="1"/>
  <c r="A384" i="9"/>
  <c r="D384" i="9" s="1"/>
  <c r="A385" i="9"/>
  <c r="D385" i="9" s="1"/>
  <c r="A386" i="9"/>
  <c r="D386" i="9" s="1"/>
  <c r="A387" i="9"/>
  <c r="D387" i="9" s="1"/>
  <c r="A388" i="9"/>
  <c r="D388" i="9" s="1"/>
  <c r="A389" i="9"/>
  <c r="D389" i="9" s="1"/>
  <c r="A390" i="9"/>
  <c r="A391" i="9"/>
  <c r="A392" i="9"/>
  <c r="D392" i="9" s="1"/>
  <c r="A393" i="9"/>
  <c r="D393" i="9" s="1"/>
  <c r="A394" i="9"/>
  <c r="D394" i="9" s="1"/>
  <c r="A395" i="9"/>
  <c r="D395" i="9" s="1"/>
  <c r="A396" i="9"/>
  <c r="D396" i="9" s="1"/>
  <c r="A397" i="9"/>
  <c r="D397" i="9" s="1"/>
  <c r="A398" i="9"/>
  <c r="D398" i="9" s="1"/>
  <c r="A399" i="9"/>
  <c r="D399" i="9" s="1"/>
  <c r="A400" i="9"/>
  <c r="D400" i="9" s="1"/>
  <c r="A401" i="9"/>
  <c r="D401" i="9" s="1"/>
  <c r="A402" i="9"/>
  <c r="D402" i="9" s="1"/>
  <c r="A403" i="9"/>
  <c r="D403" i="9" s="1"/>
  <c r="A404" i="9"/>
  <c r="D404" i="9" s="1"/>
  <c r="A405" i="9"/>
  <c r="D405" i="9" s="1"/>
  <c r="A406" i="9"/>
  <c r="D406" i="9" s="1"/>
  <c r="A407" i="9"/>
  <c r="D407" i="9" s="1"/>
  <c r="A408" i="9"/>
  <c r="D408" i="9" s="1"/>
  <c r="A409" i="9"/>
  <c r="D409" i="9" s="1"/>
  <c r="A410" i="9"/>
  <c r="D410" i="9" s="1"/>
  <c r="A411" i="9"/>
  <c r="D411" i="9" s="1"/>
  <c r="A412" i="9"/>
  <c r="D412" i="9" s="1"/>
  <c r="A413" i="9"/>
  <c r="D413" i="9" s="1"/>
  <c r="A414" i="9"/>
  <c r="D414" i="9" s="1"/>
  <c r="A415" i="9"/>
  <c r="D415" i="9" s="1"/>
  <c r="A416" i="9"/>
  <c r="D416" i="9" s="1"/>
  <c r="A417" i="9"/>
  <c r="D417" i="9" s="1"/>
  <c r="A418" i="9"/>
  <c r="D418" i="9" s="1"/>
  <c r="A419" i="9"/>
  <c r="D419" i="9" s="1"/>
  <c r="A420" i="9"/>
  <c r="D420" i="9" s="1"/>
  <c r="A421" i="9"/>
  <c r="D421" i="9" s="1"/>
  <c r="A422" i="9"/>
  <c r="D422" i="9" s="1"/>
  <c r="A423" i="9"/>
  <c r="D423" i="9" s="1"/>
  <c r="A424" i="9"/>
  <c r="D424" i="9" s="1"/>
  <c r="A425" i="9"/>
  <c r="D425" i="9" s="1"/>
  <c r="A426" i="9"/>
  <c r="D426" i="9" s="1"/>
  <c r="A427" i="9"/>
  <c r="D427" i="9" s="1"/>
  <c r="A428" i="9"/>
  <c r="D428" i="9" s="1"/>
  <c r="A429" i="9"/>
  <c r="D429" i="9" s="1"/>
  <c r="A430" i="9"/>
  <c r="D430" i="9" s="1"/>
  <c r="A431" i="9"/>
  <c r="D431" i="9" s="1"/>
  <c r="A432" i="9"/>
  <c r="D432" i="9" s="1"/>
  <c r="A433" i="9"/>
  <c r="A434" i="9"/>
  <c r="D434" i="9" s="1"/>
  <c r="A435" i="9"/>
  <c r="D435" i="9" s="1"/>
  <c r="A436" i="9"/>
  <c r="D436" i="9" s="1"/>
  <c r="A437" i="9"/>
  <c r="D437" i="9" s="1"/>
  <c r="A438" i="9"/>
  <c r="D438" i="9" s="1"/>
  <c r="A439" i="9"/>
  <c r="D439" i="9" s="1"/>
  <c r="A440" i="9"/>
  <c r="D440" i="9" s="1"/>
  <c r="A441" i="9"/>
  <c r="D441" i="9" s="1"/>
  <c r="A442" i="9"/>
  <c r="A443" i="9"/>
  <c r="D443" i="9" s="1"/>
  <c r="A444" i="9"/>
  <c r="D444" i="9" s="1"/>
  <c r="A445" i="9"/>
  <c r="D445" i="9" s="1"/>
  <c r="A446" i="9"/>
  <c r="D446" i="9" s="1"/>
  <c r="A447" i="9"/>
  <c r="D447" i="9" s="1"/>
  <c r="A448" i="9"/>
  <c r="D448" i="9" s="1"/>
  <c r="A449" i="9"/>
  <c r="D449" i="9" s="1"/>
  <c r="A450" i="9"/>
  <c r="D450" i="9" s="1"/>
  <c r="A451" i="9"/>
  <c r="D451" i="9" s="1"/>
  <c r="A452" i="9"/>
  <c r="D452" i="9" s="1"/>
  <c r="A453" i="9"/>
  <c r="D453" i="9" s="1"/>
  <c r="A454" i="9"/>
  <c r="D454" i="9" s="1"/>
  <c r="A455" i="9"/>
  <c r="D455" i="9" s="1"/>
  <c r="A456" i="9"/>
  <c r="D456" i="9" s="1"/>
  <c r="A457" i="9"/>
  <c r="D457" i="9" s="1"/>
  <c r="A458" i="9"/>
  <c r="D458" i="9" s="1"/>
  <c r="A459" i="9"/>
  <c r="D459" i="9" s="1"/>
  <c r="A460" i="9"/>
  <c r="D460" i="9" s="1"/>
  <c r="A461" i="9"/>
  <c r="D461" i="9" s="1"/>
  <c r="A462" i="9"/>
  <c r="D462" i="9" s="1"/>
  <c r="A463" i="9"/>
  <c r="D463" i="9" s="1"/>
  <c r="A464" i="9"/>
  <c r="D464" i="9" s="1"/>
  <c r="A465" i="9"/>
  <c r="D465" i="9" s="1"/>
  <c r="A466" i="9"/>
  <c r="D466" i="9" s="1"/>
  <c r="A467" i="9"/>
  <c r="D467" i="9" s="1"/>
  <c r="A468" i="9"/>
  <c r="D468" i="9" s="1"/>
  <c r="A469" i="9"/>
  <c r="D469" i="9" s="1"/>
  <c r="A470" i="9"/>
  <c r="D470" i="9" s="1"/>
  <c r="A471" i="9"/>
  <c r="D471" i="9" s="1"/>
  <c r="A472" i="9"/>
  <c r="D472" i="9" s="1"/>
  <c r="A473" i="9"/>
  <c r="D473" i="9" s="1"/>
  <c r="A474" i="9"/>
  <c r="D474" i="9" s="1"/>
  <c r="A475" i="9"/>
  <c r="A476" i="9"/>
  <c r="D476" i="9" s="1"/>
  <c r="A477" i="9"/>
  <c r="D477" i="9" s="1"/>
  <c r="A478" i="9"/>
  <c r="D478" i="9" s="1"/>
  <c r="A479" i="9"/>
  <c r="D479" i="9" s="1"/>
  <c r="A480" i="9"/>
  <c r="D480" i="9" s="1"/>
  <c r="A481" i="9"/>
  <c r="D481" i="9" s="1"/>
  <c r="A482" i="9"/>
  <c r="D482" i="9" s="1"/>
  <c r="A483" i="9"/>
  <c r="D483" i="9" s="1"/>
  <c r="A484" i="9"/>
  <c r="D484" i="9" s="1"/>
  <c r="A485" i="9"/>
  <c r="A486" i="9"/>
  <c r="D486" i="9" s="1"/>
  <c r="A487" i="9"/>
  <c r="D487" i="9" s="1"/>
  <c r="A488" i="9"/>
  <c r="D488" i="9" s="1"/>
  <c r="A489" i="9"/>
  <c r="D489" i="9" s="1"/>
  <c r="A490" i="9"/>
  <c r="D490" i="9" s="1"/>
  <c r="A491" i="9"/>
  <c r="D491" i="9" s="1"/>
  <c r="A492" i="9"/>
  <c r="D492" i="9" s="1"/>
  <c r="A493" i="9"/>
  <c r="D493" i="9" s="1"/>
  <c r="A494" i="9"/>
  <c r="D494" i="9" s="1"/>
  <c r="A495" i="9"/>
  <c r="D495" i="9" s="1"/>
  <c r="A496" i="9"/>
  <c r="D496" i="9" s="1"/>
  <c r="A497" i="9"/>
  <c r="D497" i="9" s="1"/>
  <c r="A498" i="9"/>
  <c r="D498" i="9" s="1"/>
  <c r="A499" i="9"/>
  <c r="D499" i="9" s="1"/>
  <c r="A500" i="9"/>
  <c r="D500" i="9" s="1"/>
  <c r="A501" i="9"/>
  <c r="D501" i="9" s="1"/>
  <c r="A502" i="9"/>
  <c r="D502" i="9" s="1"/>
  <c r="A503" i="9"/>
  <c r="D503" i="9" s="1"/>
  <c r="A504" i="9"/>
  <c r="D504" i="9" s="1"/>
  <c r="A505" i="9"/>
  <c r="D505" i="9" s="1"/>
  <c r="A506" i="9"/>
  <c r="D506" i="9" s="1"/>
  <c r="A507" i="9"/>
  <c r="D507" i="9" s="1"/>
  <c r="A508" i="9"/>
  <c r="D508" i="9" s="1"/>
  <c r="A509" i="9"/>
  <c r="D509" i="9" s="1"/>
  <c r="A510" i="9"/>
  <c r="D510" i="9" s="1"/>
  <c r="A511" i="9"/>
  <c r="D511" i="9" s="1"/>
  <c r="A512" i="9"/>
  <c r="D512" i="9" s="1"/>
  <c r="A513" i="9"/>
  <c r="D513" i="9" s="1"/>
  <c r="A514" i="9"/>
  <c r="D514" i="9" s="1"/>
  <c r="A515" i="9"/>
  <c r="A516" i="9"/>
  <c r="D516" i="9" s="1"/>
  <c r="A517" i="9"/>
  <c r="D517" i="9" s="1"/>
  <c r="A518" i="9"/>
  <c r="D518" i="9" s="1"/>
  <c r="A519" i="9"/>
  <c r="D519" i="9" s="1"/>
  <c r="A520" i="9"/>
  <c r="D520" i="9" s="1"/>
  <c r="A521" i="9"/>
  <c r="D521" i="9" s="1"/>
  <c r="A522" i="9"/>
  <c r="D522" i="9" s="1"/>
  <c r="A523" i="9"/>
  <c r="A524" i="9"/>
  <c r="D524" i="9" s="1"/>
  <c r="A525" i="9"/>
  <c r="D525" i="9" s="1"/>
  <c r="A526" i="9"/>
  <c r="D526" i="9" s="1"/>
  <c r="A527" i="9"/>
  <c r="D527" i="9" s="1"/>
  <c r="A528" i="9"/>
  <c r="D528" i="9" s="1"/>
  <c r="A529" i="9"/>
  <c r="D529" i="9" s="1"/>
  <c r="A530" i="9"/>
  <c r="D530" i="9" s="1"/>
  <c r="A531" i="9"/>
  <c r="D531" i="9" s="1"/>
  <c r="A532" i="9"/>
  <c r="D532" i="9" s="1"/>
  <c r="A533" i="9"/>
  <c r="D533" i="9" s="1"/>
  <c r="A534" i="9"/>
  <c r="D534" i="9" s="1"/>
  <c r="A535" i="9"/>
  <c r="D535" i="9" s="1"/>
  <c r="A536" i="9"/>
  <c r="D536" i="9" s="1"/>
  <c r="A537" i="9"/>
  <c r="D537" i="9" s="1"/>
  <c r="A538" i="9"/>
  <c r="D538" i="9" s="1"/>
  <c r="A539" i="9"/>
  <c r="D539" i="9" s="1"/>
  <c r="A540" i="9"/>
  <c r="D540" i="9" s="1"/>
  <c r="A541" i="9"/>
  <c r="D541" i="9" s="1"/>
  <c r="A542" i="9"/>
  <c r="D542" i="9" s="1"/>
  <c r="A543" i="9"/>
  <c r="D543" i="9" s="1"/>
  <c r="A544" i="9"/>
  <c r="D544" i="9" s="1"/>
  <c r="A545" i="9"/>
  <c r="D545" i="9" s="1"/>
  <c r="A546" i="9"/>
  <c r="D546" i="9" s="1"/>
  <c r="A547" i="9"/>
  <c r="D547" i="9" s="1"/>
  <c r="A548" i="9"/>
  <c r="D548" i="9" s="1"/>
  <c r="A549" i="9"/>
  <c r="D549" i="9" s="1"/>
  <c r="A550" i="9"/>
  <c r="D550" i="9" s="1"/>
  <c r="A551" i="9"/>
  <c r="D551" i="9" s="1"/>
  <c r="A552" i="9"/>
  <c r="D552" i="9" s="1"/>
  <c r="A553" i="9"/>
  <c r="D553" i="9" s="1"/>
  <c r="A554" i="9"/>
  <c r="D554" i="9" s="1"/>
  <c r="A555" i="9"/>
  <c r="D555" i="9" s="1"/>
  <c r="A556" i="9"/>
  <c r="D556" i="9" s="1"/>
  <c r="A557" i="9"/>
  <c r="D557" i="9" s="1"/>
  <c r="A558" i="9"/>
  <c r="A559" i="9"/>
  <c r="D559" i="9" s="1"/>
  <c r="A560" i="9"/>
  <c r="D560" i="9" s="1"/>
  <c r="A561" i="9"/>
  <c r="D561" i="9" s="1"/>
  <c r="A562" i="9"/>
  <c r="D562" i="9" s="1"/>
  <c r="A563" i="9"/>
  <c r="D563" i="9" s="1"/>
  <c r="A564" i="9"/>
  <c r="D564" i="9" s="1"/>
  <c r="A565" i="9"/>
  <c r="D565" i="9" s="1"/>
  <c r="A566" i="9"/>
  <c r="D566" i="9" s="1"/>
  <c r="A567" i="9"/>
  <c r="D567" i="9" s="1"/>
  <c r="A568" i="9"/>
  <c r="D568" i="9" s="1"/>
  <c r="A569" i="9"/>
  <c r="D569" i="9" s="1"/>
  <c r="A570" i="9"/>
  <c r="D570" i="9" s="1"/>
  <c r="A571" i="9"/>
  <c r="D571" i="9" s="1"/>
  <c r="A572" i="9"/>
  <c r="D572" i="9" s="1"/>
  <c r="A573" i="9"/>
  <c r="D573" i="9" s="1"/>
  <c r="A574" i="9"/>
  <c r="D574" i="9" s="1"/>
  <c r="A575" i="9"/>
  <c r="D575" i="9" s="1"/>
  <c r="A576" i="9"/>
  <c r="D576" i="9" s="1"/>
  <c r="A577" i="9"/>
  <c r="D577" i="9" s="1"/>
  <c r="A578" i="9"/>
  <c r="D578" i="9" s="1"/>
  <c r="A579" i="9"/>
  <c r="D579" i="9" s="1"/>
  <c r="A580" i="9"/>
  <c r="D580" i="9" s="1"/>
  <c r="A581" i="9"/>
  <c r="D581" i="9" s="1"/>
  <c r="A582" i="9"/>
  <c r="D582" i="9" s="1"/>
  <c r="A583" i="9"/>
  <c r="A584" i="9"/>
  <c r="D584" i="9" s="1"/>
  <c r="A585" i="9"/>
  <c r="D585" i="9" s="1"/>
  <c r="A586" i="9"/>
  <c r="D586" i="9" s="1"/>
  <c r="A587" i="9"/>
  <c r="D587" i="9" s="1"/>
  <c r="A588" i="9"/>
  <c r="D588" i="9" s="1"/>
  <c r="A589" i="9"/>
  <c r="D589" i="9" s="1"/>
  <c r="A590" i="9"/>
  <c r="A591" i="9"/>
  <c r="D591" i="9" s="1"/>
  <c r="A592" i="9"/>
  <c r="D592" i="9" s="1"/>
  <c r="A593" i="9"/>
  <c r="D593" i="9" s="1"/>
  <c r="A594" i="9"/>
  <c r="D594" i="9" s="1"/>
  <c r="A595" i="9"/>
  <c r="D595" i="9" s="1"/>
  <c r="A596" i="9"/>
  <c r="D596" i="9" s="1"/>
  <c r="A597" i="9"/>
  <c r="D597" i="9" s="1"/>
  <c r="A598" i="9"/>
  <c r="D598" i="9" s="1"/>
  <c r="A599" i="9"/>
  <c r="D599" i="9" s="1"/>
  <c r="A600" i="9"/>
  <c r="D600" i="9" s="1"/>
  <c r="A601" i="9"/>
  <c r="D601" i="9" s="1"/>
  <c r="A602" i="9"/>
  <c r="D602" i="9" s="1"/>
  <c r="A603" i="9"/>
  <c r="D603" i="9" s="1"/>
  <c r="A604" i="9"/>
  <c r="D604" i="9" s="1"/>
  <c r="A605" i="9"/>
  <c r="D605" i="9" s="1"/>
  <c r="A606" i="9"/>
  <c r="D606" i="9" s="1"/>
  <c r="A607" i="9"/>
  <c r="D607" i="9" s="1"/>
  <c r="A608" i="9"/>
  <c r="D608" i="9" s="1"/>
  <c r="A609" i="9"/>
  <c r="D609" i="9" s="1"/>
  <c r="A610" i="9"/>
  <c r="D610" i="9" s="1"/>
  <c r="A611" i="9"/>
  <c r="D611" i="9" s="1"/>
  <c r="A612" i="9"/>
  <c r="D612" i="9" s="1"/>
  <c r="A613" i="9"/>
  <c r="D613" i="9" s="1"/>
  <c r="A614" i="9"/>
  <c r="D614" i="9" s="1"/>
  <c r="A615" i="9"/>
  <c r="D615" i="9" s="1"/>
  <c r="A616" i="9"/>
  <c r="D616" i="9" s="1"/>
  <c r="A617" i="9"/>
  <c r="D617" i="9" s="1"/>
  <c r="A618" i="9"/>
  <c r="D618" i="9" s="1"/>
  <c r="A619" i="9"/>
  <c r="D619" i="9" s="1"/>
  <c r="A620" i="9"/>
  <c r="D620" i="9" s="1"/>
  <c r="A621" i="9"/>
  <c r="D621" i="9" s="1"/>
  <c r="A622" i="9"/>
  <c r="D622" i="9" s="1"/>
  <c r="A623" i="9"/>
  <c r="D623" i="9" s="1"/>
  <c r="A624" i="9"/>
  <c r="D624" i="9" s="1"/>
  <c r="A625" i="9"/>
  <c r="D625" i="9" s="1"/>
  <c r="A626" i="9"/>
  <c r="D626" i="9" s="1"/>
  <c r="A627" i="9"/>
  <c r="D627" i="9" s="1"/>
  <c r="A628" i="9"/>
  <c r="D628" i="9" s="1"/>
  <c r="A629" i="9"/>
  <c r="D629" i="9" s="1"/>
  <c r="A630" i="9"/>
  <c r="D630" i="9" s="1"/>
  <c r="A631" i="9"/>
  <c r="D631" i="9" s="1"/>
  <c r="A632" i="9"/>
  <c r="D632" i="9" s="1"/>
  <c r="A633" i="9"/>
  <c r="D633" i="9" s="1"/>
  <c r="A634" i="9"/>
  <c r="D634" i="9" s="1"/>
  <c r="A635" i="9"/>
  <c r="D635" i="9" s="1"/>
  <c r="A636" i="9"/>
  <c r="D636" i="9" s="1"/>
  <c r="A637" i="9"/>
  <c r="D637" i="9" s="1"/>
  <c r="A638" i="9"/>
  <c r="D638" i="9" s="1"/>
  <c r="A639" i="9"/>
  <c r="D639" i="9" s="1"/>
  <c r="A640" i="9"/>
  <c r="D640" i="9" s="1"/>
  <c r="A641" i="9"/>
  <c r="D641" i="9" s="1"/>
  <c r="A642" i="9"/>
  <c r="D642" i="9" s="1"/>
  <c r="A643" i="9"/>
  <c r="D643" i="9" s="1"/>
  <c r="A644" i="9"/>
  <c r="D644" i="9" s="1"/>
  <c r="A645" i="9"/>
  <c r="D645" i="9" s="1"/>
  <c r="A646" i="9"/>
  <c r="A647" i="9"/>
  <c r="D647" i="9" s="1"/>
  <c r="A648" i="9"/>
  <c r="D648" i="9" s="1"/>
  <c r="A649" i="9"/>
  <c r="D649" i="9" s="1"/>
  <c r="A650" i="9"/>
  <c r="D650" i="9" s="1"/>
  <c r="A651" i="9"/>
  <c r="D651" i="9" s="1"/>
  <c r="A652" i="9"/>
  <c r="D652" i="9" s="1"/>
  <c r="A653" i="9"/>
  <c r="D653" i="9" s="1"/>
  <c r="A654" i="9"/>
  <c r="A655" i="9"/>
  <c r="D655" i="9" s="1"/>
  <c r="A656" i="9"/>
  <c r="D656" i="9" s="1"/>
  <c r="A657" i="9"/>
  <c r="D657" i="9" s="1"/>
  <c r="A658" i="9"/>
  <c r="D658" i="9" s="1"/>
  <c r="A659" i="9"/>
  <c r="D659" i="9" s="1"/>
  <c r="A660" i="9"/>
  <c r="D660" i="9" s="1"/>
  <c r="A661" i="9"/>
  <c r="D661" i="9" s="1"/>
  <c r="A662" i="9"/>
  <c r="D662" i="9" s="1"/>
  <c r="A663" i="9"/>
  <c r="D663" i="9" s="1"/>
  <c r="A664" i="9"/>
  <c r="D664" i="9" s="1"/>
  <c r="A665" i="9"/>
  <c r="D665" i="9" s="1"/>
  <c r="A666" i="9"/>
  <c r="D666" i="9" s="1"/>
  <c r="A667" i="9"/>
  <c r="D667" i="9" s="1"/>
  <c r="A668" i="9"/>
  <c r="D668" i="9" s="1"/>
  <c r="A669" i="9"/>
  <c r="D669" i="9" s="1"/>
  <c r="A670" i="9"/>
  <c r="D670" i="9" s="1"/>
  <c r="A671" i="9"/>
  <c r="D671" i="9" s="1"/>
  <c r="A672" i="9"/>
  <c r="D672" i="9" s="1"/>
  <c r="A673" i="9"/>
  <c r="D673" i="9" s="1"/>
  <c r="A674" i="9"/>
  <c r="D674" i="9" s="1"/>
  <c r="A675" i="9"/>
  <c r="D675" i="9" s="1"/>
  <c r="A676" i="9"/>
  <c r="D676" i="9" s="1"/>
  <c r="A677" i="9"/>
  <c r="D677" i="9" s="1"/>
  <c r="A678" i="9"/>
  <c r="D678" i="9" s="1"/>
  <c r="A679" i="9"/>
  <c r="D679" i="9" s="1"/>
  <c r="A680" i="9"/>
  <c r="D680" i="9" s="1"/>
  <c r="A681" i="9"/>
  <c r="D681" i="9" s="1"/>
  <c r="A682" i="9"/>
  <c r="D682" i="9" s="1"/>
  <c r="A683" i="9"/>
  <c r="D683" i="9" s="1"/>
  <c r="A684" i="9"/>
  <c r="D684" i="9" s="1"/>
  <c r="A685" i="9"/>
  <c r="D685" i="9" s="1"/>
  <c r="A686" i="9"/>
  <c r="D686" i="9" s="1"/>
  <c r="A687" i="9"/>
  <c r="D687" i="9" s="1"/>
  <c r="A688" i="9"/>
  <c r="D688" i="9" s="1"/>
  <c r="A689" i="9"/>
  <c r="D689" i="9" s="1"/>
  <c r="A690" i="9"/>
  <c r="D690" i="9" s="1"/>
  <c r="A691" i="9"/>
  <c r="D691" i="9" s="1"/>
  <c r="A692" i="9"/>
  <c r="D692" i="9" s="1"/>
  <c r="A693" i="9"/>
  <c r="A694" i="9"/>
  <c r="D694" i="9" s="1"/>
  <c r="A695" i="9"/>
  <c r="D695" i="9" s="1"/>
  <c r="A696" i="9"/>
  <c r="D696" i="9" s="1"/>
  <c r="A697" i="9"/>
  <c r="D697" i="9" s="1"/>
  <c r="A698" i="9"/>
  <c r="D698" i="9" s="1"/>
  <c r="A699" i="9"/>
  <c r="D699" i="9" s="1"/>
  <c r="A700" i="9"/>
  <c r="D700" i="9" s="1"/>
  <c r="A701" i="9"/>
  <c r="D701" i="9" s="1"/>
  <c r="A702" i="9"/>
  <c r="D702" i="9" s="1"/>
  <c r="A703" i="9"/>
  <c r="D703" i="9" s="1"/>
  <c r="A704" i="9"/>
  <c r="D704" i="9" s="1"/>
  <c r="A705" i="9"/>
  <c r="D705" i="9" s="1"/>
  <c r="A706" i="9"/>
  <c r="D706" i="9" s="1"/>
  <c r="A707" i="9"/>
  <c r="D707" i="9" s="1"/>
  <c r="A708" i="9"/>
  <c r="D708" i="9" s="1"/>
  <c r="A709" i="9"/>
  <c r="D709" i="9" s="1"/>
  <c r="A710" i="9"/>
  <c r="D710" i="9" s="1"/>
  <c r="A711" i="9"/>
  <c r="A712" i="9"/>
  <c r="D712" i="9" s="1"/>
  <c r="A713" i="9"/>
  <c r="D713" i="9" s="1"/>
  <c r="A714" i="9"/>
  <c r="D714" i="9" s="1"/>
  <c r="A715" i="9"/>
  <c r="D715" i="9" s="1"/>
  <c r="A716" i="9"/>
  <c r="D716" i="9" s="1"/>
  <c r="A717" i="9"/>
  <c r="D717" i="9" s="1"/>
  <c r="A718" i="9"/>
  <c r="D718" i="9" s="1"/>
  <c r="A719" i="9"/>
  <c r="D719" i="9" s="1"/>
  <c r="A720" i="9"/>
  <c r="D720" i="9" s="1"/>
  <c r="A721" i="9"/>
  <c r="D721" i="9" s="1"/>
  <c r="A722" i="9"/>
  <c r="D722" i="9" s="1"/>
  <c r="A723" i="9"/>
  <c r="D723" i="9" s="1"/>
  <c r="A724" i="9"/>
  <c r="D724" i="9" s="1"/>
  <c r="A725" i="9"/>
  <c r="D725" i="9" s="1"/>
  <c r="A726" i="9"/>
  <c r="D726" i="9" s="1"/>
  <c r="A727" i="9"/>
  <c r="D727" i="9" s="1"/>
  <c r="A728" i="9"/>
  <c r="D728" i="9" s="1"/>
  <c r="A729" i="9"/>
  <c r="D729" i="9" s="1"/>
  <c r="A730" i="9"/>
  <c r="D730" i="9" s="1"/>
  <c r="A731" i="9"/>
  <c r="D731" i="9" s="1"/>
  <c r="A732" i="9"/>
  <c r="D732" i="9" s="1"/>
  <c r="A733" i="9"/>
  <c r="D733" i="9" s="1"/>
  <c r="A734" i="9"/>
  <c r="D734" i="9" s="1"/>
  <c r="A735" i="9"/>
  <c r="D735" i="9" s="1"/>
  <c r="A736" i="9"/>
  <c r="D736" i="9" s="1"/>
  <c r="A737" i="9"/>
  <c r="D737" i="9" s="1"/>
  <c r="A738" i="9"/>
  <c r="D738" i="9" s="1"/>
  <c r="A739" i="9"/>
  <c r="D739" i="9" s="1"/>
  <c r="A740" i="9"/>
  <c r="D740" i="9" s="1"/>
  <c r="A741" i="9"/>
  <c r="D741" i="9" s="1"/>
  <c r="A742" i="9"/>
  <c r="D742" i="9" s="1"/>
  <c r="A743" i="9"/>
  <c r="D743" i="9" s="1"/>
  <c r="A744" i="9"/>
  <c r="D744" i="9" s="1"/>
  <c r="A745" i="9"/>
  <c r="D745" i="9" s="1"/>
  <c r="A746" i="9"/>
  <c r="D746" i="9" s="1"/>
  <c r="A747" i="9"/>
  <c r="D747" i="9" s="1"/>
  <c r="A748" i="9"/>
  <c r="D748" i="9" s="1"/>
  <c r="A749" i="9"/>
  <c r="D749" i="9" s="1"/>
  <c r="A750" i="9"/>
  <c r="D750" i="9" s="1"/>
  <c r="A751" i="9"/>
  <c r="D751" i="9" s="1"/>
  <c r="A752" i="9"/>
  <c r="D752" i="9" s="1"/>
  <c r="A753" i="9"/>
  <c r="D753" i="9" s="1"/>
  <c r="A754" i="9"/>
  <c r="D754" i="9" s="1"/>
  <c r="A755" i="9"/>
  <c r="D755" i="9" s="1"/>
  <c r="A756" i="9"/>
  <c r="D756" i="9" s="1"/>
  <c r="A757" i="9"/>
  <c r="D757" i="9" s="1"/>
  <c r="A758" i="9"/>
  <c r="D758" i="9" s="1"/>
  <c r="A759" i="9"/>
  <c r="D759" i="9" s="1"/>
  <c r="A760" i="9"/>
  <c r="D760" i="9" s="1"/>
  <c r="A761" i="9"/>
  <c r="D761" i="9" s="1"/>
  <c r="A762" i="9"/>
  <c r="D762" i="9" s="1"/>
  <c r="A763" i="9"/>
  <c r="D763" i="9" s="1"/>
  <c r="A764" i="9"/>
  <c r="D764" i="9" s="1"/>
  <c r="A765" i="9"/>
  <c r="D765" i="9" s="1"/>
  <c r="A766" i="9"/>
  <c r="D766" i="9" s="1"/>
  <c r="A767" i="9"/>
  <c r="D767" i="9" s="1"/>
  <c r="A768" i="9"/>
  <c r="D768" i="9" s="1"/>
  <c r="A769" i="9"/>
  <c r="D769" i="9" s="1"/>
  <c r="A770" i="9"/>
  <c r="D770" i="9" s="1"/>
  <c r="A771" i="9"/>
  <c r="D771" i="9" s="1"/>
  <c r="A772" i="9"/>
  <c r="D772" i="9" s="1"/>
  <c r="A773" i="9"/>
  <c r="A774" i="9"/>
  <c r="D774" i="9" s="1"/>
  <c r="A775" i="9"/>
  <c r="A776" i="9"/>
  <c r="D776" i="9" s="1"/>
  <c r="A777" i="9"/>
  <c r="D777" i="9" s="1"/>
  <c r="A778" i="9"/>
  <c r="D778" i="9" s="1"/>
  <c r="A779" i="9"/>
  <c r="D779" i="9" s="1"/>
  <c r="A780" i="9"/>
  <c r="D780" i="9" s="1"/>
  <c r="A781" i="9"/>
  <c r="D781" i="9" s="1"/>
  <c r="A782" i="9"/>
  <c r="D782" i="9" s="1"/>
  <c r="A783" i="9"/>
  <c r="D783" i="9" s="1"/>
  <c r="A784" i="9"/>
  <c r="D784" i="9" s="1"/>
  <c r="A785" i="9"/>
  <c r="D785" i="9" s="1"/>
  <c r="A786" i="9"/>
  <c r="D786" i="9" s="1"/>
  <c r="A787" i="9"/>
  <c r="D787" i="9" s="1"/>
  <c r="A788" i="9"/>
  <c r="D788" i="9" s="1"/>
  <c r="A789" i="9"/>
  <c r="A790" i="9"/>
  <c r="D790" i="9" s="1"/>
  <c r="A791" i="9"/>
  <c r="D791" i="9" s="1"/>
  <c r="A792" i="9"/>
  <c r="D792" i="9" s="1"/>
  <c r="A793" i="9"/>
  <c r="D793" i="9" s="1"/>
  <c r="A794" i="9"/>
  <c r="D794" i="9" s="1"/>
  <c r="A795" i="9"/>
  <c r="D795" i="9" s="1"/>
  <c r="A796" i="9"/>
  <c r="D796" i="9" s="1"/>
  <c r="A797" i="9"/>
  <c r="D797" i="9" s="1"/>
  <c r="A798" i="9"/>
  <c r="D798" i="9" s="1"/>
  <c r="A799" i="9"/>
  <c r="D799" i="9" s="1"/>
  <c r="A800" i="9"/>
  <c r="D800" i="9" s="1"/>
  <c r="A801" i="9"/>
  <c r="D801" i="9" s="1"/>
  <c r="A802" i="9"/>
  <c r="D802" i="9" s="1"/>
  <c r="A803" i="9"/>
  <c r="D803" i="9" s="1"/>
  <c r="A804" i="9"/>
  <c r="D804" i="9" s="1"/>
  <c r="A805" i="9"/>
  <c r="A806" i="9"/>
  <c r="D806" i="9" s="1"/>
  <c r="A807" i="9"/>
  <c r="A808" i="9"/>
  <c r="D808" i="9" s="1"/>
  <c r="A809" i="9"/>
  <c r="D809" i="9" s="1"/>
  <c r="A810" i="9"/>
  <c r="D810" i="9" s="1"/>
  <c r="A811" i="9"/>
  <c r="D811" i="9" s="1"/>
  <c r="A812" i="9"/>
  <c r="D812" i="9" s="1"/>
  <c r="A813" i="9"/>
  <c r="D813" i="9" s="1"/>
  <c r="A814" i="9"/>
  <c r="D814" i="9" s="1"/>
  <c r="A815" i="9"/>
  <c r="D815" i="9" s="1"/>
  <c r="A816" i="9"/>
  <c r="D816" i="9" s="1"/>
  <c r="A817" i="9"/>
  <c r="D817" i="9" s="1"/>
  <c r="A818" i="9"/>
  <c r="D818" i="9" s="1"/>
  <c r="A819" i="9"/>
  <c r="D819" i="9" s="1"/>
  <c r="A820" i="9"/>
  <c r="D820" i="9" s="1"/>
  <c r="A821" i="9"/>
  <c r="A822" i="9"/>
  <c r="D822" i="9" s="1"/>
  <c r="A823" i="9"/>
  <c r="D823" i="9" s="1"/>
  <c r="A824" i="9"/>
  <c r="D824" i="9" s="1"/>
  <c r="A825" i="9"/>
  <c r="D825" i="9" s="1"/>
  <c r="A826" i="9"/>
  <c r="D826" i="9" s="1"/>
  <c r="A827" i="9"/>
  <c r="D827" i="9" s="1"/>
  <c r="A828" i="9"/>
  <c r="D828" i="9" s="1"/>
  <c r="A829" i="9"/>
  <c r="D829" i="9" s="1"/>
  <c r="A830" i="9"/>
  <c r="D830" i="9" s="1"/>
  <c r="A831" i="9"/>
  <c r="D831" i="9" s="1"/>
  <c r="A832" i="9"/>
  <c r="D832" i="9" s="1"/>
  <c r="A833" i="9"/>
  <c r="D833" i="9" s="1"/>
  <c r="A834" i="9"/>
  <c r="D834" i="9" s="1"/>
  <c r="A835" i="9"/>
  <c r="D835" i="9" s="1"/>
  <c r="A836" i="9"/>
  <c r="D836" i="9" s="1"/>
  <c r="A837" i="9"/>
  <c r="A838" i="9"/>
  <c r="D838" i="9" s="1"/>
  <c r="A839" i="9"/>
  <c r="A840" i="9"/>
  <c r="D840" i="9" s="1"/>
  <c r="A841" i="9"/>
  <c r="D841" i="9" s="1"/>
  <c r="A842" i="9"/>
  <c r="A843" i="9"/>
  <c r="D843" i="9" s="1"/>
  <c r="A844" i="9"/>
  <c r="D844" i="9" s="1"/>
  <c r="A845" i="9"/>
  <c r="D845" i="9" s="1"/>
  <c r="A846" i="9"/>
  <c r="D846" i="9" s="1"/>
  <c r="A847" i="9"/>
  <c r="D847" i="9" s="1"/>
  <c r="A848" i="9"/>
  <c r="D848" i="9" s="1"/>
  <c r="A849" i="9"/>
  <c r="D849" i="9" s="1"/>
  <c r="A850" i="9"/>
  <c r="D850" i="9" s="1"/>
  <c r="A851" i="9"/>
  <c r="D851" i="9" s="1"/>
  <c r="A852" i="9"/>
  <c r="D852" i="9" s="1"/>
  <c r="A853" i="9"/>
  <c r="D853" i="9" s="1"/>
  <c r="A854" i="9"/>
  <c r="D854" i="9" s="1"/>
  <c r="A855" i="9"/>
  <c r="D855" i="9" s="1"/>
  <c r="A856" i="9"/>
  <c r="D856" i="9" s="1"/>
  <c r="A857" i="9"/>
  <c r="D857" i="9" s="1"/>
  <c r="A858" i="9"/>
  <c r="D858" i="9" s="1"/>
  <c r="A859" i="9"/>
  <c r="D859" i="9" s="1"/>
  <c r="A860" i="9"/>
  <c r="D860" i="9" s="1"/>
  <c r="A861" i="9"/>
  <c r="D861" i="9" s="1"/>
  <c r="A862" i="9"/>
  <c r="D862" i="9" s="1"/>
  <c r="A863" i="9"/>
  <c r="D863" i="9" s="1"/>
  <c r="A864" i="9"/>
  <c r="D864" i="9" s="1"/>
  <c r="A865" i="9"/>
  <c r="D865" i="9" s="1"/>
  <c r="A866" i="9"/>
  <c r="D866" i="9" s="1"/>
  <c r="A867" i="9"/>
  <c r="D867" i="9" s="1"/>
  <c r="A868" i="9"/>
  <c r="D868" i="9" s="1"/>
  <c r="A869" i="9"/>
  <c r="D869" i="9" s="1"/>
  <c r="A870" i="9"/>
  <c r="D870" i="9" s="1"/>
  <c r="A871" i="9"/>
  <c r="D871" i="9" s="1"/>
  <c r="A872" i="9"/>
  <c r="D872" i="9" s="1"/>
  <c r="A873" i="9"/>
  <c r="D873" i="9" s="1"/>
  <c r="A874" i="9"/>
  <c r="D874" i="9" s="1"/>
  <c r="A875" i="9"/>
  <c r="D875" i="9" s="1"/>
  <c r="A876" i="9"/>
  <c r="D876" i="9" s="1"/>
  <c r="K1" i="9"/>
  <c r="J1" i="9"/>
  <c r="F1" i="9"/>
  <c r="G1" i="9"/>
  <c r="H1" i="9"/>
  <c r="I1" i="9"/>
  <c r="A1" i="9"/>
  <c r="C1121" i="9" l="1"/>
  <c r="D1121" i="9"/>
  <c r="C1376" i="9"/>
  <c r="D1376" i="9"/>
  <c r="C1631" i="9"/>
  <c r="D1631" i="9"/>
  <c r="B1503" i="9"/>
  <c r="D1503" i="9"/>
  <c r="B1693" i="9"/>
  <c r="D1693" i="9"/>
  <c r="C1179" i="9"/>
  <c r="D1179" i="9"/>
  <c r="B922" i="9"/>
  <c r="D922" i="9"/>
  <c r="B442" i="9"/>
  <c r="D442" i="9"/>
  <c r="B66" i="9"/>
  <c r="D66" i="9"/>
  <c r="B2001" i="9"/>
  <c r="D2001" i="9"/>
  <c r="B1993" i="9"/>
  <c r="D1993" i="9"/>
  <c r="B1985" i="9"/>
  <c r="D1985" i="9"/>
  <c r="B1977" i="9"/>
  <c r="D1977" i="9"/>
  <c r="B1969" i="9"/>
  <c r="D1969" i="9"/>
  <c r="B1961" i="9"/>
  <c r="D1961" i="9"/>
  <c r="B1953" i="9"/>
  <c r="D1953" i="9"/>
  <c r="B1945" i="9"/>
  <c r="D1945" i="9"/>
  <c r="B1937" i="9"/>
  <c r="D1937" i="9"/>
  <c r="B1929" i="9"/>
  <c r="D1929" i="9"/>
  <c r="B1921" i="9"/>
  <c r="D1921" i="9"/>
  <c r="C1913" i="9"/>
  <c r="D1913" i="9"/>
  <c r="C1905" i="9"/>
  <c r="D1905" i="9"/>
  <c r="C1897" i="9"/>
  <c r="D1897" i="9"/>
  <c r="B1881" i="9"/>
  <c r="D1881" i="9"/>
  <c r="B1873" i="9"/>
  <c r="D1873" i="9"/>
  <c r="B1865" i="9"/>
  <c r="D1865" i="9"/>
  <c r="B1737" i="9"/>
  <c r="D1737" i="9"/>
  <c r="B1729" i="9"/>
  <c r="D1729" i="9"/>
  <c r="B1721" i="9"/>
  <c r="D1721" i="9"/>
  <c r="C1713" i="9"/>
  <c r="D1713" i="9"/>
  <c r="C1697" i="9"/>
  <c r="D1697" i="9"/>
  <c r="C1681" i="9"/>
  <c r="D1681" i="9"/>
  <c r="B1673" i="9"/>
  <c r="D1673" i="9"/>
  <c r="B1665" i="9"/>
  <c r="D1665" i="9"/>
  <c r="B1657" i="9"/>
  <c r="D1657" i="9"/>
  <c r="C1649" i="9"/>
  <c r="D1649" i="9"/>
  <c r="B1641" i="9"/>
  <c r="D1641" i="9"/>
  <c r="C1625" i="9"/>
  <c r="D1625" i="9"/>
  <c r="B1609" i="9"/>
  <c r="D1609" i="9"/>
  <c r="B1593" i="9"/>
  <c r="D1593" i="9"/>
  <c r="B1577" i="9"/>
  <c r="D1577" i="9"/>
  <c r="C1553" i="9"/>
  <c r="D1553" i="9"/>
  <c r="C1545" i="9"/>
  <c r="D1545" i="9"/>
  <c r="B1529" i="9"/>
  <c r="D1529" i="9"/>
  <c r="B1521" i="9"/>
  <c r="D1521" i="9"/>
  <c r="B1513" i="9"/>
  <c r="D1513" i="9"/>
  <c r="C1505" i="9"/>
  <c r="D1505" i="9"/>
  <c r="C1497" i="9"/>
  <c r="D1497" i="9"/>
  <c r="C1489" i="9"/>
  <c r="D1489" i="9"/>
  <c r="C1481" i="9"/>
  <c r="D1481" i="9"/>
  <c r="C1393" i="9"/>
  <c r="D1393" i="9"/>
  <c r="C1353" i="9"/>
  <c r="D1353" i="9"/>
  <c r="C1345" i="9"/>
  <c r="D1345" i="9"/>
  <c r="C1337" i="9"/>
  <c r="D1337" i="9"/>
  <c r="C1329" i="9"/>
  <c r="D1329" i="9"/>
  <c r="C1321" i="9"/>
  <c r="D1321" i="9"/>
  <c r="C1289" i="9"/>
  <c r="D1289" i="9"/>
  <c r="C1281" i="9"/>
  <c r="D1281" i="9"/>
  <c r="C1265" i="9"/>
  <c r="D1265" i="9"/>
  <c r="C1257" i="9"/>
  <c r="D1257" i="9"/>
  <c r="C1241" i="9"/>
  <c r="D1241" i="9"/>
  <c r="C1233" i="9"/>
  <c r="D1233" i="9"/>
  <c r="C1225" i="9"/>
  <c r="D1225" i="9"/>
  <c r="C1217" i="9"/>
  <c r="D1217" i="9"/>
  <c r="C1209" i="9"/>
  <c r="D1209" i="9"/>
  <c r="C1201" i="9"/>
  <c r="D1201" i="9"/>
  <c r="C1193" i="9"/>
  <c r="D1193" i="9"/>
  <c r="C1185" i="9"/>
  <c r="D1185" i="9"/>
  <c r="C1177" i="9"/>
  <c r="D1177" i="9"/>
  <c r="C1169" i="9"/>
  <c r="D1169" i="9"/>
  <c r="C1161" i="9"/>
  <c r="D1161" i="9"/>
  <c r="C1153" i="9"/>
  <c r="D1153" i="9"/>
  <c r="C1145" i="9"/>
  <c r="D1145" i="9"/>
  <c r="C1137" i="9"/>
  <c r="D1137" i="9"/>
  <c r="C1129" i="9"/>
  <c r="D1129" i="9"/>
  <c r="C1113" i="9"/>
  <c r="D1113" i="9"/>
  <c r="C1097" i="9"/>
  <c r="D1097" i="9"/>
  <c r="C1081" i="9"/>
  <c r="D1081" i="9"/>
  <c r="C1065" i="9"/>
  <c r="D1065" i="9"/>
  <c r="C1057" i="9"/>
  <c r="D1057" i="9"/>
  <c r="C1049" i="9"/>
  <c r="D1049" i="9"/>
  <c r="C1041" i="9"/>
  <c r="D1041" i="9"/>
  <c r="C1033" i="9"/>
  <c r="D1033" i="9"/>
  <c r="C1025" i="9"/>
  <c r="D1025" i="9"/>
  <c r="C1017" i="9"/>
  <c r="D1017" i="9"/>
  <c r="C1009" i="9"/>
  <c r="D1009" i="9"/>
  <c r="C1001" i="9"/>
  <c r="D1001" i="9"/>
  <c r="B969" i="9"/>
  <c r="D969" i="9"/>
  <c r="B953" i="9"/>
  <c r="D953" i="9"/>
  <c r="B945" i="9"/>
  <c r="D945" i="9"/>
  <c r="B937" i="9"/>
  <c r="D937" i="9"/>
  <c r="B921" i="9"/>
  <c r="D921" i="9"/>
  <c r="C897" i="9"/>
  <c r="D897" i="9"/>
  <c r="B889" i="9"/>
  <c r="D889" i="9"/>
  <c r="B881" i="9"/>
  <c r="D881" i="9"/>
  <c r="B433" i="9"/>
  <c r="D433" i="9"/>
  <c r="B2000" i="9"/>
  <c r="D2000" i="9"/>
  <c r="B1992" i="9"/>
  <c r="D1992" i="9"/>
  <c r="B1984" i="9"/>
  <c r="D1984" i="9"/>
  <c r="B1976" i="9"/>
  <c r="D1976" i="9"/>
  <c r="B1968" i="9"/>
  <c r="D1968" i="9"/>
  <c r="B1960" i="9"/>
  <c r="D1960" i="9"/>
  <c r="B1952" i="9"/>
  <c r="D1952" i="9"/>
  <c r="C1944" i="9"/>
  <c r="D1944" i="9"/>
  <c r="B1936" i="9"/>
  <c r="D1936" i="9"/>
  <c r="C1920" i="9"/>
  <c r="D1920" i="9"/>
  <c r="C1912" i="9"/>
  <c r="D1912" i="9"/>
  <c r="C1904" i="9"/>
  <c r="D1904" i="9"/>
  <c r="C1896" i="9"/>
  <c r="D1896" i="9"/>
  <c r="C1888" i="9"/>
  <c r="D1888" i="9"/>
  <c r="C1880" i="9"/>
  <c r="D1880" i="9"/>
  <c r="C1872" i="9"/>
  <c r="D1872" i="9"/>
  <c r="B1864" i="9"/>
  <c r="D1864" i="9"/>
  <c r="C1856" i="9"/>
  <c r="D1856" i="9"/>
  <c r="C1840" i="9"/>
  <c r="D1840" i="9"/>
  <c r="C1824" i="9"/>
  <c r="D1824" i="9"/>
  <c r="C1816" i="9"/>
  <c r="D1816" i="9"/>
  <c r="C1800" i="9"/>
  <c r="D1800" i="9"/>
  <c r="C1792" i="9"/>
  <c r="D1792" i="9"/>
  <c r="C1784" i="9"/>
  <c r="D1784" i="9"/>
  <c r="C1776" i="9"/>
  <c r="D1776" i="9"/>
  <c r="C1768" i="9"/>
  <c r="D1768" i="9"/>
  <c r="C1760" i="9"/>
  <c r="D1760" i="9"/>
  <c r="C1752" i="9"/>
  <c r="D1752" i="9"/>
  <c r="C1744" i="9"/>
  <c r="D1744" i="9"/>
  <c r="B1728" i="9"/>
  <c r="D1728" i="9"/>
  <c r="B1680" i="9"/>
  <c r="D1680" i="9"/>
  <c r="B1672" i="9"/>
  <c r="D1672" i="9"/>
  <c r="B1656" i="9"/>
  <c r="D1656" i="9"/>
  <c r="B1648" i="9"/>
  <c r="D1648" i="9"/>
  <c r="B1640" i="9"/>
  <c r="D1640" i="9"/>
  <c r="B1624" i="9"/>
  <c r="D1624" i="9"/>
  <c r="C1608" i="9"/>
  <c r="D1608" i="9"/>
  <c r="C1600" i="9"/>
  <c r="D1600" i="9"/>
  <c r="B1592" i="9"/>
  <c r="D1592" i="9"/>
  <c r="B1576" i="9"/>
  <c r="D1576" i="9"/>
  <c r="C1568" i="9"/>
  <c r="D1568" i="9"/>
  <c r="B1536" i="9"/>
  <c r="D1536" i="9"/>
  <c r="C1528" i="9"/>
  <c r="D1528" i="9"/>
  <c r="C1520" i="9"/>
  <c r="D1520" i="9"/>
  <c r="C1512" i="9"/>
  <c r="D1512" i="9"/>
  <c r="B1488" i="9"/>
  <c r="D1488" i="9"/>
  <c r="B1480" i="9"/>
  <c r="D1480" i="9"/>
  <c r="C1472" i="9"/>
  <c r="D1472" i="9"/>
  <c r="C1464" i="9"/>
  <c r="D1464" i="9"/>
  <c r="C1456" i="9"/>
  <c r="D1456" i="9"/>
  <c r="C1448" i="9"/>
  <c r="D1448" i="9"/>
  <c r="C1440" i="9"/>
  <c r="D1440" i="9"/>
  <c r="C1384" i="9"/>
  <c r="D1384" i="9"/>
  <c r="C1368" i="9"/>
  <c r="D1368" i="9"/>
  <c r="C1360" i="9"/>
  <c r="D1360" i="9"/>
  <c r="C1352" i="9"/>
  <c r="D1352" i="9"/>
  <c r="C1344" i="9"/>
  <c r="D1344" i="9"/>
  <c r="C1336" i="9"/>
  <c r="D1336" i="9"/>
  <c r="C1328" i="9"/>
  <c r="D1328" i="9"/>
  <c r="C1320" i="9"/>
  <c r="D1320" i="9"/>
  <c r="C1304" i="9"/>
  <c r="D1304" i="9"/>
  <c r="C1288" i="9"/>
  <c r="D1288" i="9"/>
  <c r="C1280" i="9"/>
  <c r="D1280" i="9"/>
  <c r="C1264" i="9"/>
  <c r="D1264" i="9"/>
  <c r="C1256" i="9"/>
  <c r="D1256" i="9"/>
  <c r="C1240" i="9"/>
  <c r="D1240" i="9"/>
  <c r="C1232" i="9"/>
  <c r="D1232" i="9"/>
  <c r="C1224" i="9"/>
  <c r="D1224" i="9"/>
  <c r="C1216" i="9"/>
  <c r="D1216" i="9"/>
  <c r="C1208" i="9"/>
  <c r="D1208" i="9"/>
  <c r="C1200" i="9"/>
  <c r="D1200" i="9"/>
  <c r="C1192" i="9"/>
  <c r="D1192" i="9"/>
  <c r="C1184" i="9"/>
  <c r="D1184" i="9"/>
  <c r="C1176" i="9"/>
  <c r="D1176" i="9"/>
  <c r="C1168" i="9"/>
  <c r="D1168" i="9"/>
  <c r="C1160" i="9"/>
  <c r="D1160" i="9"/>
  <c r="C1152" i="9"/>
  <c r="D1152" i="9"/>
  <c r="C1136" i="9"/>
  <c r="D1136" i="9"/>
  <c r="C1128" i="9"/>
  <c r="D1128" i="9"/>
  <c r="C1120" i="9"/>
  <c r="D1120" i="9"/>
  <c r="C1112" i="9"/>
  <c r="D1112" i="9"/>
  <c r="C1024" i="9"/>
  <c r="D1024" i="9"/>
  <c r="C1016" i="9"/>
  <c r="D1016" i="9"/>
  <c r="C1008" i="9"/>
  <c r="D1008" i="9"/>
  <c r="B1000" i="9"/>
  <c r="D1000" i="9"/>
  <c r="B984" i="9"/>
  <c r="D984" i="9"/>
  <c r="C960" i="9"/>
  <c r="D960" i="9"/>
  <c r="B952" i="9"/>
  <c r="D952" i="9"/>
  <c r="B944" i="9"/>
  <c r="D944" i="9"/>
  <c r="B936" i="9"/>
  <c r="D936" i="9"/>
  <c r="B928" i="9"/>
  <c r="D928" i="9"/>
  <c r="C920" i="9"/>
  <c r="D920" i="9"/>
  <c r="C912" i="9"/>
  <c r="D912" i="9"/>
  <c r="B904" i="9"/>
  <c r="D904" i="9"/>
  <c r="C896" i="9"/>
  <c r="D896" i="9"/>
  <c r="B888" i="9"/>
  <c r="D888" i="9"/>
  <c r="B1999" i="9"/>
  <c r="D1999" i="9"/>
  <c r="B1991" i="9"/>
  <c r="D1991" i="9"/>
  <c r="B1983" i="9"/>
  <c r="D1983" i="9"/>
  <c r="B1975" i="9"/>
  <c r="D1975" i="9"/>
  <c r="B1967" i="9"/>
  <c r="D1967" i="9"/>
  <c r="B1959" i="9"/>
  <c r="D1959" i="9"/>
  <c r="B1951" i="9"/>
  <c r="D1951" i="9"/>
  <c r="B1943" i="9"/>
  <c r="D1943" i="9"/>
  <c r="B1935" i="9"/>
  <c r="D1935" i="9"/>
  <c r="B1927" i="9"/>
  <c r="D1927" i="9"/>
  <c r="C1911" i="9"/>
  <c r="D1911" i="9"/>
  <c r="C1903" i="9"/>
  <c r="D1903" i="9"/>
  <c r="C1895" i="9"/>
  <c r="D1895" i="9"/>
  <c r="C1887" i="9"/>
  <c r="D1887" i="9"/>
  <c r="B1879" i="9"/>
  <c r="D1879" i="9"/>
  <c r="B1871" i="9"/>
  <c r="D1871" i="9"/>
  <c r="C1735" i="9"/>
  <c r="D1735" i="9"/>
  <c r="C1719" i="9"/>
  <c r="D1719" i="9"/>
  <c r="B1711" i="9"/>
  <c r="D1711" i="9"/>
  <c r="B1703" i="9"/>
  <c r="D1703" i="9"/>
  <c r="B1695" i="9"/>
  <c r="D1695" i="9"/>
  <c r="B1679" i="9"/>
  <c r="D1679" i="9"/>
  <c r="C1671" i="9"/>
  <c r="D1671" i="9"/>
  <c r="B1663" i="9"/>
  <c r="D1663" i="9"/>
  <c r="B1655" i="9"/>
  <c r="D1655" i="9"/>
  <c r="C1647" i="9"/>
  <c r="D1647" i="9"/>
  <c r="B1639" i="9"/>
  <c r="D1639" i="9"/>
  <c r="B1623" i="9"/>
  <c r="D1623" i="9"/>
  <c r="C1607" i="9"/>
  <c r="D1607" i="9"/>
  <c r="C1591" i="9"/>
  <c r="D1591" i="9"/>
  <c r="C1575" i="9"/>
  <c r="D1575" i="9"/>
  <c r="B1559" i="9"/>
  <c r="D1559" i="9"/>
  <c r="B1535" i="9"/>
  <c r="D1535" i="9"/>
  <c r="B1527" i="9"/>
  <c r="D1527" i="9"/>
  <c r="C1519" i="9"/>
  <c r="D1519" i="9"/>
  <c r="B1511" i="9"/>
  <c r="D1511" i="9"/>
  <c r="C1495" i="9"/>
  <c r="D1495" i="9"/>
  <c r="C1479" i="9"/>
  <c r="D1479" i="9"/>
  <c r="C1455" i="9"/>
  <c r="D1455" i="9"/>
  <c r="B1447" i="9"/>
  <c r="D1447" i="9"/>
  <c r="B1439" i="9"/>
  <c r="D1439" i="9"/>
  <c r="C1431" i="9"/>
  <c r="D1431" i="9"/>
  <c r="C1383" i="9"/>
  <c r="D1383" i="9"/>
  <c r="B1367" i="9"/>
  <c r="D1367" i="9"/>
  <c r="C1351" i="9"/>
  <c r="D1351" i="9"/>
  <c r="C1343" i="9"/>
  <c r="D1343" i="9"/>
  <c r="C1335" i="9"/>
  <c r="D1335" i="9"/>
  <c r="C1327" i="9"/>
  <c r="D1327" i="9"/>
  <c r="C1319" i="9"/>
  <c r="D1319" i="9"/>
  <c r="C1287" i="9"/>
  <c r="D1287" i="9"/>
  <c r="C1279" i="9"/>
  <c r="D1279" i="9"/>
  <c r="C1271" i="9"/>
  <c r="D1271" i="9"/>
  <c r="C1263" i="9"/>
  <c r="D1263" i="9"/>
  <c r="C1255" i="9"/>
  <c r="D1255" i="9"/>
  <c r="C1247" i="9"/>
  <c r="D1247" i="9"/>
  <c r="C1239" i="9"/>
  <c r="D1239" i="9"/>
  <c r="C1231" i="9"/>
  <c r="D1231" i="9"/>
  <c r="C1223" i="9"/>
  <c r="D1223" i="9"/>
  <c r="C1215" i="9"/>
  <c r="D1215" i="9"/>
  <c r="C1207" i="9"/>
  <c r="D1207" i="9"/>
  <c r="C1199" i="9"/>
  <c r="D1199" i="9"/>
  <c r="C1191" i="9"/>
  <c r="D1191" i="9"/>
  <c r="C1183" i="9"/>
  <c r="D1183" i="9"/>
  <c r="C1175" i="9"/>
  <c r="D1175" i="9"/>
  <c r="C1167" i="9"/>
  <c r="D1167" i="9"/>
  <c r="C1159" i="9"/>
  <c r="D1159" i="9"/>
  <c r="C1151" i="9"/>
  <c r="D1151" i="9"/>
  <c r="C1143" i="9"/>
  <c r="D1143" i="9"/>
  <c r="C1135" i="9"/>
  <c r="D1135" i="9"/>
  <c r="C1127" i="9"/>
  <c r="D1127" i="9"/>
  <c r="C1119" i="9"/>
  <c r="D1119" i="9"/>
  <c r="C1111" i="9"/>
  <c r="D1111" i="9"/>
  <c r="C1103" i="9"/>
  <c r="D1103" i="9"/>
  <c r="C1095" i="9"/>
  <c r="D1095" i="9"/>
  <c r="C1087" i="9"/>
  <c r="D1087" i="9"/>
  <c r="C1079" i="9"/>
  <c r="D1079" i="9"/>
  <c r="C1071" i="9"/>
  <c r="D1071" i="9"/>
  <c r="C1047" i="9"/>
  <c r="D1047" i="9"/>
  <c r="C1039" i="9"/>
  <c r="D1039" i="9"/>
  <c r="C1031" i="9"/>
  <c r="D1031" i="9"/>
  <c r="C1023" i="9"/>
  <c r="D1023" i="9"/>
  <c r="C1015" i="9"/>
  <c r="D1015" i="9"/>
  <c r="C1007" i="9"/>
  <c r="D1007" i="9"/>
  <c r="C967" i="9"/>
  <c r="D967" i="9"/>
  <c r="B959" i="9"/>
  <c r="D959" i="9"/>
  <c r="C943" i="9"/>
  <c r="D943" i="9"/>
  <c r="B935" i="9"/>
  <c r="D935" i="9"/>
  <c r="C927" i="9"/>
  <c r="D927" i="9"/>
  <c r="C919" i="9"/>
  <c r="D919" i="9"/>
  <c r="C911" i="9"/>
  <c r="D911" i="9"/>
  <c r="C903" i="9"/>
  <c r="D903" i="9"/>
  <c r="C895" i="9"/>
  <c r="D895" i="9"/>
  <c r="B887" i="9"/>
  <c r="D887" i="9"/>
  <c r="B839" i="9"/>
  <c r="D839" i="9"/>
  <c r="B807" i="9"/>
  <c r="D807" i="9"/>
  <c r="B775" i="9"/>
  <c r="D775" i="9"/>
  <c r="B711" i="9"/>
  <c r="D711" i="9"/>
  <c r="B583" i="9"/>
  <c r="D583" i="9"/>
  <c r="B391" i="9"/>
  <c r="D391" i="9"/>
  <c r="B263" i="9"/>
  <c r="D263" i="9"/>
  <c r="B199" i="9"/>
  <c r="D199" i="9"/>
  <c r="B1998" i="9"/>
  <c r="D1998" i="9"/>
  <c r="B1990" i="9"/>
  <c r="D1990" i="9"/>
  <c r="B1982" i="9"/>
  <c r="D1982" i="9"/>
  <c r="B1974" i="9"/>
  <c r="D1974" i="9"/>
  <c r="C1966" i="9"/>
  <c r="D1966" i="9"/>
  <c r="C1950" i="9"/>
  <c r="D1950" i="9"/>
  <c r="C1942" i="9"/>
  <c r="D1942" i="9"/>
  <c r="C1934" i="9"/>
  <c r="D1934" i="9"/>
  <c r="C1926" i="9"/>
  <c r="D1926" i="9"/>
  <c r="C1918" i="9"/>
  <c r="D1918" i="9"/>
  <c r="C1910" i="9"/>
  <c r="D1910" i="9"/>
  <c r="C1902" i="9"/>
  <c r="D1902" i="9"/>
  <c r="B1894" i="9"/>
  <c r="D1894" i="9"/>
  <c r="C1878" i="9"/>
  <c r="D1878" i="9"/>
  <c r="B1870" i="9"/>
  <c r="D1870" i="9"/>
  <c r="C1854" i="9"/>
  <c r="D1854" i="9"/>
  <c r="C1838" i="9"/>
  <c r="D1838" i="9"/>
  <c r="C1830" i="9"/>
  <c r="D1830" i="9"/>
  <c r="C1814" i="9"/>
  <c r="D1814" i="9"/>
  <c r="C1806" i="9"/>
  <c r="D1806" i="9"/>
  <c r="C1790" i="9"/>
  <c r="D1790" i="9"/>
  <c r="C1782" i="9"/>
  <c r="D1782" i="9"/>
  <c r="C1774" i="9"/>
  <c r="D1774" i="9"/>
  <c r="C1766" i="9"/>
  <c r="D1766" i="9"/>
  <c r="C1750" i="9"/>
  <c r="D1750" i="9"/>
  <c r="C1742" i="9"/>
  <c r="D1742" i="9"/>
  <c r="C1734" i="9"/>
  <c r="D1734" i="9"/>
  <c r="C1702" i="9"/>
  <c r="D1702" i="9"/>
  <c r="C1694" i="9"/>
  <c r="D1694" i="9"/>
  <c r="B1678" i="9"/>
  <c r="D1678" i="9"/>
  <c r="B1662" i="9"/>
  <c r="D1662" i="9"/>
  <c r="B1654" i="9"/>
  <c r="D1654" i="9"/>
  <c r="B1646" i="9"/>
  <c r="D1646" i="9"/>
  <c r="B1630" i="9"/>
  <c r="D1630" i="9"/>
  <c r="B1598" i="9"/>
  <c r="D1598" i="9"/>
  <c r="C1590" i="9"/>
  <c r="D1590" i="9"/>
  <c r="B1582" i="9"/>
  <c r="D1582" i="9"/>
  <c r="B1542" i="9"/>
  <c r="D1542" i="9"/>
  <c r="B1534" i="9"/>
  <c r="D1534" i="9"/>
  <c r="B1510" i="9"/>
  <c r="D1510" i="9"/>
  <c r="B1502" i="9"/>
  <c r="D1502" i="9"/>
  <c r="B1486" i="9"/>
  <c r="D1486" i="9"/>
  <c r="B1478" i="9"/>
  <c r="D1478" i="9"/>
  <c r="C1430" i="9"/>
  <c r="D1430" i="9"/>
  <c r="C1422" i="9"/>
  <c r="D1422" i="9"/>
  <c r="C1414" i="9"/>
  <c r="D1414" i="9"/>
  <c r="C1406" i="9"/>
  <c r="D1406" i="9"/>
  <c r="C1398" i="9"/>
  <c r="D1398" i="9"/>
  <c r="C1390" i="9"/>
  <c r="D1390" i="9"/>
  <c r="C1374" i="9"/>
  <c r="D1374" i="9"/>
  <c r="C1358" i="9"/>
  <c r="D1358" i="9"/>
  <c r="C1350" i="9"/>
  <c r="D1350" i="9"/>
  <c r="C1342" i="9"/>
  <c r="D1342" i="9"/>
  <c r="C1334" i="9"/>
  <c r="D1334" i="9"/>
  <c r="C1326" i="9"/>
  <c r="D1326" i="9"/>
  <c r="C1310" i="9"/>
  <c r="D1310" i="9"/>
  <c r="C1302" i="9"/>
  <c r="D1302" i="9"/>
  <c r="B1294" i="9"/>
  <c r="D1294" i="9"/>
  <c r="B1278" i="9"/>
  <c r="D1278" i="9"/>
  <c r="B1262" i="9"/>
  <c r="D1262" i="9"/>
  <c r="B1246" i="9"/>
  <c r="D1246" i="9"/>
  <c r="B1238" i="9"/>
  <c r="D1238" i="9"/>
  <c r="B1230" i="9"/>
  <c r="D1230" i="9"/>
  <c r="B1222" i="9"/>
  <c r="D1222" i="9"/>
  <c r="B1214" i="9"/>
  <c r="D1214" i="9"/>
  <c r="B1206" i="9"/>
  <c r="D1206" i="9"/>
  <c r="C1198" i="9"/>
  <c r="D1198" i="9"/>
  <c r="C1190" i="9"/>
  <c r="D1190" i="9"/>
  <c r="C1182" i="9"/>
  <c r="D1182" i="9"/>
  <c r="C1174" i="9"/>
  <c r="D1174" i="9"/>
  <c r="C1166" i="9"/>
  <c r="D1166" i="9"/>
  <c r="C1158" i="9"/>
  <c r="D1158" i="9"/>
  <c r="C1142" i="9"/>
  <c r="D1142" i="9"/>
  <c r="C1134" i="9"/>
  <c r="D1134" i="9"/>
  <c r="C1126" i="9"/>
  <c r="D1126" i="9"/>
  <c r="C1118" i="9"/>
  <c r="D1118" i="9"/>
  <c r="C1110" i="9"/>
  <c r="D1110" i="9"/>
  <c r="C1102" i="9"/>
  <c r="D1102" i="9"/>
  <c r="C1086" i="9"/>
  <c r="D1086" i="9"/>
  <c r="C1070" i="9"/>
  <c r="D1070" i="9"/>
  <c r="C1062" i="9"/>
  <c r="D1062" i="9"/>
  <c r="C1054" i="9"/>
  <c r="D1054" i="9"/>
  <c r="B1046" i="9"/>
  <c r="D1046" i="9"/>
  <c r="B1038" i="9"/>
  <c r="D1038" i="9"/>
  <c r="B1030" i="9"/>
  <c r="D1030" i="9"/>
  <c r="B1022" i="9"/>
  <c r="D1022" i="9"/>
  <c r="C1014" i="9"/>
  <c r="D1014" i="9"/>
  <c r="C1006" i="9"/>
  <c r="D1006" i="9"/>
  <c r="B990" i="9"/>
  <c r="D990" i="9"/>
  <c r="B974" i="9"/>
  <c r="D974" i="9"/>
  <c r="B966" i="9"/>
  <c r="D966" i="9"/>
  <c r="B950" i="9"/>
  <c r="D950" i="9"/>
  <c r="B942" i="9"/>
  <c r="D942" i="9"/>
  <c r="B934" i="9"/>
  <c r="D934" i="9"/>
  <c r="B918" i="9"/>
  <c r="D918" i="9"/>
  <c r="B910" i="9"/>
  <c r="D910" i="9"/>
  <c r="C894" i="9"/>
  <c r="D894" i="9"/>
  <c r="C886" i="9"/>
  <c r="D886" i="9"/>
  <c r="B878" i="9"/>
  <c r="D878" i="9"/>
  <c r="B654" i="9"/>
  <c r="D654" i="9"/>
  <c r="B646" i="9"/>
  <c r="D646" i="9"/>
  <c r="B590" i="9"/>
  <c r="D590" i="9"/>
  <c r="B558" i="9"/>
  <c r="D558" i="9"/>
  <c r="B390" i="9"/>
  <c r="D390" i="9"/>
  <c r="B262" i="9"/>
  <c r="D262" i="9"/>
  <c r="B110" i="9"/>
  <c r="D110" i="9"/>
  <c r="B1997" i="9"/>
  <c r="D1997" i="9"/>
  <c r="B1989" i="9"/>
  <c r="D1989" i="9"/>
  <c r="B1981" i="9"/>
  <c r="D1981" i="9"/>
  <c r="B1973" i="9"/>
  <c r="D1973" i="9"/>
  <c r="B1965" i="9"/>
  <c r="D1965" i="9"/>
  <c r="B1957" i="9"/>
  <c r="D1957" i="9"/>
  <c r="B1949" i="9"/>
  <c r="D1949" i="9"/>
  <c r="B1941" i="9"/>
  <c r="D1941" i="9"/>
  <c r="B1933" i="9"/>
  <c r="D1933" i="9"/>
  <c r="B1925" i="9"/>
  <c r="D1925" i="9"/>
  <c r="B1917" i="9"/>
  <c r="D1917" i="9"/>
  <c r="C1909" i="9"/>
  <c r="D1909" i="9"/>
  <c r="C1901" i="9"/>
  <c r="D1901" i="9"/>
  <c r="C1893" i="9"/>
  <c r="D1893" i="9"/>
  <c r="C1885" i="9"/>
  <c r="D1885" i="9"/>
  <c r="B1877" i="9"/>
  <c r="D1877" i="9"/>
  <c r="B1869" i="9"/>
  <c r="D1869" i="9"/>
  <c r="B1733" i="9"/>
  <c r="D1733" i="9"/>
  <c r="B1725" i="9"/>
  <c r="D1725" i="9"/>
  <c r="B1717" i="9"/>
  <c r="D1717" i="9"/>
  <c r="B1709" i="9"/>
  <c r="D1709" i="9"/>
  <c r="C1701" i="9"/>
  <c r="D1701" i="9"/>
  <c r="B1653" i="9"/>
  <c r="D1653" i="9"/>
  <c r="B1645" i="9"/>
  <c r="D1645" i="9"/>
  <c r="B1637" i="9"/>
  <c r="D1637" i="9"/>
  <c r="C1621" i="9"/>
  <c r="D1621" i="9"/>
  <c r="C1597" i="9"/>
  <c r="D1597" i="9"/>
  <c r="B1589" i="9"/>
  <c r="D1589" i="9"/>
  <c r="C1565" i="9"/>
  <c r="D1565" i="9"/>
  <c r="C1533" i="9"/>
  <c r="D1533" i="9"/>
  <c r="B1517" i="9"/>
  <c r="D1517" i="9"/>
  <c r="C1509" i="9"/>
  <c r="D1509" i="9"/>
  <c r="C1501" i="9"/>
  <c r="D1501" i="9"/>
  <c r="C1493" i="9"/>
  <c r="D1493" i="9"/>
  <c r="C1477" i="9"/>
  <c r="D1477" i="9"/>
  <c r="C1469" i="9"/>
  <c r="D1469" i="9"/>
  <c r="C1461" i="9"/>
  <c r="D1461" i="9"/>
  <c r="C1453" i="9"/>
  <c r="D1453" i="9"/>
  <c r="C1445" i="9"/>
  <c r="D1445" i="9"/>
  <c r="C1437" i="9"/>
  <c r="D1437" i="9"/>
  <c r="C1389" i="9"/>
  <c r="D1389" i="9"/>
  <c r="C1381" i="9"/>
  <c r="D1381" i="9"/>
  <c r="C1349" i="9"/>
  <c r="D1349" i="9"/>
  <c r="C1341" i="9"/>
  <c r="D1341" i="9"/>
  <c r="C1333" i="9"/>
  <c r="D1333" i="9"/>
  <c r="C1325" i="9"/>
  <c r="D1325" i="9"/>
  <c r="C1301" i="9"/>
  <c r="D1301" i="9"/>
  <c r="C1285" i="9"/>
  <c r="D1285" i="9"/>
  <c r="C1277" i="9"/>
  <c r="D1277" i="9"/>
  <c r="C1269" i="9"/>
  <c r="D1269" i="9"/>
  <c r="C1261" i="9"/>
  <c r="D1261" i="9"/>
  <c r="C1253" i="9"/>
  <c r="D1253" i="9"/>
  <c r="C1245" i="9"/>
  <c r="D1245" i="9"/>
  <c r="C1237" i="9"/>
  <c r="D1237" i="9"/>
  <c r="C1229" i="9"/>
  <c r="D1229" i="9"/>
  <c r="C1221" i="9"/>
  <c r="D1221" i="9"/>
  <c r="C1213" i="9"/>
  <c r="D1213" i="9"/>
  <c r="C1205" i="9"/>
  <c r="D1205" i="9"/>
  <c r="C1197" i="9"/>
  <c r="D1197" i="9"/>
  <c r="C1189" i="9"/>
  <c r="D1189" i="9"/>
  <c r="C1181" i="9"/>
  <c r="D1181" i="9"/>
  <c r="C1173" i="9"/>
  <c r="D1173" i="9"/>
  <c r="C1165" i="9"/>
  <c r="D1165" i="9"/>
  <c r="C1157" i="9"/>
  <c r="D1157" i="9"/>
  <c r="C1141" i="9"/>
  <c r="D1141" i="9"/>
  <c r="C1125" i="9"/>
  <c r="D1125" i="9"/>
  <c r="C1117" i="9"/>
  <c r="D1117" i="9"/>
  <c r="C1109" i="9"/>
  <c r="D1109" i="9"/>
  <c r="C1101" i="9"/>
  <c r="D1101" i="9"/>
  <c r="C1093" i="9"/>
  <c r="D1093" i="9"/>
  <c r="C1085" i="9"/>
  <c r="D1085" i="9"/>
  <c r="C1077" i="9"/>
  <c r="D1077" i="9"/>
  <c r="C1069" i="9"/>
  <c r="D1069" i="9"/>
  <c r="C1037" i="9"/>
  <c r="D1037" i="9"/>
  <c r="C1029" i="9"/>
  <c r="D1029" i="9"/>
  <c r="C1021" i="9"/>
  <c r="D1021" i="9"/>
  <c r="C1013" i="9"/>
  <c r="D1013" i="9"/>
  <c r="C1005" i="9"/>
  <c r="D1005" i="9"/>
  <c r="B957" i="9"/>
  <c r="D957" i="9"/>
  <c r="B949" i="9"/>
  <c r="D949" i="9"/>
  <c r="B941" i="9"/>
  <c r="D941" i="9"/>
  <c r="B925" i="9"/>
  <c r="D925" i="9"/>
  <c r="B917" i="9"/>
  <c r="D917" i="9"/>
  <c r="C909" i="9"/>
  <c r="D909" i="9"/>
  <c r="C893" i="9"/>
  <c r="D893" i="9"/>
  <c r="B885" i="9"/>
  <c r="D885" i="9"/>
  <c r="C877" i="9"/>
  <c r="D877" i="9"/>
  <c r="B842" i="9"/>
  <c r="D842" i="9"/>
  <c r="B837" i="9"/>
  <c r="D837" i="9"/>
  <c r="B821" i="9"/>
  <c r="D821" i="9"/>
  <c r="B805" i="9"/>
  <c r="D805" i="9"/>
  <c r="B789" i="9"/>
  <c r="D789" i="9"/>
  <c r="B773" i="9"/>
  <c r="D773" i="9"/>
  <c r="B693" i="9"/>
  <c r="D693" i="9"/>
  <c r="B485" i="9"/>
  <c r="D485" i="9"/>
  <c r="B1996" i="9"/>
  <c r="D1996" i="9"/>
  <c r="B1988" i="9"/>
  <c r="D1988" i="9"/>
  <c r="B1980" i="9"/>
  <c r="D1980" i="9"/>
  <c r="B1964" i="9"/>
  <c r="D1964" i="9"/>
  <c r="B1940" i="9"/>
  <c r="D1940" i="9"/>
  <c r="B1932" i="9"/>
  <c r="D1932" i="9"/>
  <c r="C1924" i="9"/>
  <c r="D1924" i="9"/>
  <c r="C1916" i="9"/>
  <c r="D1916" i="9"/>
  <c r="C1908" i="9"/>
  <c r="D1908" i="9"/>
  <c r="C1900" i="9"/>
  <c r="D1900" i="9"/>
  <c r="C1892" i="9"/>
  <c r="D1892" i="9"/>
  <c r="B1884" i="9"/>
  <c r="D1884" i="9"/>
  <c r="B1868" i="9"/>
  <c r="D1868" i="9"/>
  <c r="C1860" i="9"/>
  <c r="D1860" i="9"/>
  <c r="C1852" i="9"/>
  <c r="D1852" i="9"/>
  <c r="C1844" i="9"/>
  <c r="D1844" i="9"/>
  <c r="C1828" i="9"/>
  <c r="D1828" i="9"/>
  <c r="C1820" i="9"/>
  <c r="D1820" i="9"/>
  <c r="C1804" i="9"/>
  <c r="D1804" i="9"/>
  <c r="C1796" i="9"/>
  <c r="D1796" i="9"/>
  <c r="C1788" i="9"/>
  <c r="D1788" i="9"/>
  <c r="C1780" i="9"/>
  <c r="D1780" i="9"/>
  <c r="C1764" i="9"/>
  <c r="D1764" i="9"/>
  <c r="C1756" i="9"/>
  <c r="D1756" i="9"/>
  <c r="C1748" i="9"/>
  <c r="D1748" i="9"/>
  <c r="C1740" i="9"/>
  <c r="D1740" i="9"/>
  <c r="C1692" i="9"/>
  <c r="D1692" i="9"/>
  <c r="B1676" i="9"/>
  <c r="D1676" i="9"/>
  <c r="B1660" i="9"/>
  <c r="D1660" i="9"/>
  <c r="B1644" i="9"/>
  <c r="D1644" i="9"/>
  <c r="B1636" i="9"/>
  <c r="D1636" i="9"/>
  <c r="B1628" i="9"/>
  <c r="D1628" i="9"/>
  <c r="C1604" i="9"/>
  <c r="D1604" i="9"/>
  <c r="B1596" i="9"/>
  <c r="D1596" i="9"/>
  <c r="B1588" i="9"/>
  <c r="D1588" i="9"/>
  <c r="B1580" i="9"/>
  <c r="D1580" i="9"/>
  <c r="C1572" i="9"/>
  <c r="D1572" i="9"/>
  <c r="B1564" i="9"/>
  <c r="D1564" i="9"/>
  <c r="C1532" i="9"/>
  <c r="D1532" i="9"/>
  <c r="B1516" i="9"/>
  <c r="D1516" i="9"/>
  <c r="B1508" i="9"/>
  <c r="D1508" i="9"/>
  <c r="B1500" i="9"/>
  <c r="D1500" i="9"/>
  <c r="C1380" i="9"/>
  <c r="D1380" i="9"/>
  <c r="C1372" i="9"/>
  <c r="D1372" i="9"/>
  <c r="C1364" i="9"/>
  <c r="D1364" i="9"/>
  <c r="C1356" i="9"/>
  <c r="D1356" i="9"/>
  <c r="C1348" i="9"/>
  <c r="D1348" i="9"/>
  <c r="C1340" i="9"/>
  <c r="D1340" i="9"/>
  <c r="C1332" i="9"/>
  <c r="D1332" i="9"/>
  <c r="C1324" i="9"/>
  <c r="D1324" i="9"/>
  <c r="C1308" i="9"/>
  <c r="D1308" i="9"/>
  <c r="C1284" i="9"/>
  <c r="D1284" i="9"/>
  <c r="C1276" i="9"/>
  <c r="D1276" i="9"/>
  <c r="C1268" i="9"/>
  <c r="D1268" i="9"/>
  <c r="C1260" i="9"/>
  <c r="D1260" i="9"/>
  <c r="C1252" i="9"/>
  <c r="D1252" i="9"/>
  <c r="C1244" i="9"/>
  <c r="D1244" i="9"/>
  <c r="C1236" i="9"/>
  <c r="D1236" i="9"/>
  <c r="C1228" i="9"/>
  <c r="D1228" i="9"/>
  <c r="C1220" i="9"/>
  <c r="D1220" i="9"/>
  <c r="C1212" i="9"/>
  <c r="D1212" i="9"/>
  <c r="C1204" i="9"/>
  <c r="D1204" i="9"/>
  <c r="C1196" i="9"/>
  <c r="D1196" i="9"/>
  <c r="C1188" i="9"/>
  <c r="D1188" i="9"/>
  <c r="C1180" i="9"/>
  <c r="D1180" i="9"/>
  <c r="C1172" i="9"/>
  <c r="D1172" i="9"/>
  <c r="C1164" i="9"/>
  <c r="D1164" i="9"/>
  <c r="C1156" i="9"/>
  <c r="D1156" i="9"/>
  <c r="C1140" i="9"/>
  <c r="D1140" i="9"/>
  <c r="C1132" i="9"/>
  <c r="D1132" i="9"/>
  <c r="C1124" i="9"/>
  <c r="D1124" i="9"/>
  <c r="C1116" i="9"/>
  <c r="D1116" i="9"/>
  <c r="C1020" i="9"/>
  <c r="D1020" i="9"/>
  <c r="C1012" i="9"/>
  <c r="D1012" i="9"/>
  <c r="C1004" i="9"/>
  <c r="D1004" i="9"/>
  <c r="B996" i="9"/>
  <c r="D996" i="9"/>
  <c r="B972" i="9"/>
  <c r="D972" i="9"/>
  <c r="B964" i="9"/>
  <c r="D964" i="9"/>
  <c r="B956" i="9"/>
  <c r="D956" i="9"/>
  <c r="B948" i="9"/>
  <c r="D948" i="9"/>
  <c r="C940" i="9"/>
  <c r="D940" i="9"/>
  <c r="B932" i="9"/>
  <c r="D932" i="9"/>
  <c r="C924" i="9"/>
  <c r="D924" i="9"/>
  <c r="C916" i="9"/>
  <c r="D916" i="9"/>
  <c r="C908" i="9"/>
  <c r="D908" i="9"/>
  <c r="B900" i="9"/>
  <c r="D900" i="9"/>
  <c r="C892" i="9"/>
  <c r="D892" i="9"/>
  <c r="B884" i="9"/>
  <c r="D884" i="9"/>
  <c r="B1995" i="9"/>
  <c r="D1995" i="9"/>
  <c r="B1987" i="9"/>
  <c r="D1987" i="9"/>
  <c r="B1979" i="9"/>
  <c r="D1979" i="9"/>
  <c r="B1971" i="9"/>
  <c r="D1971" i="9"/>
  <c r="B1963" i="9"/>
  <c r="D1963" i="9"/>
  <c r="B1955" i="9"/>
  <c r="D1955" i="9"/>
  <c r="B1947" i="9"/>
  <c r="D1947" i="9"/>
  <c r="B1939" i="9"/>
  <c r="D1939" i="9"/>
  <c r="B1931" i="9"/>
  <c r="D1931" i="9"/>
  <c r="B1923" i="9"/>
  <c r="D1923" i="9"/>
  <c r="B1915" i="9"/>
  <c r="D1915" i="9"/>
  <c r="C1907" i="9"/>
  <c r="D1907" i="9"/>
  <c r="C1899" i="9"/>
  <c r="D1899" i="9"/>
  <c r="C1891" i="9"/>
  <c r="D1891" i="9"/>
  <c r="B1883" i="9"/>
  <c r="D1883" i="9"/>
  <c r="B1875" i="9"/>
  <c r="D1875" i="9"/>
  <c r="B1867" i="9"/>
  <c r="D1867" i="9"/>
  <c r="C1723" i="9"/>
  <c r="D1723" i="9"/>
  <c r="C1707" i="9"/>
  <c r="D1707" i="9"/>
  <c r="B1691" i="9"/>
  <c r="D1691" i="9"/>
  <c r="C1683" i="9"/>
  <c r="D1683" i="9"/>
  <c r="B1675" i="9"/>
  <c r="D1675" i="9"/>
  <c r="B1667" i="9"/>
  <c r="D1667" i="9"/>
  <c r="B1643" i="9"/>
  <c r="D1643" i="9"/>
  <c r="B1635" i="9"/>
  <c r="D1635" i="9"/>
  <c r="B1619" i="9"/>
  <c r="D1619" i="9"/>
  <c r="B1595" i="9"/>
  <c r="D1595" i="9"/>
  <c r="C1587" i="9"/>
  <c r="D1587" i="9"/>
  <c r="B1579" i="9"/>
  <c r="D1579" i="9"/>
  <c r="C1547" i="9"/>
  <c r="D1547" i="9"/>
  <c r="B1539" i="9"/>
  <c r="D1539" i="9"/>
  <c r="B1523" i="9"/>
  <c r="D1523" i="9"/>
  <c r="C1515" i="9"/>
  <c r="D1515" i="9"/>
  <c r="C1507" i="9"/>
  <c r="D1507" i="9"/>
  <c r="B1499" i="9"/>
  <c r="D1499" i="9"/>
  <c r="C1491" i="9"/>
  <c r="D1491" i="9"/>
  <c r="C1475" i="9"/>
  <c r="D1475" i="9"/>
  <c r="C1467" i="9"/>
  <c r="D1467" i="9"/>
  <c r="C1459" i="9"/>
  <c r="D1459" i="9"/>
  <c r="C1451" i="9"/>
  <c r="D1451" i="9"/>
  <c r="C1443" i="9"/>
  <c r="D1443" i="9"/>
  <c r="C1435" i="9"/>
  <c r="D1435" i="9"/>
  <c r="C1427" i="9"/>
  <c r="D1427" i="9"/>
  <c r="C1347" i="9"/>
  <c r="D1347" i="9"/>
  <c r="C1339" i="9"/>
  <c r="D1339" i="9"/>
  <c r="C1331" i="9"/>
  <c r="D1331" i="9"/>
  <c r="C1323" i="9"/>
  <c r="D1323" i="9"/>
  <c r="C1315" i="9"/>
  <c r="D1315" i="9"/>
  <c r="C1291" i="9"/>
  <c r="D1291" i="9"/>
  <c r="C1283" i="9"/>
  <c r="D1283" i="9"/>
  <c r="C1275" i="9"/>
  <c r="D1275" i="9"/>
  <c r="C1267" i="9"/>
  <c r="D1267" i="9"/>
  <c r="C1259" i="9"/>
  <c r="D1259" i="9"/>
  <c r="C1251" i="9"/>
  <c r="D1251" i="9"/>
  <c r="C1243" i="9"/>
  <c r="D1243" i="9"/>
  <c r="C1235" i="9"/>
  <c r="D1235" i="9"/>
  <c r="C1227" i="9"/>
  <c r="D1227" i="9"/>
  <c r="C1219" i="9"/>
  <c r="D1219" i="9"/>
  <c r="C1211" i="9"/>
  <c r="D1211" i="9"/>
  <c r="C1203" i="9"/>
  <c r="D1203" i="9"/>
  <c r="C1195" i="9"/>
  <c r="D1195" i="9"/>
  <c r="C1187" i="9"/>
  <c r="D1187" i="9"/>
  <c r="C1171" i="9"/>
  <c r="D1171" i="9"/>
  <c r="C1163" i="9"/>
  <c r="D1163" i="9"/>
  <c r="C1155" i="9"/>
  <c r="D1155" i="9"/>
  <c r="C1139" i="9"/>
  <c r="D1139" i="9"/>
  <c r="C1131" i="9"/>
  <c r="D1131" i="9"/>
  <c r="C1123" i="9"/>
  <c r="D1123" i="9"/>
  <c r="C1115" i="9"/>
  <c r="D1115" i="9"/>
  <c r="C1107" i="9"/>
  <c r="D1107" i="9"/>
  <c r="C1091" i="9"/>
  <c r="D1091" i="9"/>
  <c r="C1075" i="9"/>
  <c r="D1075" i="9"/>
  <c r="C1043" i="9"/>
  <c r="D1043" i="9"/>
  <c r="C1027" i="9"/>
  <c r="D1027" i="9"/>
  <c r="C1019" i="9"/>
  <c r="D1019" i="9"/>
  <c r="C1011" i="9"/>
  <c r="D1011" i="9"/>
  <c r="C1003" i="9"/>
  <c r="D1003" i="9"/>
  <c r="B963" i="9"/>
  <c r="D963" i="9"/>
  <c r="B955" i="9"/>
  <c r="D955" i="9"/>
  <c r="C939" i="9"/>
  <c r="D939" i="9"/>
  <c r="B931" i="9"/>
  <c r="D931" i="9"/>
  <c r="C923" i="9"/>
  <c r="D923" i="9"/>
  <c r="C907" i="9"/>
  <c r="D907" i="9"/>
  <c r="C899" i="9"/>
  <c r="D899" i="9"/>
  <c r="B891" i="9"/>
  <c r="D891" i="9"/>
  <c r="B883" i="9"/>
  <c r="D883" i="9"/>
  <c r="B523" i="9"/>
  <c r="D523" i="9"/>
  <c r="B515" i="9"/>
  <c r="D515" i="9"/>
  <c r="B475" i="9"/>
  <c r="D475" i="9"/>
  <c r="B379" i="9"/>
  <c r="D379" i="9"/>
  <c r="B315" i="9"/>
  <c r="D315" i="9"/>
  <c r="B251" i="9"/>
  <c r="D251" i="9"/>
  <c r="B187" i="9"/>
  <c r="D187" i="9"/>
  <c r="C1994" i="9"/>
  <c r="D1994" i="9"/>
  <c r="C1986" i="9"/>
  <c r="D1986" i="9"/>
  <c r="C1970" i="9"/>
  <c r="D1970" i="9"/>
  <c r="C1962" i="9"/>
  <c r="D1962" i="9"/>
  <c r="C1954" i="9"/>
  <c r="D1954" i="9"/>
  <c r="C1946" i="9"/>
  <c r="D1946" i="9"/>
  <c r="C1938" i="9"/>
  <c r="D1938" i="9"/>
  <c r="C1930" i="9"/>
  <c r="D1930" i="9"/>
  <c r="C1922" i="9"/>
  <c r="D1922" i="9"/>
  <c r="C1914" i="9"/>
  <c r="D1914" i="9"/>
  <c r="C1906" i="9"/>
  <c r="D1906" i="9"/>
  <c r="C1898" i="9"/>
  <c r="D1898" i="9"/>
  <c r="C1890" i="9"/>
  <c r="D1890" i="9"/>
  <c r="C1882" i="9"/>
  <c r="D1882" i="9"/>
  <c r="C1866" i="9"/>
  <c r="D1866" i="9"/>
  <c r="C1858" i="9"/>
  <c r="D1858" i="9"/>
  <c r="B1850" i="9"/>
  <c r="D1850" i="9"/>
  <c r="B1842" i="9"/>
  <c r="D1842" i="9"/>
  <c r="C1818" i="9"/>
  <c r="D1818" i="9"/>
  <c r="C1810" i="9"/>
  <c r="D1810" i="9"/>
  <c r="C1802" i="9"/>
  <c r="D1802" i="9"/>
  <c r="C1794" i="9"/>
  <c r="D1794" i="9"/>
  <c r="C1786" i="9"/>
  <c r="D1786" i="9"/>
  <c r="C1778" i="9"/>
  <c r="D1778" i="9"/>
  <c r="C1770" i="9"/>
  <c r="D1770" i="9"/>
  <c r="C1762" i="9"/>
  <c r="D1762" i="9"/>
  <c r="C1754" i="9"/>
  <c r="D1754" i="9"/>
  <c r="C1746" i="9"/>
  <c r="D1746" i="9"/>
  <c r="C1730" i="9"/>
  <c r="D1730" i="9"/>
  <c r="B1706" i="9"/>
  <c r="D1706" i="9"/>
  <c r="B1690" i="9"/>
  <c r="D1690" i="9"/>
  <c r="B1682" i="9"/>
  <c r="D1682" i="9"/>
  <c r="B1674" i="9"/>
  <c r="D1674" i="9"/>
  <c r="B1666" i="9"/>
  <c r="D1666" i="9"/>
  <c r="B1658" i="9"/>
  <c r="D1658" i="9"/>
  <c r="B1642" i="9"/>
  <c r="D1642" i="9"/>
  <c r="B1634" i="9"/>
  <c r="D1634" i="9"/>
  <c r="B1626" i="9"/>
  <c r="D1626" i="9"/>
  <c r="B1610" i="9"/>
  <c r="D1610" i="9"/>
  <c r="B1602" i="9"/>
  <c r="D1602" i="9"/>
  <c r="C1594" i="9"/>
  <c r="D1594" i="9"/>
  <c r="C1578" i="9"/>
  <c r="D1578" i="9"/>
  <c r="B1546" i="9"/>
  <c r="D1546" i="9"/>
  <c r="B1538" i="9"/>
  <c r="D1538" i="9"/>
  <c r="B1522" i="9"/>
  <c r="D1522" i="9"/>
  <c r="B1514" i="9"/>
  <c r="D1514" i="9"/>
  <c r="C1506" i="9"/>
  <c r="D1506" i="9"/>
  <c r="B1498" i="9"/>
  <c r="D1498" i="9"/>
  <c r="B1482" i="9"/>
  <c r="D1482" i="9"/>
  <c r="C1474" i="9"/>
  <c r="D1474" i="9"/>
  <c r="C1466" i="9"/>
  <c r="D1466" i="9"/>
  <c r="C1458" i="9"/>
  <c r="D1458" i="9"/>
  <c r="C1450" i="9"/>
  <c r="D1450" i="9"/>
  <c r="C1442" i="9"/>
  <c r="D1442" i="9"/>
  <c r="C1434" i="9"/>
  <c r="D1434" i="9"/>
  <c r="C1426" i="9"/>
  <c r="D1426" i="9"/>
  <c r="C1418" i="9"/>
  <c r="D1418" i="9"/>
  <c r="C1410" i="9"/>
  <c r="D1410" i="9"/>
  <c r="C1402" i="9"/>
  <c r="D1402" i="9"/>
  <c r="C1394" i="9"/>
  <c r="D1394" i="9"/>
  <c r="C1386" i="9"/>
  <c r="D1386" i="9"/>
  <c r="C1378" i="9"/>
  <c r="D1378" i="9"/>
  <c r="C1362" i="9"/>
  <c r="D1362" i="9"/>
  <c r="C1306" i="9"/>
  <c r="D1306" i="9"/>
  <c r="C1298" i="9"/>
  <c r="D1298" i="9"/>
  <c r="B1290" i="9"/>
  <c r="D1290" i="9"/>
  <c r="B1282" i="9"/>
  <c r="D1282" i="9"/>
  <c r="B1274" i="9"/>
  <c r="D1274" i="9"/>
  <c r="B1266" i="9"/>
  <c r="D1266" i="9"/>
  <c r="B1258" i="9"/>
  <c r="D1258" i="9"/>
  <c r="B1250" i="9"/>
  <c r="D1250" i="9"/>
  <c r="B1242" i="9"/>
  <c r="D1242" i="9"/>
  <c r="B1226" i="9"/>
  <c r="D1226" i="9"/>
  <c r="B1218" i="9"/>
  <c r="D1218" i="9"/>
  <c r="B1210" i="9"/>
  <c r="D1210" i="9"/>
  <c r="C1194" i="9"/>
  <c r="D1194" i="9"/>
  <c r="C1186" i="9"/>
  <c r="D1186" i="9"/>
  <c r="C1178" i="9"/>
  <c r="D1178" i="9"/>
  <c r="C1170" i="9"/>
  <c r="D1170" i="9"/>
  <c r="C1162" i="9"/>
  <c r="D1162" i="9"/>
  <c r="C1154" i="9"/>
  <c r="D1154" i="9"/>
  <c r="C1146" i="9"/>
  <c r="D1146" i="9"/>
  <c r="C1138" i="9"/>
  <c r="D1138" i="9"/>
  <c r="C1130" i="9"/>
  <c r="D1130" i="9"/>
  <c r="C1122" i="9"/>
  <c r="D1122" i="9"/>
  <c r="C1114" i="9"/>
  <c r="D1114" i="9"/>
  <c r="C1106" i="9"/>
  <c r="D1106" i="9"/>
  <c r="C1098" i="9"/>
  <c r="D1098" i="9"/>
  <c r="C1090" i="9"/>
  <c r="D1090" i="9"/>
  <c r="C1082" i="9"/>
  <c r="D1082" i="9"/>
  <c r="C1074" i="9"/>
  <c r="D1074" i="9"/>
  <c r="C1066" i="9"/>
  <c r="D1066" i="9"/>
  <c r="C1050" i="9"/>
  <c r="D1050" i="9"/>
  <c r="B1042" i="9"/>
  <c r="D1042" i="9"/>
  <c r="B1034" i="9"/>
  <c r="D1034" i="9"/>
  <c r="B1026" i="9"/>
  <c r="D1026" i="9"/>
  <c r="C1018" i="9"/>
  <c r="D1018" i="9"/>
  <c r="C1010" i="9"/>
  <c r="D1010" i="9"/>
  <c r="C1002" i="9"/>
  <c r="D1002" i="9"/>
  <c r="C994" i="9"/>
  <c r="D994" i="9"/>
  <c r="B986" i="9"/>
  <c r="D986" i="9"/>
  <c r="B978" i="9"/>
  <c r="D978" i="9"/>
  <c r="B970" i="9"/>
  <c r="D970" i="9"/>
  <c r="B962" i="9"/>
  <c r="D962" i="9"/>
  <c r="C954" i="9"/>
  <c r="D954" i="9"/>
  <c r="B946" i="9"/>
  <c r="D946" i="9"/>
  <c r="C938" i="9"/>
  <c r="D938" i="9"/>
  <c r="B930" i="9"/>
  <c r="D930" i="9"/>
  <c r="B914" i="9"/>
  <c r="D914" i="9"/>
  <c r="B906" i="9"/>
  <c r="D906" i="9"/>
  <c r="B898" i="9"/>
  <c r="D898" i="9"/>
  <c r="B890" i="9"/>
  <c r="D890" i="9"/>
  <c r="B882" i="9"/>
  <c r="D882" i="9"/>
  <c r="C1637" i="9"/>
  <c r="B1162" i="9"/>
  <c r="C1703" i="9"/>
  <c r="B1308" i="9"/>
  <c r="B1966" i="9"/>
  <c r="B1229" i="9"/>
  <c r="B1914" i="9"/>
  <c r="B1201" i="9"/>
  <c r="B908" i="9"/>
  <c r="C1610" i="9"/>
  <c r="B1608" i="9"/>
  <c r="B1507" i="9"/>
  <c r="B1506" i="9"/>
  <c r="B1505" i="9"/>
  <c r="E1505" i="9" s="1"/>
  <c r="C1936" i="9"/>
  <c r="C1488" i="9"/>
  <c r="C1982" i="9"/>
  <c r="C1595" i="9"/>
  <c r="C1513" i="9"/>
  <c r="B1512" i="9"/>
  <c r="B1686" i="9"/>
  <c r="E1686" i="9" s="1"/>
  <c r="C1686" i="9"/>
  <c r="B1902" i="9"/>
  <c r="B1824" i="9"/>
  <c r="C1687" i="9"/>
  <c r="E1687" i="9" s="1"/>
  <c r="B1687" i="9"/>
  <c r="C1593" i="9"/>
  <c r="B1688" i="9"/>
  <c r="C1688" i="9"/>
  <c r="E1688" i="9" s="1"/>
  <c r="B1540" i="9"/>
  <c r="C1540" i="9"/>
  <c r="C1940" i="9"/>
  <c r="C1689" i="9"/>
  <c r="E1689" i="9" s="1"/>
  <c r="B1689" i="9"/>
  <c r="B1541" i="9"/>
  <c r="C1541" i="9"/>
  <c r="B1605" i="9"/>
  <c r="E1605" i="9" s="1"/>
  <c r="C1605" i="9"/>
  <c r="C1550" i="9"/>
  <c r="B1550" i="9"/>
  <c r="B1897" i="9"/>
  <c r="C1618" i="9"/>
  <c r="B1618" i="9"/>
  <c r="C1551" i="9"/>
  <c r="B1551" i="9"/>
  <c r="C1733" i="9"/>
  <c r="B1627" i="9"/>
  <c r="C1627" i="9"/>
  <c r="B1553" i="9"/>
  <c r="B1707" i="9"/>
  <c r="B1661" i="9"/>
  <c r="C1661" i="9"/>
  <c r="C1598" i="9"/>
  <c r="C1623" i="9"/>
  <c r="B1189" i="9"/>
  <c r="B1578" i="9"/>
  <c r="C1521" i="9"/>
  <c r="B1233" i="9"/>
  <c r="C1482" i="9"/>
  <c r="B1946" i="9"/>
  <c r="B1830" i="9"/>
  <c r="C1706" i="9"/>
  <c r="C1543" i="9"/>
  <c r="B1543" i="9"/>
  <c r="C1525" i="9"/>
  <c r="B1525" i="9"/>
  <c r="B1820" i="9"/>
  <c r="B1647" i="9"/>
  <c r="C1646" i="9"/>
  <c r="C1644" i="9"/>
  <c r="C1643" i="9"/>
  <c r="C1580" i="9"/>
  <c r="C1576" i="9"/>
  <c r="B1575" i="9"/>
  <c r="C1544" i="9"/>
  <c r="B1544" i="9"/>
  <c r="C1526" i="9"/>
  <c r="B1526" i="9"/>
  <c r="B1790" i="9"/>
  <c r="B1719" i="9"/>
  <c r="B1752" i="9"/>
  <c r="C1660" i="9"/>
  <c r="B1804" i="9"/>
  <c r="B1776" i="9"/>
  <c r="B1683" i="9"/>
  <c r="C1682" i="9"/>
  <c r="B1681" i="9"/>
  <c r="C1680" i="9"/>
  <c r="C1570" i="9"/>
  <c r="B1570" i="9"/>
  <c r="B1315" i="9"/>
  <c r="B1174" i="9"/>
  <c r="B1319" i="9"/>
  <c r="B1302" i="9"/>
  <c r="B1221" i="9"/>
  <c r="B1217" i="9"/>
  <c r="B1205" i="9"/>
  <c r="B1156" i="9"/>
  <c r="B1261" i="9"/>
  <c r="B1193" i="9"/>
  <c r="B1075" i="9"/>
  <c r="B920" i="9"/>
  <c r="B1520" i="9"/>
  <c r="B1519" i="9"/>
  <c r="B1310" i="9"/>
  <c r="B1182" i="9"/>
  <c r="B939" i="9"/>
  <c r="C1958" i="9"/>
  <c r="C1956" i="9"/>
  <c r="B1954" i="9"/>
  <c r="C1928" i="9"/>
  <c r="B1890" i="9"/>
  <c r="B1888" i="9"/>
  <c r="B1858" i="9"/>
  <c r="B1856" i="9"/>
  <c r="B1792" i="9"/>
  <c r="C1666" i="9"/>
  <c r="B1632" i="9"/>
  <c r="B1615" i="9"/>
  <c r="B1607" i="9"/>
  <c r="B1591" i="9"/>
  <c r="B1590" i="9"/>
  <c r="C1405" i="9"/>
  <c r="B1198" i="9"/>
  <c r="B1173" i="9"/>
  <c r="B1169" i="9"/>
  <c r="C928" i="9"/>
  <c r="C1990" i="9"/>
  <c r="B1962" i="9"/>
  <c r="B1958" i="9"/>
  <c r="B1934" i="9"/>
  <c r="B1930" i="9"/>
  <c r="B1928" i="9"/>
  <c r="B1814" i="9"/>
  <c r="B1780" i="9"/>
  <c r="C1665" i="9"/>
  <c r="C1634" i="9"/>
  <c r="B1631" i="9"/>
  <c r="E1631" i="9" s="1"/>
  <c r="C910" i="9"/>
  <c r="C884" i="9"/>
  <c r="C1693" i="9"/>
  <c r="E1693" i="9" s="1"/>
  <c r="B1649" i="9"/>
  <c r="C1648" i="9"/>
  <c r="C1630" i="9"/>
  <c r="B1600" i="9"/>
  <c r="B1568" i="9"/>
  <c r="B1565" i="9"/>
  <c r="C1546" i="9"/>
  <c r="B1545" i="9"/>
  <c r="E1545" i="9" s="1"/>
  <c r="C1476" i="9"/>
  <c r="B1289" i="9"/>
  <c r="B1237" i="9"/>
  <c r="B1181" i="9"/>
  <c r="B1154" i="9"/>
  <c r="B1950" i="9"/>
  <c r="B1944" i="9"/>
  <c r="B1906" i="9"/>
  <c r="B1840" i="9"/>
  <c r="B1723" i="9"/>
  <c r="B1720" i="9"/>
  <c r="B1697" i="9"/>
  <c r="C1653" i="9"/>
  <c r="B1625" i="9"/>
  <c r="C1538" i="9"/>
  <c r="C1536" i="9"/>
  <c r="B1533" i="9"/>
  <c r="B1532" i="9"/>
  <c r="C1529" i="9"/>
  <c r="B1528" i="9"/>
  <c r="C1503" i="9"/>
  <c r="C1502" i="9"/>
  <c r="B1501" i="9"/>
  <c r="C1490" i="9"/>
  <c r="C1369" i="9"/>
  <c r="B1245" i="9"/>
  <c r="B1241" i="9"/>
  <c r="B1194" i="9"/>
  <c r="B1186" i="9"/>
  <c r="B1161" i="9"/>
  <c r="B1160" i="9"/>
  <c r="B1158" i="9"/>
  <c r="B1129" i="9"/>
  <c r="C953" i="9"/>
  <c r="B1852" i="9"/>
  <c r="C1559" i="9"/>
  <c r="C1517" i="9"/>
  <c r="C1516" i="9"/>
  <c r="B1515" i="9"/>
  <c r="B1269" i="9"/>
  <c r="B1166" i="9"/>
  <c r="B1121" i="9"/>
  <c r="B1561" i="9"/>
  <c r="B1702" i="9"/>
  <c r="B1664" i="9"/>
  <c r="C1664" i="9"/>
  <c r="B1563" i="9"/>
  <c r="C1563" i="9"/>
  <c r="C1273" i="9"/>
  <c r="B1273" i="9"/>
  <c r="C1948" i="9"/>
  <c r="B1942" i="9"/>
  <c r="B1905" i="9"/>
  <c r="B1885" i="9"/>
  <c r="B1802" i="9"/>
  <c r="B1794" i="9"/>
  <c r="B1750" i="9"/>
  <c r="C1731" i="9"/>
  <c r="C1669" i="9"/>
  <c r="B1669" i="9"/>
  <c r="C1614" i="9"/>
  <c r="B1614" i="9"/>
  <c r="B1612" i="9"/>
  <c r="C1612" i="9"/>
  <c r="B1684" i="9"/>
  <c r="C1684" i="9"/>
  <c r="B1583" i="9"/>
  <c r="B1701" i="9"/>
  <c r="C1685" i="9"/>
  <c r="B1685" i="9"/>
  <c r="B1668" i="9"/>
  <c r="C1668" i="9"/>
  <c r="C1667" i="9"/>
  <c r="C1611" i="9"/>
  <c r="B1611" i="9"/>
  <c r="B1573" i="9"/>
  <c r="C1573" i="9"/>
  <c r="B1572" i="9"/>
  <c r="B1800" i="9"/>
  <c r="B1731" i="9"/>
  <c r="B1730" i="9"/>
  <c r="B1670" i="9"/>
  <c r="C1670" i="9"/>
  <c r="B1650" i="9"/>
  <c r="C1650" i="9"/>
  <c r="B1597" i="9"/>
  <c r="B1587" i="9"/>
  <c r="B1555" i="9"/>
  <c r="C1555" i="9"/>
  <c r="C1292" i="9"/>
  <c r="B1715" i="9"/>
  <c r="C1715" i="9"/>
  <c r="B1700" i="9"/>
  <c r="B1659" i="9"/>
  <c r="C1659" i="9"/>
  <c r="B1584" i="9"/>
  <c r="C1584" i="9"/>
  <c r="B1671" i="9"/>
  <c r="C1651" i="9"/>
  <c r="B1651" i="9"/>
  <c r="B1617" i="9"/>
  <c r="C1617" i="9"/>
  <c r="B1548" i="9"/>
  <c r="C1548" i="9"/>
  <c r="C1530" i="9"/>
  <c r="B1530" i="9"/>
  <c r="C1293" i="9"/>
  <c r="B1293" i="9"/>
  <c r="B1566" i="9"/>
  <c r="C1566" i="9"/>
  <c r="C1562" i="9"/>
  <c r="B1562" i="9"/>
  <c r="C1272" i="9"/>
  <c r="C1974" i="9"/>
  <c r="C1737" i="9"/>
  <c r="C1729" i="9"/>
  <c r="B1652" i="9"/>
  <c r="C1652" i="9"/>
  <c r="B1621" i="9"/>
  <c r="C1557" i="9"/>
  <c r="B1557" i="9"/>
  <c r="B1531" i="9"/>
  <c r="C1531" i="9"/>
  <c r="C1312" i="9"/>
  <c r="B1312" i="9"/>
  <c r="B1355" i="9"/>
  <c r="C1998" i="9"/>
  <c r="C1978" i="9"/>
  <c r="C1972" i="9"/>
  <c r="B1970" i="9"/>
  <c r="C1964" i="9"/>
  <c r="C1932" i="9"/>
  <c r="B1926" i="9"/>
  <c r="C1917" i="9"/>
  <c r="B1898" i="9"/>
  <c r="B1882" i="9"/>
  <c r="B1854" i="9"/>
  <c r="B1844" i="9"/>
  <c r="B1838" i="9"/>
  <c r="B1828" i="9"/>
  <c r="B1786" i="9"/>
  <c r="B1778" i="9"/>
  <c r="B1766" i="9"/>
  <c r="B1760" i="9"/>
  <c r="B1756" i="9"/>
  <c r="C1727" i="9"/>
  <c r="C1725" i="9"/>
  <c r="C1705" i="9"/>
  <c r="B1698" i="9"/>
  <c r="C1695" i="9"/>
  <c r="C1645" i="9"/>
  <c r="B1601" i="9"/>
  <c r="C1601" i="9"/>
  <c r="B1558" i="9"/>
  <c r="C1558" i="9"/>
  <c r="C1314" i="9"/>
  <c r="B1314" i="9"/>
  <c r="C1248" i="9"/>
  <c r="B1938" i="9"/>
  <c r="B1922" i="9"/>
  <c r="B1913" i="9"/>
  <c r="B1880" i="9"/>
  <c r="B1866" i="9"/>
  <c r="B1816" i="9"/>
  <c r="B1806" i="9"/>
  <c r="B1788" i="9"/>
  <c r="B1774" i="9"/>
  <c r="B1764" i="9"/>
  <c r="B1736" i="9"/>
  <c r="B1735" i="9"/>
  <c r="B1727" i="9"/>
  <c r="B1713" i="9"/>
  <c r="B1705" i="9"/>
  <c r="C1699" i="9"/>
  <c r="B1699" i="9"/>
  <c r="B1677" i="9"/>
  <c r="C1677" i="9"/>
  <c r="B1604" i="9"/>
  <c r="C1583" i="9"/>
  <c r="C1561" i="9"/>
  <c r="C1560" i="9"/>
  <c r="B1560" i="9"/>
  <c r="C1296" i="9"/>
  <c r="B1296" i="9"/>
  <c r="C1249" i="9"/>
  <c r="B1249" i="9"/>
  <c r="C1523" i="9"/>
  <c r="C1499" i="9"/>
  <c r="C1359" i="9"/>
  <c r="C1514" i="9"/>
  <c r="C1510" i="9"/>
  <c r="B1509" i="9"/>
  <c r="C1460" i="9"/>
  <c r="C1421" i="9"/>
  <c r="C1409" i="9"/>
  <c r="C1397" i="9"/>
  <c r="B1359" i="9"/>
  <c r="B1304" i="9"/>
  <c r="B1285" i="9"/>
  <c r="B1265" i="9"/>
  <c r="B1225" i="9"/>
  <c r="B1213" i="9"/>
  <c r="B1209" i="9"/>
  <c r="B1197" i="9"/>
  <c r="B1190" i="9"/>
  <c r="B1165" i="9"/>
  <c r="B1139" i="9"/>
  <c r="B1137" i="9"/>
  <c r="B1136" i="9"/>
  <c r="B1070" i="9"/>
  <c r="B1003" i="9"/>
  <c r="C986" i="9"/>
  <c r="C1534" i="9"/>
  <c r="C1527" i="9"/>
  <c r="C1498" i="9"/>
  <c r="C1471" i="9"/>
  <c r="C1425" i="9"/>
  <c r="C1413" i="9"/>
  <c r="B1281" i="9"/>
  <c r="B1257" i="9"/>
  <c r="B1547" i="9"/>
  <c r="B1497" i="9"/>
  <c r="B1375" i="9"/>
  <c r="B1298" i="9"/>
  <c r="B1277" i="9"/>
  <c r="B1253" i="9"/>
  <c r="B1185" i="9"/>
  <c r="B1178" i="9"/>
  <c r="B1157" i="9"/>
  <c r="B1017" i="9"/>
  <c r="C1632" i="9"/>
  <c r="C1619" i="9"/>
  <c r="B1177" i="9"/>
  <c r="B1170" i="9"/>
  <c r="C965" i="9"/>
  <c r="C1834" i="9"/>
  <c r="B1834" i="9"/>
  <c r="C1826" i="9"/>
  <c r="B1826" i="9"/>
  <c r="B1994" i="9"/>
  <c r="B1986" i="9"/>
  <c r="B1978" i="9"/>
  <c r="B1972" i="9"/>
  <c r="B1956" i="9"/>
  <c r="B1920" i="9"/>
  <c r="C1919" i="9"/>
  <c r="B1910" i="9"/>
  <c r="C1894" i="9"/>
  <c r="B1872" i="9"/>
  <c r="C2000" i="9"/>
  <c r="C1992" i="9"/>
  <c r="C1984" i="9"/>
  <c r="C1976" i="9"/>
  <c r="C1960" i="9"/>
  <c r="C1886" i="9"/>
  <c r="B1886" i="9"/>
  <c r="C1870" i="9"/>
  <c r="C1808" i="9"/>
  <c r="B1808" i="9"/>
  <c r="C1772" i="9"/>
  <c r="B1772" i="9"/>
  <c r="C1758" i="9"/>
  <c r="B1758" i="9"/>
  <c r="B1904" i="9"/>
  <c r="B1878" i="9"/>
  <c r="C1868" i="9"/>
  <c r="C1812" i="9"/>
  <c r="B1812" i="9"/>
  <c r="C1846" i="9"/>
  <c r="B1846" i="9"/>
  <c r="C1884" i="9"/>
  <c r="C1876" i="9"/>
  <c r="B1876" i="9"/>
  <c r="C1848" i="9"/>
  <c r="B1848" i="9"/>
  <c r="C1996" i="9"/>
  <c r="C1988" i="9"/>
  <c r="C1980" i="9"/>
  <c r="C1968" i="9"/>
  <c r="C1952" i="9"/>
  <c r="C1921" i="9"/>
  <c r="C1889" i="9"/>
  <c r="B1889" i="9"/>
  <c r="C1862" i="9"/>
  <c r="B1862" i="9"/>
  <c r="C1850" i="9"/>
  <c r="C1798" i="9"/>
  <c r="B1798" i="9"/>
  <c r="C1915" i="9"/>
  <c r="B1912" i="9"/>
  <c r="B1896" i="9"/>
  <c r="C1874" i="9"/>
  <c r="B1874" i="9"/>
  <c r="C1864" i="9"/>
  <c r="B1860" i="9"/>
  <c r="C1842" i="9"/>
  <c r="C1836" i="9"/>
  <c r="B1836" i="9"/>
  <c r="C1832" i="9"/>
  <c r="B1832" i="9"/>
  <c r="C1822" i="9"/>
  <c r="B1822" i="9"/>
  <c r="C1721" i="9"/>
  <c r="C1717" i="9"/>
  <c r="C1709" i="9"/>
  <c r="C1704" i="9"/>
  <c r="C1691" i="9"/>
  <c r="C1679" i="9"/>
  <c r="C1673" i="9"/>
  <c r="C1655" i="9"/>
  <c r="C1639" i="9"/>
  <c r="C1633" i="9"/>
  <c r="C1628" i="9"/>
  <c r="C1622" i="9"/>
  <c r="C1592" i="9"/>
  <c r="C1585" i="9"/>
  <c r="C1579" i="9"/>
  <c r="B1569" i="9"/>
  <c r="C1569" i="9"/>
  <c r="B1567" i="9"/>
  <c r="C1567" i="9"/>
  <c r="B1524" i="9"/>
  <c r="C1524" i="9"/>
  <c r="B1784" i="9"/>
  <c r="B1770" i="9"/>
  <c r="B1762" i="9"/>
  <c r="B1748" i="9"/>
  <c r="C1720" i="9"/>
  <c r="B1716" i="9"/>
  <c r="B1704" i="9"/>
  <c r="C1690" i="9"/>
  <c r="C1678" i="9"/>
  <c r="C1672" i="9"/>
  <c r="C1654" i="9"/>
  <c r="B1638" i="9"/>
  <c r="C1638" i="9"/>
  <c r="B1622" i="9"/>
  <c r="C1615" i="9"/>
  <c r="C1609" i="9"/>
  <c r="C1602" i="9"/>
  <c r="B1586" i="9"/>
  <c r="C1586" i="9"/>
  <c r="B1585" i="9"/>
  <c r="B1556" i="9"/>
  <c r="C1556" i="9"/>
  <c r="B1554" i="9"/>
  <c r="C1554" i="9"/>
  <c r="C1492" i="9"/>
  <c r="B1492" i="9"/>
  <c r="B1616" i="9"/>
  <c r="C1616" i="9"/>
  <c r="B1603" i="9"/>
  <c r="C1603" i="9"/>
  <c r="C1577" i="9"/>
  <c r="B1552" i="9"/>
  <c r="C1552" i="9"/>
  <c r="B1549" i="9"/>
  <c r="C1549" i="9"/>
  <c r="B1537" i="9"/>
  <c r="C1537" i="9"/>
  <c r="B1818" i="9"/>
  <c r="B1810" i="9"/>
  <c r="B1796" i="9"/>
  <c r="B1782" i="9"/>
  <c r="B1768" i="9"/>
  <c r="B1754" i="9"/>
  <c r="B1746" i="9"/>
  <c r="B1744" i="9"/>
  <c r="B1742" i="9"/>
  <c r="B1740" i="9"/>
  <c r="B1734" i="9"/>
  <c r="B1714" i="9"/>
  <c r="C1676" i="9"/>
  <c r="C1658" i="9"/>
  <c r="C1642" i="9"/>
  <c r="C1636" i="9"/>
  <c r="C1626" i="9"/>
  <c r="B1574" i="9"/>
  <c r="C1574" i="9"/>
  <c r="B1613" i="9"/>
  <c r="C1613" i="9"/>
  <c r="B1606" i="9"/>
  <c r="C1606" i="9"/>
  <c r="C1596" i="9"/>
  <c r="C1564" i="9"/>
  <c r="C1722" i="9"/>
  <c r="C1718" i="9"/>
  <c r="C1711" i="9"/>
  <c r="C1675" i="9"/>
  <c r="C1663" i="9"/>
  <c r="C1657" i="9"/>
  <c r="C1641" i="9"/>
  <c r="C1635" i="9"/>
  <c r="C1629" i="9"/>
  <c r="C1624" i="9"/>
  <c r="B1620" i="9"/>
  <c r="C1620" i="9"/>
  <c r="C1589" i="9"/>
  <c r="C1582" i="9"/>
  <c r="B1496" i="9"/>
  <c r="C1496" i="9"/>
  <c r="C1736" i="9"/>
  <c r="B1722" i="9"/>
  <c r="B1718" i="9"/>
  <c r="C1674" i="9"/>
  <c r="C1662" i="9"/>
  <c r="C1656" i="9"/>
  <c r="C1640" i="9"/>
  <c r="B1629" i="9"/>
  <c r="B1599" i="9"/>
  <c r="C1599" i="9"/>
  <c r="B1594" i="9"/>
  <c r="C1588" i="9"/>
  <c r="B1581" i="9"/>
  <c r="C1581" i="9"/>
  <c r="B1571" i="9"/>
  <c r="C1571" i="9"/>
  <c r="B1518" i="9"/>
  <c r="C1518" i="9"/>
  <c r="B1504" i="9"/>
  <c r="C1504" i="9"/>
  <c r="C1318" i="9"/>
  <c r="C1300" i="9"/>
  <c r="B1300" i="9"/>
  <c r="C1286" i="9"/>
  <c r="C1270" i="9"/>
  <c r="C1254" i="9"/>
  <c r="C1234" i="9"/>
  <c r="C1202" i="9"/>
  <c r="C1133" i="9"/>
  <c r="B1133" i="9"/>
  <c r="C1230" i="9"/>
  <c r="C1035" i="9"/>
  <c r="C1542" i="9"/>
  <c r="C1539" i="9"/>
  <c r="C1535" i="9"/>
  <c r="C1522" i="9"/>
  <c r="C1511" i="9"/>
  <c r="C1508" i="9"/>
  <c r="C1500" i="9"/>
  <c r="C1463" i="9"/>
  <c r="C1444" i="9"/>
  <c r="C1436" i="9"/>
  <c r="C1433" i="9"/>
  <c r="C1417" i="9"/>
  <c r="C1401" i="9"/>
  <c r="C1385" i="9"/>
  <c r="B1383" i="9"/>
  <c r="C1282" i="9"/>
  <c r="C1266" i="9"/>
  <c r="C1250" i="9"/>
  <c r="C1226" i="9"/>
  <c r="C1147" i="9"/>
  <c r="C1045" i="9"/>
  <c r="B1045" i="9"/>
  <c r="C1468" i="9"/>
  <c r="C1452" i="9"/>
  <c r="C1447" i="9"/>
  <c r="C1439" i="9"/>
  <c r="C1222" i="9"/>
  <c r="C1148" i="9"/>
  <c r="B1148" i="9"/>
  <c r="C1365" i="9"/>
  <c r="C1294" i="9"/>
  <c r="C1278" i="9"/>
  <c r="C1262" i="9"/>
  <c r="C1246" i="9"/>
  <c r="C1218" i="9"/>
  <c r="C1149" i="9"/>
  <c r="C1214" i="9"/>
  <c r="C1371" i="9"/>
  <c r="C1367" i="9"/>
  <c r="C1290" i="9"/>
  <c r="C1274" i="9"/>
  <c r="C1258" i="9"/>
  <c r="C1242" i="9"/>
  <c r="C1210" i="9"/>
  <c r="C1485" i="9"/>
  <c r="C1483" i="9"/>
  <c r="C1429" i="9"/>
  <c r="C1375" i="9"/>
  <c r="B1371" i="9"/>
  <c r="C1355" i="9"/>
  <c r="B1318" i="9"/>
  <c r="B1286" i="9"/>
  <c r="B1270" i="9"/>
  <c r="B1254" i="9"/>
  <c r="C1238" i="9"/>
  <c r="B1234" i="9"/>
  <c r="C1206" i="9"/>
  <c r="B1202" i="9"/>
  <c r="C1058" i="9"/>
  <c r="B1124" i="9"/>
  <c r="B1011" i="9"/>
  <c r="C977" i="9"/>
  <c r="C949" i="9"/>
  <c r="B923" i="9"/>
  <c r="C921" i="9"/>
  <c r="B1292" i="9"/>
  <c r="B1288" i="9"/>
  <c r="B1284" i="9"/>
  <c r="B1280" i="9"/>
  <c r="B1276" i="9"/>
  <c r="B1272" i="9"/>
  <c r="B1268" i="9"/>
  <c r="B1264" i="9"/>
  <c r="B1260" i="9"/>
  <c r="B1256" i="9"/>
  <c r="B1252" i="9"/>
  <c r="B1248" i="9"/>
  <c r="B1244" i="9"/>
  <c r="B1240" i="9"/>
  <c r="B1236" i="9"/>
  <c r="B1232" i="9"/>
  <c r="B1228" i="9"/>
  <c r="B1224" i="9"/>
  <c r="B1220" i="9"/>
  <c r="B1216" i="9"/>
  <c r="B1212" i="9"/>
  <c r="B1208" i="9"/>
  <c r="B1204" i="9"/>
  <c r="B1200" i="9"/>
  <c r="B1196" i="9"/>
  <c r="B1192" i="9"/>
  <c r="B1188" i="9"/>
  <c r="B1184" i="9"/>
  <c r="B1180" i="9"/>
  <c r="B1176" i="9"/>
  <c r="B1172" i="9"/>
  <c r="B1168" i="9"/>
  <c r="B1164" i="9"/>
  <c r="B1113" i="9"/>
  <c r="B1009" i="9"/>
  <c r="C980" i="9"/>
  <c r="B967" i="9"/>
  <c r="B965" i="9"/>
  <c r="C963" i="9"/>
  <c r="B1306" i="9"/>
  <c r="B1291" i="9"/>
  <c r="B1287" i="9"/>
  <c r="B1283" i="9"/>
  <c r="B1279" i="9"/>
  <c r="B1275" i="9"/>
  <c r="B1271" i="9"/>
  <c r="B1267" i="9"/>
  <c r="B1263" i="9"/>
  <c r="B1259" i="9"/>
  <c r="B1255" i="9"/>
  <c r="B1251" i="9"/>
  <c r="B1247" i="9"/>
  <c r="B1243" i="9"/>
  <c r="B1239" i="9"/>
  <c r="B1235" i="9"/>
  <c r="B1231" i="9"/>
  <c r="B1227" i="9"/>
  <c r="B1223" i="9"/>
  <c r="B1219" i="9"/>
  <c r="B1215" i="9"/>
  <c r="B1211" i="9"/>
  <c r="B1207" i="9"/>
  <c r="B1203" i="9"/>
  <c r="B1199" i="9"/>
  <c r="B1195" i="9"/>
  <c r="B1191" i="9"/>
  <c r="B1187" i="9"/>
  <c r="B1183" i="9"/>
  <c r="B1179" i="9"/>
  <c r="E1179" i="9" s="1"/>
  <c r="B1175" i="9"/>
  <c r="B1171" i="9"/>
  <c r="B1167" i="9"/>
  <c r="B1163" i="9"/>
  <c r="B1159" i="9"/>
  <c r="B1155" i="9"/>
  <c r="C955" i="9"/>
  <c r="C944" i="9"/>
  <c r="B1027" i="9"/>
  <c r="B1025" i="9"/>
  <c r="C974" i="9"/>
  <c r="B1152" i="9"/>
  <c r="B1086" i="9"/>
  <c r="B1069" i="9"/>
  <c r="B960" i="9"/>
  <c r="C957" i="9"/>
  <c r="B924" i="9"/>
  <c r="C890" i="9"/>
  <c r="B197" i="9"/>
  <c r="B1141" i="9"/>
  <c r="B1140" i="9"/>
  <c r="B1122" i="9"/>
  <c r="B1057" i="9"/>
  <c r="B999" i="9"/>
  <c r="B980" i="9"/>
  <c r="C979" i="9"/>
  <c r="B977" i="9"/>
  <c r="B976" i="9"/>
  <c r="C975" i="9"/>
  <c r="C931" i="9"/>
  <c r="C902" i="9"/>
  <c r="C988" i="9"/>
  <c r="C985" i="9"/>
  <c r="B1116" i="9"/>
  <c r="B1054" i="9"/>
  <c r="B1037" i="9"/>
  <c r="B1033" i="9"/>
  <c r="C990" i="9"/>
  <c r="B988" i="9"/>
  <c r="B985" i="9"/>
  <c r="C946" i="9"/>
  <c r="B943" i="9"/>
  <c r="B940" i="9"/>
  <c r="B1119" i="9"/>
  <c r="B1115" i="9"/>
  <c r="B1081" i="9"/>
  <c r="B993" i="9"/>
  <c r="B992" i="9"/>
  <c r="C942" i="9"/>
  <c r="C937" i="9"/>
  <c r="E937" i="9" s="1"/>
  <c r="C936" i="9"/>
  <c r="B907" i="9"/>
  <c r="B1110" i="9"/>
  <c r="B1079" i="9"/>
  <c r="B1074" i="9"/>
  <c r="B1019" i="9"/>
  <c r="B968" i="9"/>
  <c r="C918" i="9"/>
  <c r="B916" i="9"/>
  <c r="C915" i="9"/>
  <c r="B902" i="9"/>
  <c r="B1134" i="9"/>
  <c r="B1128" i="9"/>
  <c r="B1123" i="9"/>
  <c r="B1114" i="9"/>
  <c r="B1035" i="9"/>
  <c r="B1015" i="9"/>
  <c r="B1007" i="9"/>
  <c r="C972" i="9"/>
  <c r="C914" i="9"/>
  <c r="C900" i="9"/>
  <c r="B1127" i="9"/>
  <c r="B1118" i="9"/>
  <c r="B1109" i="9"/>
  <c r="B1085" i="9"/>
  <c r="B1065" i="9"/>
  <c r="B1023" i="9"/>
  <c r="B1014" i="9"/>
  <c r="B1006" i="9"/>
  <c r="B971" i="9"/>
  <c r="B954" i="9"/>
  <c r="C950" i="9"/>
  <c r="C945" i="9"/>
  <c r="B938" i="9"/>
  <c r="C922" i="9"/>
  <c r="E922" i="9" s="1"/>
  <c r="B912" i="9"/>
  <c r="B911" i="9"/>
  <c r="B899" i="9"/>
  <c r="B896" i="9"/>
  <c r="B894" i="9"/>
  <c r="C878" i="9"/>
  <c r="B1132" i="9"/>
  <c r="B1126" i="9"/>
  <c r="B1117" i="9"/>
  <c r="B1112" i="9"/>
  <c r="B1062" i="9"/>
  <c r="B1049" i="9"/>
  <c r="B1031" i="9"/>
  <c r="B1021" i="9"/>
  <c r="B1013" i="9"/>
  <c r="B1005" i="9"/>
  <c r="B997" i="9"/>
  <c r="C970" i="9"/>
  <c r="C932" i="9"/>
  <c r="B892" i="9"/>
  <c r="B886" i="9"/>
  <c r="C996" i="9"/>
  <c r="C904" i="9"/>
  <c r="B1130" i="9"/>
  <c r="B1125" i="9"/>
  <c r="B1120" i="9"/>
  <c r="B1111" i="9"/>
  <c r="B1041" i="9"/>
  <c r="B1039" i="9"/>
  <c r="B1029" i="9"/>
  <c r="B1018" i="9"/>
  <c r="B1010" i="9"/>
  <c r="B1002" i="9"/>
  <c r="C995" i="9"/>
  <c r="B994" i="9"/>
  <c r="C993" i="9"/>
  <c r="B981" i="9"/>
  <c r="C964" i="9"/>
  <c r="C935" i="9"/>
  <c r="B927" i="9"/>
  <c r="C925" i="9"/>
  <c r="B919" i="9"/>
  <c r="B796" i="9"/>
  <c r="B334" i="9"/>
  <c r="B764" i="9"/>
  <c r="B732" i="9"/>
  <c r="B4" i="9"/>
  <c r="B698" i="9"/>
  <c r="B651" i="9"/>
  <c r="B597" i="9"/>
  <c r="B860" i="9"/>
  <c r="B550" i="9"/>
  <c r="B828" i="9"/>
  <c r="B462" i="9"/>
  <c r="C1073" i="9"/>
  <c r="B1073" i="9"/>
  <c r="C1150" i="9"/>
  <c r="B1150" i="9"/>
  <c r="C1144" i="9"/>
  <c r="B1144" i="9"/>
  <c r="C1104" i="9"/>
  <c r="B1104" i="9"/>
  <c r="C987" i="9"/>
  <c r="B987" i="9"/>
  <c r="C1105" i="9"/>
  <c r="B1105" i="9"/>
  <c r="C1088" i="9"/>
  <c r="B1088" i="9"/>
  <c r="C1067" i="9"/>
  <c r="B1067" i="9"/>
  <c r="C1089" i="9"/>
  <c r="B1089" i="9"/>
  <c r="C1083" i="9"/>
  <c r="B1083" i="9"/>
  <c r="C1059" i="9"/>
  <c r="B1059" i="9"/>
  <c r="C1060" i="9"/>
  <c r="B1060" i="9"/>
  <c r="C1051" i="9"/>
  <c r="B1051" i="9"/>
  <c r="C1094" i="9"/>
  <c r="B1094" i="9"/>
  <c r="C1061" i="9"/>
  <c r="B1061" i="9"/>
  <c r="C1052" i="9"/>
  <c r="B1052" i="9"/>
  <c r="C1078" i="9"/>
  <c r="B1078" i="9"/>
  <c r="C1053" i="9"/>
  <c r="B1053" i="9"/>
  <c r="C1099" i="9"/>
  <c r="B1099" i="9"/>
  <c r="C1072" i="9"/>
  <c r="B1072" i="9"/>
  <c r="C1040" i="9"/>
  <c r="B1040" i="9"/>
  <c r="B991" i="9"/>
  <c r="C982" i="9"/>
  <c r="B982" i="9"/>
  <c r="C926" i="9"/>
  <c r="B926" i="9"/>
  <c r="C958" i="9"/>
  <c r="B958" i="9"/>
  <c r="B1103" i="9"/>
  <c r="B1098" i="9"/>
  <c r="B1093" i="9"/>
  <c r="B1087" i="9"/>
  <c r="E1087" i="9" s="1"/>
  <c r="B1082" i="9"/>
  <c r="B1077" i="9"/>
  <c r="B1071" i="9"/>
  <c r="B1066" i="9"/>
  <c r="B1058" i="9"/>
  <c r="B1050" i="9"/>
  <c r="C1038" i="9"/>
  <c r="C1030" i="9"/>
  <c r="C1022" i="9"/>
  <c r="C901" i="9"/>
  <c r="B901" i="9"/>
  <c r="C1108" i="9"/>
  <c r="B1108" i="9"/>
  <c r="C1092" i="9"/>
  <c r="B1092" i="9"/>
  <c r="C1076" i="9"/>
  <c r="B1076" i="9"/>
  <c r="C1036" i="9"/>
  <c r="B1036" i="9"/>
  <c r="C1028" i="9"/>
  <c r="B1028" i="9"/>
  <c r="C947" i="9"/>
  <c r="B947" i="9"/>
  <c r="B1107" i="9"/>
  <c r="B1102" i="9"/>
  <c r="B1097" i="9"/>
  <c r="B1091" i="9"/>
  <c r="C1048" i="9"/>
  <c r="B1048" i="9"/>
  <c r="C951" i="9"/>
  <c r="B951" i="9"/>
  <c r="C879" i="9"/>
  <c r="B879" i="9"/>
  <c r="B1135" i="9"/>
  <c r="B1131" i="9"/>
  <c r="C1096" i="9"/>
  <c r="B1096" i="9"/>
  <c r="C1080" i="9"/>
  <c r="B1080" i="9"/>
  <c r="C1064" i="9"/>
  <c r="B1064" i="9"/>
  <c r="C1063" i="9"/>
  <c r="B1063" i="9"/>
  <c r="C1056" i="9"/>
  <c r="B1056" i="9"/>
  <c r="C1055" i="9"/>
  <c r="B1055" i="9"/>
  <c r="C1046" i="9"/>
  <c r="C998" i="9"/>
  <c r="B998" i="9"/>
  <c r="C929" i="9"/>
  <c r="B929" i="9"/>
  <c r="C880" i="9"/>
  <c r="B880" i="9"/>
  <c r="B1106" i="9"/>
  <c r="B1101" i="9"/>
  <c r="B1095" i="9"/>
  <c r="B1090" i="9"/>
  <c r="C1044" i="9"/>
  <c r="B1044" i="9"/>
  <c r="C1034" i="9"/>
  <c r="C1026" i="9"/>
  <c r="B1001" i="9"/>
  <c r="C933" i="9"/>
  <c r="B933" i="9"/>
  <c r="C905" i="9"/>
  <c r="B905" i="9"/>
  <c r="C1100" i="9"/>
  <c r="B1100" i="9"/>
  <c r="C1084" i="9"/>
  <c r="B1084" i="9"/>
  <c r="C1068" i="9"/>
  <c r="B1068" i="9"/>
  <c r="C1042" i="9"/>
  <c r="C1032" i="9"/>
  <c r="B1032" i="9"/>
  <c r="C991" i="9"/>
  <c r="C961" i="9"/>
  <c r="B961" i="9"/>
  <c r="C997" i="9"/>
  <c r="C992" i="9"/>
  <c r="C981" i="9"/>
  <c r="C976" i="9"/>
  <c r="C971" i="9"/>
  <c r="C968" i="9"/>
  <c r="B975" i="9"/>
  <c r="B915" i="9"/>
  <c r="B895" i="9"/>
  <c r="C1000" i="9"/>
  <c r="B995" i="9"/>
  <c r="C989" i="9"/>
  <c r="C984" i="9"/>
  <c r="B979" i="9"/>
  <c r="C973" i="9"/>
  <c r="C959" i="9"/>
  <c r="C956" i="9"/>
  <c r="B903" i="9"/>
  <c r="B877" i="9"/>
  <c r="B1024" i="9"/>
  <c r="B1020" i="9"/>
  <c r="B1016" i="9"/>
  <c r="B1012" i="9"/>
  <c r="B1008" i="9"/>
  <c r="B1004" i="9"/>
  <c r="C999" i="9"/>
  <c r="B989" i="9"/>
  <c r="C983" i="9"/>
  <c r="C978" i="9"/>
  <c r="B973" i="9"/>
  <c r="C969" i="9"/>
  <c r="C966" i="9"/>
  <c r="C962" i="9"/>
  <c r="C952" i="9"/>
  <c r="C948" i="9"/>
  <c r="C941" i="9"/>
  <c r="C934" i="9"/>
  <c r="C930" i="9"/>
  <c r="C917" i="9"/>
  <c r="C913" i="9"/>
  <c r="C906" i="9"/>
  <c r="C898" i="9"/>
  <c r="C888" i="9"/>
  <c r="C882" i="9"/>
  <c r="B983" i="9"/>
  <c r="B913" i="9"/>
  <c r="B909" i="9"/>
  <c r="B897" i="9"/>
  <c r="B893" i="9"/>
  <c r="B1047" i="9"/>
  <c r="B1043" i="9"/>
  <c r="C1855" i="9"/>
  <c r="B1855" i="9"/>
  <c r="C1839" i="9"/>
  <c r="B1839" i="9"/>
  <c r="C1823" i="9"/>
  <c r="B1823" i="9"/>
  <c r="C1807" i="9"/>
  <c r="B1807" i="9"/>
  <c r="C1791" i="9"/>
  <c r="B1791" i="9"/>
  <c r="C1775" i="9"/>
  <c r="B1775" i="9"/>
  <c r="C1759" i="9"/>
  <c r="B1759" i="9"/>
  <c r="B1738" i="9"/>
  <c r="C1738" i="9"/>
  <c r="B1919" i="9"/>
  <c r="B1909" i="9"/>
  <c r="B1901" i="9"/>
  <c r="B1893" i="9"/>
  <c r="C1881" i="9"/>
  <c r="C1877" i="9"/>
  <c r="C1873" i="9"/>
  <c r="C1869" i="9"/>
  <c r="C1865" i="9"/>
  <c r="C1849" i="9"/>
  <c r="B1849" i="9"/>
  <c r="C1833" i="9"/>
  <c r="B1833" i="9"/>
  <c r="C1817" i="9"/>
  <c r="B1817" i="9"/>
  <c r="C1801" i="9"/>
  <c r="B1801" i="9"/>
  <c r="C1785" i="9"/>
  <c r="B1785" i="9"/>
  <c r="C1769" i="9"/>
  <c r="B1769" i="9"/>
  <c r="C1753" i="9"/>
  <c r="B1753" i="9"/>
  <c r="C1724" i="9"/>
  <c r="B1724" i="9"/>
  <c r="C1923" i="9"/>
  <c r="C1859" i="9"/>
  <c r="B1859" i="9"/>
  <c r="C1843" i="9"/>
  <c r="B1843" i="9"/>
  <c r="C1827" i="9"/>
  <c r="B1827" i="9"/>
  <c r="C1811" i="9"/>
  <c r="B1811" i="9"/>
  <c r="C1795" i="9"/>
  <c r="B1795" i="9"/>
  <c r="C1779" i="9"/>
  <c r="B1779" i="9"/>
  <c r="C1763" i="9"/>
  <c r="B1763" i="9"/>
  <c r="C1747" i="9"/>
  <c r="B1747" i="9"/>
  <c r="C2001" i="9"/>
  <c r="C1999" i="9"/>
  <c r="C1997" i="9"/>
  <c r="C1995" i="9"/>
  <c r="C1993" i="9"/>
  <c r="C1991" i="9"/>
  <c r="C1989" i="9"/>
  <c r="C1987" i="9"/>
  <c r="C1985" i="9"/>
  <c r="C1983" i="9"/>
  <c r="C1981" i="9"/>
  <c r="C1979" i="9"/>
  <c r="C1977" i="9"/>
  <c r="C1975" i="9"/>
  <c r="C1973" i="9"/>
  <c r="C1971" i="9"/>
  <c r="C1969" i="9"/>
  <c r="C1967" i="9"/>
  <c r="C1965" i="9"/>
  <c r="C1963" i="9"/>
  <c r="C1961" i="9"/>
  <c r="C1959" i="9"/>
  <c r="C1957" i="9"/>
  <c r="C1955" i="9"/>
  <c r="C1953" i="9"/>
  <c r="C1951" i="9"/>
  <c r="C1949" i="9"/>
  <c r="C1947" i="9"/>
  <c r="C1945" i="9"/>
  <c r="C1943" i="9"/>
  <c r="C1941" i="9"/>
  <c r="C1939" i="9"/>
  <c r="C1937" i="9"/>
  <c r="C1935" i="9"/>
  <c r="C1933" i="9"/>
  <c r="C1931" i="9"/>
  <c r="C1929" i="9"/>
  <c r="C1927" i="9"/>
  <c r="C1925" i="9"/>
  <c r="B1916" i="9"/>
  <c r="B1911" i="9"/>
  <c r="B1903" i="9"/>
  <c r="B1895" i="9"/>
  <c r="B1887" i="9"/>
  <c r="C1853" i="9"/>
  <c r="B1853" i="9"/>
  <c r="C1837" i="9"/>
  <c r="B1837" i="9"/>
  <c r="C1821" i="9"/>
  <c r="B1821" i="9"/>
  <c r="C1805" i="9"/>
  <c r="B1805" i="9"/>
  <c r="C1789" i="9"/>
  <c r="B1789" i="9"/>
  <c r="C1773" i="9"/>
  <c r="B1773" i="9"/>
  <c r="C1757" i="9"/>
  <c r="B1757" i="9"/>
  <c r="C1732" i="9"/>
  <c r="B1732" i="9"/>
  <c r="B1918" i="9"/>
  <c r="B1908" i="9"/>
  <c r="B1900" i="9"/>
  <c r="B1892" i="9"/>
  <c r="C1863" i="9"/>
  <c r="B1863" i="9"/>
  <c r="C1847" i="9"/>
  <c r="B1847" i="9"/>
  <c r="C1831" i="9"/>
  <c r="B1831" i="9"/>
  <c r="C1815" i="9"/>
  <c r="B1815" i="9"/>
  <c r="C1799" i="9"/>
  <c r="B1799" i="9"/>
  <c r="C1783" i="9"/>
  <c r="B1783" i="9"/>
  <c r="C1767" i="9"/>
  <c r="B1767" i="9"/>
  <c r="C1751" i="9"/>
  <c r="B1751" i="9"/>
  <c r="C1745" i="9"/>
  <c r="B1745" i="9"/>
  <c r="C1883" i="9"/>
  <c r="C1879" i="9"/>
  <c r="C1875" i="9"/>
  <c r="C1871" i="9"/>
  <c r="C1867" i="9"/>
  <c r="C1857" i="9"/>
  <c r="B1857" i="9"/>
  <c r="C1841" i="9"/>
  <c r="B1841" i="9"/>
  <c r="C1825" i="9"/>
  <c r="B1825" i="9"/>
  <c r="C1809" i="9"/>
  <c r="B1809" i="9"/>
  <c r="C1793" i="9"/>
  <c r="B1793" i="9"/>
  <c r="C1777" i="9"/>
  <c r="B1777" i="9"/>
  <c r="C1761" i="9"/>
  <c r="B1761" i="9"/>
  <c r="C1743" i="9"/>
  <c r="B1743" i="9"/>
  <c r="C1851" i="9"/>
  <c r="B1851" i="9"/>
  <c r="C1835" i="9"/>
  <c r="B1835" i="9"/>
  <c r="C1819" i="9"/>
  <c r="B1819" i="9"/>
  <c r="C1803" i="9"/>
  <c r="B1803" i="9"/>
  <c r="C1787" i="9"/>
  <c r="B1787" i="9"/>
  <c r="C1771" i="9"/>
  <c r="B1771" i="9"/>
  <c r="C1755" i="9"/>
  <c r="B1755" i="9"/>
  <c r="C1741" i="9"/>
  <c r="B1741" i="9"/>
  <c r="B1726" i="9"/>
  <c r="C1726" i="9"/>
  <c r="B1924" i="9"/>
  <c r="B1907" i="9"/>
  <c r="B1899" i="9"/>
  <c r="B1891" i="9"/>
  <c r="C1861" i="9"/>
  <c r="B1861" i="9"/>
  <c r="C1845" i="9"/>
  <c r="B1845" i="9"/>
  <c r="C1829" i="9"/>
  <c r="B1829" i="9"/>
  <c r="C1813" i="9"/>
  <c r="B1813" i="9"/>
  <c r="C1797" i="9"/>
  <c r="B1797" i="9"/>
  <c r="C1781" i="9"/>
  <c r="B1781" i="9"/>
  <c r="C1765" i="9"/>
  <c r="B1765" i="9"/>
  <c r="C1749" i="9"/>
  <c r="B1749" i="9"/>
  <c r="C1739" i="9"/>
  <c r="B1739" i="9"/>
  <c r="C1714" i="9"/>
  <c r="B1708" i="9"/>
  <c r="C1698" i="9"/>
  <c r="C1710" i="9"/>
  <c r="C1716" i="9"/>
  <c r="B1710" i="9"/>
  <c r="C1700" i="9"/>
  <c r="B1694" i="9"/>
  <c r="C1728" i="9"/>
  <c r="C1712" i="9"/>
  <c r="C1696" i="9"/>
  <c r="B1712" i="9"/>
  <c r="B1696" i="9"/>
  <c r="C1708" i="9"/>
  <c r="B1692" i="9"/>
  <c r="B1633" i="9"/>
  <c r="B1494" i="9"/>
  <c r="C1494" i="9"/>
  <c r="B1487" i="9"/>
  <c r="C1487" i="9"/>
  <c r="B1484" i="9"/>
  <c r="C1484" i="9"/>
  <c r="B1493" i="9"/>
  <c r="B1490" i="9"/>
  <c r="B1469" i="9"/>
  <c r="B1467" i="9"/>
  <c r="B1466" i="9"/>
  <c r="B1465" i="9"/>
  <c r="C1465" i="9"/>
  <c r="B1464" i="9"/>
  <c r="B1462" i="9"/>
  <c r="C1462" i="9"/>
  <c r="B1419" i="9"/>
  <c r="C1419" i="9"/>
  <c r="B1418" i="9"/>
  <c r="B1403" i="9"/>
  <c r="C1403" i="9"/>
  <c r="B1402" i="9"/>
  <c r="B1387" i="9"/>
  <c r="C1387" i="9"/>
  <c r="B1386" i="9"/>
  <c r="C1486" i="9"/>
  <c r="B1461" i="9"/>
  <c r="B1459" i="9"/>
  <c r="B1458" i="9"/>
  <c r="B1457" i="9"/>
  <c r="C1457" i="9"/>
  <c r="B1456" i="9"/>
  <c r="B1454" i="9"/>
  <c r="C1454" i="9"/>
  <c r="B1489" i="9"/>
  <c r="B1453" i="9"/>
  <c r="B1451" i="9"/>
  <c r="B1450" i="9"/>
  <c r="B1449" i="9"/>
  <c r="C1449" i="9"/>
  <c r="B1448" i="9"/>
  <c r="B1423" i="9"/>
  <c r="C1423" i="9"/>
  <c r="B1422" i="9"/>
  <c r="B1407" i="9"/>
  <c r="C1407" i="9"/>
  <c r="B1406" i="9"/>
  <c r="B1391" i="9"/>
  <c r="C1391" i="9"/>
  <c r="B1390" i="9"/>
  <c r="B1495" i="9"/>
  <c r="B1446" i="9"/>
  <c r="C1446" i="9"/>
  <c r="C1480" i="9"/>
  <c r="B1445" i="9"/>
  <c r="B1443" i="9"/>
  <c r="B1442" i="9"/>
  <c r="B1441" i="9"/>
  <c r="C1441" i="9"/>
  <c r="B1440" i="9"/>
  <c r="B1428" i="9"/>
  <c r="C1428" i="9"/>
  <c r="B1427" i="9"/>
  <c r="B1426" i="9"/>
  <c r="B1411" i="9"/>
  <c r="C1411" i="9"/>
  <c r="B1410" i="9"/>
  <c r="B1395" i="9"/>
  <c r="C1395" i="9"/>
  <c r="B1394" i="9"/>
  <c r="B1377" i="9"/>
  <c r="C1377" i="9"/>
  <c r="B1366" i="9"/>
  <c r="C1366" i="9"/>
  <c r="B1491" i="9"/>
  <c r="B1438" i="9"/>
  <c r="C1438" i="9"/>
  <c r="B1432" i="9"/>
  <c r="C1432" i="9"/>
  <c r="B1431" i="9"/>
  <c r="B1430" i="9"/>
  <c r="C1478" i="9"/>
  <c r="B1437" i="9"/>
  <c r="B1435" i="9"/>
  <c r="B1434" i="9"/>
  <c r="B1415" i="9"/>
  <c r="C1415" i="9"/>
  <c r="B1414" i="9"/>
  <c r="B1399" i="9"/>
  <c r="C1399" i="9"/>
  <c r="B1398" i="9"/>
  <c r="B1477" i="9"/>
  <c r="B1475" i="9"/>
  <c r="B1474" i="9"/>
  <c r="B1473" i="9"/>
  <c r="C1473" i="9"/>
  <c r="B1472" i="9"/>
  <c r="B1470" i="9"/>
  <c r="C1470" i="9"/>
  <c r="B1382" i="9"/>
  <c r="C1382" i="9"/>
  <c r="B1370" i="9"/>
  <c r="B1354" i="9"/>
  <c r="B1346" i="9"/>
  <c r="B1338" i="9"/>
  <c r="B1330" i="9"/>
  <c r="B1322" i="9"/>
  <c r="B1316" i="9"/>
  <c r="C1303" i="9"/>
  <c r="B1303" i="9"/>
  <c r="B1485" i="9"/>
  <c r="B1483" i="9"/>
  <c r="B1481" i="9"/>
  <c r="B1479" i="9"/>
  <c r="B1476" i="9"/>
  <c r="B1471" i="9"/>
  <c r="B1468" i="9"/>
  <c r="B1463" i="9"/>
  <c r="B1460" i="9"/>
  <c r="B1455" i="9"/>
  <c r="B1452" i="9"/>
  <c r="B1444" i="9"/>
  <c r="B1436" i="9"/>
  <c r="B1433" i="9"/>
  <c r="B1429" i="9"/>
  <c r="B1425" i="9"/>
  <c r="B1421" i="9"/>
  <c r="B1417" i="9"/>
  <c r="B1413" i="9"/>
  <c r="B1409" i="9"/>
  <c r="B1405" i="9"/>
  <c r="B1401" i="9"/>
  <c r="B1397" i="9"/>
  <c r="B1393" i="9"/>
  <c r="B1389" i="9"/>
  <c r="B1385" i="9"/>
  <c r="B1380" i="9"/>
  <c r="C1379" i="9"/>
  <c r="B1369" i="9"/>
  <c r="B1364" i="9"/>
  <c r="C1363" i="9"/>
  <c r="B1353" i="9"/>
  <c r="B1345" i="9"/>
  <c r="B1337" i="9"/>
  <c r="B1329" i="9"/>
  <c r="B1321" i="9"/>
  <c r="C1307" i="9"/>
  <c r="B1307" i="9"/>
  <c r="C1424" i="9"/>
  <c r="C1420" i="9"/>
  <c r="C1416" i="9"/>
  <c r="C1412" i="9"/>
  <c r="C1408" i="9"/>
  <c r="C1404" i="9"/>
  <c r="C1400" i="9"/>
  <c r="C1396" i="9"/>
  <c r="C1392" i="9"/>
  <c r="C1388" i="9"/>
  <c r="B1379" i="9"/>
  <c r="B1374" i="9"/>
  <c r="C1373" i="9"/>
  <c r="B1363" i="9"/>
  <c r="B1358" i="9"/>
  <c r="C1357" i="9"/>
  <c r="B1352" i="9"/>
  <c r="B1344" i="9"/>
  <c r="B1336" i="9"/>
  <c r="B1328" i="9"/>
  <c r="B1320" i="9"/>
  <c r="C1311" i="9"/>
  <c r="B1311" i="9"/>
  <c r="C1297" i="9"/>
  <c r="B1297" i="9"/>
  <c r="B1424" i="9"/>
  <c r="B1420" i="9"/>
  <c r="B1416" i="9"/>
  <c r="B1412" i="9"/>
  <c r="B1408" i="9"/>
  <c r="B1404" i="9"/>
  <c r="B1400" i="9"/>
  <c r="B1396" i="9"/>
  <c r="B1392" i="9"/>
  <c r="B1388" i="9"/>
  <c r="B1384" i="9"/>
  <c r="B1373" i="9"/>
  <c r="B1368" i="9"/>
  <c r="B1357" i="9"/>
  <c r="B1351" i="9"/>
  <c r="B1343" i="9"/>
  <c r="B1335" i="9"/>
  <c r="B1327" i="9"/>
  <c r="B1378" i="9"/>
  <c r="B1362" i="9"/>
  <c r="C1361" i="9"/>
  <c r="B1350" i="9"/>
  <c r="B1342" i="9"/>
  <c r="B1334" i="9"/>
  <c r="B1326" i="9"/>
  <c r="B1372" i="9"/>
  <c r="B1361" i="9"/>
  <c r="B1356" i="9"/>
  <c r="B1349" i="9"/>
  <c r="B1341" i="9"/>
  <c r="B1333" i="9"/>
  <c r="B1325" i="9"/>
  <c r="C1305" i="9"/>
  <c r="B1305" i="9"/>
  <c r="C1295" i="9"/>
  <c r="B1295" i="9"/>
  <c r="B1348" i="9"/>
  <c r="B1340" i="9"/>
  <c r="B1332" i="9"/>
  <c r="B1324" i="9"/>
  <c r="C1309" i="9"/>
  <c r="B1309" i="9"/>
  <c r="C1299" i="9"/>
  <c r="B1299" i="9"/>
  <c r="B1381" i="9"/>
  <c r="B1376" i="9"/>
  <c r="C1370" i="9"/>
  <c r="B1365" i="9"/>
  <c r="B1360" i="9"/>
  <c r="C1354" i="9"/>
  <c r="B1347" i="9"/>
  <c r="C1346" i="9"/>
  <c r="B1339" i="9"/>
  <c r="C1338" i="9"/>
  <c r="B1331" i="9"/>
  <c r="C1330" i="9"/>
  <c r="B1323" i="9"/>
  <c r="C1322" i="9"/>
  <c r="C1317" i="9"/>
  <c r="B1317" i="9"/>
  <c r="C1316" i="9"/>
  <c r="C1313" i="9"/>
  <c r="B1313" i="9"/>
  <c r="B1301" i="9"/>
  <c r="B1147" i="9"/>
  <c r="B1138" i="9"/>
  <c r="B1149" i="9"/>
  <c r="B1146" i="9"/>
  <c r="B1151" i="9"/>
  <c r="B1143" i="9"/>
  <c r="B1153" i="9"/>
  <c r="B1145" i="9"/>
  <c r="E1145" i="9" s="1"/>
  <c r="B1142" i="9"/>
  <c r="C891" i="9"/>
  <c r="C889" i="9"/>
  <c r="C887" i="9"/>
  <c r="C885" i="9"/>
  <c r="C883" i="9"/>
  <c r="C881" i="9"/>
  <c r="B859" i="9"/>
  <c r="B827" i="9"/>
  <c r="B795" i="9"/>
  <c r="B763" i="9"/>
  <c r="B731" i="9"/>
  <c r="B687" i="9"/>
  <c r="B643" i="9"/>
  <c r="B596" i="9"/>
  <c r="B549" i="9"/>
  <c r="B455" i="9"/>
  <c r="B327" i="9"/>
  <c r="B189" i="9"/>
  <c r="B852" i="9"/>
  <c r="B820" i="9"/>
  <c r="B788" i="9"/>
  <c r="B756" i="9"/>
  <c r="B724" i="9"/>
  <c r="B679" i="9"/>
  <c r="B642" i="9"/>
  <c r="B588" i="9"/>
  <c r="B540" i="9"/>
  <c r="B430" i="9"/>
  <c r="B302" i="9"/>
  <c r="B161" i="9"/>
  <c r="B851" i="9"/>
  <c r="B819" i="9"/>
  <c r="B787" i="9"/>
  <c r="B755" i="9"/>
  <c r="B723" i="9"/>
  <c r="B670" i="9"/>
  <c r="B634" i="9"/>
  <c r="B587" i="9"/>
  <c r="B539" i="9"/>
  <c r="B423" i="9"/>
  <c r="B295" i="9"/>
  <c r="B124" i="9"/>
  <c r="B876" i="9"/>
  <c r="B844" i="9"/>
  <c r="B812" i="9"/>
  <c r="B780" i="9"/>
  <c r="B748" i="9"/>
  <c r="B716" i="9"/>
  <c r="B669" i="9"/>
  <c r="B623" i="9"/>
  <c r="B579" i="9"/>
  <c r="B526" i="9"/>
  <c r="B398" i="9"/>
  <c r="B270" i="9"/>
  <c r="B116" i="9"/>
  <c r="B875" i="9"/>
  <c r="B843" i="9"/>
  <c r="B811" i="9"/>
  <c r="B779" i="9"/>
  <c r="B747" i="9"/>
  <c r="B715" i="9"/>
  <c r="B661" i="9"/>
  <c r="B615" i="9"/>
  <c r="B578" i="9"/>
  <c r="B519" i="9"/>
  <c r="B51" i="9"/>
  <c r="B868" i="9"/>
  <c r="B836" i="9"/>
  <c r="B804" i="9"/>
  <c r="B772" i="9"/>
  <c r="B740" i="9"/>
  <c r="B707" i="9"/>
  <c r="B660" i="9"/>
  <c r="B606" i="9"/>
  <c r="B570" i="9"/>
  <c r="B494" i="9"/>
  <c r="B366" i="9"/>
  <c r="B234" i="9"/>
  <c r="B43" i="9"/>
  <c r="B867" i="9"/>
  <c r="B835" i="9"/>
  <c r="B803" i="9"/>
  <c r="B771" i="9"/>
  <c r="B739" i="9"/>
  <c r="B706" i="9"/>
  <c r="B652" i="9"/>
  <c r="B605" i="9"/>
  <c r="B559" i="9"/>
  <c r="B487" i="9"/>
  <c r="B359" i="9"/>
  <c r="B226" i="9"/>
  <c r="B13" i="9"/>
  <c r="B769" i="9"/>
  <c r="B761" i="9"/>
  <c r="B737" i="9"/>
  <c r="B729" i="9"/>
  <c r="B705" i="9"/>
  <c r="B689" i="9"/>
  <c r="B681" i="9"/>
  <c r="B657" i="9"/>
  <c r="B625" i="9"/>
  <c r="B617" i="9"/>
  <c r="B569" i="9"/>
  <c r="B529" i="9"/>
  <c r="B497" i="9"/>
  <c r="B465" i="9"/>
  <c r="B441" i="9"/>
  <c r="B425" i="9"/>
  <c r="B848" i="9"/>
  <c r="B832" i="9"/>
  <c r="B816" i="9"/>
  <c r="B792" i="9"/>
  <c r="B768" i="9"/>
  <c r="B624" i="9"/>
  <c r="B846" i="9"/>
  <c r="B838" i="9"/>
  <c r="B830" i="9"/>
  <c r="B822" i="9"/>
  <c r="B814" i="9"/>
  <c r="B750" i="9"/>
  <c r="B734" i="9"/>
  <c r="B726" i="9"/>
  <c r="B718" i="9"/>
  <c r="B710" i="9"/>
  <c r="B702" i="9"/>
  <c r="B694" i="9"/>
  <c r="B686" i="9"/>
  <c r="B678" i="9"/>
  <c r="B872" i="9"/>
  <c r="B864" i="9"/>
  <c r="B808" i="9"/>
  <c r="B870" i="9"/>
  <c r="B862" i="9"/>
  <c r="B854" i="9"/>
  <c r="B806" i="9"/>
  <c r="B798" i="9"/>
  <c r="B790" i="9"/>
  <c r="B782" i="9"/>
  <c r="B774" i="9"/>
  <c r="B766" i="9"/>
  <c r="B758" i="9"/>
  <c r="B742" i="9"/>
  <c r="B88" i="9"/>
  <c r="B840" i="9"/>
  <c r="B736" i="9"/>
  <c r="B696" i="9"/>
  <c r="B656" i="9"/>
  <c r="B648" i="9"/>
  <c r="B608" i="9"/>
  <c r="B600" i="9"/>
  <c r="B576" i="9"/>
  <c r="B568" i="9"/>
  <c r="B544" i="9"/>
  <c r="B520" i="9"/>
  <c r="B504" i="9"/>
  <c r="B488" i="9"/>
  <c r="B472" i="9"/>
  <c r="B464" i="9"/>
  <c r="B432" i="9"/>
  <c r="B424" i="9"/>
  <c r="B416" i="9"/>
  <c r="B408" i="9"/>
  <c r="B400" i="9"/>
  <c r="B392" i="9"/>
  <c r="B384" i="9"/>
  <c r="B376" i="9"/>
  <c r="B368" i="9"/>
  <c r="B360" i="9"/>
  <c r="B352" i="9"/>
  <c r="B344" i="9"/>
  <c r="B336" i="9"/>
  <c r="B328" i="9"/>
  <c r="B320" i="9"/>
  <c r="B312" i="9"/>
  <c r="B304" i="9"/>
  <c r="B296" i="9"/>
  <c r="B288" i="9"/>
  <c r="B280" i="9"/>
  <c r="B272" i="9"/>
  <c r="B264" i="9"/>
  <c r="B256" i="9"/>
  <c r="B248" i="9"/>
  <c r="B240" i="9"/>
  <c r="B232" i="9"/>
  <c r="B224" i="9"/>
  <c r="B216" i="9"/>
  <c r="B208" i="9"/>
  <c r="B200" i="9"/>
  <c r="B192" i="9"/>
  <c r="B184" i="9"/>
  <c r="B176" i="9"/>
  <c r="B168" i="9"/>
  <c r="B160" i="9"/>
  <c r="B152" i="9"/>
  <c r="B144" i="9"/>
  <c r="B136" i="9"/>
  <c r="B128" i="9"/>
  <c r="B120" i="9"/>
  <c r="B112" i="9"/>
  <c r="B104" i="9"/>
  <c r="B96" i="9"/>
  <c r="B80" i="9"/>
  <c r="B72" i="9"/>
  <c r="B64" i="9"/>
  <c r="B56" i="9"/>
  <c r="B48" i="9"/>
  <c r="B40" i="9"/>
  <c r="B32" i="9"/>
  <c r="B24" i="9"/>
  <c r="B16" i="9"/>
  <c r="B8" i="9"/>
  <c r="B688" i="9"/>
  <c r="B560" i="9"/>
  <c r="B752" i="9"/>
  <c r="B712" i="9"/>
  <c r="B704" i="9"/>
  <c r="B680" i="9"/>
  <c r="B640" i="9"/>
  <c r="B632" i="9"/>
  <c r="B512" i="9"/>
  <c r="B496" i="9"/>
  <c r="B480" i="9"/>
  <c r="B456" i="9"/>
  <c r="B873" i="9"/>
  <c r="B865" i="9"/>
  <c r="B849" i="9"/>
  <c r="B841" i="9"/>
  <c r="B833" i="9"/>
  <c r="B825" i="9"/>
  <c r="B817" i="9"/>
  <c r="B801" i="9"/>
  <c r="B777" i="9"/>
  <c r="B713" i="9"/>
  <c r="B673" i="9"/>
  <c r="B649" i="9"/>
  <c r="B633" i="9"/>
  <c r="B609" i="9"/>
  <c r="B585" i="9"/>
  <c r="B481" i="9"/>
  <c r="B473" i="9"/>
  <c r="B457" i="9"/>
  <c r="B449" i="9"/>
  <c r="B417" i="9"/>
  <c r="B401" i="9"/>
  <c r="B393" i="9"/>
  <c r="B385" i="9"/>
  <c r="B377" i="9"/>
  <c r="B369" i="9"/>
  <c r="B361" i="9"/>
  <c r="B353" i="9"/>
  <c r="B345" i="9"/>
  <c r="B337" i="9"/>
  <c r="B329" i="9"/>
  <c r="B321" i="9"/>
  <c r="B313" i="9"/>
  <c r="B305" i="9"/>
  <c r="B297" i="9"/>
  <c r="B856" i="9"/>
  <c r="B824" i="9"/>
  <c r="B800" i="9"/>
  <c r="B784" i="9"/>
  <c r="B776" i="9"/>
  <c r="B760" i="9"/>
  <c r="B744" i="9"/>
  <c r="B728" i="9"/>
  <c r="B720" i="9"/>
  <c r="B672" i="9"/>
  <c r="B664" i="9"/>
  <c r="B616" i="9"/>
  <c r="B592" i="9"/>
  <c r="B584" i="9"/>
  <c r="B552" i="9"/>
  <c r="B536" i="9"/>
  <c r="B528" i="9"/>
  <c r="B448" i="9"/>
  <c r="B440" i="9"/>
  <c r="B857" i="9"/>
  <c r="B809" i="9"/>
  <c r="B793" i="9"/>
  <c r="B785" i="9"/>
  <c r="B753" i="9"/>
  <c r="B745" i="9"/>
  <c r="B721" i="9"/>
  <c r="B697" i="9"/>
  <c r="B665" i="9"/>
  <c r="B641" i="9"/>
  <c r="B601" i="9"/>
  <c r="B593" i="9"/>
  <c r="B577" i="9"/>
  <c r="B561" i="9"/>
  <c r="B553" i="9"/>
  <c r="B545" i="9"/>
  <c r="B537" i="9"/>
  <c r="B521" i="9"/>
  <c r="B513" i="9"/>
  <c r="B505" i="9"/>
  <c r="B489" i="9"/>
  <c r="B409" i="9"/>
  <c r="C518" i="9"/>
  <c r="B255" i="9"/>
  <c r="B247" i="9"/>
  <c r="B239" i="9"/>
  <c r="B231" i="9"/>
  <c r="B223" i="9"/>
  <c r="B215" i="9"/>
  <c r="B207" i="9"/>
  <c r="B191" i="9"/>
  <c r="B183" i="9"/>
  <c r="B175" i="9"/>
  <c r="B167" i="9"/>
  <c r="B159" i="9"/>
  <c r="B151" i="9"/>
  <c r="B143" i="9"/>
  <c r="B135" i="9"/>
  <c r="B127" i="9"/>
  <c r="B119" i="9"/>
  <c r="B111" i="9"/>
  <c r="B103" i="9"/>
  <c r="B95" i="9"/>
  <c r="B87" i="9"/>
  <c r="B79" i="9"/>
  <c r="B71" i="9"/>
  <c r="B63" i="9"/>
  <c r="B55" i="9"/>
  <c r="B47" i="9"/>
  <c r="B39" i="9"/>
  <c r="B31" i="9"/>
  <c r="B23" i="9"/>
  <c r="B15" i="9"/>
  <c r="B7" i="9"/>
  <c r="B869" i="9"/>
  <c r="B861" i="9"/>
  <c r="B853" i="9"/>
  <c r="B845" i="9"/>
  <c r="B829" i="9"/>
  <c r="B813" i="9"/>
  <c r="B797" i="9"/>
  <c r="B781" i="9"/>
  <c r="B765" i="9"/>
  <c r="B757" i="9"/>
  <c r="B749" i="9"/>
  <c r="B741" i="9"/>
  <c r="B733" i="9"/>
  <c r="B725" i="9"/>
  <c r="B717" i="9"/>
  <c r="B708" i="9"/>
  <c r="B699" i="9"/>
  <c r="B690" i="9"/>
  <c r="B671" i="9"/>
  <c r="B662" i="9"/>
  <c r="B653" i="9"/>
  <c r="B644" i="9"/>
  <c r="B635" i="9"/>
  <c r="B626" i="9"/>
  <c r="B607" i="9"/>
  <c r="B598" i="9"/>
  <c r="B589" i="9"/>
  <c r="B580" i="9"/>
  <c r="B571" i="9"/>
  <c r="B562" i="9"/>
  <c r="B551" i="9"/>
  <c r="B541" i="9"/>
  <c r="B527" i="9"/>
  <c r="B495" i="9"/>
  <c r="B463" i="9"/>
  <c r="B431" i="9"/>
  <c r="B399" i="9"/>
  <c r="B367" i="9"/>
  <c r="B335" i="9"/>
  <c r="B303" i="9"/>
  <c r="B271" i="9"/>
  <c r="B235" i="9"/>
  <c r="B198" i="9"/>
  <c r="B162" i="9"/>
  <c r="B125" i="9"/>
  <c r="B89" i="9"/>
  <c r="B52" i="9"/>
  <c r="B289" i="9"/>
  <c r="B201" i="9"/>
  <c r="B185" i="9"/>
  <c r="B169" i="9"/>
  <c r="B145" i="9"/>
  <c r="B121" i="9"/>
  <c r="B614" i="9"/>
  <c r="B153" i="9"/>
  <c r="B530" i="9"/>
  <c r="B522" i="9"/>
  <c r="B514" i="9"/>
  <c r="B506" i="9"/>
  <c r="B498" i="9"/>
  <c r="B490" i="9"/>
  <c r="B482" i="9"/>
  <c r="B474" i="9"/>
  <c r="B466" i="9"/>
  <c r="B458" i="9"/>
  <c r="B450" i="9"/>
  <c r="B434" i="9"/>
  <c r="B426" i="9"/>
  <c r="B418" i="9"/>
  <c r="B410" i="9"/>
  <c r="B402" i="9"/>
  <c r="B394" i="9"/>
  <c r="B386" i="9"/>
  <c r="B378" i="9"/>
  <c r="B370" i="9"/>
  <c r="B362" i="9"/>
  <c r="B354" i="9"/>
  <c r="B346" i="9"/>
  <c r="B338" i="9"/>
  <c r="B330" i="9"/>
  <c r="B322" i="9"/>
  <c r="B314" i="9"/>
  <c r="B306" i="9"/>
  <c r="B298" i="9"/>
  <c r="B290" i="9"/>
  <c r="B282" i="9"/>
  <c r="B274" i="9"/>
  <c r="B266" i="9"/>
  <c r="B258" i="9"/>
  <c r="B250" i="9"/>
  <c r="B242" i="9"/>
  <c r="B218" i="9"/>
  <c r="B210" i="9"/>
  <c r="B202" i="9"/>
  <c r="B194" i="9"/>
  <c r="B186" i="9"/>
  <c r="B178" i="9"/>
  <c r="B154" i="9"/>
  <c r="B146" i="9"/>
  <c r="B138" i="9"/>
  <c r="B130" i="9"/>
  <c r="B122" i="9"/>
  <c r="B114" i="9"/>
  <c r="B90" i="9"/>
  <c r="B82" i="9"/>
  <c r="B74" i="9"/>
  <c r="B58" i="9"/>
  <c r="B50" i="9"/>
  <c r="B26" i="9"/>
  <c r="B18" i="9"/>
  <c r="B10" i="9"/>
  <c r="B874" i="9"/>
  <c r="B866" i="9"/>
  <c r="B858" i="9"/>
  <c r="B850" i="9"/>
  <c r="B834" i="9"/>
  <c r="B826" i="9"/>
  <c r="B818" i="9"/>
  <c r="B810" i="9"/>
  <c r="B802" i="9"/>
  <c r="B794" i="9"/>
  <c r="B786" i="9"/>
  <c r="B778" i="9"/>
  <c r="B770" i="9"/>
  <c r="B762" i="9"/>
  <c r="B754" i="9"/>
  <c r="B746" i="9"/>
  <c r="B738" i="9"/>
  <c r="B730" i="9"/>
  <c r="B722" i="9"/>
  <c r="B714" i="9"/>
  <c r="B695" i="9"/>
  <c r="B677" i="9"/>
  <c r="B668" i="9"/>
  <c r="B659" i="9"/>
  <c r="B650" i="9"/>
  <c r="B631" i="9"/>
  <c r="B622" i="9"/>
  <c r="B613" i="9"/>
  <c r="B604" i="9"/>
  <c r="B595" i="9"/>
  <c r="B586" i="9"/>
  <c r="B567" i="9"/>
  <c r="B548" i="9"/>
  <c r="B538" i="9"/>
  <c r="B518" i="9"/>
  <c r="B486" i="9"/>
  <c r="B454" i="9"/>
  <c r="B422" i="9"/>
  <c r="B358" i="9"/>
  <c r="B326" i="9"/>
  <c r="B294" i="9"/>
  <c r="B261" i="9"/>
  <c r="B225" i="9"/>
  <c r="B188" i="9"/>
  <c r="B115" i="9"/>
  <c r="B78" i="9"/>
  <c r="B42" i="9"/>
  <c r="B3" i="9"/>
  <c r="B265" i="9"/>
  <c r="B249" i="9"/>
  <c r="B233" i="9"/>
  <c r="B177" i="9"/>
  <c r="B129" i="9"/>
  <c r="B113" i="9"/>
  <c r="B105" i="9"/>
  <c r="B65" i="9"/>
  <c r="B49" i="9"/>
  <c r="B17" i="9"/>
  <c r="B9" i="9"/>
  <c r="B507" i="9"/>
  <c r="B499" i="9"/>
  <c r="B491" i="9"/>
  <c r="B483" i="9"/>
  <c r="B467" i="9"/>
  <c r="B459" i="9"/>
  <c r="B451" i="9"/>
  <c r="B443" i="9"/>
  <c r="B435" i="9"/>
  <c r="B427" i="9"/>
  <c r="B419" i="9"/>
  <c r="B411" i="9"/>
  <c r="B403" i="9"/>
  <c r="B395" i="9"/>
  <c r="B387" i="9"/>
  <c r="B371" i="9"/>
  <c r="B363" i="9"/>
  <c r="B355" i="9"/>
  <c r="B347" i="9"/>
  <c r="B339" i="9"/>
  <c r="B331" i="9"/>
  <c r="B323" i="9"/>
  <c r="B307" i="9"/>
  <c r="B299" i="9"/>
  <c r="B291" i="9"/>
  <c r="B283" i="9"/>
  <c r="B275" i="9"/>
  <c r="B267" i="9"/>
  <c r="B259" i="9"/>
  <c r="B227" i="9"/>
  <c r="B219" i="9"/>
  <c r="B211" i="9"/>
  <c r="B203" i="9"/>
  <c r="B195" i="9"/>
  <c r="B163" i="9"/>
  <c r="B155" i="9"/>
  <c r="B147" i="9"/>
  <c r="B139" i="9"/>
  <c r="B131" i="9"/>
  <c r="B123" i="9"/>
  <c r="B99" i="9"/>
  <c r="B91" i="9"/>
  <c r="B83" i="9"/>
  <c r="B75" i="9"/>
  <c r="B67" i="9"/>
  <c r="B59" i="9"/>
  <c r="B35" i="9"/>
  <c r="B27" i="9"/>
  <c r="B19" i="9"/>
  <c r="B11" i="9"/>
  <c r="C853" i="9"/>
  <c r="B703" i="9"/>
  <c r="B685" i="9"/>
  <c r="B676" i="9"/>
  <c r="B667" i="9"/>
  <c r="B658" i="9"/>
  <c r="B639" i="9"/>
  <c r="B630" i="9"/>
  <c r="B621" i="9"/>
  <c r="B612" i="9"/>
  <c r="B603" i="9"/>
  <c r="B594" i="9"/>
  <c r="B575" i="9"/>
  <c r="B566" i="9"/>
  <c r="B557" i="9"/>
  <c r="B547" i="9"/>
  <c r="B535" i="9"/>
  <c r="B511" i="9"/>
  <c r="B479" i="9"/>
  <c r="B447" i="9"/>
  <c r="B415" i="9"/>
  <c r="B383" i="9"/>
  <c r="B351" i="9"/>
  <c r="B319" i="9"/>
  <c r="B287" i="9"/>
  <c r="B253" i="9"/>
  <c r="B217" i="9"/>
  <c r="B180" i="9"/>
  <c r="B107" i="9"/>
  <c r="B70" i="9"/>
  <c r="B34" i="9"/>
  <c r="B281" i="9"/>
  <c r="B257" i="9"/>
  <c r="B241" i="9"/>
  <c r="B193" i="9"/>
  <c r="B532" i="9"/>
  <c r="B524" i="9"/>
  <c r="B516" i="9"/>
  <c r="B508" i="9"/>
  <c r="B500" i="9"/>
  <c r="B492" i="9"/>
  <c r="B484" i="9"/>
  <c r="B476" i="9"/>
  <c r="B468" i="9"/>
  <c r="B460" i="9"/>
  <c r="B452" i="9"/>
  <c r="B444" i="9"/>
  <c r="B436" i="9"/>
  <c r="B428" i="9"/>
  <c r="B420" i="9"/>
  <c r="B412" i="9"/>
  <c r="B404" i="9"/>
  <c r="B396" i="9"/>
  <c r="B388" i="9"/>
  <c r="B380" i="9"/>
  <c r="B372" i="9"/>
  <c r="B364" i="9"/>
  <c r="B356" i="9"/>
  <c r="B348" i="9"/>
  <c r="B340" i="9"/>
  <c r="B332" i="9"/>
  <c r="B324" i="9"/>
  <c r="B316" i="9"/>
  <c r="B308" i="9"/>
  <c r="B300" i="9"/>
  <c r="B292" i="9"/>
  <c r="B284" i="9"/>
  <c r="B276" i="9"/>
  <c r="B268" i="9"/>
  <c r="B260" i="9"/>
  <c r="B236" i="9"/>
  <c r="B228" i="9"/>
  <c r="B220" i="9"/>
  <c r="B212" i="9"/>
  <c r="B204" i="9"/>
  <c r="B196" i="9"/>
  <c r="B172" i="9"/>
  <c r="B164" i="9"/>
  <c r="B156" i="9"/>
  <c r="B148" i="9"/>
  <c r="B140" i="9"/>
  <c r="B132" i="9"/>
  <c r="B108" i="9"/>
  <c r="B100" i="9"/>
  <c r="B92" i="9"/>
  <c r="B84" i="9"/>
  <c r="B76" i="9"/>
  <c r="B68" i="9"/>
  <c r="B44" i="9"/>
  <c r="B36" i="9"/>
  <c r="B28" i="9"/>
  <c r="B20" i="9"/>
  <c r="B12" i="9"/>
  <c r="C725" i="9"/>
  <c r="B684" i="9"/>
  <c r="B675" i="9"/>
  <c r="B666" i="9"/>
  <c r="B647" i="9"/>
  <c r="B638" i="9"/>
  <c r="B629" i="9"/>
  <c r="B620" i="9"/>
  <c r="B611" i="9"/>
  <c r="B602" i="9"/>
  <c r="B574" i="9"/>
  <c r="B565" i="9"/>
  <c r="B556" i="9"/>
  <c r="B546" i="9"/>
  <c r="B534" i="9"/>
  <c r="B510" i="9"/>
  <c r="B478" i="9"/>
  <c r="B446" i="9"/>
  <c r="B414" i="9"/>
  <c r="B382" i="9"/>
  <c r="B350" i="9"/>
  <c r="B318" i="9"/>
  <c r="B286" i="9"/>
  <c r="B252" i="9"/>
  <c r="B179" i="9"/>
  <c r="B142" i="9"/>
  <c r="B106" i="9"/>
  <c r="B69" i="9"/>
  <c r="B33" i="9"/>
  <c r="B273" i="9"/>
  <c r="B209" i="9"/>
  <c r="B137" i="9"/>
  <c r="B81" i="9"/>
  <c r="B73" i="9"/>
  <c r="B57" i="9"/>
  <c r="B41" i="9"/>
  <c r="C837" i="9"/>
  <c r="C821" i="9"/>
  <c r="C805" i="9"/>
  <c r="C789" i="9"/>
  <c r="C773" i="9"/>
  <c r="C709" i="9"/>
  <c r="C693" i="9"/>
  <c r="B525" i="9"/>
  <c r="B517" i="9"/>
  <c r="B509" i="9"/>
  <c r="B501" i="9"/>
  <c r="B493" i="9"/>
  <c r="B477" i="9"/>
  <c r="B469" i="9"/>
  <c r="B461" i="9"/>
  <c r="B453" i="9"/>
  <c r="B445" i="9"/>
  <c r="B437" i="9"/>
  <c r="B429" i="9"/>
  <c r="B421" i="9"/>
  <c r="B413" i="9"/>
  <c r="B405" i="9"/>
  <c r="B397" i="9"/>
  <c r="B389" i="9"/>
  <c r="B381" i="9"/>
  <c r="B373" i="9"/>
  <c r="B365" i="9"/>
  <c r="B357" i="9"/>
  <c r="B349" i="9"/>
  <c r="B341" i="9"/>
  <c r="B333" i="9"/>
  <c r="B325" i="9"/>
  <c r="B317" i="9"/>
  <c r="B309" i="9"/>
  <c r="B301" i="9"/>
  <c r="B293" i="9"/>
  <c r="B285" i="9"/>
  <c r="B277" i="9"/>
  <c r="B269" i="9"/>
  <c r="B245" i="9"/>
  <c r="B237" i="9"/>
  <c r="B229" i="9"/>
  <c r="B221" i="9"/>
  <c r="B213" i="9"/>
  <c r="B205" i="9"/>
  <c r="B181" i="9"/>
  <c r="B173" i="9"/>
  <c r="B165" i="9"/>
  <c r="B157" i="9"/>
  <c r="B149" i="9"/>
  <c r="B141" i="9"/>
  <c r="B117" i="9"/>
  <c r="B109" i="9"/>
  <c r="B101" i="9"/>
  <c r="B93" i="9"/>
  <c r="B85" i="9"/>
  <c r="B77" i="9"/>
  <c r="B53" i="9"/>
  <c r="B45" i="9"/>
  <c r="B37" i="9"/>
  <c r="B29" i="9"/>
  <c r="B21" i="9"/>
  <c r="B5" i="9"/>
  <c r="B871" i="9"/>
  <c r="B863" i="9"/>
  <c r="B855" i="9"/>
  <c r="B847" i="9"/>
  <c r="B831" i="9"/>
  <c r="B823" i="9"/>
  <c r="B815" i="9"/>
  <c r="B799" i="9"/>
  <c r="B791" i="9"/>
  <c r="B783" i="9"/>
  <c r="B767" i="9"/>
  <c r="B759" i="9"/>
  <c r="B751" i="9"/>
  <c r="B743" i="9"/>
  <c r="B735" i="9"/>
  <c r="B727" i="9"/>
  <c r="B719" i="9"/>
  <c r="B701" i="9"/>
  <c r="B692" i="9"/>
  <c r="B683" i="9"/>
  <c r="B674" i="9"/>
  <c r="B655" i="9"/>
  <c r="B637" i="9"/>
  <c r="B628" i="9"/>
  <c r="B619" i="9"/>
  <c r="B610" i="9"/>
  <c r="B591" i="9"/>
  <c r="B582" i="9"/>
  <c r="B573" i="9"/>
  <c r="B564" i="9"/>
  <c r="B555" i="9"/>
  <c r="B543" i="9"/>
  <c r="B533" i="9"/>
  <c r="B503" i="9"/>
  <c r="B471" i="9"/>
  <c r="B439" i="9"/>
  <c r="B407" i="9"/>
  <c r="B375" i="9"/>
  <c r="B343" i="9"/>
  <c r="B311" i="9"/>
  <c r="B279" i="9"/>
  <c r="B244" i="9"/>
  <c r="B171" i="9"/>
  <c r="B134" i="9"/>
  <c r="B98" i="9"/>
  <c r="B61" i="9"/>
  <c r="B25" i="9"/>
  <c r="C646" i="9"/>
  <c r="C390" i="9"/>
  <c r="C262" i="9"/>
  <c r="B254" i="9"/>
  <c r="B246" i="9"/>
  <c r="B238" i="9"/>
  <c r="B230" i="9"/>
  <c r="B222" i="9"/>
  <c r="B214" i="9"/>
  <c r="B190" i="9"/>
  <c r="B182" i="9"/>
  <c r="B174" i="9"/>
  <c r="B166" i="9"/>
  <c r="B158" i="9"/>
  <c r="B150" i="9"/>
  <c r="B126" i="9"/>
  <c r="B118" i="9"/>
  <c r="B102" i="9"/>
  <c r="B94" i="9"/>
  <c r="B86" i="9"/>
  <c r="B62" i="9"/>
  <c r="B54" i="9"/>
  <c r="B46" i="9"/>
  <c r="B38" i="9"/>
  <c r="B30" i="9"/>
  <c r="B22" i="9"/>
  <c r="B14" i="9"/>
  <c r="B6" i="9"/>
  <c r="B709" i="9"/>
  <c r="B700" i="9"/>
  <c r="B691" i="9"/>
  <c r="B682" i="9"/>
  <c r="B663" i="9"/>
  <c r="B645" i="9"/>
  <c r="B636" i="9"/>
  <c r="B627" i="9"/>
  <c r="B618" i="9"/>
  <c r="B599" i="9"/>
  <c r="B581" i="9"/>
  <c r="B572" i="9"/>
  <c r="B563" i="9"/>
  <c r="B554" i="9"/>
  <c r="B542" i="9"/>
  <c r="B531" i="9"/>
  <c r="B502" i="9"/>
  <c r="B470" i="9"/>
  <c r="B438" i="9"/>
  <c r="B406" i="9"/>
  <c r="B374" i="9"/>
  <c r="B342" i="9"/>
  <c r="B310" i="9"/>
  <c r="B278" i="9"/>
  <c r="B243" i="9"/>
  <c r="B206" i="9"/>
  <c r="B170" i="9"/>
  <c r="B133" i="9"/>
  <c r="B97" i="9"/>
  <c r="B60" i="9"/>
  <c r="C847" i="9"/>
  <c r="C767" i="9"/>
  <c r="C751" i="9"/>
  <c r="C711" i="9"/>
  <c r="C599" i="9"/>
  <c r="C535" i="9"/>
  <c r="C511" i="9"/>
  <c r="C503" i="9"/>
  <c r="C479" i="9"/>
  <c r="C311" i="9"/>
  <c r="C255" i="9"/>
  <c r="C191" i="9"/>
  <c r="C151" i="9"/>
  <c r="C143" i="9"/>
  <c r="C119" i="9"/>
  <c r="C79" i="9"/>
  <c r="C63" i="9"/>
  <c r="C824" i="9"/>
  <c r="C816" i="9"/>
  <c r="C808" i="9"/>
  <c r="C800" i="9"/>
  <c r="C792" i="9"/>
  <c r="C784" i="9"/>
  <c r="C776" i="9"/>
  <c r="C768" i="9"/>
  <c r="C760" i="9"/>
  <c r="C752" i="9"/>
  <c r="C744" i="9"/>
  <c r="C736" i="9"/>
  <c r="C728" i="9"/>
  <c r="C720" i="9"/>
  <c r="C712" i="9"/>
  <c r="C704" i="9"/>
  <c r="C696" i="9"/>
  <c r="C688" i="9"/>
  <c r="C680" i="9"/>
  <c r="C672" i="9"/>
  <c r="C664" i="9"/>
  <c r="C656" i="9"/>
  <c r="C648" i="9"/>
  <c r="C640" i="9"/>
  <c r="C632" i="9"/>
  <c r="C624" i="9"/>
  <c r="C616" i="9"/>
  <c r="C608" i="9"/>
  <c r="C600" i="9"/>
  <c r="C592" i="9"/>
  <c r="C584" i="9"/>
  <c r="C576" i="9"/>
  <c r="C568" i="9"/>
  <c r="C560" i="9"/>
  <c r="C552" i="9"/>
  <c r="C544" i="9"/>
  <c r="C536" i="9"/>
  <c r="C528" i="9"/>
  <c r="C520" i="9"/>
  <c r="C512" i="9"/>
  <c r="C504" i="9"/>
  <c r="C496" i="9"/>
  <c r="C488" i="9"/>
  <c r="C480" i="9"/>
  <c r="C472" i="9"/>
  <c r="C464" i="9"/>
  <c r="C456" i="9"/>
  <c r="C448" i="9"/>
  <c r="C440" i="9"/>
  <c r="C432" i="9"/>
  <c r="C424" i="9"/>
  <c r="C416" i="9"/>
  <c r="C408" i="9"/>
  <c r="C400" i="9"/>
  <c r="C392" i="9"/>
  <c r="C384" i="9"/>
  <c r="C376" i="9"/>
  <c r="C368" i="9"/>
  <c r="C360" i="9"/>
  <c r="C352" i="9"/>
  <c r="C344" i="9"/>
  <c r="C336" i="9"/>
  <c r="C328" i="9"/>
  <c r="C320" i="9"/>
  <c r="C312" i="9"/>
  <c r="C304" i="9"/>
  <c r="C296" i="9"/>
  <c r="C288" i="9"/>
  <c r="C280" i="9"/>
  <c r="C272" i="9"/>
  <c r="C264" i="9"/>
  <c r="C256" i="9"/>
  <c r="C248" i="9"/>
  <c r="C240" i="9"/>
  <c r="C232" i="9"/>
  <c r="C224" i="9"/>
  <c r="C216" i="9"/>
  <c r="C208" i="9"/>
  <c r="C200" i="9"/>
  <c r="C192" i="9"/>
  <c r="C184" i="9"/>
  <c r="C176" i="9"/>
  <c r="C168" i="9"/>
  <c r="C160" i="9"/>
  <c r="C152" i="9"/>
  <c r="C144" i="9"/>
  <c r="C136" i="9"/>
  <c r="C128" i="9"/>
  <c r="C120" i="9"/>
  <c r="C112" i="9"/>
  <c r="C104" i="9"/>
  <c r="C96" i="9"/>
  <c r="C88" i="9"/>
  <c r="C80" i="9"/>
  <c r="C72" i="9"/>
  <c r="C64" i="9"/>
  <c r="C56" i="9"/>
  <c r="C48" i="9"/>
  <c r="C40" i="9"/>
  <c r="C32" i="9"/>
  <c r="C24" i="9"/>
  <c r="C16" i="9"/>
  <c r="C8" i="9"/>
  <c r="C871" i="9"/>
  <c r="C791" i="9"/>
  <c r="C783" i="9"/>
  <c r="C743" i="9"/>
  <c r="C623" i="9"/>
  <c r="C615" i="9"/>
  <c r="C607" i="9"/>
  <c r="C575" i="9"/>
  <c r="C527" i="9"/>
  <c r="C367" i="9"/>
  <c r="C351" i="9"/>
  <c r="C343" i="9"/>
  <c r="C327" i="9"/>
  <c r="C183" i="9"/>
  <c r="C159" i="9"/>
  <c r="C135" i="9"/>
  <c r="C111" i="9"/>
  <c r="C103" i="9"/>
  <c r="C87" i="9"/>
  <c r="C55" i="9"/>
  <c r="C864" i="9"/>
  <c r="C848" i="9"/>
  <c r="C873" i="9"/>
  <c r="C865" i="9"/>
  <c r="C857" i="9"/>
  <c r="C849" i="9"/>
  <c r="C841" i="9"/>
  <c r="C833" i="9"/>
  <c r="C825" i="9"/>
  <c r="C817" i="9"/>
  <c r="C809" i="9"/>
  <c r="C801" i="9"/>
  <c r="C793" i="9"/>
  <c r="C785" i="9"/>
  <c r="C777" i="9"/>
  <c r="C769" i="9"/>
  <c r="C761" i="9"/>
  <c r="C753" i="9"/>
  <c r="C745" i="9"/>
  <c r="C737" i="9"/>
  <c r="C729" i="9"/>
  <c r="C721" i="9"/>
  <c r="C713" i="9"/>
  <c r="C705" i="9"/>
  <c r="C697" i="9"/>
  <c r="C689" i="9"/>
  <c r="C681" i="9"/>
  <c r="C673" i="9"/>
  <c r="C665" i="9"/>
  <c r="C657" i="9"/>
  <c r="C649" i="9"/>
  <c r="C641" i="9"/>
  <c r="C633" i="9"/>
  <c r="C625" i="9"/>
  <c r="C617" i="9"/>
  <c r="C609" i="9"/>
  <c r="C601" i="9"/>
  <c r="C593" i="9"/>
  <c r="C585" i="9"/>
  <c r="C577" i="9"/>
  <c r="C569" i="9"/>
  <c r="C561" i="9"/>
  <c r="C553" i="9"/>
  <c r="C545" i="9"/>
  <c r="C537" i="9"/>
  <c r="C529" i="9"/>
  <c r="C521" i="9"/>
  <c r="C513" i="9"/>
  <c r="C505" i="9"/>
  <c r="C497" i="9"/>
  <c r="C489" i="9"/>
  <c r="C481" i="9"/>
  <c r="C473" i="9"/>
  <c r="C465" i="9"/>
  <c r="C457" i="9"/>
  <c r="C449" i="9"/>
  <c r="C441" i="9"/>
  <c r="C433" i="9"/>
  <c r="C425" i="9"/>
  <c r="C417" i="9"/>
  <c r="C409" i="9"/>
  <c r="C401" i="9"/>
  <c r="C393" i="9"/>
  <c r="C385" i="9"/>
  <c r="C377" i="9"/>
  <c r="C369" i="9"/>
  <c r="C361" i="9"/>
  <c r="C353" i="9"/>
  <c r="C345" i="9"/>
  <c r="C337" i="9"/>
  <c r="C329" i="9"/>
  <c r="C321" i="9"/>
  <c r="C313" i="9"/>
  <c r="C305" i="9"/>
  <c r="C297" i="9"/>
  <c r="C289" i="9"/>
  <c r="C281" i="9"/>
  <c r="C273" i="9"/>
  <c r="C265" i="9"/>
  <c r="C257" i="9"/>
  <c r="C249" i="9"/>
  <c r="C241" i="9"/>
  <c r="C233" i="9"/>
  <c r="C225" i="9"/>
  <c r="C217" i="9"/>
  <c r="C209" i="9"/>
  <c r="C201" i="9"/>
  <c r="C193" i="9"/>
  <c r="C185" i="9"/>
  <c r="C177" i="9"/>
  <c r="C169" i="9"/>
  <c r="C161" i="9"/>
  <c r="C153" i="9"/>
  <c r="C145" i="9"/>
  <c r="C137" i="9"/>
  <c r="C129" i="9"/>
  <c r="C121" i="9"/>
  <c r="C113" i="9"/>
  <c r="C105" i="9"/>
  <c r="C97" i="9"/>
  <c r="C89" i="9"/>
  <c r="C81" i="9"/>
  <c r="C73" i="9"/>
  <c r="C65" i="9"/>
  <c r="C57" i="9"/>
  <c r="C49" i="9"/>
  <c r="C41" i="9"/>
  <c r="C33" i="9"/>
  <c r="C25" i="9"/>
  <c r="C17" i="9"/>
  <c r="C9" i="9"/>
  <c r="C727" i="9"/>
  <c r="C655" i="9"/>
  <c r="C583" i="9"/>
  <c r="C559" i="9"/>
  <c r="C495" i="9"/>
  <c r="C487" i="9"/>
  <c r="C463" i="9"/>
  <c r="C423" i="9"/>
  <c r="C399" i="9"/>
  <c r="C359" i="9"/>
  <c r="C295" i="9"/>
  <c r="C287" i="9"/>
  <c r="C239" i="9"/>
  <c r="C231" i="9"/>
  <c r="C223" i="9"/>
  <c r="C215" i="9"/>
  <c r="C167" i="9"/>
  <c r="C127" i="9"/>
  <c r="C95" i="9"/>
  <c r="C71" i="9"/>
  <c r="C872" i="9"/>
  <c r="C856" i="9"/>
  <c r="C840" i="9"/>
  <c r="C832" i="9"/>
  <c r="C874" i="9"/>
  <c r="C866" i="9"/>
  <c r="C858" i="9"/>
  <c r="C850" i="9"/>
  <c r="C842" i="9"/>
  <c r="C834" i="9"/>
  <c r="C826" i="9"/>
  <c r="C818" i="9"/>
  <c r="C810" i="9"/>
  <c r="C802" i="9"/>
  <c r="C794" i="9"/>
  <c r="C786" i="9"/>
  <c r="C778" i="9"/>
  <c r="C770" i="9"/>
  <c r="C762" i="9"/>
  <c r="C754" i="9"/>
  <c r="C746" i="9"/>
  <c r="C738" i="9"/>
  <c r="C730" i="9"/>
  <c r="C722" i="9"/>
  <c r="C714" i="9"/>
  <c r="C706" i="9"/>
  <c r="C698" i="9"/>
  <c r="C690" i="9"/>
  <c r="C682" i="9"/>
  <c r="C674" i="9"/>
  <c r="C666" i="9"/>
  <c r="C658" i="9"/>
  <c r="C650" i="9"/>
  <c r="C642" i="9"/>
  <c r="C634" i="9"/>
  <c r="C626" i="9"/>
  <c r="C618" i="9"/>
  <c r="C610" i="9"/>
  <c r="C602" i="9"/>
  <c r="C594" i="9"/>
  <c r="C586" i="9"/>
  <c r="C578" i="9"/>
  <c r="C570" i="9"/>
  <c r="C562" i="9"/>
  <c r="C554" i="9"/>
  <c r="C546" i="9"/>
  <c r="C538" i="9"/>
  <c r="C530" i="9"/>
  <c r="C522" i="9"/>
  <c r="C514" i="9"/>
  <c r="C506" i="9"/>
  <c r="C498" i="9"/>
  <c r="C490" i="9"/>
  <c r="C482" i="9"/>
  <c r="C474" i="9"/>
  <c r="C466" i="9"/>
  <c r="C458" i="9"/>
  <c r="C450" i="9"/>
  <c r="C442" i="9"/>
  <c r="C434" i="9"/>
  <c r="C426" i="9"/>
  <c r="C418" i="9"/>
  <c r="C410" i="9"/>
  <c r="C402" i="9"/>
  <c r="C394" i="9"/>
  <c r="C386" i="9"/>
  <c r="C378" i="9"/>
  <c r="C370" i="9"/>
  <c r="C362" i="9"/>
  <c r="C354" i="9"/>
  <c r="C346" i="9"/>
  <c r="C338" i="9"/>
  <c r="C330" i="9"/>
  <c r="C322" i="9"/>
  <c r="C314" i="9"/>
  <c r="C306" i="9"/>
  <c r="C298" i="9"/>
  <c r="C290" i="9"/>
  <c r="C282" i="9"/>
  <c r="C274" i="9"/>
  <c r="C266" i="9"/>
  <c r="C258" i="9"/>
  <c r="C250" i="9"/>
  <c r="C242" i="9"/>
  <c r="C234" i="9"/>
  <c r="C226" i="9"/>
  <c r="C218" i="9"/>
  <c r="C210" i="9"/>
  <c r="C202" i="9"/>
  <c r="C194" i="9"/>
  <c r="C186" i="9"/>
  <c r="C178" i="9"/>
  <c r="C170" i="9"/>
  <c r="C162" i="9"/>
  <c r="C154" i="9"/>
  <c r="C146" i="9"/>
  <c r="C138" i="9"/>
  <c r="C130" i="9"/>
  <c r="C122" i="9"/>
  <c r="C114" i="9"/>
  <c r="C106" i="9"/>
  <c r="C98" i="9"/>
  <c r="C90" i="9"/>
  <c r="C82" i="9"/>
  <c r="C74" i="9"/>
  <c r="C571" i="9"/>
  <c r="C563" i="9"/>
  <c r="C555" i="9"/>
  <c r="C547" i="9"/>
  <c r="C539" i="9"/>
  <c r="C531" i="9"/>
  <c r="C523" i="9"/>
  <c r="C515" i="9"/>
  <c r="C507" i="9"/>
  <c r="C499" i="9"/>
  <c r="C491" i="9"/>
  <c r="C483" i="9"/>
  <c r="C475" i="9"/>
  <c r="C467" i="9"/>
  <c r="C459" i="9"/>
  <c r="C451" i="9"/>
  <c r="C443" i="9"/>
  <c r="C435" i="9"/>
  <c r="C427" i="9"/>
  <c r="C419" i="9"/>
  <c r="C411" i="9"/>
  <c r="C403" i="9"/>
  <c r="C395" i="9"/>
  <c r="C387" i="9"/>
  <c r="C379" i="9"/>
  <c r="C371" i="9"/>
  <c r="C363" i="9"/>
  <c r="C355" i="9"/>
  <c r="C347" i="9"/>
  <c r="C339" i="9"/>
  <c r="C331" i="9"/>
  <c r="C323" i="9"/>
  <c r="C315" i="9"/>
  <c r="C307" i="9"/>
  <c r="C299" i="9"/>
  <c r="C291" i="9"/>
  <c r="C283" i="9"/>
  <c r="C275" i="9"/>
  <c r="C267" i="9"/>
  <c r="C259" i="9"/>
  <c r="C251" i="9"/>
  <c r="C243" i="9"/>
  <c r="C235" i="9"/>
  <c r="C227" i="9"/>
  <c r="C219" i="9"/>
  <c r="C211" i="9"/>
  <c r="C203" i="9"/>
  <c r="C195" i="9"/>
  <c r="C187" i="9"/>
  <c r="C179" i="9"/>
  <c r="C171" i="9"/>
  <c r="C163" i="9"/>
  <c r="C155" i="9"/>
  <c r="C147" i="9"/>
  <c r="C139" i="9"/>
  <c r="C131" i="9"/>
  <c r="C123" i="9"/>
  <c r="C115" i="9"/>
  <c r="C107" i="9"/>
  <c r="C99" i="9"/>
  <c r="C91" i="9"/>
  <c r="C83" i="9"/>
  <c r="C75" i="9"/>
  <c r="C67" i="9"/>
  <c r="C59" i="9"/>
  <c r="C51" i="9"/>
  <c r="C43" i="9"/>
  <c r="C35" i="9"/>
  <c r="C27" i="9"/>
  <c r="C19" i="9"/>
  <c r="C11" i="9"/>
  <c r="C863" i="9"/>
  <c r="C775" i="9"/>
  <c r="C759" i="9"/>
  <c r="C567" i="9"/>
  <c r="C551" i="9"/>
  <c r="C519" i="9"/>
  <c r="C447" i="9"/>
  <c r="C415" i="9"/>
  <c r="C375" i="9"/>
  <c r="C335" i="9"/>
  <c r="C319" i="9"/>
  <c r="C247" i="9"/>
  <c r="C207" i="9"/>
  <c r="C175" i="9"/>
  <c r="C867" i="9"/>
  <c r="C859" i="9"/>
  <c r="C835" i="9"/>
  <c r="C827" i="9"/>
  <c r="E827" i="9" s="1"/>
  <c r="C811" i="9"/>
  <c r="C803" i="9"/>
  <c r="C795" i="9"/>
  <c r="C779" i="9"/>
  <c r="C715" i="9"/>
  <c r="C643" i="9"/>
  <c r="C611" i="9"/>
  <c r="C603" i="9"/>
  <c r="C876" i="9"/>
  <c r="C868" i="9"/>
  <c r="C860" i="9"/>
  <c r="E860" i="9" s="1"/>
  <c r="C852" i="9"/>
  <c r="C844" i="9"/>
  <c r="C836" i="9"/>
  <c r="C828" i="9"/>
  <c r="C820" i="9"/>
  <c r="C812" i="9"/>
  <c r="C804" i="9"/>
  <c r="C796" i="9"/>
  <c r="E796" i="9" s="1"/>
  <c r="C788" i="9"/>
  <c r="C780" i="9"/>
  <c r="C772" i="9"/>
  <c r="C764" i="9"/>
  <c r="C756" i="9"/>
  <c r="C748" i="9"/>
  <c r="C740" i="9"/>
  <c r="C732" i="9"/>
  <c r="C724" i="9"/>
  <c r="C716" i="9"/>
  <c r="C708" i="9"/>
  <c r="C700" i="9"/>
  <c r="C692" i="9"/>
  <c r="C684" i="9"/>
  <c r="C676" i="9"/>
  <c r="C668" i="9"/>
  <c r="C660" i="9"/>
  <c r="C652" i="9"/>
  <c r="C644" i="9"/>
  <c r="C636" i="9"/>
  <c r="C628" i="9"/>
  <c r="C620" i="9"/>
  <c r="C612" i="9"/>
  <c r="C604" i="9"/>
  <c r="C596" i="9"/>
  <c r="C588" i="9"/>
  <c r="C580" i="9"/>
  <c r="C572" i="9"/>
  <c r="C564" i="9"/>
  <c r="C556" i="9"/>
  <c r="C548" i="9"/>
  <c r="C540" i="9"/>
  <c r="C532" i="9"/>
  <c r="C524" i="9"/>
  <c r="C516" i="9"/>
  <c r="C508" i="9"/>
  <c r="C500" i="9"/>
  <c r="C492" i="9"/>
  <c r="C484" i="9"/>
  <c r="C476" i="9"/>
  <c r="C468" i="9"/>
  <c r="C460" i="9"/>
  <c r="C452" i="9"/>
  <c r="C444" i="9"/>
  <c r="C436" i="9"/>
  <c r="C428" i="9"/>
  <c r="C420" i="9"/>
  <c r="C412" i="9"/>
  <c r="C404" i="9"/>
  <c r="C396" i="9"/>
  <c r="C388" i="9"/>
  <c r="C380" i="9"/>
  <c r="C372" i="9"/>
  <c r="C364" i="9"/>
  <c r="C356" i="9"/>
  <c r="C348" i="9"/>
  <c r="C340" i="9"/>
  <c r="C332" i="9"/>
  <c r="C324" i="9"/>
  <c r="C316" i="9"/>
  <c r="C308" i="9"/>
  <c r="C300" i="9"/>
  <c r="C292" i="9"/>
  <c r="C284" i="9"/>
  <c r="C276" i="9"/>
  <c r="C268" i="9"/>
  <c r="C260" i="9"/>
  <c r="C252" i="9"/>
  <c r="C244" i="9"/>
  <c r="C236" i="9"/>
  <c r="C228" i="9"/>
  <c r="C220" i="9"/>
  <c r="C212" i="9"/>
  <c r="C204" i="9"/>
  <c r="C196" i="9"/>
  <c r="C188" i="9"/>
  <c r="C180" i="9"/>
  <c r="C172" i="9"/>
  <c r="C164" i="9"/>
  <c r="C156" i="9"/>
  <c r="C148" i="9"/>
  <c r="C140" i="9"/>
  <c r="C132" i="9"/>
  <c r="C124" i="9"/>
  <c r="C116" i="9"/>
  <c r="C108" i="9"/>
  <c r="C100" i="9"/>
  <c r="C92" i="9"/>
  <c r="C84" i="9"/>
  <c r="C76" i="9"/>
  <c r="C68" i="9"/>
  <c r="C60" i="9"/>
  <c r="C52" i="9"/>
  <c r="C44" i="9"/>
  <c r="C36" i="9"/>
  <c r="C28" i="9"/>
  <c r="C20" i="9"/>
  <c r="C12" i="9"/>
  <c r="C4" i="9"/>
  <c r="C855" i="9"/>
  <c r="C823" i="9"/>
  <c r="C815" i="9"/>
  <c r="C719" i="9"/>
  <c r="C703" i="9"/>
  <c r="C695" i="9"/>
  <c r="C591" i="9"/>
  <c r="C543" i="9"/>
  <c r="C471" i="9"/>
  <c r="E471" i="9" s="1"/>
  <c r="C439" i="9"/>
  <c r="C431" i="9"/>
  <c r="C407" i="9"/>
  <c r="C303" i="9"/>
  <c r="C279" i="9"/>
  <c r="C271" i="9"/>
  <c r="C263" i="9"/>
  <c r="C787" i="9"/>
  <c r="C771" i="9"/>
  <c r="C755" i="9"/>
  <c r="C747" i="9"/>
  <c r="C723" i="9"/>
  <c r="C683" i="9"/>
  <c r="C659" i="9"/>
  <c r="C635" i="9"/>
  <c r="C627" i="9"/>
  <c r="E627" i="9" s="1"/>
  <c r="C619" i="9"/>
  <c r="C595" i="9"/>
  <c r="C587" i="9"/>
  <c r="C579" i="9"/>
  <c r="C861" i="9"/>
  <c r="C845" i="9"/>
  <c r="C829" i="9"/>
  <c r="C813" i="9"/>
  <c r="C797" i="9"/>
  <c r="C781" i="9"/>
  <c r="C765" i="9"/>
  <c r="C749" i="9"/>
  <c r="C733" i="9"/>
  <c r="C717" i="9"/>
  <c r="C701" i="9"/>
  <c r="C685" i="9"/>
  <c r="C677" i="9"/>
  <c r="C669" i="9"/>
  <c r="C661" i="9"/>
  <c r="C653" i="9"/>
  <c r="C645" i="9"/>
  <c r="C637" i="9"/>
  <c r="E637" i="9" s="1"/>
  <c r="C629" i="9"/>
  <c r="C621" i="9"/>
  <c r="C613" i="9"/>
  <c r="C605" i="9"/>
  <c r="C597" i="9"/>
  <c r="C589" i="9"/>
  <c r="C581" i="9"/>
  <c r="C573" i="9"/>
  <c r="C565" i="9"/>
  <c r="C557" i="9"/>
  <c r="C549" i="9"/>
  <c r="C541" i="9"/>
  <c r="C533" i="9"/>
  <c r="C525" i="9"/>
  <c r="C517" i="9"/>
  <c r="C509" i="9"/>
  <c r="C501" i="9"/>
  <c r="C493" i="9"/>
  <c r="C485" i="9"/>
  <c r="C477" i="9"/>
  <c r="C469" i="9"/>
  <c r="C461" i="9"/>
  <c r="C453" i="9"/>
  <c r="C445" i="9"/>
  <c r="C437" i="9"/>
  <c r="C429" i="9"/>
  <c r="C421" i="9"/>
  <c r="C413" i="9"/>
  <c r="C405" i="9"/>
  <c r="C397" i="9"/>
  <c r="C389" i="9"/>
  <c r="C381" i="9"/>
  <c r="C373" i="9"/>
  <c r="C365" i="9"/>
  <c r="C357" i="9"/>
  <c r="C349" i="9"/>
  <c r="C341" i="9"/>
  <c r="C333" i="9"/>
  <c r="C325" i="9"/>
  <c r="C317" i="9"/>
  <c r="C309" i="9"/>
  <c r="C301" i="9"/>
  <c r="C293" i="9"/>
  <c r="C285" i="9"/>
  <c r="C277" i="9"/>
  <c r="C269" i="9"/>
  <c r="C261" i="9"/>
  <c r="C253" i="9"/>
  <c r="C245" i="9"/>
  <c r="C237" i="9"/>
  <c r="C229" i="9"/>
  <c r="C221" i="9"/>
  <c r="C213" i="9"/>
  <c r="C205" i="9"/>
  <c r="C197" i="9"/>
  <c r="C189" i="9"/>
  <c r="C181" i="9"/>
  <c r="C173" i="9"/>
  <c r="C165" i="9"/>
  <c r="C157" i="9"/>
  <c r="C149" i="9"/>
  <c r="C141" i="9"/>
  <c r="C133" i="9"/>
  <c r="C125" i="9"/>
  <c r="C117" i="9"/>
  <c r="C109" i="9"/>
  <c r="C101" i="9"/>
  <c r="C93" i="9"/>
  <c r="C85" i="9"/>
  <c r="C77" i="9"/>
  <c r="C69" i="9"/>
  <c r="C757" i="9"/>
  <c r="C839" i="9"/>
  <c r="C831" i="9"/>
  <c r="C807" i="9"/>
  <c r="C799" i="9"/>
  <c r="C735" i="9"/>
  <c r="C687" i="9"/>
  <c r="C679" i="9"/>
  <c r="C671" i="9"/>
  <c r="C663" i="9"/>
  <c r="E663" i="9" s="1"/>
  <c r="C647" i="9"/>
  <c r="C639" i="9"/>
  <c r="C631" i="9"/>
  <c r="C455" i="9"/>
  <c r="C391" i="9"/>
  <c r="C383" i="9"/>
  <c r="C199" i="9"/>
  <c r="C875" i="9"/>
  <c r="C851" i="9"/>
  <c r="C843" i="9"/>
  <c r="C819" i="9"/>
  <c r="C763" i="9"/>
  <c r="C739" i="9"/>
  <c r="C731" i="9"/>
  <c r="C707" i="9"/>
  <c r="C699" i="9"/>
  <c r="C691" i="9"/>
  <c r="C675" i="9"/>
  <c r="C667" i="9"/>
  <c r="C651" i="9"/>
  <c r="C870" i="9"/>
  <c r="C862" i="9"/>
  <c r="C854" i="9"/>
  <c r="C846" i="9"/>
  <c r="C838" i="9"/>
  <c r="C830" i="9"/>
  <c r="C822" i="9"/>
  <c r="C814" i="9"/>
  <c r="C806" i="9"/>
  <c r="C798" i="9"/>
  <c r="C790" i="9"/>
  <c r="C782" i="9"/>
  <c r="C774" i="9"/>
  <c r="C766" i="9"/>
  <c r="C758" i="9"/>
  <c r="C750" i="9"/>
  <c r="C742" i="9"/>
  <c r="C734" i="9"/>
  <c r="C726" i="9"/>
  <c r="C718" i="9"/>
  <c r="C710" i="9"/>
  <c r="C702" i="9"/>
  <c r="C694" i="9"/>
  <c r="C686" i="9"/>
  <c r="C678" i="9"/>
  <c r="C670" i="9"/>
  <c r="C662" i="9"/>
  <c r="C654" i="9"/>
  <c r="C638" i="9"/>
  <c r="C630" i="9"/>
  <c r="C622" i="9"/>
  <c r="C614" i="9"/>
  <c r="C606" i="9"/>
  <c r="C598" i="9"/>
  <c r="E598" i="9" s="1"/>
  <c r="C590" i="9"/>
  <c r="C582" i="9"/>
  <c r="C574" i="9"/>
  <c r="C566" i="9"/>
  <c r="C558" i="9"/>
  <c r="C550" i="9"/>
  <c r="C542" i="9"/>
  <c r="C534" i="9"/>
  <c r="C526" i="9"/>
  <c r="C510" i="9"/>
  <c r="C502" i="9"/>
  <c r="C494" i="9"/>
  <c r="C486" i="9"/>
  <c r="C478" i="9"/>
  <c r="C470" i="9"/>
  <c r="E470" i="9" s="1"/>
  <c r="C462" i="9"/>
  <c r="C454" i="9"/>
  <c r="C446" i="9"/>
  <c r="C438" i="9"/>
  <c r="C430" i="9"/>
  <c r="C422" i="9"/>
  <c r="C414" i="9"/>
  <c r="C406" i="9"/>
  <c r="C398" i="9"/>
  <c r="C382" i="9"/>
  <c r="C374" i="9"/>
  <c r="E374" i="9" s="1"/>
  <c r="C366" i="9"/>
  <c r="C358" i="9"/>
  <c r="C350" i="9"/>
  <c r="C342" i="9"/>
  <c r="C334" i="9"/>
  <c r="C326" i="9"/>
  <c r="C318" i="9"/>
  <c r="C310" i="9"/>
  <c r="C302" i="9"/>
  <c r="C294" i="9"/>
  <c r="C286" i="9"/>
  <c r="C278" i="9"/>
  <c r="E278" i="9" s="1"/>
  <c r="C270" i="9"/>
  <c r="C254" i="9"/>
  <c r="C246" i="9"/>
  <c r="C238" i="9"/>
  <c r="C230" i="9"/>
  <c r="C222" i="9"/>
  <c r="C214" i="9"/>
  <c r="C206" i="9"/>
  <c r="C198" i="9"/>
  <c r="C190" i="9"/>
  <c r="C182" i="9"/>
  <c r="C174" i="9"/>
  <c r="C166" i="9"/>
  <c r="C158" i="9"/>
  <c r="C150" i="9"/>
  <c r="C142" i="9"/>
  <c r="C126" i="9"/>
  <c r="C118" i="9"/>
  <c r="C110" i="9"/>
  <c r="C102" i="9"/>
  <c r="C94" i="9"/>
  <c r="C86" i="9"/>
  <c r="C78" i="9"/>
  <c r="C70" i="9"/>
  <c r="C869" i="9"/>
  <c r="C741" i="9"/>
  <c r="C134" i="9"/>
  <c r="C66" i="9"/>
  <c r="C58" i="9"/>
  <c r="C50" i="9"/>
  <c r="C42" i="9"/>
  <c r="C34" i="9"/>
  <c r="C26" i="9"/>
  <c r="C18" i="9"/>
  <c r="C10" i="9"/>
  <c r="C3" i="9"/>
  <c r="C61" i="9"/>
  <c r="C53" i="9"/>
  <c r="C45" i="9"/>
  <c r="C37" i="9"/>
  <c r="C29" i="9"/>
  <c r="C21" i="9"/>
  <c r="C13" i="9"/>
  <c r="C5" i="9"/>
  <c r="C54" i="9"/>
  <c r="C46" i="9"/>
  <c r="C38" i="9"/>
  <c r="C30" i="9"/>
  <c r="C22" i="9"/>
  <c r="C14" i="9"/>
  <c r="C6" i="9"/>
  <c r="C47" i="9"/>
  <c r="C39" i="9"/>
  <c r="C31" i="9"/>
  <c r="C23" i="9"/>
  <c r="C15" i="9"/>
  <c r="C7" i="9"/>
  <c r="C62" i="9"/>
  <c r="E1025" i="9" l="1"/>
  <c r="E1627" i="9"/>
  <c r="E1550" i="9"/>
  <c r="E1824" i="9"/>
  <c r="E180" i="9"/>
  <c r="E1872" i="9"/>
  <c r="E629" i="9"/>
  <c r="E534" i="9"/>
  <c r="E1503" i="9"/>
  <c r="E918" i="9"/>
  <c r="E1173" i="9"/>
  <c r="E910" i="9"/>
  <c r="E912" i="9"/>
  <c r="E1744" i="9"/>
  <c r="E797" i="9"/>
  <c r="E52" i="9"/>
  <c r="E603" i="9"/>
  <c r="E1132" i="9"/>
  <c r="E1007" i="9"/>
  <c r="E1037" i="9"/>
  <c r="E1600" i="9"/>
  <c r="E1000" i="9"/>
  <c r="E1539" i="9"/>
  <c r="E1623" i="9"/>
  <c r="E1244" i="9"/>
  <c r="E1174" i="9"/>
  <c r="E1232" i="9"/>
  <c r="E662" i="9"/>
  <c r="E1636" i="9"/>
  <c r="E1986" i="9"/>
  <c r="E1666" i="9"/>
  <c r="E1706" i="9"/>
  <c r="E1167" i="9"/>
  <c r="E1568" i="9"/>
  <c r="E286" i="9"/>
  <c r="E925" i="9"/>
  <c r="E1014" i="9"/>
  <c r="E1187" i="9"/>
  <c r="E1219" i="9"/>
  <c r="E1283" i="9"/>
  <c r="E1522" i="9"/>
  <c r="E1910" i="9"/>
  <c r="E963" i="9"/>
  <c r="E1251" i="9"/>
  <c r="E1198" i="9"/>
  <c r="E1534" i="9"/>
  <c r="E1681" i="9"/>
  <c r="E1039" i="9"/>
  <c r="E1528" i="9"/>
  <c r="E1639" i="9"/>
  <c r="E1936" i="9"/>
  <c r="E886" i="9"/>
  <c r="E1480" i="9"/>
  <c r="E969" i="9"/>
  <c r="E1216" i="9"/>
  <c r="E1224" i="9"/>
  <c r="E895" i="9"/>
  <c r="E896" i="9"/>
  <c r="E1231" i="9"/>
  <c r="E1734" i="9"/>
  <c r="E1678" i="9"/>
  <c r="E1776" i="9"/>
  <c r="E1858" i="9"/>
  <c r="E1940" i="9"/>
  <c r="E1901" i="9"/>
  <c r="E1112" i="9"/>
  <c r="E960" i="9"/>
  <c r="E1239" i="9"/>
  <c r="E1271" i="9"/>
  <c r="E1737" i="9"/>
  <c r="E1852" i="9"/>
  <c r="E1310" i="9"/>
  <c r="E1482" i="9"/>
  <c r="E1608" i="9"/>
  <c r="E1703" i="9"/>
  <c r="E1212" i="9"/>
  <c r="E1098" i="9"/>
  <c r="E1276" i="9"/>
  <c r="E1386" i="9"/>
  <c r="E927" i="9"/>
  <c r="E1126" i="9"/>
  <c r="E1225" i="9"/>
  <c r="E1637" i="9"/>
  <c r="E1066" i="9"/>
  <c r="E964" i="9"/>
  <c r="E1021" i="9"/>
  <c r="E1774" i="9"/>
  <c r="E1902" i="9"/>
  <c r="E650" i="9"/>
  <c r="E1978" i="9"/>
  <c r="E1003" i="9"/>
  <c r="E1890" i="9"/>
  <c r="E1946" i="9"/>
  <c r="E1541" i="9"/>
  <c r="E1610" i="9"/>
  <c r="E1075" i="9"/>
  <c r="E1252" i="9"/>
  <c r="E1488" i="9"/>
  <c r="E1201" i="9"/>
  <c r="E1804" i="9"/>
  <c r="E1515" i="9"/>
  <c r="E799" i="9"/>
  <c r="E541" i="9"/>
  <c r="E811" i="9"/>
  <c r="E51" i="9"/>
  <c r="E970" i="9"/>
  <c r="E1240" i="9"/>
  <c r="E949" i="9"/>
  <c r="E1810" i="9"/>
  <c r="E1917" i="9"/>
  <c r="E990" i="9"/>
  <c r="E1691" i="9"/>
  <c r="E1966" i="9"/>
  <c r="E908" i="9"/>
  <c r="E1189" i="9"/>
  <c r="E1582" i="9"/>
  <c r="E1628" i="9"/>
  <c r="E1523" i="9"/>
  <c r="E1964" i="9"/>
  <c r="E877" i="9"/>
  <c r="E1131" i="9"/>
  <c r="E1091" i="9"/>
  <c r="E1085" i="9"/>
  <c r="E936" i="9"/>
  <c r="E1191" i="9"/>
  <c r="E1223" i="9"/>
  <c r="E1287" i="9"/>
  <c r="E1288" i="9"/>
  <c r="E1674" i="9"/>
  <c r="E1589" i="9"/>
  <c r="E1658" i="9"/>
  <c r="E1754" i="9"/>
  <c r="E1717" i="9"/>
  <c r="E1844" i="9"/>
  <c r="E1974" i="9"/>
  <c r="E1671" i="9"/>
  <c r="E1648" i="9"/>
  <c r="E1116" i="9"/>
  <c r="E1676" i="9"/>
  <c r="E1178" i="9"/>
  <c r="E1914" i="9"/>
  <c r="E303" i="9"/>
  <c r="E1340" i="9"/>
  <c r="E1369" i="9"/>
  <c r="E1410" i="9"/>
  <c r="E805" i="9"/>
  <c r="E1479" i="9"/>
  <c r="E1796" i="9"/>
  <c r="E1938" i="9"/>
  <c r="E1587" i="9"/>
  <c r="E1538" i="9"/>
  <c r="E619" i="9"/>
  <c r="E571" i="9"/>
  <c r="E153" i="9"/>
  <c r="E217" i="9"/>
  <c r="E993" i="9"/>
  <c r="E946" i="9"/>
  <c r="E1762" i="9"/>
  <c r="E1532" i="9"/>
  <c r="E1723" i="9"/>
  <c r="E623" i="9"/>
  <c r="E1130" i="9"/>
  <c r="E1156" i="9"/>
  <c r="E986" i="9"/>
  <c r="E899" i="9"/>
  <c r="E1502" i="9"/>
  <c r="E1139" i="9"/>
  <c r="E1640" i="9"/>
  <c r="E1656" i="9"/>
  <c r="E938" i="9"/>
  <c r="E1019" i="9"/>
  <c r="E1182" i="9"/>
  <c r="E1950" i="9"/>
  <c r="E1507" i="9"/>
  <c r="E1719" i="9"/>
  <c r="E1682" i="9"/>
  <c r="E1308" i="9"/>
  <c r="E1199" i="9"/>
  <c r="E70" i="9"/>
  <c r="E1159" i="9"/>
  <c r="E622" i="9"/>
  <c r="E494" i="9"/>
  <c r="E687" i="9"/>
  <c r="E743" i="9"/>
  <c r="E438" i="9"/>
  <c r="E691" i="9"/>
  <c r="E375" i="9"/>
  <c r="E566" i="9"/>
  <c r="E170" i="9"/>
  <c r="E430" i="9"/>
  <c r="E757" i="9"/>
  <c r="E1588" i="9"/>
  <c r="E1162" i="9"/>
  <c r="E765" i="9"/>
  <c r="E107" i="9"/>
  <c r="E700" i="9"/>
  <c r="E764" i="9"/>
  <c r="E828" i="9"/>
  <c r="E1397" i="9"/>
  <c r="E1051" i="9"/>
  <c r="E987" i="9"/>
  <c r="E975" i="9"/>
  <c r="E1113" i="9"/>
  <c r="E997" i="9"/>
  <c r="E1552" i="9"/>
  <c r="E1535" i="9"/>
  <c r="E1190" i="9"/>
  <c r="E879" i="9"/>
  <c r="E1099" i="9"/>
  <c r="E1521" i="9"/>
  <c r="E788" i="9"/>
  <c r="E1002" i="9"/>
  <c r="E931" i="9"/>
  <c r="E1498" i="9"/>
  <c r="E1730" i="9"/>
  <c r="E1241" i="9"/>
  <c r="E1990" i="9"/>
  <c r="E1525" i="9"/>
  <c r="E1899" i="9"/>
  <c r="E1047" i="9"/>
  <c r="E1595" i="9"/>
  <c r="E1512" i="9"/>
  <c r="E198" i="9"/>
  <c r="E1401" i="9"/>
  <c r="E935" i="9"/>
  <c r="E1175" i="9"/>
  <c r="E1621" i="9"/>
  <c r="E1814" i="9"/>
  <c r="E1491" i="9"/>
  <c r="E996" i="9"/>
  <c r="E1054" i="9"/>
  <c r="E1180" i="9"/>
  <c r="E1994" i="9"/>
  <c r="E843" i="9"/>
  <c r="E706" i="9"/>
  <c r="E943" i="9"/>
  <c r="E1184" i="9"/>
  <c r="E1652" i="9"/>
  <c r="E1566" i="9"/>
  <c r="E1501" i="9"/>
  <c r="E966" i="9"/>
  <c r="E1023" i="9"/>
  <c r="E1089" i="9"/>
  <c r="E1203" i="9"/>
  <c r="E1292" i="9"/>
  <c r="E1267" i="9"/>
  <c r="E1069" i="9"/>
  <c r="E1049" i="9"/>
  <c r="E1045" i="9"/>
  <c r="E972" i="9"/>
  <c r="E1077" i="9"/>
  <c r="E1059" i="9"/>
  <c r="E1590" i="9"/>
  <c r="E1679" i="9"/>
  <c r="E1074" i="9"/>
  <c r="E1233" i="9"/>
  <c r="E902" i="9"/>
  <c r="E1576" i="9"/>
  <c r="E1630" i="9"/>
  <c r="E1766" i="9"/>
  <c r="E920" i="9"/>
  <c r="E1095" i="9"/>
  <c r="E302" i="9"/>
  <c r="E60" i="9"/>
  <c r="E124" i="9"/>
  <c r="E1909" i="9"/>
  <c r="E1101" i="9"/>
  <c r="E942" i="9"/>
  <c r="E1107" i="9"/>
  <c r="E932" i="9"/>
  <c r="E1742" i="9"/>
  <c r="E1920" i="9"/>
  <c r="E294" i="9"/>
  <c r="E358" i="9"/>
  <c r="E487" i="9"/>
  <c r="E919" i="9"/>
  <c r="E1260" i="9"/>
  <c r="E1818" i="9"/>
  <c r="E1794" i="9"/>
  <c r="E621" i="9"/>
  <c r="E1471" i="9"/>
  <c r="E903" i="9"/>
  <c r="E1134" i="9"/>
  <c r="E588" i="9"/>
  <c r="E652" i="9"/>
  <c r="E780" i="9"/>
  <c r="E844" i="9"/>
  <c r="E715" i="9"/>
  <c r="E1141" i="9"/>
  <c r="E965" i="9"/>
  <c r="E1176" i="9"/>
  <c r="E1632" i="9"/>
  <c r="E1103" i="9"/>
  <c r="E359" i="9"/>
  <c r="E1720" i="9"/>
  <c r="E1702" i="9"/>
  <c r="E749" i="9"/>
  <c r="E874" i="9"/>
  <c r="E1891" i="9"/>
  <c r="E1279" i="9"/>
  <c r="E1280" i="9"/>
  <c r="E1948" i="9"/>
  <c r="E550" i="9"/>
  <c r="E651" i="9"/>
  <c r="E1389" i="9"/>
  <c r="E984" i="9"/>
  <c r="E1114" i="9"/>
  <c r="E1124" i="9"/>
  <c r="E698" i="9"/>
  <c r="E1301" i="9"/>
  <c r="E1695" i="9"/>
  <c r="E1684" i="9"/>
  <c r="E953" i="9"/>
  <c r="E977" i="9"/>
  <c r="E1982" i="9"/>
  <c r="E1067" i="9"/>
  <c r="E1148" i="9"/>
  <c r="E1133" i="9"/>
  <c r="E1665" i="9"/>
  <c r="E1607" i="9"/>
  <c r="E1121" i="9"/>
  <c r="E1115" i="9"/>
  <c r="E1269" i="9"/>
  <c r="E1888" i="9"/>
  <c r="E1790" i="9"/>
  <c r="E1934" i="9"/>
  <c r="E1565" i="9"/>
  <c r="E1667" i="9"/>
  <c r="E1005" i="9"/>
  <c r="E1516" i="9"/>
  <c r="E1243" i="9"/>
  <c r="E1560" i="9"/>
  <c r="E1618" i="9"/>
  <c r="E1192" i="9"/>
  <c r="E1057" i="9"/>
  <c r="E1624" i="9"/>
  <c r="E1733" i="9"/>
  <c r="E1740" i="9"/>
  <c r="E1597" i="9"/>
  <c r="E1010" i="9"/>
  <c r="E921" i="9"/>
  <c r="E1544" i="9"/>
  <c r="E1690" i="9"/>
  <c r="E1063" i="9"/>
  <c r="E1200" i="9"/>
  <c r="E1006" i="9"/>
  <c r="E1235" i="9"/>
  <c r="E1017" i="9"/>
  <c r="E1155" i="9"/>
  <c r="E1510" i="9"/>
  <c r="E1592" i="9"/>
  <c r="E1725" i="9"/>
  <c r="E1905" i="9"/>
  <c r="E1670" i="9"/>
  <c r="E1657" i="9"/>
  <c r="E1580" i="9"/>
  <c r="E1013" i="9"/>
  <c r="E1543" i="9"/>
  <c r="E1117" i="9"/>
  <c r="E1646" i="9"/>
  <c r="E1707" i="9"/>
  <c r="E1551" i="9"/>
  <c r="E1593" i="9"/>
  <c r="E1683" i="9"/>
  <c r="E1053" i="9"/>
  <c r="E1083" i="9"/>
  <c r="E1150" i="9"/>
  <c r="E911" i="9"/>
  <c r="E1517" i="9"/>
  <c r="E1620" i="9"/>
  <c r="E1583" i="9"/>
  <c r="E1558" i="9"/>
  <c r="E1614" i="9"/>
  <c r="E1664" i="9"/>
  <c r="E1675" i="9"/>
  <c r="E1065" i="9"/>
  <c r="E1119" i="9"/>
  <c r="E1129" i="9"/>
  <c r="E1615" i="9"/>
  <c r="E1413" i="9"/>
  <c r="E1035" i="9"/>
  <c r="E916" i="9"/>
  <c r="E890" i="9"/>
  <c r="E1029" i="9"/>
  <c r="E1207" i="9"/>
  <c r="E1264" i="9"/>
  <c r="E1492" i="9"/>
  <c r="E897" i="9"/>
  <c r="E1263" i="9"/>
  <c r="E1663" i="9"/>
  <c r="E1625" i="9"/>
  <c r="E1668" i="9"/>
  <c r="E1171" i="9"/>
  <c r="E1806" i="9"/>
  <c r="E1208" i="9"/>
  <c r="E1596" i="9"/>
  <c r="E981" i="9"/>
  <c r="E1885" i="9"/>
  <c r="E1944" i="9"/>
  <c r="E1015" i="9"/>
  <c r="E1256" i="9"/>
  <c r="E1061" i="9"/>
  <c r="E1255" i="9"/>
  <c r="E1033" i="9"/>
  <c r="E1140" i="9"/>
  <c r="E1220" i="9"/>
  <c r="E1536" i="9"/>
  <c r="E1533" i="9"/>
  <c r="E1672" i="9"/>
  <c r="E1780" i="9"/>
  <c r="E1649" i="9"/>
  <c r="E724" i="9"/>
  <c r="E539" i="9"/>
  <c r="E1460" i="9"/>
  <c r="E995" i="9"/>
  <c r="E992" i="9"/>
  <c r="E1764" i="9"/>
  <c r="E1272" i="9"/>
  <c r="E1365" i="9"/>
  <c r="E1748" i="9"/>
  <c r="E1553" i="9"/>
  <c r="E1661" i="9"/>
  <c r="E999" i="9"/>
  <c r="E69" i="9"/>
  <c r="E733" i="9"/>
  <c r="E279" i="9"/>
  <c r="E1468" i="9"/>
  <c r="E1662" i="9"/>
  <c r="E1956" i="9"/>
  <c r="E1257" i="9"/>
  <c r="E1562" i="9"/>
  <c r="E1659" i="9"/>
  <c r="E1166" i="9"/>
  <c r="E1540" i="9"/>
  <c r="E851" i="9"/>
  <c r="E1070" i="9"/>
  <c r="E1526" i="9"/>
  <c r="E829" i="9"/>
  <c r="E867" i="9"/>
  <c r="E422" i="9"/>
  <c r="E605" i="9"/>
  <c r="E781" i="9"/>
  <c r="E595" i="9"/>
  <c r="E812" i="9"/>
  <c r="E634" i="9"/>
  <c r="E826" i="9"/>
  <c r="E1375" i="9"/>
  <c r="E1962" i="9"/>
  <c r="E647" i="9"/>
  <c r="E586" i="9"/>
  <c r="E454" i="9"/>
  <c r="E253" i="9"/>
  <c r="E716" i="9"/>
  <c r="E679" i="9"/>
  <c r="E589" i="9"/>
  <c r="E668" i="9"/>
  <c r="E732" i="9"/>
  <c r="E614" i="9"/>
  <c r="E455" i="9"/>
  <c r="E747" i="9"/>
  <c r="E235" i="9"/>
  <c r="E42" i="9"/>
  <c r="E350" i="9"/>
  <c r="E556" i="9"/>
  <c r="E565" i="9"/>
  <c r="E559" i="9"/>
  <c r="E125" i="9"/>
  <c r="E531" i="9"/>
  <c r="E666" i="9"/>
  <c r="E615" i="9"/>
  <c r="E535" i="9"/>
  <c r="E653" i="9"/>
  <c r="E342" i="9"/>
  <c r="E719" i="9"/>
  <c r="E171" i="9"/>
  <c r="E762" i="9"/>
  <c r="E1633" i="9"/>
  <c r="E1383" i="9"/>
  <c r="E1619" i="9"/>
  <c r="E1429" i="9"/>
  <c r="E1050" i="9"/>
  <c r="E1906" i="9"/>
  <c r="E1169" i="9"/>
  <c r="E1435" i="9"/>
  <c r="E1123" i="9"/>
  <c r="E1572" i="9"/>
  <c r="E1546" i="9"/>
  <c r="E1514" i="9"/>
  <c r="E1643" i="9"/>
  <c r="E1669" i="9"/>
  <c r="E206" i="9"/>
  <c r="E533" i="9"/>
  <c r="E1018" i="9"/>
  <c r="E1110" i="9"/>
  <c r="E1483" i="9"/>
  <c r="E707" i="9"/>
  <c r="E606" i="9"/>
  <c r="E1919" i="9"/>
  <c r="E909" i="9"/>
  <c r="E1840" i="9"/>
  <c r="E478" i="9"/>
  <c r="E626" i="9"/>
  <c r="E690" i="9"/>
  <c r="E624" i="9"/>
  <c r="E1153" i="9"/>
  <c r="E1455" i="9"/>
  <c r="E956" i="9"/>
  <c r="E1567" i="9"/>
  <c r="E549" i="9"/>
  <c r="E677" i="9"/>
  <c r="E823" i="9"/>
  <c r="E479" i="9"/>
  <c r="E1393" i="9"/>
  <c r="E1425" i="9"/>
  <c r="E954" i="9"/>
  <c r="E1118" i="9"/>
  <c r="E924" i="9"/>
  <c r="E1183" i="9"/>
  <c r="E1215" i="9"/>
  <c r="E1247" i="9"/>
  <c r="E1677" i="9"/>
  <c r="E1922" i="9"/>
  <c r="E1756" i="9"/>
  <c r="E1557" i="9"/>
  <c r="E1161" i="9"/>
  <c r="E1575" i="9"/>
  <c r="E1728" i="9"/>
  <c r="E1907" i="9"/>
  <c r="E979" i="9"/>
  <c r="E1127" i="9"/>
  <c r="E957" i="9"/>
  <c r="E1629" i="9"/>
  <c r="E1701" i="9"/>
  <c r="E875" i="9"/>
  <c r="E543" i="9"/>
  <c r="E580" i="9"/>
  <c r="E708" i="9"/>
  <c r="E772" i="9"/>
  <c r="E836" i="9"/>
  <c r="E643" i="9"/>
  <c r="E287" i="9"/>
  <c r="E1125" i="9"/>
  <c r="E1746" i="9"/>
  <c r="E1842" i="9"/>
  <c r="E1548" i="9"/>
  <c r="E671" i="9"/>
  <c r="E1081" i="9"/>
  <c r="E1647" i="9"/>
  <c r="E858" i="9"/>
  <c r="E670" i="9"/>
  <c r="E1149" i="9"/>
  <c r="E1262" i="9"/>
  <c r="E1768" i="9"/>
  <c r="E1616" i="9"/>
  <c r="E1261" i="9"/>
  <c r="E667" i="9"/>
  <c r="E631" i="9"/>
  <c r="E755" i="9"/>
  <c r="E620" i="9"/>
  <c r="E876" i="9"/>
  <c r="E759" i="9"/>
  <c r="E179" i="9"/>
  <c r="E243" i="9"/>
  <c r="E570" i="9"/>
  <c r="E1893" i="9"/>
  <c r="E1102" i="9"/>
  <c r="E1277" i="9"/>
  <c r="E771" i="9"/>
  <c r="E439" i="9"/>
  <c r="E244" i="9"/>
  <c r="E564" i="9"/>
  <c r="E628" i="9"/>
  <c r="E692" i="9"/>
  <c r="E820" i="9"/>
  <c r="E335" i="9"/>
  <c r="E527" i="9"/>
  <c r="E1381" i="9"/>
  <c r="E1714" i="9"/>
  <c r="E1736" i="9"/>
  <c r="E1602" i="9"/>
  <c r="E1499" i="9"/>
  <c r="E1444" i="9"/>
  <c r="E893" i="9"/>
  <c r="E502" i="9"/>
  <c r="E582" i="9"/>
  <c r="E699" i="9"/>
  <c r="E859" i="9"/>
  <c r="E415" i="9"/>
  <c r="E607" i="9"/>
  <c r="E1170" i="9"/>
  <c r="E1816" i="9"/>
  <c r="E1958" i="9"/>
  <c r="E1519" i="9"/>
  <c r="E252" i="9"/>
  <c r="E134" i="9"/>
  <c r="E526" i="9"/>
  <c r="E271" i="9"/>
  <c r="E591" i="9"/>
  <c r="E538" i="9"/>
  <c r="E730" i="9"/>
  <c r="E794" i="9"/>
  <c r="E1385" i="9"/>
  <c r="E1417" i="9"/>
  <c r="E1090" i="9"/>
  <c r="E950" i="9"/>
  <c r="E940" i="9"/>
  <c r="E1268" i="9"/>
  <c r="E1246" i="9"/>
  <c r="E1547" i="9"/>
  <c r="E1137" i="9"/>
  <c r="E398" i="9"/>
  <c r="E462" i="9"/>
  <c r="E731" i="9"/>
  <c r="E861" i="9"/>
  <c r="E683" i="9"/>
  <c r="E852" i="9"/>
  <c r="E779" i="9"/>
  <c r="E226" i="9"/>
  <c r="E738" i="9"/>
  <c r="E802" i="9"/>
  <c r="E866" i="9"/>
  <c r="E655" i="9"/>
  <c r="E1421" i="9"/>
  <c r="E892" i="9"/>
  <c r="E1109" i="9"/>
  <c r="E1735" i="9"/>
  <c r="E1897" i="9"/>
  <c r="E869" i="9"/>
  <c r="E334" i="9"/>
  <c r="E579" i="9"/>
  <c r="E723" i="9"/>
  <c r="E540" i="9"/>
  <c r="E618" i="9"/>
  <c r="E1344" i="9"/>
  <c r="E1463" i="9"/>
  <c r="E1972" i="9"/>
  <c r="E1601" i="9"/>
  <c r="E939" i="9"/>
  <c r="E1229" i="9"/>
  <c r="E688" i="9"/>
  <c r="E1305" i="9"/>
  <c r="E1634" i="9"/>
  <c r="E1549" i="9"/>
  <c r="E1638" i="9"/>
  <c r="E495" i="9"/>
  <c r="E973" i="9"/>
  <c r="E968" i="9"/>
  <c r="E1314" i="9"/>
  <c r="E1617" i="9"/>
  <c r="E1712" i="9"/>
  <c r="E901" i="9"/>
  <c r="E1718" i="9"/>
  <c r="E1613" i="9"/>
  <c r="E1660" i="9"/>
  <c r="E1954" i="9"/>
  <c r="E1529" i="9"/>
  <c r="E1584" i="9"/>
  <c r="E1820" i="9"/>
  <c r="E988" i="9"/>
  <c r="E1093" i="9"/>
  <c r="E1168" i="9"/>
  <c r="E1542" i="9"/>
  <c r="E1194" i="9"/>
  <c r="E1559" i="9"/>
  <c r="E928" i="9"/>
  <c r="E1578" i="9"/>
  <c r="E1644" i="9"/>
  <c r="E1598" i="9"/>
  <c r="E1830" i="9"/>
  <c r="E1828" i="9"/>
  <c r="E1942" i="9"/>
  <c r="E1513" i="9"/>
  <c r="E1680" i="9"/>
  <c r="E1188" i="9"/>
  <c r="E1136" i="9"/>
  <c r="E1506" i="9"/>
  <c r="E1160" i="9"/>
  <c r="E1318" i="9"/>
  <c r="E991" i="9"/>
  <c r="E1055" i="9"/>
  <c r="E998" i="9"/>
  <c r="E1128" i="9"/>
  <c r="E1245" i="9"/>
  <c r="E1211" i="9"/>
  <c r="E1158" i="9"/>
  <c r="E944" i="9"/>
  <c r="E1009" i="9"/>
  <c r="E884" i="9"/>
  <c r="E1205" i="9"/>
  <c r="E1319" i="9"/>
  <c r="E1497" i="9"/>
  <c r="E1591" i="9"/>
  <c r="E1673" i="9"/>
  <c r="E1715" i="9"/>
  <c r="E1786" i="9"/>
  <c r="E1518" i="9"/>
  <c r="E1599" i="9"/>
  <c r="E982" i="9"/>
  <c r="E1622" i="9"/>
  <c r="E1569" i="9"/>
  <c r="E1312" i="9"/>
  <c r="E1154" i="9"/>
  <c r="E574" i="9"/>
  <c r="E638" i="9"/>
  <c r="E685" i="9"/>
  <c r="E787" i="9"/>
  <c r="E855" i="9"/>
  <c r="E636" i="9"/>
  <c r="E611" i="9"/>
  <c r="E835" i="9"/>
  <c r="E863" i="9"/>
  <c r="E225" i="9"/>
  <c r="E575" i="9"/>
  <c r="E1355" i="9"/>
  <c r="E1281" i="9"/>
  <c r="E1926" i="9"/>
  <c r="E701" i="9"/>
  <c r="E635" i="9"/>
  <c r="E594" i="9"/>
  <c r="E658" i="9"/>
  <c r="E722" i="9"/>
  <c r="E786" i="9"/>
  <c r="E1490" i="9"/>
  <c r="E1298" i="9"/>
  <c r="E1611" i="9"/>
  <c r="E1731" i="9"/>
  <c r="E1653" i="9"/>
  <c r="E318" i="9"/>
  <c r="E659" i="9"/>
  <c r="E447" i="9"/>
  <c r="E295" i="9"/>
  <c r="E1493" i="9"/>
  <c r="E971" i="9"/>
  <c r="E1574" i="9"/>
  <c r="E1586" i="9"/>
  <c r="E1651" i="9"/>
  <c r="E1193" i="9"/>
  <c r="E310" i="9"/>
  <c r="E510" i="9"/>
  <c r="E382" i="9"/>
  <c r="E717" i="9"/>
  <c r="E845" i="9"/>
  <c r="E326" i="9"/>
  <c r="E383" i="9"/>
  <c r="E197" i="9"/>
  <c r="E261" i="9"/>
  <c r="E581" i="9"/>
  <c r="E645" i="9"/>
  <c r="E660" i="9"/>
  <c r="E519" i="9"/>
  <c r="E546" i="9"/>
  <c r="E610" i="9"/>
  <c r="E327" i="9"/>
  <c r="E1504" i="9"/>
  <c r="E1782" i="9"/>
  <c r="E1655" i="9"/>
  <c r="E1721" i="9"/>
  <c r="E542" i="9"/>
  <c r="E739" i="9"/>
  <c r="E703" i="9"/>
  <c r="E795" i="9"/>
  <c r="E551" i="9"/>
  <c r="E746" i="9"/>
  <c r="E810" i="9"/>
  <c r="E1011" i="9"/>
  <c r="E1802" i="9"/>
  <c r="E1856" i="9"/>
  <c r="E1237" i="9"/>
  <c r="E1300" i="9"/>
  <c r="E1527" i="9"/>
  <c r="E974" i="9"/>
  <c r="E1275" i="9"/>
  <c r="E1181" i="9"/>
  <c r="E1122" i="9"/>
  <c r="E1186" i="9"/>
  <c r="E1302" i="9"/>
  <c r="E1563" i="9"/>
  <c r="E1570" i="9"/>
  <c r="E1699" i="9"/>
  <c r="E1697" i="9"/>
  <c r="E1752" i="9"/>
  <c r="E1792" i="9"/>
  <c r="E1928" i="9"/>
  <c r="E1729" i="9"/>
  <c r="E1970" i="9"/>
  <c r="E1520" i="9"/>
  <c r="E597" i="9"/>
  <c r="E548" i="9"/>
  <c r="E612" i="9"/>
  <c r="E676" i="9"/>
  <c r="E740" i="9"/>
  <c r="E868" i="9"/>
  <c r="E803" i="9"/>
  <c r="E567" i="9"/>
  <c r="E783" i="9"/>
  <c r="E1409" i="9"/>
  <c r="E1698" i="9"/>
  <c r="E907" i="9"/>
  <c r="E1606" i="9"/>
  <c r="E669" i="9"/>
  <c r="E767" i="9"/>
  <c r="E1147" i="9"/>
  <c r="E1481" i="9"/>
  <c r="E1058" i="9"/>
  <c r="E406" i="9"/>
  <c r="E604" i="9"/>
  <c r="E547" i="9"/>
  <c r="E106" i="9"/>
  <c r="E234" i="9"/>
  <c r="E554" i="9"/>
  <c r="E682" i="9"/>
  <c r="E399" i="9"/>
  <c r="E727" i="9"/>
  <c r="E983" i="9"/>
  <c r="E989" i="9"/>
  <c r="E1704" i="9"/>
  <c r="E414" i="9"/>
  <c r="E735" i="9"/>
  <c r="E587" i="9"/>
  <c r="E555" i="9"/>
  <c r="E754" i="9"/>
  <c r="E818" i="9"/>
  <c r="E1313" i="9"/>
  <c r="E915" i="9"/>
  <c r="E1554" i="9"/>
  <c r="E1709" i="9"/>
  <c r="E1217" i="9"/>
  <c r="E431" i="9"/>
  <c r="E815" i="9"/>
  <c r="E319" i="9"/>
  <c r="E115" i="9"/>
  <c r="E563" i="9"/>
  <c r="E1433" i="9"/>
  <c r="E1097" i="9"/>
  <c r="E1685" i="9"/>
  <c r="E270" i="9"/>
  <c r="E630" i="9"/>
  <c r="E675" i="9"/>
  <c r="E756" i="9"/>
  <c r="E578" i="9"/>
  <c r="E770" i="9"/>
  <c r="E834" i="9"/>
  <c r="E871" i="9"/>
  <c r="E1405" i="9"/>
  <c r="E1436" i="9"/>
  <c r="E1476" i="9"/>
  <c r="E905" i="9"/>
  <c r="E161" i="9"/>
  <c r="E511" i="9"/>
  <c r="E1373" i="9"/>
  <c r="E1452" i="9"/>
  <c r="E967" i="9"/>
  <c r="E1889" i="9"/>
  <c r="E1848" i="9"/>
  <c r="E1992" i="9"/>
  <c r="E741" i="9"/>
  <c r="E695" i="9"/>
  <c r="E596" i="9"/>
  <c r="E162" i="9"/>
  <c r="E1485" i="9"/>
  <c r="E61" i="9"/>
  <c r="E25" i="9"/>
  <c r="E3" i="9"/>
  <c r="E43" i="9"/>
  <c r="E33" i="9"/>
  <c r="E97" i="9"/>
  <c r="E88" i="9"/>
  <c r="E78" i="9"/>
  <c r="E463" i="9"/>
  <c r="E1073" i="9"/>
  <c r="E1772" i="9"/>
  <c r="E1221" i="9"/>
  <c r="E976" i="9"/>
  <c r="E980" i="9"/>
  <c r="E1612" i="9"/>
  <c r="E503" i="9"/>
  <c r="E853" i="9"/>
  <c r="E1573" i="9"/>
  <c r="E1105" i="9"/>
  <c r="E1603" i="9"/>
  <c r="E1874" i="9"/>
  <c r="E1886" i="9"/>
  <c r="E1531" i="9"/>
  <c r="E560" i="9"/>
  <c r="E1862" i="9"/>
  <c r="E1315" i="9"/>
  <c r="E1696" i="9"/>
  <c r="E994" i="9"/>
  <c r="E1041" i="9"/>
  <c r="E1043" i="9"/>
  <c r="E894" i="9"/>
  <c r="E945" i="9"/>
  <c r="E1079" i="9"/>
  <c r="E1071" i="9"/>
  <c r="E1250" i="9"/>
  <c r="E1357" i="9"/>
  <c r="E1031" i="9"/>
  <c r="E1645" i="9"/>
  <c r="E1111" i="9"/>
  <c r="E1062" i="9"/>
  <c r="E1266" i="9"/>
  <c r="E1230" i="9"/>
  <c r="E1930" i="9"/>
  <c r="E1998" i="9"/>
  <c r="E1711" i="9"/>
  <c r="E1564" i="9"/>
  <c r="E1635" i="9"/>
  <c r="E1508" i="9"/>
  <c r="E1581" i="9"/>
  <c r="E1722" i="9"/>
  <c r="E1594" i="9"/>
  <c r="E1864" i="9"/>
  <c r="E1359" i="9"/>
  <c r="E1838" i="9"/>
  <c r="E1349" i="9"/>
  <c r="E1197" i="9"/>
  <c r="E1705" i="9"/>
  <c r="E1760" i="9"/>
  <c r="E1932" i="9"/>
  <c r="E1431" i="9"/>
  <c r="E985" i="9"/>
  <c r="E1027" i="9"/>
  <c r="E955" i="9"/>
  <c r="E1163" i="9"/>
  <c r="E1195" i="9"/>
  <c r="E1227" i="9"/>
  <c r="E1259" i="9"/>
  <c r="E1291" i="9"/>
  <c r="E1172" i="9"/>
  <c r="E1204" i="9"/>
  <c r="E1236" i="9"/>
  <c r="E923" i="9"/>
  <c r="E1164" i="9"/>
  <c r="E1196" i="9"/>
  <c r="E1228" i="9"/>
  <c r="E1556" i="9"/>
  <c r="E1716" i="9"/>
  <c r="E1784" i="9"/>
  <c r="E1524" i="9"/>
  <c r="E1585" i="9"/>
  <c r="E1884" i="9"/>
  <c r="E1284" i="9"/>
  <c r="E1209" i="9"/>
  <c r="E1604" i="9"/>
  <c r="E1727" i="9"/>
  <c r="E1788" i="9"/>
  <c r="E1248" i="9"/>
  <c r="E1713" i="9"/>
  <c r="E1913" i="9"/>
  <c r="E1289" i="9"/>
  <c r="E34" i="9"/>
  <c r="E661" i="9"/>
  <c r="E407" i="9"/>
  <c r="E804" i="9"/>
  <c r="E562" i="9"/>
  <c r="E423" i="9"/>
  <c r="E351" i="9"/>
  <c r="E751" i="9"/>
  <c r="E725" i="9"/>
  <c r="E1474" i="9"/>
  <c r="E1434" i="9"/>
  <c r="E1422" i="9"/>
  <c r="E1152" i="9"/>
  <c r="E1976" i="9"/>
  <c r="E1826" i="9"/>
  <c r="E1213" i="9"/>
  <c r="E1296" i="9"/>
  <c r="E1866" i="9"/>
  <c r="E1555" i="9"/>
  <c r="E684" i="9"/>
  <c r="E748" i="9"/>
  <c r="E367" i="9"/>
  <c r="E1325" i="9"/>
  <c r="E1470" i="9"/>
  <c r="E1650" i="9"/>
  <c r="E1700" i="9"/>
  <c r="E959" i="9"/>
  <c r="E1082" i="9"/>
  <c r="E1371" i="9"/>
  <c r="E1800" i="9"/>
  <c r="E1832" i="9"/>
  <c r="E1876" i="9"/>
  <c r="E1880" i="9"/>
  <c r="E1561" i="9"/>
  <c r="E142" i="9"/>
  <c r="E763" i="9"/>
  <c r="E486" i="9"/>
  <c r="E819" i="9"/>
  <c r="E639" i="9"/>
  <c r="E613" i="9"/>
  <c r="E116" i="9"/>
  <c r="E642" i="9"/>
  <c r="E89" i="9"/>
  <c r="E1317" i="9"/>
  <c r="E1309" i="9"/>
  <c r="E1334" i="9"/>
  <c r="E1364" i="9"/>
  <c r="E1303" i="9"/>
  <c r="E1377" i="9"/>
  <c r="E1484" i="9"/>
  <c r="E1747" i="9"/>
  <c r="E1753" i="9"/>
  <c r="E1873" i="9"/>
  <c r="E1855" i="9"/>
  <c r="E1509" i="9"/>
  <c r="E1447" i="9"/>
  <c r="E1750" i="9"/>
  <c r="E1980" i="9"/>
  <c r="E1265" i="9"/>
  <c r="E366" i="9"/>
  <c r="E831" i="9"/>
  <c r="E557" i="9"/>
  <c r="E813" i="9"/>
  <c r="E188" i="9"/>
  <c r="E572" i="9"/>
  <c r="E714" i="9"/>
  <c r="E778" i="9"/>
  <c r="E1142" i="9"/>
  <c r="E1324" i="9"/>
  <c r="E1295" i="9"/>
  <c r="E1372" i="9"/>
  <c r="E1378" i="9"/>
  <c r="E1328" i="9"/>
  <c r="E1443" i="9"/>
  <c r="E1654" i="9"/>
  <c r="E1845" i="9"/>
  <c r="E1835" i="9"/>
  <c r="E1841" i="9"/>
  <c r="E1214" i="9"/>
  <c r="E1988" i="9"/>
  <c r="E1846" i="9"/>
  <c r="E1878" i="9"/>
  <c r="E2000" i="9"/>
  <c r="E1157" i="9"/>
  <c r="E1285" i="9"/>
  <c r="E1882" i="9"/>
  <c r="E446" i="9"/>
  <c r="E4" i="9"/>
  <c r="E644" i="9"/>
  <c r="E850" i="9"/>
  <c r="E1392" i="9"/>
  <c r="E1924" i="9"/>
  <c r="E1571" i="9"/>
  <c r="E1854" i="9"/>
  <c r="E1177" i="9"/>
  <c r="E1185" i="9"/>
  <c r="E1304" i="9"/>
  <c r="E1249" i="9"/>
  <c r="E1898" i="9"/>
  <c r="E1293" i="9"/>
  <c r="E13" i="9"/>
  <c r="E189" i="9"/>
  <c r="E573" i="9"/>
  <c r="E602" i="9"/>
  <c r="E1323" i="9"/>
  <c r="E1440" i="9"/>
  <c r="E1642" i="9"/>
  <c r="E1708" i="9"/>
  <c r="E1916" i="9"/>
  <c r="E1937" i="9"/>
  <c r="E1953" i="9"/>
  <c r="E1969" i="9"/>
  <c r="E1985" i="9"/>
  <c r="E2001" i="9"/>
  <c r="E1530" i="9"/>
  <c r="E1278" i="9"/>
  <c r="E1222" i="9"/>
  <c r="E1282" i="9"/>
  <c r="E1439" i="9"/>
  <c r="E1500" i="9"/>
  <c r="E1778" i="9"/>
  <c r="E1537" i="9"/>
  <c r="E1579" i="9"/>
  <c r="E1253" i="9"/>
  <c r="E1165" i="9"/>
  <c r="E133" i="9"/>
  <c r="E98" i="9"/>
  <c r="E674" i="9"/>
  <c r="E1297" i="9"/>
  <c r="E1400" i="9"/>
  <c r="E1307" i="9"/>
  <c r="E1345" i="9"/>
  <c r="E1426" i="9"/>
  <c r="E1739" i="9"/>
  <c r="E1861" i="9"/>
  <c r="E1851" i="9"/>
  <c r="E1857" i="9"/>
  <c r="E1879" i="9"/>
  <c r="E1908" i="9"/>
  <c r="E1865" i="9"/>
  <c r="E1881" i="9"/>
  <c r="E1242" i="9"/>
  <c r="E1968" i="9"/>
  <c r="E1273" i="9"/>
  <c r="E1350" i="9"/>
  <c r="E1380" i="9"/>
  <c r="E1815" i="9"/>
  <c r="E1732" i="9"/>
  <c r="E1258" i="9"/>
  <c r="E1234" i="9"/>
  <c r="E1626" i="9"/>
  <c r="E1770" i="9"/>
  <c r="E1822" i="9"/>
  <c r="E1850" i="9"/>
  <c r="E1912" i="9"/>
  <c r="E1921" i="9"/>
  <c r="E1404" i="9"/>
  <c r="E1135" i="9"/>
  <c r="E1108" i="9"/>
  <c r="E1496" i="9"/>
  <c r="E1915" i="9"/>
  <c r="E1952" i="9"/>
  <c r="E1758" i="9"/>
  <c r="E1870" i="9"/>
  <c r="E1984" i="9"/>
  <c r="E791" i="9"/>
  <c r="E311" i="9"/>
  <c r="E1299" i="9"/>
  <c r="E1326" i="9"/>
  <c r="E1361" i="9"/>
  <c r="E1311" i="9"/>
  <c r="E1408" i="9"/>
  <c r="E1321" i="9"/>
  <c r="E1353" i="9"/>
  <c r="E1398" i="9"/>
  <c r="E1415" i="9"/>
  <c r="E1478" i="9"/>
  <c r="E1446" i="9"/>
  <c r="E1466" i="9"/>
  <c r="E1738" i="9"/>
  <c r="E1900" i="9"/>
  <c r="E1951" i="9"/>
  <c r="E1967" i="9"/>
  <c r="E1983" i="9"/>
  <c r="E1999" i="9"/>
  <c r="E1923" i="9"/>
  <c r="E1046" i="9"/>
  <c r="E1238" i="9"/>
  <c r="E1274" i="9"/>
  <c r="E1254" i="9"/>
  <c r="E1641" i="9"/>
  <c r="E1577" i="9"/>
  <c r="E1860" i="9"/>
  <c r="E847" i="9"/>
  <c r="E1348" i="9"/>
  <c r="E1384" i="9"/>
  <c r="E1320" i="9"/>
  <c r="E1352" i="9"/>
  <c r="E1412" i="9"/>
  <c r="E1363" i="9"/>
  <c r="E1432" i="9"/>
  <c r="E1462" i="9"/>
  <c r="E1831" i="9"/>
  <c r="E1757" i="9"/>
  <c r="E1763" i="9"/>
  <c r="E1769" i="9"/>
  <c r="E1834" i="9"/>
  <c r="E1416" i="9"/>
  <c r="E1306" i="9"/>
  <c r="E1210" i="9"/>
  <c r="E1290" i="9"/>
  <c r="E1270" i="9"/>
  <c r="E1609" i="9"/>
  <c r="E1339" i="9"/>
  <c r="E1333" i="9"/>
  <c r="E1388" i="9"/>
  <c r="E1420" i="9"/>
  <c r="E1399" i="9"/>
  <c r="E1395" i="9"/>
  <c r="E693" i="9"/>
  <c r="E1342" i="9"/>
  <c r="E1424" i="9"/>
  <c r="E1337" i="9"/>
  <c r="E1430" i="9"/>
  <c r="E1448" i="9"/>
  <c r="E1387" i="9"/>
  <c r="E1710" i="9"/>
  <c r="E1867" i="9"/>
  <c r="E1883" i="9"/>
  <c r="E1001" i="9"/>
  <c r="E1202" i="9"/>
  <c r="E1286" i="9"/>
  <c r="E1836" i="9"/>
  <c r="E1798" i="9"/>
  <c r="E1812" i="9"/>
  <c r="E1808" i="9"/>
  <c r="E1904" i="9"/>
  <c r="E1960" i="9"/>
  <c r="E1332" i="9"/>
  <c r="E1336" i="9"/>
  <c r="E1396" i="9"/>
  <c r="E1438" i="9"/>
  <c r="E1120" i="9"/>
  <c r="E1206" i="9"/>
  <c r="E1367" i="9"/>
  <c r="E1218" i="9"/>
  <c r="E1294" i="9"/>
  <c r="E1226" i="9"/>
  <c r="E1511" i="9"/>
  <c r="E1896" i="9"/>
  <c r="E1996" i="9"/>
  <c r="E1868" i="9"/>
  <c r="E1894" i="9"/>
  <c r="E262" i="9"/>
  <c r="E1100" i="9"/>
  <c r="E1092" i="9"/>
  <c r="E1086" i="9"/>
  <c r="E962" i="9"/>
  <c r="E646" i="9"/>
  <c r="E773" i="9"/>
  <c r="E837" i="9"/>
  <c r="E913" i="9"/>
  <c r="E930" i="9"/>
  <c r="E880" i="9"/>
  <c r="E1096" i="9"/>
  <c r="E914" i="9"/>
  <c r="E1068" i="9"/>
  <c r="E882" i="9"/>
  <c r="E933" i="9"/>
  <c r="E1044" i="9"/>
  <c r="E1072" i="9"/>
  <c r="E1060" i="9"/>
  <c r="E1084" i="9"/>
  <c r="E1064" i="9"/>
  <c r="E1076" i="9"/>
  <c r="E1104" i="9"/>
  <c r="E898" i="9"/>
  <c r="E952" i="9"/>
  <c r="E904" i="9"/>
  <c r="E878" i="9"/>
  <c r="E343" i="9"/>
  <c r="E1094" i="9"/>
  <c r="E1056" i="9"/>
  <c r="E1080" i="9"/>
  <c r="E900" i="9"/>
  <c r="E475" i="9"/>
  <c r="E6" i="9"/>
  <c r="E38" i="9"/>
  <c r="E86" i="9"/>
  <c r="E126" i="9"/>
  <c r="E174" i="9"/>
  <c r="E222" i="9"/>
  <c r="E254" i="9"/>
  <c r="E485" i="9"/>
  <c r="E37" i="9"/>
  <c r="E85" i="9"/>
  <c r="E117" i="9"/>
  <c r="E165" i="9"/>
  <c r="E213" i="9"/>
  <c r="E245" i="9"/>
  <c r="E293" i="9"/>
  <c r="E325" i="9"/>
  <c r="E357" i="9"/>
  <c r="E389" i="9"/>
  <c r="E421" i="9"/>
  <c r="E453" i="9"/>
  <c r="E493" i="9"/>
  <c r="E525" i="9"/>
  <c r="E41" i="9"/>
  <c r="E137" i="9"/>
  <c r="E20" i="9"/>
  <c r="E68" i="9"/>
  <c r="E100" i="9"/>
  <c r="E148" i="9"/>
  <c r="E196" i="9"/>
  <c r="E228" i="9"/>
  <c r="E276" i="9"/>
  <c r="E308" i="9"/>
  <c r="E340" i="9"/>
  <c r="E372" i="9"/>
  <c r="E404" i="9"/>
  <c r="E436" i="9"/>
  <c r="E468" i="9"/>
  <c r="E500" i="9"/>
  <c r="E532" i="9"/>
  <c r="E281" i="9"/>
  <c r="E219" i="9"/>
  <c r="E113" i="9"/>
  <c r="E10" i="9"/>
  <c r="E58" i="9"/>
  <c r="E114" i="9"/>
  <c r="E146" i="9"/>
  <c r="E194" i="9"/>
  <c r="E242" i="9"/>
  <c r="E274" i="9"/>
  <c r="E306" i="9"/>
  <c r="E338" i="9"/>
  <c r="E370" i="9"/>
  <c r="E402" i="9"/>
  <c r="E434" i="9"/>
  <c r="E590" i="9"/>
  <c r="E159" i="9"/>
  <c r="E191" i="9"/>
  <c r="E231" i="9"/>
  <c r="E518" i="9"/>
  <c r="E523" i="9"/>
  <c r="E35" i="9"/>
  <c r="E83" i="9"/>
  <c r="E131" i="9"/>
  <c r="E163" i="9"/>
  <c r="E275" i="9"/>
  <c r="E307" i="9"/>
  <c r="E347" i="9"/>
  <c r="E387" i="9"/>
  <c r="E419" i="9"/>
  <c r="E451" i="9"/>
  <c r="E491" i="9"/>
  <c r="E17" i="9"/>
  <c r="E249" i="9"/>
  <c r="E18" i="9"/>
  <c r="E514" i="9"/>
  <c r="E185" i="9"/>
  <c r="E842" i="9"/>
  <c r="E31" i="9"/>
  <c r="E63" i="9"/>
  <c r="E95" i="9"/>
  <c r="E127" i="9"/>
  <c r="E513" i="9"/>
  <c r="E553" i="9"/>
  <c r="E601" i="9"/>
  <c r="E721" i="9"/>
  <c r="E793" i="9"/>
  <c r="E448" i="9"/>
  <c r="E584" i="9"/>
  <c r="E672" i="9"/>
  <c r="E760" i="9"/>
  <c r="E824" i="9"/>
  <c r="E313" i="9"/>
  <c r="E599" i="9"/>
  <c r="E14" i="9"/>
  <c r="E46" i="9"/>
  <c r="E94" i="9"/>
  <c r="E150" i="9"/>
  <c r="E182" i="9"/>
  <c r="E230" i="9"/>
  <c r="E5" i="9"/>
  <c r="E45" i="9"/>
  <c r="E93" i="9"/>
  <c r="E141" i="9"/>
  <c r="E173" i="9"/>
  <c r="E221" i="9"/>
  <c r="E269" i="9"/>
  <c r="E301" i="9"/>
  <c r="E333" i="9"/>
  <c r="E365" i="9"/>
  <c r="E397" i="9"/>
  <c r="E429" i="9"/>
  <c r="E461" i="9"/>
  <c r="E501" i="9"/>
  <c r="E57" i="9"/>
  <c r="E209" i="9"/>
  <c r="E28" i="9"/>
  <c r="E76" i="9"/>
  <c r="E108" i="9"/>
  <c r="E156" i="9"/>
  <c r="E204" i="9"/>
  <c r="E236" i="9"/>
  <c r="E284" i="9"/>
  <c r="E316" i="9"/>
  <c r="E348" i="9"/>
  <c r="E380" i="9"/>
  <c r="E412" i="9"/>
  <c r="E444" i="9"/>
  <c r="E476" i="9"/>
  <c r="E508" i="9"/>
  <c r="E193" i="9"/>
  <c r="E654" i="9"/>
  <c r="E395" i="9"/>
  <c r="E74" i="9"/>
  <c r="E122" i="9"/>
  <c r="E154" i="9"/>
  <c r="E202" i="9"/>
  <c r="E250" i="9"/>
  <c r="E282" i="9"/>
  <c r="E314" i="9"/>
  <c r="E346" i="9"/>
  <c r="E378" i="9"/>
  <c r="E410" i="9"/>
  <c r="E450" i="9"/>
  <c r="E482" i="9"/>
  <c r="E167" i="9"/>
  <c r="E207" i="9"/>
  <c r="E239" i="9"/>
  <c r="E390" i="9"/>
  <c r="E709" i="9"/>
  <c r="E821" i="9"/>
  <c r="E11" i="9"/>
  <c r="E59" i="9"/>
  <c r="E91" i="9"/>
  <c r="E139" i="9"/>
  <c r="E195" i="9"/>
  <c r="E227" i="9"/>
  <c r="E283" i="9"/>
  <c r="E323" i="9"/>
  <c r="E355" i="9"/>
  <c r="E427" i="9"/>
  <c r="E459" i="9"/>
  <c r="E499" i="9"/>
  <c r="E49" i="9"/>
  <c r="E129" i="9"/>
  <c r="E265" i="9"/>
  <c r="E121" i="9"/>
  <c r="E201" i="9"/>
  <c r="E7" i="9"/>
  <c r="E22" i="9"/>
  <c r="E54" i="9"/>
  <c r="E102" i="9"/>
  <c r="E158" i="9"/>
  <c r="E190" i="9"/>
  <c r="E238" i="9"/>
  <c r="E21" i="9"/>
  <c r="E53" i="9"/>
  <c r="E101" i="9"/>
  <c r="E149" i="9"/>
  <c r="E181" i="9"/>
  <c r="E229" i="9"/>
  <c r="E277" i="9"/>
  <c r="E309" i="9"/>
  <c r="E341" i="9"/>
  <c r="E373" i="9"/>
  <c r="E405" i="9"/>
  <c r="E437" i="9"/>
  <c r="E469" i="9"/>
  <c r="E509" i="9"/>
  <c r="E73" i="9"/>
  <c r="E273" i="9"/>
  <c r="E36" i="9"/>
  <c r="E84" i="9"/>
  <c r="E132" i="9"/>
  <c r="E164" i="9"/>
  <c r="E212" i="9"/>
  <c r="E260" i="9"/>
  <c r="E292" i="9"/>
  <c r="E324" i="9"/>
  <c r="E356" i="9"/>
  <c r="E388" i="9"/>
  <c r="E420" i="9"/>
  <c r="E452" i="9"/>
  <c r="E484" i="9"/>
  <c r="E516" i="9"/>
  <c r="E241" i="9"/>
  <c r="E203" i="9"/>
  <c r="E331" i="9"/>
  <c r="E363" i="9"/>
  <c r="E65" i="9"/>
  <c r="E66" i="9"/>
  <c r="E26" i="9"/>
  <c r="E82" i="9"/>
  <c r="E130" i="9"/>
  <c r="E178" i="9"/>
  <c r="E210" i="9"/>
  <c r="E258" i="9"/>
  <c r="E290" i="9"/>
  <c r="E322" i="9"/>
  <c r="E354" i="9"/>
  <c r="E386" i="9"/>
  <c r="E418" i="9"/>
  <c r="E458" i="9"/>
  <c r="E490" i="9"/>
  <c r="E522" i="9"/>
  <c r="E315" i="9"/>
  <c r="E524" i="9"/>
  <c r="E19" i="9"/>
  <c r="E67" i="9"/>
  <c r="E99" i="9"/>
  <c r="E147" i="9"/>
  <c r="E259" i="9"/>
  <c r="E291" i="9"/>
  <c r="E403" i="9"/>
  <c r="E435" i="9"/>
  <c r="E467" i="9"/>
  <c r="E507" i="9"/>
  <c r="E177" i="9"/>
  <c r="E379" i="9"/>
  <c r="E145" i="9"/>
  <c r="E289" i="9"/>
  <c r="E15" i="9"/>
  <c r="E47" i="9"/>
  <c r="E79" i="9"/>
  <c r="E111" i="9"/>
  <c r="E143" i="9"/>
  <c r="E489" i="9"/>
  <c r="E537" i="9"/>
  <c r="E577" i="9"/>
  <c r="E665" i="9"/>
  <c r="E753" i="9"/>
  <c r="E857" i="9"/>
  <c r="E536" i="9"/>
  <c r="E616" i="9"/>
  <c r="E728" i="9"/>
  <c r="E784" i="9"/>
  <c r="E297" i="9"/>
  <c r="E30" i="9"/>
  <c r="E62" i="9"/>
  <c r="E118" i="9"/>
  <c r="E166" i="9"/>
  <c r="E214" i="9"/>
  <c r="E246" i="9"/>
  <c r="E29" i="9"/>
  <c r="E77" i="9"/>
  <c r="E109" i="9"/>
  <c r="E157" i="9"/>
  <c r="E205" i="9"/>
  <c r="E237" i="9"/>
  <c r="E285" i="9"/>
  <c r="E317" i="9"/>
  <c r="E349" i="9"/>
  <c r="E381" i="9"/>
  <c r="E413" i="9"/>
  <c r="E445" i="9"/>
  <c r="E477" i="9"/>
  <c r="E517" i="9"/>
  <c r="E81" i="9"/>
  <c r="E515" i="9"/>
  <c r="E12" i="9"/>
  <c r="E44" i="9"/>
  <c r="E92" i="9"/>
  <c r="E140" i="9"/>
  <c r="E172" i="9"/>
  <c r="E220" i="9"/>
  <c r="E268" i="9"/>
  <c r="E300" i="9"/>
  <c r="E332" i="9"/>
  <c r="E364" i="9"/>
  <c r="E396" i="9"/>
  <c r="E428" i="9"/>
  <c r="E460" i="9"/>
  <c r="E492" i="9"/>
  <c r="E257" i="9"/>
  <c r="E267" i="9"/>
  <c r="E299" i="9"/>
  <c r="E443" i="9"/>
  <c r="E807" i="9"/>
  <c r="E50" i="9"/>
  <c r="E90" i="9"/>
  <c r="E251" i="9"/>
  <c r="E263" i="9"/>
  <c r="E789" i="9"/>
  <c r="E775" i="9"/>
  <c r="E27" i="9"/>
  <c r="E75" i="9"/>
  <c r="E123" i="9"/>
  <c r="E155" i="9"/>
  <c r="E211" i="9"/>
  <c r="E339" i="9"/>
  <c r="E371" i="9"/>
  <c r="E411" i="9"/>
  <c r="E483" i="9"/>
  <c r="E9" i="9"/>
  <c r="E105" i="9"/>
  <c r="E233" i="9"/>
  <c r="E474" i="9"/>
  <c r="E506" i="9"/>
  <c r="E558" i="9"/>
  <c r="E169" i="9"/>
  <c r="E442" i="9"/>
  <c r="E23" i="9"/>
  <c r="E55" i="9"/>
  <c r="E87" i="9"/>
  <c r="E119" i="9"/>
  <c r="E151" i="9"/>
  <c r="E545" i="9"/>
  <c r="E593" i="9"/>
  <c r="E697" i="9"/>
  <c r="E785" i="9"/>
  <c r="E440" i="9"/>
  <c r="E552" i="9"/>
  <c r="E664" i="9"/>
  <c r="E744" i="9"/>
  <c r="E800" i="9"/>
  <c r="E305" i="9"/>
  <c r="E337" i="9"/>
  <c r="E369" i="9"/>
  <c r="E401" i="9"/>
  <c r="E473" i="9"/>
  <c r="E633" i="9"/>
  <c r="E777" i="9"/>
  <c r="E39" i="9"/>
  <c r="E71" i="9"/>
  <c r="E103" i="9"/>
  <c r="E135" i="9"/>
  <c r="E409" i="9"/>
  <c r="E521" i="9"/>
  <c r="E561" i="9"/>
  <c r="E641" i="9"/>
  <c r="E745" i="9"/>
  <c r="E809" i="9"/>
  <c r="E528" i="9"/>
  <c r="E592" i="9"/>
  <c r="E720" i="9"/>
  <c r="E776" i="9"/>
  <c r="E856" i="9"/>
  <c r="E321" i="9"/>
  <c r="E353" i="9"/>
  <c r="E385" i="9"/>
  <c r="E449" i="9"/>
  <c r="E585" i="9"/>
  <c r="E673" i="9"/>
  <c r="E817" i="9"/>
  <c r="E849" i="9"/>
  <c r="E480" i="9"/>
  <c r="E640" i="9"/>
  <c r="E752" i="9"/>
  <c r="E24" i="9"/>
  <c r="E56" i="9"/>
  <c r="E96" i="9"/>
  <c r="E128" i="9"/>
  <c r="E160" i="9"/>
  <c r="E192" i="9"/>
  <c r="E224" i="9"/>
  <c r="E256" i="9"/>
  <c r="E288" i="9"/>
  <c r="E320" i="9"/>
  <c r="E352" i="9"/>
  <c r="E384" i="9"/>
  <c r="E416" i="9"/>
  <c r="E472" i="9"/>
  <c r="E544" i="9"/>
  <c r="E608" i="9"/>
  <c r="E736" i="9"/>
  <c r="E758" i="9"/>
  <c r="E790" i="9"/>
  <c r="E862" i="9"/>
  <c r="E872" i="9"/>
  <c r="E702" i="9"/>
  <c r="E734" i="9"/>
  <c r="E830" i="9"/>
  <c r="E1143" i="9"/>
  <c r="E929" i="9"/>
  <c r="E1028" i="9"/>
  <c r="E1038" i="9"/>
  <c r="E175" i="9"/>
  <c r="E215" i="9"/>
  <c r="E247" i="9"/>
  <c r="E750" i="9"/>
  <c r="E792" i="9"/>
  <c r="E425" i="9"/>
  <c r="E529" i="9"/>
  <c r="E657" i="9"/>
  <c r="E729" i="9"/>
  <c r="E1138" i="9"/>
  <c r="E934" i="9"/>
  <c r="E1042" i="9"/>
  <c r="E1026" i="9"/>
  <c r="E1106" i="9"/>
  <c r="E951" i="9"/>
  <c r="E926" i="9"/>
  <c r="E1040" i="9"/>
  <c r="E1144" i="9"/>
  <c r="E329" i="9"/>
  <c r="E361" i="9"/>
  <c r="E393" i="9"/>
  <c r="E457" i="9"/>
  <c r="E609" i="9"/>
  <c r="E713" i="9"/>
  <c r="E825" i="9"/>
  <c r="E865" i="9"/>
  <c r="E496" i="9"/>
  <c r="E680" i="9"/>
  <c r="E32" i="9"/>
  <c r="E64" i="9"/>
  <c r="E104" i="9"/>
  <c r="E136" i="9"/>
  <c r="E168" i="9"/>
  <c r="E200" i="9"/>
  <c r="E232" i="9"/>
  <c r="E264" i="9"/>
  <c r="E296" i="9"/>
  <c r="E328" i="9"/>
  <c r="E360" i="9"/>
  <c r="E392" i="9"/>
  <c r="E424" i="9"/>
  <c r="E488" i="9"/>
  <c r="E568" i="9"/>
  <c r="E648" i="9"/>
  <c r="E840" i="9"/>
  <c r="E766" i="9"/>
  <c r="E798" i="9"/>
  <c r="E870" i="9"/>
  <c r="E678" i="9"/>
  <c r="E710" i="9"/>
  <c r="E838" i="9"/>
  <c r="E711" i="9"/>
  <c r="E941" i="9"/>
  <c r="E1004" i="9"/>
  <c r="E1052" i="9"/>
  <c r="E138" i="9"/>
  <c r="E186" i="9"/>
  <c r="E218" i="9"/>
  <c r="E266" i="9"/>
  <c r="E298" i="9"/>
  <c r="E330" i="9"/>
  <c r="E362" i="9"/>
  <c r="E394" i="9"/>
  <c r="E426" i="9"/>
  <c r="E466" i="9"/>
  <c r="E498" i="9"/>
  <c r="E530" i="9"/>
  <c r="E199" i="9"/>
  <c r="E183" i="9"/>
  <c r="E223" i="9"/>
  <c r="E255" i="9"/>
  <c r="E505" i="9"/>
  <c r="E433" i="9"/>
  <c r="E686" i="9"/>
  <c r="E718" i="9"/>
  <c r="E814" i="9"/>
  <c r="E816" i="9"/>
  <c r="E441" i="9"/>
  <c r="E569" i="9"/>
  <c r="E681" i="9"/>
  <c r="E737" i="9"/>
  <c r="E187" i="9"/>
  <c r="E888" i="9"/>
  <c r="E948" i="9"/>
  <c r="E978" i="9"/>
  <c r="E1008" i="9"/>
  <c r="E961" i="9"/>
  <c r="E1034" i="9"/>
  <c r="E1036" i="9"/>
  <c r="E1088" i="9"/>
  <c r="E833" i="9"/>
  <c r="E873" i="9"/>
  <c r="E512" i="9"/>
  <c r="E704" i="9"/>
  <c r="E8" i="9"/>
  <c r="E40" i="9"/>
  <c r="E72" i="9"/>
  <c r="E112" i="9"/>
  <c r="E144" i="9"/>
  <c r="E176" i="9"/>
  <c r="E208" i="9"/>
  <c r="E240" i="9"/>
  <c r="E272" i="9"/>
  <c r="E304" i="9"/>
  <c r="E336" i="9"/>
  <c r="E368" i="9"/>
  <c r="E400" i="9"/>
  <c r="E432" i="9"/>
  <c r="E504" i="9"/>
  <c r="E576" i="9"/>
  <c r="E656" i="9"/>
  <c r="E774" i="9"/>
  <c r="E806" i="9"/>
  <c r="E808" i="9"/>
  <c r="E846" i="9"/>
  <c r="E465" i="9"/>
  <c r="E1012" i="9"/>
  <c r="E1048" i="9"/>
  <c r="E1022" i="9"/>
  <c r="E782" i="9"/>
  <c r="E832" i="9"/>
  <c r="E617" i="9"/>
  <c r="E689" i="9"/>
  <c r="E761" i="9"/>
  <c r="E110" i="9"/>
  <c r="E583" i="9"/>
  <c r="E1016" i="9"/>
  <c r="E345" i="9"/>
  <c r="E377" i="9"/>
  <c r="E417" i="9"/>
  <c r="E481" i="9"/>
  <c r="E649" i="9"/>
  <c r="E801" i="9"/>
  <c r="E841" i="9"/>
  <c r="E456" i="9"/>
  <c r="E632" i="9"/>
  <c r="E712" i="9"/>
  <c r="E16" i="9"/>
  <c r="E48" i="9"/>
  <c r="E80" i="9"/>
  <c r="E120" i="9"/>
  <c r="E152" i="9"/>
  <c r="E184" i="9"/>
  <c r="E216" i="9"/>
  <c r="E248" i="9"/>
  <c r="E280" i="9"/>
  <c r="E312" i="9"/>
  <c r="E344" i="9"/>
  <c r="E376" i="9"/>
  <c r="E408" i="9"/>
  <c r="E464" i="9"/>
  <c r="E520" i="9"/>
  <c r="E600" i="9"/>
  <c r="E696" i="9"/>
  <c r="E742" i="9"/>
  <c r="E854" i="9"/>
  <c r="E864" i="9"/>
  <c r="E694" i="9"/>
  <c r="E726" i="9"/>
  <c r="E822" i="9"/>
  <c r="E497" i="9"/>
  <c r="E906" i="9"/>
  <c r="E1020" i="9"/>
  <c r="E1032" i="9"/>
  <c r="E947" i="9"/>
  <c r="E1030" i="9"/>
  <c r="E958" i="9"/>
  <c r="E1078" i="9"/>
  <c r="E768" i="9"/>
  <c r="E848" i="9"/>
  <c r="E625" i="9"/>
  <c r="E705" i="9"/>
  <c r="E769" i="9"/>
  <c r="E391" i="9"/>
  <c r="E839" i="9"/>
  <c r="E917" i="9"/>
  <c r="E1024" i="9"/>
  <c r="E889" i="9"/>
  <c r="E881" i="9"/>
  <c r="E1338" i="9"/>
  <c r="E1495" i="9"/>
  <c r="E1406" i="9"/>
  <c r="E1423" i="9"/>
  <c r="E1451" i="9"/>
  <c r="E1458" i="9"/>
  <c r="E1749" i="9"/>
  <c r="E1741" i="9"/>
  <c r="E1743" i="9"/>
  <c r="E1847" i="9"/>
  <c r="E1773" i="9"/>
  <c r="E1779" i="9"/>
  <c r="E1927" i="9"/>
  <c r="E1943" i="9"/>
  <c r="E1959" i="9"/>
  <c r="E1975" i="9"/>
  <c r="E1991" i="9"/>
  <c r="E1724" i="9"/>
  <c r="E1785" i="9"/>
  <c r="E1869" i="9"/>
  <c r="E1759" i="9"/>
  <c r="E891" i="9"/>
  <c r="E883" i="9"/>
  <c r="E1146" i="9"/>
  <c r="E1356" i="9"/>
  <c r="E1327" i="9"/>
  <c r="E1368" i="9"/>
  <c r="E1379" i="9"/>
  <c r="E1445" i="9"/>
  <c r="E1454" i="9"/>
  <c r="E1459" i="9"/>
  <c r="E1403" i="9"/>
  <c r="E1467" i="9"/>
  <c r="E1797" i="9"/>
  <c r="E1787" i="9"/>
  <c r="E1793" i="9"/>
  <c r="E1871" i="9"/>
  <c r="E1767" i="9"/>
  <c r="E1821" i="9"/>
  <c r="E1918" i="9"/>
  <c r="E1827" i="9"/>
  <c r="E1887" i="9"/>
  <c r="E1929" i="9"/>
  <c r="E1945" i="9"/>
  <c r="E1961" i="9"/>
  <c r="E1977" i="9"/>
  <c r="E1993" i="9"/>
  <c r="E1833" i="9"/>
  <c r="E1807" i="9"/>
  <c r="E885" i="9"/>
  <c r="E1316" i="9"/>
  <c r="E1346" i="9"/>
  <c r="E1441" i="9"/>
  <c r="E1892" i="9"/>
  <c r="E1895" i="9"/>
  <c r="E1931" i="9"/>
  <c r="E1947" i="9"/>
  <c r="E1963" i="9"/>
  <c r="E1979" i="9"/>
  <c r="E1995" i="9"/>
  <c r="E887" i="9"/>
  <c r="E1376" i="9"/>
  <c r="E1362" i="9"/>
  <c r="E1335" i="9"/>
  <c r="E1374" i="9"/>
  <c r="E1382" i="9"/>
  <c r="E1427" i="9"/>
  <c r="E1390" i="9"/>
  <c r="E1407" i="9"/>
  <c r="E1449" i="9"/>
  <c r="E1453" i="9"/>
  <c r="E1456" i="9"/>
  <c r="E1418" i="9"/>
  <c r="E1464" i="9"/>
  <c r="E1487" i="9"/>
  <c r="E1692" i="9"/>
  <c r="E1694" i="9"/>
  <c r="E1765" i="9"/>
  <c r="E1755" i="9"/>
  <c r="E1761" i="9"/>
  <c r="E1875" i="9"/>
  <c r="E1745" i="9"/>
  <c r="E1863" i="9"/>
  <c r="E1789" i="9"/>
  <c r="E1795" i="9"/>
  <c r="E1903" i="9"/>
  <c r="E1933" i="9"/>
  <c r="E1949" i="9"/>
  <c r="E1965" i="9"/>
  <c r="E1981" i="9"/>
  <c r="E1997" i="9"/>
  <c r="E1801" i="9"/>
  <c r="E1775" i="9"/>
  <c r="E1322" i="9"/>
  <c r="E1354" i="9"/>
  <c r="E1475" i="9"/>
  <c r="E1457" i="9"/>
  <c r="E1461" i="9"/>
  <c r="E1465" i="9"/>
  <c r="E1469" i="9"/>
  <c r="E1813" i="9"/>
  <c r="E1803" i="9"/>
  <c r="E1809" i="9"/>
  <c r="E1783" i="9"/>
  <c r="E1837" i="9"/>
  <c r="E1843" i="9"/>
  <c r="E1911" i="9"/>
  <c r="E1935" i="9"/>
  <c r="E1849" i="9"/>
  <c r="E1877" i="9"/>
  <c r="E1823" i="9"/>
  <c r="E1347" i="9"/>
  <c r="E1343" i="9"/>
  <c r="E1341" i="9"/>
  <c r="E1329" i="9"/>
  <c r="E1330" i="9"/>
  <c r="E1370" i="9"/>
  <c r="E1472" i="9"/>
  <c r="E1428" i="9"/>
  <c r="E1442" i="9"/>
  <c r="E1391" i="9"/>
  <c r="E1489" i="9"/>
  <c r="E1402" i="9"/>
  <c r="E1419" i="9"/>
  <c r="E1781" i="9"/>
  <c r="E1726" i="9"/>
  <c r="E1771" i="9"/>
  <c r="E1777" i="9"/>
  <c r="E1751" i="9"/>
  <c r="E1805" i="9"/>
  <c r="E1811" i="9"/>
  <c r="E1939" i="9"/>
  <c r="E1955" i="9"/>
  <c r="E1971" i="9"/>
  <c r="E1987" i="9"/>
  <c r="E1817" i="9"/>
  <c r="E1791" i="9"/>
  <c r="E1151" i="9"/>
  <c r="E1331" i="9"/>
  <c r="E1360" i="9"/>
  <c r="E1351" i="9"/>
  <c r="E1358" i="9"/>
  <c r="E1473" i="9"/>
  <c r="E1477" i="9"/>
  <c r="E1414" i="9"/>
  <c r="E1437" i="9"/>
  <c r="E1366" i="9"/>
  <c r="E1394" i="9"/>
  <c r="E1411" i="9"/>
  <c r="E1450" i="9"/>
  <c r="E1486" i="9"/>
  <c r="E1494" i="9"/>
  <c r="E1829" i="9"/>
  <c r="E1819" i="9"/>
  <c r="E1825" i="9"/>
  <c r="E1799" i="9"/>
  <c r="E1853" i="9"/>
  <c r="E1859" i="9"/>
  <c r="E1925" i="9"/>
  <c r="E1941" i="9"/>
  <c r="E1957" i="9"/>
  <c r="E1973" i="9"/>
  <c r="E1989" i="9"/>
  <c r="E1839" i="9"/>
  <c r="A219" i="1" l="1"/>
  <c r="B219" i="1"/>
  <c r="C219" i="1"/>
  <c r="D219" i="1"/>
  <c r="E219" i="1"/>
  <c r="F219" i="1"/>
  <c r="G219" i="1"/>
  <c r="A220" i="1"/>
  <c r="B220" i="1"/>
  <c r="C220" i="1"/>
  <c r="D220" i="1"/>
  <c r="E220" i="1"/>
  <c r="F220" i="1"/>
  <c r="G220" i="1"/>
  <c r="A221" i="1"/>
  <c r="B221" i="1"/>
  <c r="C221" i="1"/>
  <c r="D221" i="1"/>
  <c r="E221" i="1"/>
  <c r="F221" i="1"/>
  <c r="G221" i="1"/>
  <c r="A222" i="1"/>
  <c r="B222" i="1"/>
  <c r="C222" i="1"/>
  <c r="D222" i="1"/>
  <c r="E222" i="1"/>
  <c r="F222" i="1"/>
  <c r="G222" i="1"/>
  <c r="A223" i="1"/>
  <c r="B223" i="1"/>
  <c r="C223" i="1"/>
  <c r="D223" i="1"/>
  <c r="E223" i="1"/>
  <c r="F223" i="1"/>
  <c r="G223" i="1"/>
  <c r="A224" i="1"/>
  <c r="B224" i="1"/>
  <c r="C224" i="1"/>
  <c r="D224" i="1"/>
  <c r="E224" i="1"/>
  <c r="F224" i="1"/>
  <c r="G224" i="1"/>
  <c r="A225" i="1"/>
  <c r="B225" i="1"/>
  <c r="C225" i="1"/>
  <c r="D225" i="1"/>
  <c r="E225" i="1"/>
  <c r="F225" i="1"/>
  <c r="G225" i="1"/>
  <c r="A152" i="1"/>
  <c r="B152" i="1"/>
  <c r="C152" i="1"/>
  <c r="D152" i="1"/>
  <c r="E152" i="1"/>
  <c r="F152" i="1"/>
  <c r="G152" i="1"/>
  <c r="A153" i="1"/>
  <c r="B153" i="1"/>
  <c r="C153" i="1"/>
  <c r="D153" i="1"/>
  <c r="E153" i="1"/>
  <c r="F153" i="1"/>
  <c r="G153" i="1"/>
  <c r="A154" i="1"/>
  <c r="B154" i="1"/>
  <c r="C154" i="1"/>
  <c r="D154" i="1"/>
  <c r="E154" i="1"/>
  <c r="F154" i="1"/>
  <c r="G154" i="1"/>
  <c r="A155" i="1"/>
  <c r="B155" i="1"/>
  <c r="C155" i="1"/>
  <c r="D155" i="1"/>
  <c r="E155" i="1"/>
  <c r="F155" i="1"/>
  <c r="G155" i="1"/>
  <c r="A156" i="1"/>
  <c r="B156" i="1"/>
  <c r="C156" i="1"/>
  <c r="D156" i="1"/>
  <c r="E156" i="1"/>
  <c r="F156" i="1"/>
  <c r="G156" i="1"/>
  <c r="A157" i="1"/>
  <c r="B157" i="1"/>
  <c r="C157" i="1"/>
  <c r="D157" i="1"/>
  <c r="E157" i="1"/>
  <c r="F157" i="1"/>
  <c r="G157" i="1"/>
  <c r="A158" i="1"/>
  <c r="B158" i="1"/>
  <c r="C158" i="1"/>
  <c r="D158" i="1"/>
  <c r="E158" i="1"/>
  <c r="F158" i="1"/>
  <c r="G158" i="1"/>
  <c r="A159" i="1"/>
  <c r="B159" i="1"/>
  <c r="C159" i="1"/>
  <c r="D159" i="1"/>
  <c r="E159" i="1"/>
  <c r="F159" i="1"/>
  <c r="G159" i="1"/>
  <c r="A160" i="1"/>
  <c r="B160" i="1"/>
  <c r="C160" i="1"/>
  <c r="D160" i="1"/>
  <c r="E160" i="1"/>
  <c r="F160" i="1"/>
  <c r="G160" i="1"/>
  <c r="A161" i="1"/>
  <c r="B161" i="1"/>
  <c r="C161" i="1"/>
  <c r="D161" i="1"/>
  <c r="E161" i="1"/>
  <c r="F161" i="1"/>
  <c r="G161" i="1"/>
  <c r="A162" i="1"/>
  <c r="B162" i="1"/>
  <c r="C162" i="1"/>
  <c r="D162" i="1"/>
  <c r="E162" i="1"/>
  <c r="F162" i="1"/>
  <c r="G162" i="1"/>
  <c r="A163" i="1"/>
  <c r="B163" i="1"/>
  <c r="C163" i="1"/>
  <c r="D163" i="1"/>
  <c r="E163" i="1"/>
  <c r="F163" i="1"/>
  <c r="G163" i="1"/>
  <c r="A164" i="1"/>
  <c r="B164" i="1"/>
  <c r="C164" i="1"/>
  <c r="D164" i="1"/>
  <c r="E164" i="1"/>
  <c r="F164" i="1"/>
  <c r="G164" i="1"/>
  <c r="A165" i="1"/>
  <c r="B165" i="1"/>
  <c r="C165" i="1"/>
  <c r="D165" i="1"/>
  <c r="E165" i="1"/>
  <c r="F165" i="1"/>
  <c r="G165" i="1"/>
  <c r="A166" i="1"/>
  <c r="B166" i="1"/>
  <c r="C166" i="1"/>
  <c r="D166" i="1"/>
  <c r="E166" i="1"/>
  <c r="F166" i="1"/>
  <c r="G166" i="1"/>
  <c r="A167" i="1"/>
  <c r="B167" i="1"/>
  <c r="C167" i="1"/>
  <c r="D167" i="1"/>
  <c r="E167" i="1"/>
  <c r="F167" i="1"/>
  <c r="G167" i="1"/>
  <c r="A168" i="1"/>
  <c r="B168" i="1"/>
  <c r="C168" i="1"/>
  <c r="D168" i="1"/>
  <c r="E168" i="1"/>
  <c r="F168" i="1"/>
  <c r="G168" i="1"/>
  <c r="A169" i="1"/>
  <c r="B169" i="1"/>
  <c r="C169" i="1"/>
  <c r="D169" i="1"/>
  <c r="E169" i="1"/>
  <c r="F169" i="1"/>
  <c r="G169" i="1"/>
  <c r="A170" i="1"/>
  <c r="B170" i="1"/>
  <c r="C170" i="1"/>
  <c r="D170" i="1"/>
  <c r="E170" i="1"/>
  <c r="F170" i="1"/>
  <c r="G170" i="1"/>
  <c r="A171" i="1"/>
  <c r="B171" i="1"/>
  <c r="C171" i="1"/>
  <c r="D171" i="1"/>
  <c r="E171" i="1"/>
  <c r="F171" i="1"/>
  <c r="G171" i="1"/>
  <c r="A172" i="1"/>
  <c r="B172" i="1"/>
  <c r="C172" i="1"/>
  <c r="D172" i="1"/>
  <c r="E172" i="1"/>
  <c r="F172" i="1"/>
  <c r="G172" i="1"/>
  <c r="A173" i="1"/>
  <c r="B173" i="1"/>
  <c r="C173" i="1"/>
  <c r="D173" i="1"/>
  <c r="E173" i="1"/>
  <c r="F173" i="1"/>
  <c r="G173" i="1"/>
  <c r="A174" i="1"/>
  <c r="B174" i="1"/>
  <c r="C174" i="1"/>
  <c r="D174" i="1"/>
  <c r="E174" i="1"/>
  <c r="F174" i="1"/>
  <c r="G174" i="1"/>
  <c r="A175" i="1"/>
  <c r="B175" i="1"/>
  <c r="C175" i="1"/>
  <c r="D175" i="1"/>
  <c r="E175" i="1"/>
  <c r="F175" i="1"/>
  <c r="G175" i="1"/>
  <c r="A176" i="1"/>
  <c r="B176" i="1"/>
  <c r="C176" i="1"/>
  <c r="D176" i="1"/>
  <c r="E176" i="1"/>
  <c r="F176" i="1"/>
  <c r="G176" i="1"/>
  <c r="A177" i="1"/>
  <c r="B177" i="1"/>
  <c r="C177" i="1"/>
  <c r="D177" i="1"/>
  <c r="E177" i="1"/>
  <c r="F177" i="1"/>
  <c r="G177" i="1"/>
  <c r="A178" i="1"/>
  <c r="B178" i="1"/>
  <c r="C178" i="1"/>
  <c r="D178" i="1"/>
  <c r="E178" i="1"/>
  <c r="F178" i="1"/>
  <c r="G178" i="1"/>
  <c r="A179" i="1"/>
  <c r="B179" i="1"/>
  <c r="C179" i="1"/>
  <c r="D179" i="1"/>
  <c r="E179" i="1"/>
  <c r="F179" i="1"/>
  <c r="G179" i="1"/>
  <c r="A180" i="1"/>
  <c r="B180" i="1"/>
  <c r="C180" i="1"/>
  <c r="D180" i="1"/>
  <c r="E180" i="1"/>
  <c r="F180" i="1"/>
  <c r="G180" i="1"/>
  <c r="A181" i="1"/>
  <c r="B181" i="1"/>
  <c r="C181" i="1"/>
  <c r="D181" i="1"/>
  <c r="E181" i="1"/>
  <c r="F181" i="1"/>
  <c r="G181" i="1"/>
  <c r="A182" i="1"/>
  <c r="B182" i="1"/>
  <c r="C182" i="1"/>
  <c r="D182" i="1"/>
  <c r="E182" i="1"/>
  <c r="F182" i="1"/>
  <c r="G182" i="1"/>
  <c r="A183" i="1"/>
  <c r="B183" i="1"/>
  <c r="C183" i="1"/>
  <c r="D183" i="1"/>
  <c r="E183" i="1"/>
  <c r="F183" i="1"/>
  <c r="G183" i="1"/>
  <c r="A184" i="1"/>
  <c r="B184" i="1"/>
  <c r="C184" i="1"/>
  <c r="D184" i="1"/>
  <c r="E184" i="1"/>
  <c r="F184" i="1"/>
  <c r="G184" i="1"/>
  <c r="A185" i="1"/>
  <c r="B185" i="1"/>
  <c r="C185" i="1"/>
  <c r="D185" i="1"/>
  <c r="E185" i="1"/>
  <c r="F185" i="1"/>
  <c r="G185" i="1"/>
  <c r="A186" i="1"/>
  <c r="B186" i="1"/>
  <c r="C186" i="1"/>
  <c r="D186" i="1"/>
  <c r="E186" i="1"/>
  <c r="F186" i="1"/>
  <c r="G186" i="1"/>
  <c r="A187" i="1"/>
  <c r="B187" i="1"/>
  <c r="C187" i="1"/>
  <c r="D187" i="1"/>
  <c r="E187" i="1"/>
  <c r="F187" i="1"/>
  <c r="G187" i="1"/>
  <c r="A188" i="1"/>
  <c r="B188" i="1"/>
  <c r="C188" i="1"/>
  <c r="D188" i="1"/>
  <c r="E188" i="1"/>
  <c r="F188" i="1"/>
  <c r="G188" i="1"/>
  <c r="A189" i="1"/>
  <c r="B189" i="1"/>
  <c r="C189" i="1"/>
  <c r="D189" i="1"/>
  <c r="E189" i="1"/>
  <c r="F189" i="1"/>
  <c r="G189" i="1"/>
  <c r="A190" i="1"/>
  <c r="B190" i="1"/>
  <c r="C190" i="1"/>
  <c r="D190" i="1"/>
  <c r="E190" i="1"/>
  <c r="F190" i="1"/>
  <c r="G190" i="1"/>
  <c r="A191" i="1"/>
  <c r="B191" i="1"/>
  <c r="C191" i="1"/>
  <c r="D191" i="1"/>
  <c r="E191" i="1"/>
  <c r="F191" i="1"/>
  <c r="G191" i="1"/>
  <c r="A192" i="1"/>
  <c r="B192" i="1"/>
  <c r="C192" i="1"/>
  <c r="D192" i="1"/>
  <c r="E192" i="1"/>
  <c r="F192" i="1"/>
  <c r="G192" i="1"/>
  <c r="A193" i="1"/>
  <c r="B193" i="1"/>
  <c r="C193" i="1"/>
  <c r="D193" i="1"/>
  <c r="E193" i="1"/>
  <c r="F193" i="1"/>
  <c r="G193" i="1"/>
  <c r="A194" i="1"/>
  <c r="B194" i="1"/>
  <c r="C194" i="1"/>
  <c r="D194" i="1"/>
  <c r="E194" i="1"/>
  <c r="F194" i="1"/>
  <c r="G194" i="1"/>
  <c r="A195" i="1"/>
  <c r="B195" i="1"/>
  <c r="C195" i="1"/>
  <c r="D195" i="1"/>
  <c r="E195" i="1"/>
  <c r="F195" i="1"/>
  <c r="G195" i="1"/>
  <c r="A196" i="1"/>
  <c r="B196" i="1"/>
  <c r="C196" i="1"/>
  <c r="D196" i="1"/>
  <c r="E196" i="1"/>
  <c r="F196" i="1"/>
  <c r="G196" i="1"/>
  <c r="A197" i="1"/>
  <c r="B197" i="1"/>
  <c r="C197" i="1"/>
  <c r="D197" i="1"/>
  <c r="E197" i="1"/>
  <c r="F197" i="1"/>
  <c r="G197" i="1"/>
  <c r="A198" i="1"/>
  <c r="B198" i="1"/>
  <c r="C198" i="1"/>
  <c r="D198" i="1"/>
  <c r="E198" i="1"/>
  <c r="F198" i="1"/>
  <c r="G198" i="1"/>
  <c r="A199" i="1"/>
  <c r="B199" i="1"/>
  <c r="C199" i="1"/>
  <c r="D199" i="1"/>
  <c r="E199" i="1"/>
  <c r="F199" i="1"/>
  <c r="G199" i="1"/>
  <c r="A200" i="1"/>
  <c r="B200" i="1"/>
  <c r="C200" i="1"/>
  <c r="D200" i="1"/>
  <c r="E200" i="1"/>
  <c r="F200" i="1"/>
  <c r="G200" i="1"/>
  <c r="A201" i="1"/>
  <c r="B201" i="1"/>
  <c r="C201" i="1"/>
  <c r="D201" i="1"/>
  <c r="E201" i="1"/>
  <c r="F201" i="1"/>
  <c r="G201" i="1"/>
  <c r="A202" i="1"/>
  <c r="B202" i="1"/>
  <c r="C202" i="1"/>
  <c r="D202" i="1"/>
  <c r="E202" i="1"/>
  <c r="F202" i="1"/>
  <c r="G202" i="1"/>
  <c r="A203" i="1"/>
  <c r="B203" i="1"/>
  <c r="C203" i="1"/>
  <c r="D203" i="1"/>
  <c r="E203" i="1"/>
  <c r="F203" i="1"/>
  <c r="G203" i="1"/>
  <c r="A204" i="1"/>
  <c r="B204" i="1"/>
  <c r="C204" i="1"/>
  <c r="D204" i="1"/>
  <c r="E204" i="1"/>
  <c r="F204" i="1"/>
  <c r="G204" i="1"/>
  <c r="A205" i="1"/>
  <c r="B205" i="1"/>
  <c r="C205" i="1"/>
  <c r="D205" i="1"/>
  <c r="E205" i="1"/>
  <c r="F205" i="1"/>
  <c r="G205" i="1"/>
  <c r="A206" i="1"/>
  <c r="B206" i="1"/>
  <c r="C206" i="1"/>
  <c r="D206" i="1"/>
  <c r="E206" i="1"/>
  <c r="F206" i="1"/>
  <c r="G206" i="1"/>
  <c r="A207" i="1"/>
  <c r="B207" i="1"/>
  <c r="C207" i="1"/>
  <c r="D207" i="1"/>
  <c r="E207" i="1"/>
  <c r="F207" i="1"/>
  <c r="G207" i="1"/>
  <c r="A208" i="1"/>
  <c r="B208" i="1"/>
  <c r="C208" i="1"/>
  <c r="D208" i="1"/>
  <c r="E208" i="1"/>
  <c r="F208" i="1"/>
  <c r="G208" i="1"/>
  <c r="A209" i="1"/>
  <c r="B209" i="1"/>
  <c r="C209" i="1"/>
  <c r="D209" i="1"/>
  <c r="E209" i="1"/>
  <c r="F209" i="1"/>
  <c r="G209" i="1"/>
  <c r="A210" i="1"/>
  <c r="B210" i="1"/>
  <c r="C210" i="1"/>
  <c r="D210" i="1"/>
  <c r="E210" i="1"/>
  <c r="F210" i="1"/>
  <c r="G210" i="1"/>
  <c r="A211" i="1"/>
  <c r="B211" i="1"/>
  <c r="C211" i="1"/>
  <c r="D211" i="1"/>
  <c r="E211" i="1"/>
  <c r="F211" i="1"/>
  <c r="G211" i="1"/>
  <c r="A212" i="1"/>
  <c r="B212" i="1"/>
  <c r="C212" i="1"/>
  <c r="D212" i="1"/>
  <c r="E212" i="1"/>
  <c r="F212" i="1"/>
  <c r="G212" i="1"/>
  <c r="A213" i="1"/>
  <c r="B213" i="1"/>
  <c r="C213" i="1"/>
  <c r="D213" i="1"/>
  <c r="E213" i="1"/>
  <c r="F213" i="1"/>
  <c r="G213" i="1"/>
  <c r="A214" i="1"/>
  <c r="B214" i="1"/>
  <c r="C214" i="1"/>
  <c r="D214" i="1"/>
  <c r="E214" i="1"/>
  <c r="F214" i="1"/>
  <c r="G214" i="1"/>
  <c r="A215" i="1"/>
  <c r="B215" i="1"/>
  <c r="C215" i="1"/>
  <c r="D215" i="1"/>
  <c r="E215" i="1"/>
  <c r="F215" i="1"/>
  <c r="G215" i="1"/>
  <c r="A216" i="1"/>
  <c r="B216" i="1"/>
  <c r="C216" i="1"/>
  <c r="D216" i="1"/>
  <c r="E216" i="1"/>
  <c r="F216" i="1"/>
  <c r="G216" i="1"/>
  <c r="A217" i="1"/>
  <c r="B217" i="1"/>
  <c r="C217" i="1"/>
  <c r="D217" i="1"/>
  <c r="E217" i="1"/>
  <c r="F217" i="1"/>
  <c r="G217" i="1"/>
  <c r="A218" i="1"/>
  <c r="B218" i="1"/>
  <c r="C218" i="1"/>
  <c r="D218" i="1"/>
  <c r="E218" i="1"/>
  <c r="F218" i="1"/>
  <c r="G218" i="1"/>
  <c r="B151" i="1"/>
  <c r="C151" i="1"/>
  <c r="D151" i="1"/>
  <c r="E151" i="1"/>
  <c r="F151" i="1"/>
  <c r="G151" i="1"/>
  <c r="A151" i="1"/>
  <c r="A77" i="1"/>
  <c r="B77" i="1"/>
  <c r="C77" i="1"/>
  <c r="D77" i="1"/>
  <c r="E77" i="1"/>
  <c r="F77" i="1"/>
  <c r="G77" i="1"/>
  <c r="A78" i="1"/>
  <c r="B78" i="1"/>
  <c r="C78" i="1"/>
  <c r="D78" i="1"/>
  <c r="E78" i="1"/>
  <c r="F78" i="1"/>
  <c r="G78" i="1"/>
  <c r="A79" i="1"/>
  <c r="B79" i="1"/>
  <c r="C79" i="1"/>
  <c r="D79" i="1"/>
  <c r="E79" i="1"/>
  <c r="F79" i="1"/>
  <c r="G79" i="1"/>
  <c r="A80" i="1"/>
  <c r="B80" i="1"/>
  <c r="C80" i="1"/>
  <c r="D80" i="1"/>
  <c r="E80" i="1"/>
  <c r="F80" i="1"/>
  <c r="G80" i="1"/>
  <c r="A81" i="1"/>
  <c r="B81" i="1"/>
  <c r="C81" i="1"/>
  <c r="D81" i="1"/>
  <c r="E81" i="1"/>
  <c r="F81" i="1"/>
  <c r="G81" i="1"/>
  <c r="A82" i="1"/>
  <c r="B82" i="1"/>
  <c r="C82" i="1"/>
  <c r="D82" i="1"/>
  <c r="E82" i="1"/>
  <c r="F82" i="1"/>
  <c r="G82" i="1"/>
  <c r="A83" i="1"/>
  <c r="B83" i="1"/>
  <c r="C83" i="1"/>
  <c r="D83" i="1"/>
  <c r="E83" i="1"/>
  <c r="F83" i="1"/>
  <c r="G83" i="1"/>
  <c r="A84" i="1"/>
  <c r="B84" i="1"/>
  <c r="C84" i="1"/>
  <c r="D84" i="1"/>
  <c r="E84" i="1"/>
  <c r="F84" i="1"/>
  <c r="G84" i="1"/>
  <c r="A85" i="1"/>
  <c r="B85" i="1"/>
  <c r="C85" i="1"/>
  <c r="D85" i="1"/>
  <c r="E85" i="1"/>
  <c r="F85" i="1"/>
  <c r="G85" i="1"/>
  <c r="A86" i="1"/>
  <c r="B86" i="1"/>
  <c r="C86" i="1"/>
  <c r="D86" i="1"/>
  <c r="E86" i="1"/>
  <c r="F86" i="1"/>
  <c r="G86" i="1"/>
  <c r="A87" i="1"/>
  <c r="B87" i="1"/>
  <c r="C87" i="1"/>
  <c r="D87" i="1"/>
  <c r="E87" i="1"/>
  <c r="F87" i="1"/>
  <c r="G87" i="1"/>
  <c r="A88" i="1"/>
  <c r="B88" i="1"/>
  <c r="C88" i="1"/>
  <c r="D88" i="1"/>
  <c r="E88" i="1"/>
  <c r="F88" i="1"/>
  <c r="G88" i="1"/>
  <c r="A89" i="1"/>
  <c r="B89" i="1"/>
  <c r="C89" i="1"/>
  <c r="D89" i="1"/>
  <c r="E89" i="1"/>
  <c r="F89" i="1"/>
  <c r="G89" i="1"/>
  <c r="A90" i="1"/>
  <c r="B90" i="1"/>
  <c r="C90" i="1"/>
  <c r="D90" i="1"/>
  <c r="E90" i="1"/>
  <c r="F90" i="1"/>
  <c r="G90" i="1"/>
  <c r="A91" i="1"/>
  <c r="B91" i="1"/>
  <c r="C91" i="1"/>
  <c r="D91" i="1"/>
  <c r="E91" i="1"/>
  <c r="F91" i="1"/>
  <c r="G91" i="1"/>
  <c r="A92" i="1"/>
  <c r="B92" i="1"/>
  <c r="C92" i="1"/>
  <c r="D92" i="1"/>
  <c r="E92" i="1"/>
  <c r="F92" i="1"/>
  <c r="G92" i="1"/>
  <c r="A93" i="1"/>
  <c r="B93" i="1"/>
  <c r="C93" i="1"/>
  <c r="D93" i="1"/>
  <c r="E93" i="1"/>
  <c r="F93" i="1"/>
  <c r="G93" i="1"/>
  <c r="A94" i="1"/>
  <c r="B94" i="1"/>
  <c r="C94" i="1"/>
  <c r="D94" i="1"/>
  <c r="E94" i="1"/>
  <c r="F94" i="1"/>
  <c r="G94" i="1"/>
  <c r="A95" i="1"/>
  <c r="B95" i="1"/>
  <c r="C95" i="1"/>
  <c r="D95" i="1"/>
  <c r="E95" i="1"/>
  <c r="F95" i="1"/>
  <c r="G95" i="1"/>
  <c r="A96" i="1"/>
  <c r="B96" i="1"/>
  <c r="C96" i="1"/>
  <c r="D96" i="1"/>
  <c r="E96" i="1"/>
  <c r="F96" i="1"/>
  <c r="G96" i="1"/>
  <c r="A97" i="1"/>
  <c r="B97" i="1"/>
  <c r="C97" i="1"/>
  <c r="D97" i="1"/>
  <c r="E97" i="1"/>
  <c r="F97" i="1"/>
  <c r="G97" i="1"/>
  <c r="A98" i="1"/>
  <c r="B98" i="1"/>
  <c r="C98" i="1"/>
  <c r="D98" i="1"/>
  <c r="E98" i="1"/>
  <c r="F98" i="1"/>
  <c r="G98" i="1"/>
  <c r="A99" i="1"/>
  <c r="B99" i="1"/>
  <c r="C99" i="1"/>
  <c r="D99" i="1"/>
  <c r="E99" i="1"/>
  <c r="F99" i="1"/>
  <c r="G99" i="1"/>
  <c r="A100" i="1"/>
  <c r="B100" i="1"/>
  <c r="C100" i="1"/>
  <c r="D100" i="1"/>
  <c r="E100" i="1"/>
  <c r="F100" i="1"/>
  <c r="G100" i="1"/>
  <c r="A101" i="1"/>
  <c r="B101" i="1"/>
  <c r="C101" i="1"/>
  <c r="D101" i="1"/>
  <c r="E101" i="1"/>
  <c r="F101" i="1"/>
  <c r="G101" i="1"/>
  <c r="A102" i="1"/>
  <c r="B102" i="1"/>
  <c r="C102" i="1"/>
  <c r="D102" i="1"/>
  <c r="E102" i="1"/>
  <c r="F102" i="1"/>
  <c r="G102" i="1"/>
  <c r="A103" i="1"/>
  <c r="B103" i="1"/>
  <c r="C103" i="1"/>
  <c r="D103" i="1"/>
  <c r="E103" i="1"/>
  <c r="F103" i="1"/>
  <c r="G103" i="1"/>
  <c r="A104" i="1"/>
  <c r="B104" i="1"/>
  <c r="C104" i="1"/>
  <c r="D104" i="1"/>
  <c r="E104" i="1"/>
  <c r="F104" i="1"/>
  <c r="G104" i="1"/>
  <c r="A105" i="1"/>
  <c r="B105" i="1"/>
  <c r="C105" i="1"/>
  <c r="D105" i="1"/>
  <c r="E105" i="1"/>
  <c r="F105" i="1"/>
  <c r="G105" i="1"/>
  <c r="A106" i="1"/>
  <c r="B106" i="1"/>
  <c r="C106" i="1"/>
  <c r="D106" i="1"/>
  <c r="E106" i="1"/>
  <c r="F106" i="1"/>
  <c r="G106" i="1"/>
  <c r="A107" i="1"/>
  <c r="B107" i="1"/>
  <c r="C107" i="1"/>
  <c r="D107" i="1"/>
  <c r="E107" i="1"/>
  <c r="F107" i="1"/>
  <c r="G107" i="1"/>
  <c r="A108" i="1"/>
  <c r="B108" i="1"/>
  <c r="C108" i="1"/>
  <c r="D108" i="1"/>
  <c r="E108" i="1"/>
  <c r="F108" i="1"/>
  <c r="G108" i="1"/>
  <c r="A109" i="1"/>
  <c r="B109" i="1"/>
  <c r="C109" i="1"/>
  <c r="D109" i="1"/>
  <c r="E109" i="1"/>
  <c r="F109" i="1"/>
  <c r="G109" i="1"/>
  <c r="A110" i="1"/>
  <c r="B110" i="1"/>
  <c r="C110" i="1"/>
  <c r="D110" i="1"/>
  <c r="E110" i="1"/>
  <c r="F110" i="1"/>
  <c r="G110" i="1"/>
  <c r="A111" i="1"/>
  <c r="B111" i="1"/>
  <c r="C111" i="1"/>
  <c r="D111" i="1"/>
  <c r="E111" i="1"/>
  <c r="F111" i="1"/>
  <c r="G111" i="1"/>
  <c r="A112" i="1"/>
  <c r="B112" i="1"/>
  <c r="C112" i="1"/>
  <c r="D112" i="1"/>
  <c r="E112" i="1"/>
  <c r="F112" i="1"/>
  <c r="G112" i="1"/>
  <c r="A113" i="1"/>
  <c r="B113" i="1"/>
  <c r="C113" i="1"/>
  <c r="D113" i="1"/>
  <c r="E113" i="1"/>
  <c r="F113" i="1"/>
  <c r="G113" i="1"/>
  <c r="A114" i="1"/>
  <c r="B114" i="1"/>
  <c r="C114" i="1"/>
  <c r="D114" i="1"/>
  <c r="E114" i="1"/>
  <c r="F114" i="1"/>
  <c r="G114" i="1"/>
  <c r="A115" i="1"/>
  <c r="B115" i="1"/>
  <c r="C115" i="1"/>
  <c r="D115" i="1"/>
  <c r="E115" i="1"/>
  <c r="F115" i="1"/>
  <c r="G115" i="1"/>
  <c r="A116" i="1"/>
  <c r="B116" i="1"/>
  <c r="C116" i="1"/>
  <c r="D116" i="1"/>
  <c r="E116" i="1"/>
  <c r="F116" i="1"/>
  <c r="G116" i="1"/>
  <c r="A117" i="1"/>
  <c r="B117" i="1"/>
  <c r="C117" i="1"/>
  <c r="D117" i="1"/>
  <c r="E117" i="1"/>
  <c r="F117" i="1"/>
  <c r="G117" i="1"/>
  <c r="A118" i="1"/>
  <c r="B118" i="1"/>
  <c r="C118" i="1"/>
  <c r="D118" i="1"/>
  <c r="E118" i="1"/>
  <c r="F118" i="1"/>
  <c r="G118" i="1"/>
  <c r="A119" i="1"/>
  <c r="B119" i="1"/>
  <c r="C119" i="1"/>
  <c r="D119" i="1"/>
  <c r="E119" i="1"/>
  <c r="F119" i="1"/>
  <c r="G119" i="1"/>
  <c r="A120" i="1"/>
  <c r="B120" i="1"/>
  <c r="C120" i="1"/>
  <c r="D120" i="1"/>
  <c r="E120" i="1"/>
  <c r="F120" i="1"/>
  <c r="G120" i="1"/>
  <c r="A121" i="1"/>
  <c r="B121" i="1"/>
  <c r="C121" i="1"/>
  <c r="D121" i="1"/>
  <c r="E121" i="1"/>
  <c r="F121" i="1"/>
  <c r="G121" i="1"/>
  <c r="A122" i="1"/>
  <c r="B122" i="1"/>
  <c r="C122" i="1"/>
  <c r="D122" i="1"/>
  <c r="E122" i="1"/>
  <c r="F122" i="1"/>
  <c r="G122" i="1"/>
  <c r="A123" i="1"/>
  <c r="B123" i="1"/>
  <c r="C123" i="1"/>
  <c r="D123" i="1"/>
  <c r="E123" i="1"/>
  <c r="F123" i="1"/>
  <c r="G123" i="1"/>
  <c r="A124" i="1"/>
  <c r="B124" i="1"/>
  <c r="C124" i="1"/>
  <c r="D124" i="1"/>
  <c r="E124" i="1"/>
  <c r="F124" i="1"/>
  <c r="G124" i="1"/>
  <c r="A125" i="1"/>
  <c r="B125" i="1"/>
  <c r="C125" i="1"/>
  <c r="D125" i="1"/>
  <c r="E125" i="1"/>
  <c r="F125" i="1"/>
  <c r="G125" i="1"/>
  <c r="A126" i="1"/>
  <c r="B126" i="1"/>
  <c r="C126" i="1"/>
  <c r="D126" i="1"/>
  <c r="E126" i="1"/>
  <c r="F126" i="1"/>
  <c r="G126" i="1"/>
  <c r="A127" i="1"/>
  <c r="B127" i="1"/>
  <c r="C127" i="1"/>
  <c r="D127" i="1"/>
  <c r="E127" i="1"/>
  <c r="F127" i="1"/>
  <c r="G127" i="1"/>
  <c r="A128" i="1"/>
  <c r="B128" i="1"/>
  <c r="C128" i="1"/>
  <c r="D128" i="1"/>
  <c r="E128" i="1"/>
  <c r="F128" i="1"/>
  <c r="G128" i="1"/>
  <c r="A129" i="1"/>
  <c r="B129" i="1"/>
  <c r="C129" i="1"/>
  <c r="D129" i="1"/>
  <c r="E129" i="1"/>
  <c r="F129" i="1"/>
  <c r="G129" i="1"/>
  <c r="A130" i="1"/>
  <c r="B130" i="1"/>
  <c r="C130" i="1"/>
  <c r="D130" i="1"/>
  <c r="E130" i="1"/>
  <c r="F130" i="1"/>
  <c r="G130" i="1"/>
  <c r="A131" i="1"/>
  <c r="B131" i="1"/>
  <c r="C131" i="1"/>
  <c r="D131" i="1"/>
  <c r="E131" i="1"/>
  <c r="F131" i="1"/>
  <c r="G131" i="1"/>
  <c r="A132" i="1"/>
  <c r="B132" i="1"/>
  <c r="C132" i="1"/>
  <c r="D132" i="1"/>
  <c r="E132" i="1"/>
  <c r="F132" i="1"/>
  <c r="G132" i="1"/>
  <c r="A133" i="1"/>
  <c r="B133" i="1"/>
  <c r="C133" i="1"/>
  <c r="D133" i="1"/>
  <c r="E133" i="1"/>
  <c r="F133" i="1"/>
  <c r="G133" i="1"/>
  <c r="A134" i="1"/>
  <c r="B134" i="1"/>
  <c r="C134" i="1"/>
  <c r="D134" i="1"/>
  <c r="E134" i="1"/>
  <c r="F134" i="1"/>
  <c r="G134" i="1"/>
  <c r="A135" i="1"/>
  <c r="B135" i="1"/>
  <c r="C135" i="1"/>
  <c r="D135" i="1"/>
  <c r="E135" i="1"/>
  <c r="F135" i="1"/>
  <c r="G135" i="1"/>
  <c r="A136" i="1"/>
  <c r="B136" i="1"/>
  <c r="C136" i="1"/>
  <c r="D136" i="1"/>
  <c r="E136" i="1"/>
  <c r="F136" i="1"/>
  <c r="G136" i="1"/>
  <c r="A137" i="1"/>
  <c r="B137" i="1"/>
  <c r="C137" i="1"/>
  <c r="D137" i="1"/>
  <c r="E137" i="1"/>
  <c r="F137" i="1"/>
  <c r="G137" i="1"/>
  <c r="A138" i="1"/>
  <c r="B138" i="1"/>
  <c r="C138" i="1"/>
  <c r="D138" i="1"/>
  <c r="E138" i="1"/>
  <c r="F138" i="1"/>
  <c r="G138" i="1"/>
  <c r="A139" i="1"/>
  <c r="B139" i="1"/>
  <c r="C139" i="1"/>
  <c r="D139" i="1"/>
  <c r="E139" i="1"/>
  <c r="F139" i="1"/>
  <c r="G139" i="1"/>
  <c r="A140" i="1"/>
  <c r="B140" i="1"/>
  <c r="C140" i="1"/>
  <c r="D140" i="1"/>
  <c r="E140" i="1"/>
  <c r="F140" i="1"/>
  <c r="G140" i="1"/>
  <c r="A141" i="1"/>
  <c r="B141" i="1"/>
  <c r="C141" i="1"/>
  <c r="D141" i="1"/>
  <c r="E141" i="1"/>
  <c r="F141" i="1"/>
  <c r="G141" i="1"/>
  <c r="A142" i="1"/>
  <c r="B142" i="1"/>
  <c r="C142" i="1"/>
  <c r="D142" i="1"/>
  <c r="E142" i="1"/>
  <c r="F142" i="1"/>
  <c r="G142" i="1"/>
  <c r="A143" i="1"/>
  <c r="B143" i="1"/>
  <c r="C143" i="1"/>
  <c r="D143" i="1"/>
  <c r="E143" i="1"/>
  <c r="F143" i="1"/>
  <c r="G143" i="1"/>
  <c r="A144" i="1"/>
  <c r="B144" i="1"/>
  <c r="C144" i="1"/>
  <c r="D144" i="1"/>
  <c r="E144" i="1"/>
  <c r="F144" i="1"/>
  <c r="G144" i="1"/>
  <c r="A145" i="1"/>
  <c r="B145" i="1"/>
  <c r="C145" i="1"/>
  <c r="D145" i="1"/>
  <c r="E145" i="1"/>
  <c r="F145" i="1"/>
  <c r="G145" i="1"/>
  <c r="A146" i="1"/>
  <c r="B146" i="1"/>
  <c r="C146" i="1"/>
  <c r="D146" i="1"/>
  <c r="E146" i="1"/>
  <c r="F146" i="1"/>
  <c r="G146" i="1"/>
  <c r="A147" i="1"/>
  <c r="B147" i="1"/>
  <c r="C147" i="1"/>
  <c r="D147" i="1"/>
  <c r="E147" i="1"/>
  <c r="F147" i="1"/>
  <c r="G147" i="1"/>
  <c r="A148" i="1"/>
  <c r="B148" i="1"/>
  <c r="C148" i="1"/>
  <c r="D148" i="1"/>
  <c r="E148" i="1"/>
  <c r="F148" i="1"/>
  <c r="G148" i="1"/>
  <c r="A149" i="1"/>
  <c r="B149" i="1"/>
  <c r="C149" i="1"/>
  <c r="D149" i="1"/>
  <c r="E149" i="1"/>
  <c r="F149" i="1"/>
  <c r="G149" i="1"/>
  <c r="A150" i="1"/>
  <c r="B150" i="1"/>
  <c r="C150" i="1"/>
  <c r="D150" i="1"/>
  <c r="E150" i="1"/>
  <c r="F150" i="1"/>
  <c r="G150" i="1"/>
  <c r="B76" i="1"/>
  <c r="C76" i="1"/>
  <c r="D76" i="1"/>
  <c r="E76" i="1"/>
  <c r="F76" i="1"/>
  <c r="G76" i="1"/>
  <c r="A76" i="1"/>
  <c r="A2" i="1"/>
  <c r="B2" i="1"/>
  <c r="C2" i="1"/>
  <c r="D2" i="1"/>
  <c r="E2" i="1"/>
  <c r="F2" i="1"/>
  <c r="G2" i="1"/>
  <c r="A3" i="1"/>
  <c r="B3" i="1"/>
  <c r="C3" i="1"/>
  <c r="D3" i="1"/>
  <c r="E3" i="1"/>
  <c r="F3" i="1"/>
  <c r="G3" i="1"/>
  <c r="A4" i="1"/>
  <c r="B4" i="1"/>
  <c r="C4" i="1"/>
  <c r="D4" i="1"/>
  <c r="E4" i="1"/>
  <c r="F4" i="1"/>
  <c r="G4" i="1"/>
  <c r="A5" i="1"/>
  <c r="B5" i="1"/>
  <c r="C5" i="1"/>
  <c r="D5" i="1"/>
  <c r="E5" i="1"/>
  <c r="F5" i="1"/>
  <c r="G5" i="1"/>
  <c r="A6" i="1"/>
  <c r="B6" i="1"/>
  <c r="C6" i="1"/>
  <c r="D6" i="1"/>
  <c r="E6" i="1"/>
  <c r="F6" i="1"/>
  <c r="G6" i="1"/>
  <c r="A7" i="1"/>
  <c r="B7" i="1"/>
  <c r="C7" i="1"/>
  <c r="D7" i="1"/>
  <c r="E7" i="1"/>
  <c r="F7" i="1"/>
  <c r="G7" i="1"/>
  <c r="A8" i="1"/>
  <c r="B8" i="1"/>
  <c r="C8" i="1"/>
  <c r="D8" i="1"/>
  <c r="E8" i="1"/>
  <c r="F8" i="1"/>
  <c r="G8" i="1"/>
  <c r="A9" i="1"/>
  <c r="B9" i="1"/>
  <c r="C9" i="1"/>
  <c r="D9" i="1"/>
  <c r="E9" i="1"/>
  <c r="F9" i="1"/>
  <c r="G9" i="1"/>
  <c r="A10" i="1"/>
  <c r="B10" i="1"/>
  <c r="C10" i="1"/>
  <c r="D10" i="1"/>
  <c r="E10" i="1"/>
  <c r="F10" i="1"/>
  <c r="G10" i="1"/>
  <c r="A11" i="1"/>
  <c r="B11" i="1"/>
  <c r="C11" i="1"/>
  <c r="D11" i="1"/>
  <c r="E11" i="1"/>
  <c r="F11" i="1"/>
  <c r="G11" i="1"/>
  <c r="A12" i="1"/>
  <c r="B12" i="1"/>
  <c r="C12" i="1"/>
  <c r="D12" i="1"/>
  <c r="E12" i="1"/>
  <c r="F12" i="1"/>
  <c r="G12" i="1"/>
  <c r="A13" i="1"/>
  <c r="B13" i="1"/>
  <c r="C13" i="1"/>
  <c r="D13" i="1"/>
  <c r="E13" i="1"/>
  <c r="F13" i="1"/>
  <c r="G13" i="1"/>
  <c r="A14" i="1"/>
  <c r="B14" i="1"/>
  <c r="C14" i="1"/>
  <c r="D14" i="1"/>
  <c r="E14" i="1"/>
  <c r="F14" i="1"/>
  <c r="G14" i="1"/>
  <c r="A15" i="1"/>
  <c r="B15" i="1"/>
  <c r="C15" i="1"/>
  <c r="D15" i="1"/>
  <c r="E15" i="1"/>
  <c r="F15" i="1"/>
  <c r="G15" i="1"/>
  <c r="A16" i="1"/>
  <c r="B16" i="1"/>
  <c r="C16" i="1"/>
  <c r="D16" i="1"/>
  <c r="E16" i="1"/>
  <c r="F16" i="1"/>
  <c r="G16" i="1"/>
  <c r="A17" i="1"/>
  <c r="B17" i="1"/>
  <c r="C17" i="1"/>
  <c r="D17" i="1"/>
  <c r="E17" i="1"/>
  <c r="F17" i="1"/>
  <c r="G17" i="1"/>
  <c r="A18" i="1"/>
  <c r="B18" i="1"/>
  <c r="C18" i="1"/>
  <c r="D18" i="1"/>
  <c r="E18" i="1"/>
  <c r="F18" i="1"/>
  <c r="G18" i="1"/>
  <c r="A19" i="1"/>
  <c r="B19" i="1"/>
  <c r="C19" i="1"/>
  <c r="D19" i="1"/>
  <c r="E19" i="1"/>
  <c r="F19" i="1"/>
  <c r="G19" i="1"/>
  <c r="A20" i="1"/>
  <c r="B20" i="1"/>
  <c r="C20" i="1"/>
  <c r="D20" i="1"/>
  <c r="E20" i="1"/>
  <c r="F20" i="1"/>
  <c r="G20" i="1"/>
  <c r="A21" i="1"/>
  <c r="B21" i="1"/>
  <c r="C21" i="1"/>
  <c r="D21" i="1"/>
  <c r="E21" i="1"/>
  <c r="F21" i="1"/>
  <c r="G21" i="1"/>
  <c r="A22" i="1"/>
  <c r="B22" i="1"/>
  <c r="C22" i="1"/>
  <c r="D22" i="1"/>
  <c r="E22" i="1"/>
  <c r="F22" i="1"/>
  <c r="G22" i="1"/>
  <c r="A23" i="1"/>
  <c r="B23" i="1"/>
  <c r="C23" i="1"/>
  <c r="D23" i="1"/>
  <c r="E23" i="1"/>
  <c r="F23" i="1"/>
  <c r="G23" i="1"/>
  <c r="A24" i="1"/>
  <c r="B24" i="1"/>
  <c r="C24" i="1"/>
  <c r="D24" i="1"/>
  <c r="E24" i="1"/>
  <c r="F24" i="1"/>
  <c r="G24" i="1"/>
  <c r="A25" i="1"/>
  <c r="B25" i="1"/>
  <c r="C25" i="1"/>
  <c r="D25" i="1"/>
  <c r="E25" i="1"/>
  <c r="F25" i="1"/>
  <c r="G25" i="1"/>
  <c r="A26" i="1"/>
  <c r="B26" i="1"/>
  <c r="C26" i="1"/>
  <c r="D26" i="1"/>
  <c r="E26" i="1"/>
  <c r="F26" i="1"/>
  <c r="G26" i="1"/>
  <c r="A27" i="1"/>
  <c r="B27" i="1"/>
  <c r="C27" i="1"/>
  <c r="D27" i="1"/>
  <c r="E27" i="1"/>
  <c r="F27" i="1"/>
  <c r="G27" i="1"/>
  <c r="A28" i="1"/>
  <c r="B28" i="1"/>
  <c r="C28" i="1"/>
  <c r="D28" i="1"/>
  <c r="E28" i="1"/>
  <c r="F28" i="1"/>
  <c r="G28" i="1"/>
  <c r="A29" i="1"/>
  <c r="B29" i="1"/>
  <c r="C29" i="1"/>
  <c r="D29" i="1"/>
  <c r="E29" i="1"/>
  <c r="F29" i="1"/>
  <c r="G29" i="1"/>
  <c r="A30" i="1"/>
  <c r="B30" i="1"/>
  <c r="C30" i="1"/>
  <c r="D30" i="1"/>
  <c r="E30" i="1"/>
  <c r="F30" i="1"/>
  <c r="G30" i="1"/>
  <c r="A31" i="1"/>
  <c r="B31" i="1"/>
  <c r="C31" i="1"/>
  <c r="D31" i="1"/>
  <c r="E31" i="1"/>
  <c r="F31" i="1"/>
  <c r="G31" i="1"/>
  <c r="A32" i="1"/>
  <c r="B32" i="1"/>
  <c r="C32" i="1"/>
  <c r="D32" i="1"/>
  <c r="E32" i="1"/>
  <c r="F32" i="1"/>
  <c r="G32" i="1"/>
  <c r="A33" i="1"/>
  <c r="B33" i="1"/>
  <c r="C33" i="1"/>
  <c r="D33" i="1"/>
  <c r="E33" i="1"/>
  <c r="F33" i="1"/>
  <c r="G33" i="1"/>
  <c r="A34" i="1"/>
  <c r="B34" i="1"/>
  <c r="C34" i="1"/>
  <c r="D34" i="1"/>
  <c r="E34" i="1"/>
  <c r="F34" i="1"/>
  <c r="G34" i="1"/>
  <c r="A35" i="1"/>
  <c r="B35" i="1"/>
  <c r="C35" i="1"/>
  <c r="D35" i="1"/>
  <c r="E35" i="1"/>
  <c r="F35" i="1"/>
  <c r="G35" i="1"/>
  <c r="A36" i="1"/>
  <c r="B36" i="1"/>
  <c r="C36" i="1"/>
  <c r="D36" i="1"/>
  <c r="E36" i="1"/>
  <c r="F36" i="1"/>
  <c r="G36" i="1"/>
  <c r="A37" i="1"/>
  <c r="B37" i="1"/>
  <c r="C37" i="1"/>
  <c r="D37" i="1"/>
  <c r="E37" i="1"/>
  <c r="F37" i="1"/>
  <c r="G37" i="1"/>
  <c r="A38" i="1"/>
  <c r="B38" i="1"/>
  <c r="C38" i="1"/>
  <c r="D38" i="1"/>
  <c r="E38" i="1"/>
  <c r="F38" i="1"/>
  <c r="G38" i="1"/>
  <c r="A39" i="1"/>
  <c r="B39" i="1"/>
  <c r="C39" i="1"/>
  <c r="D39" i="1"/>
  <c r="E39" i="1"/>
  <c r="F39" i="1"/>
  <c r="G39" i="1"/>
  <c r="A40" i="1"/>
  <c r="B40" i="1"/>
  <c r="C40" i="1"/>
  <c r="D40" i="1"/>
  <c r="E40" i="1"/>
  <c r="F40" i="1"/>
  <c r="G40" i="1"/>
  <c r="A41" i="1"/>
  <c r="B41" i="1"/>
  <c r="C41" i="1"/>
  <c r="D41" i="1"/>
  <c r="E41" i="1"/>
  <c r="F41" i="1"/>
  <c r="G41" i="1"/>
  <c r="A42" i="1"/>
  <c r="B42" i="1"/>
  <c r="C42" i="1"/>
  <c r="D42" i="1"/>
  <c r="E42" i="1"/>
  <c r="F42" i="1"/>
  <c r="G42" i="1"/>
  <c r="A43" i="1"/>
  <c r="B43" i="1"/>
  <c r="C43" i="1"/>
  <c r="D43" i="1"/>
  <c r="E43" i="1"/>
  <c r="F43" i="1"/>
  <c r="G43" i="1"/>
  <c r="A44" i="1"/>
  <c r="B44" i="1"/>
  <c r="C44" i="1"/>
  <c r="D44" i="1"/>
  <c r="E44" i="1"/>
  <c r="F44" i="1"/>
  <c r="G44" i="1"/>
  <c r="A45" i="1"/>
  <c r="B45" i="1"/>
  <c r="C45" i="1"/>
  <c r="D45" i="1"/>
  <c r="E45" i="1"/>
  <c r="F45" i="1"/>
  <c r="G45" i="1"/>
  <c r="A46" i="1"/>
  <c r="B46" i="1"/>
  <c r="C46" i="1"/>
  <c r="D46" i="1"/>
  <c r="E46" i="1"/>
  <c r="F46" i="1"/>
  <c r="G46" i="1"/>
  <c r="A47" i="1"/>
  <c r="B47" i="1"/>
  <c r="C47" i="1"/>
  <c r="D47" i="1"/>
  <c r="E47" i="1"/>
  <c r="F47" i="1"/>
  <c r="G47" i="1"/>
  <c r="A48" i="1"/>
  <c r="B48" i="1"/>
  <c r="C48" i="1"/>
  <c r="D48" i="1"/>
  <c r="E48" i="1"/>
  <c r="F48" i="1"/>
  <c r="G48" i="1"/>
  <c r="A49" i="1"/>
  <c r="B49" i="1"/>
  <c r="C49" i="1"/>
  <c r="D49" i="1"/>
  <c r="E49" i="1"/>
  <c r="F49" i="1"/>
  <c r="G49" i="1"/>
  <c r="A50" i="1"/>
  <c r="B50" i="1"/>
  <c r="C50" i="1"/>
  <c r="D50" i="1"/>
  <c r="E50" i="1"/>
  <c r="F50" i="1"/>
  <c r="G50" i="1"/>
  <c r="A51" i="1"/>
  <c r="B51" i="1"/>
  <c r="C51" i="1"/>
  <c r="D51" i="1"/>
  <c r="E51" i="1"/>
  <c r="F51" i="1"/>
  <c r="G51" i="1"/>
  <c r="A52" i="1"/>
  <c r="B52" i="1"/>
  <c r="C52" i="1"/>
  <c r="D52" i="1"/>
  <c r="E52" i="1"/>
  <c r="F52" i="1"/>
  <c r="G52" i="1"/>
  <c r="A53" i="1"/>
  <c r="B53" i="1"/>
  <c r="C53" i="1"/>
  <c r="D53" i="1"/>
  <c r="E53" i="1"/>
  <c r="F53" i="1"/>
  <c r="G53" i="1"/>
  <c r="A54" i="1"/>
  <c r="B54" i="1"/>
  <c r="C54" i="1"/>
  <c r="D54" i="1"/>
  <c r="E54" i="1"/>
  <c r="F54" i="1"/>
  <c r="G54" i="1"/>
  <c r="A55" i="1"/>
  <c r="B55" i="1"/>
  <c r="C55" i="1"/>
  <c r="D55" i="1"/>
  <c r="E55" i="1"/>
  <c r="F55" i="1"/>
  <c r="G55" i="1"/>
  <c r="A56" i="1"/>
  <c r="B56" i="1"/>
  <c r="C56" i="1"/>
  <c r="D56" i="1"/>
  <c r="E56" i="1"/>
  <c r="F56" i="1"/>
  <c r="G56" i="1"/>
  <c r="A57" i="1"/>
  <c r="B57" i="1"/>
  <c r="C57" i="1"/>
  <c r="D57" i="1"/>
  <c r="E57" i="1"/>
  <c r="F57" i="1"/>
  <c r="G57" i="1"/>
  <c r="A58" i="1"/>
  <c r="B58" i="1"/>
  <c r="C58" i="1"/>
  <c r="D58" i="1"/>
  <c r="E58" i="1"/>
  <c r="F58" i="1"/>
  <c r="G58" i="1"/>
  <c r="A59" i="1"/>
  <c r="B59" i="1"/>
  <c r="C59" i="1"/>
  <c r="D59" i="1"/>
  <c r="E59" i="1"/>
  <c r="F59" i="1"/>
  <c r="G59" i="1"/>
  <c r="A60" i="1"/>
  <c r="B60" i="1"/>
  <c r="C60" i="1"/>
  <c r="D60" i="1"/>
  <c r="E60" i="1"/>
  <c r="F60" i="1"/>
  <c r="G60" i="1"/>
  <c r="A61" i="1"/>
  <c r="B61" i="1"/>
  <c r="C61" i="1"/>
  <c r="D61" i="1"/>
  <c r="E61" i="1"/>
  <c r="F61" i="1"/>
  <c r="G61" i="1"/>
  <c r="A62" i="1"/>
  <c r="B62" i="1"/>
  <c r="C62" i="1"/>
  <c r="D62" i="1"/>
  <c r="E62" i="1"/>
  <c r="F62" i="1"/>
  <c r="G62" i="1"/>
  <c r="A63" i="1"/>
  <c r="B63" i="1"/>
  <c r="C63" i="1"/>
  <c r="D63" i="1"/>
  <c r="E63" i="1"/>
  <c r="F63" i="1"/>
  <c r="G63" i="1"/>
  <c r="A64" i="1"/>
  <c r="B64" i="1"/>
  <c r="C64" i="1"/>
  <c r="D64" i="1"/>
  <c r="E64" i="1"/>
  <c r="F64" i="1"/>
  <c r="G64" i="1"/>
  <c r="A65" i="1"/>
  <c r="B65" i="1"/>
  <c r="C65" i="1"/>
  <c r="D65" i="1"/>
  <c r="E65" i="1"/>
  <c r="F65" i="1"/>
  <c r="G65" i="1"/>
  <c r="A66" i="1"/>
  <c r="B66" i="1"/>
  <c r="C66" i="1"/>
  <c r="D66" i="1"/>
  <c r="E66" i="1"/>
  <c r="F66" i="1"/>
  <c r="G66" i="1"/>
  <c r="A67" i="1"/>
  <c r="B67" i="1"/>
  <c r="C67" i="1"/>
  <c r="D67" i="1"/>
  <c r="E67" i="1"/>
  <c r="F67" i="1"/>
  <c r="G67" i="1"/>
  <c r="A68" i="1"/>
  <c r="B68" i="1"/>
  <c r="C68" i="1"/>
  <c r="D68" i="1"/>
  <c r="E68" i="1"/>
  <c r="F68" i="1"/>
  <c r="G68" i="1"/>
  <c r="A69" i="1"/>
  <c r="B69" i="1"/>
  <c r="C69" i="1"/>
  <c r="D69" i="1"/>
  <c r="E69" i="1"/>
  <c r="F69" i="1"/>
  <c r="G69" i="1"/>
  <c r="A70" i="1"/>
  <c r="B70" i="1"/>
  <c r="C70" i="1"/>
  <c r="D70" i="1"/>
  <c r="E70" i="1"/>
  <c r="F70" i="1"/>
  <c r="G70" i="1"/>
  <c r="A71" i="1"/>
  <c r="B71" i="1"/>
  <c r="C71" i="1"/>
  <c r="D71" i="1"/>
  <c r="E71" i="1"/>
  <c r="F71" i="1"/>
  <c r="G71" i="1"/>
  <c r="A72" i="1"/>
  <c r="B72" i="1"/>
  <c r="C72" i="1"/>
  <c r="D72" i="1"/>
  <c r="E72" i="1"/>
  <c r="F72" i="1"/>
  <c r="G72" i="1"/>
  <c r="A73" i="1"/>
  <c r="B73" i="1"/>
  <c r="C73" i="1"/>
  <c r="D73" i="1"/>
  <c r="E73" i="1"/>
  <c r="F73" i="1"/>
  <c r="G73" i="1"/>
  <c r="A74" i="1"/>
  <c r="B74" i="1"/>
  <c r="C74" i="1"/>
  <c r="D74" i="1"/>
  <c r="E74" i="1"/>
  <c r="F74" i="1"/>
  <c r="G74" i="1"/>
  <c r="A75" i="1"/>
  <c r="B75" i="1"/>
  <c r="C75" i="1"/>
  <c r="D75" i="1"/>
  <c r="E75" i="1"/>
  <c r="F75" i="1"/>
  <c r="G75" i="1"/>
  <c r="G1" i="1"/>
  <c r="B1" i="1"/>
  <c r="C1" i="1"/>
  <c r="D1" i="1"/>
  <c r="E1" i="1"/>
  <c r="F1" i="1"/>
  <c r="A1" i="1"/>
  <c r="AC159" i="1" l="1"/>
  <c r="AC167" i="1"/>
  <c r="AC175" i="1"/>
  <c r="AC183" i="1"/>
  <c r="AC191" i="1"/>
  <c r="AC199" i="1"/>
  <c r="AC207" i="1"/>
  <c r="AC215" i="1"/>
  <c r="AC223" i="1"/>
  <c r="AC182" i="1"/>
  <c r="AC160" i="1"/>
  <c r="AC168" i="1"/>
  <c r="AC176" i="1"/>
  <c r="AC184" i="1"/>
  <c r="AC192" i="1"/>
  <c r="AC200" i="1"/>
  <c r="AC208" i="1"/>
  <c r="AC216" i="1"/>
  <c r="AC224" i="1"/>
  <c r="AC198" i="1"/>
  <c r="AC153" i="1"/>
  <c r="AC161" i="1"/>
  <c r="AC169" i="1"/>
  <c r="AC177" i="1"/>
  <c r="AC185" i="1"/>
  <c r="AC193" i="1"/>
  <c r="AC201" i="1"/>
  <c r="AC209" i="1"/>
  <c r="AC217" i="1"/>
  <c r="AC225" i="1"/>
  <c r="AC190" i="1"/>
  <c r="AC154" i="1"/>
  <c r="AC162" i="1"/>
  <c r="I5" i="2" s="1" a="1"/>
  <c r="I5" i="2" s="1"/>
  <c r="AC170" i="1"/>
  <c r="AC178" i="1"/>
  <c r="AC186" i="1"/>
  <c r="AC194" i="1"/>
  <c r="AC202" i="1"/>
  <c r="AC210" i="1"/>
  <c r="AC218" i="1"/>
  <c r="AC174" i="1"/>
  <c r="AC155" i="1"/>
  <c r="AC163" i="1"/>
  <c r="AC171" i="1"/>
  <c r="AC179" i="1"/>
  <c r="AC187" i="1"/>
  <c r="AC195" i="1"/>
  <c r="AC203" i="1"/>
  <c r="AC211" i="1"/>
  <c r="AC219" i="1"/>
  <c r="AC166" i="1"/>
  <c r="AC206" i="1"/>
  <c r="AC222" i="1"/>
  <c r="AC156" i="1"/>
  <c r="AC164" i="1"/>
  <c r="AC172" i="1"/>
  <c r="AC180" i="1"/>
  <c r="AC188" i="1"/>
  <c r="AC196" i="1"/>
  <c r="AC204" i="1"/>
  <c r="AC212" i="1"/>
  <c r="AC220" i="1"/>
  <c r="AC152" i="1"/>
  <c r="AC158" i="1"/>
  <c r="AC157" i="1"/>
  <c r="AC165" i="1"/>
  <c r="AC173" i="1"/>
  <c r="AC181" i="1"/>
  <c r="AC189" i="1"/>
  <c r="AC197" i="1"/>
  <c r="AC205" i="1"/>
  <c r="AC213" i="1"/>
  <c r="AC221" i="1"/>
  <c r="AC214" i="1"/>
  <c r="AC151" i="1"/>
  <c r="AC27" i="1"/>
  <c r="AC11" i="1"/>
  <c r="AC14" i="1"/>
  <c r="AC69" i="1"/>
  <c r="AC32" i="1"/>
  <c r="AC62" i="1"/>
  <c r="AC5" i="1"/>
  <c r="AC59" i="1"/>
  <c r="AC15" i="1"/>
  <c r="AC51" i="1"/>
  <c r="AC16" i="1"/>
  <c r="AC43" i="1"/>
  <c r="AC21" i="1"/>
  <c r="I223" i="6" s="1" a="1"/>
  <c r="I223" i="6" s="1"/>
  <c r="AC7" i="1"/>
  <c r="AC26" i="1"/>
  <c r="AC49" i="1"/>
  <c r="AC52" i="1"/>
  <c r="AC22" i="1"/>
  <c r="AC18" i="1"/>
  <c r="AC63" i="1"/>
  <c r="AC44" i="1"/>
  <c r="AC13" i="1"/>
  <c r="AC61" i="1"/>
  <c r="AC58" i="1"/>
  <c r="AC4" i="1"/>
  <c r="AC30" i="1"/>
  <c r="AC68" i="1"/>
  <c r="AC10" i="1"/>
  <c r="I37" i="2" s="1" a="1"/>
  <c r="I37" i="2" s="1"/>
  <c r="AC47" i="1"/>
  <c r="AC9" i="1"/>
  <c r="AC53" i="1"/>
  <c r="AC36" i="1"/>
  <c r="AC56" i="1"/>
  <c r="AC48" i="1"/>
  <c r="AC38" i="1"/>
  <c r="AC73" i="1"/>
  <c r="AC23" i="1"/>
  <c r="AC70" i="1"/>
  <c r="AC41" i="1"/>
  <c r="AC6" i="1"/>
  <c r="AC42" i="1"/>
  <c r="AC28" i="1"/>
  <c r="AC29" i="1"/>
  <c r="AC54" i="1"/>
  <c r="AC24" i="1"/>
  <c r="AC60" i="1"/>
  <c r="AC45" i="1"/>
  <c r="AC55" i="1"/>
  <c r="AC25" i="1"/>
  <c r="AC50" i="1"/>
  <c r="AC20" i="1"/>
  <c r="AC31" i="1"/>
  <c r="AC34" i="1"/>
  <c r="AC64" i="1"/>
  <c r="AC57" i="1"/>
  <c r="AC35" i="1"/>
  <c r="AC37" i="1"/>
  <c r="AC2" i="1"/>
  <c r="AC66" i="1"/>
  <c r="AC67" i="1"/>
  <c r="AC71" i="1"/>
  <c r="AC46" i="1"/>
  <c r="AC19" i="1"/>
  <c r="AC40" i="1"/>
  <c r="AC75" i="1"/>
  <c r="AC12" i="1"/>
  <c r="AC39" i="1"/>
  <c r="AC72" i="1"/>
  <c r="AC17" i="1"/>
  <c r="AC65" i="1"/>
  <c r="AC3" i="1"/>
  <c r="AC33" i="1"/>
  <c r="AC74" i="1"/>
  <c r="AC8" i="1"/>
  <c r="AC1" i="1"/>
  <c r="D94" i="2"/>
  <c r="E93" i="2"/>
  <c r="F92" i="2"/>
  <c r="D86" i="2"/>
  <c r="AB85" i="2"/>
  <c r="C85" i="2"/>
  <c r="C26" i="6"/>
  <c r="D26" i="6" s="1"/>
  <c r="AB94" i="2"/>
  <c r="C94" i="2"/>
  <c r="D93" i="2"/>
  <c r="E92" i="2"/>
  <c r="E86" i="2"/>
  <c r="K85" i="2"/>
  <c r="AB84" i="2"/>
  <c r="K94" i="2"/>
  <c r="AB93" i="2"/>
  <c r="C93" i="2"/>
  <c r="D92" i="2"/>
  <c r="F86" i="2"/>
  <c r="H94" i="2"/>
  <c r="F94" i="2"/>
  <c r="G93" i="2"/>
  <c r="H92" i="2"/>
  <c r="I92" i="2" s="1"/>
  <c r="K86" i="2"/>
  <c r="E85" i="2"/>
  <c r="E84" i="2"/>
  <c r="D84" i="2"/>
  <c r="K84" i="2"/>
  <c r="AB92" i="2"/>
  <c r="C92" i="2"/>
  <c r="H85" i="2"/>
  <c r="K92" i="2"/>
  <c r="H86" i="2"/>
  <c r="G84" i="2"/>
  <c r="H93" i="2"/>
  <c r="E94" i="2"/>
  <c r="F93" i="2"/>
  <c r="G92" i="2"/>
  <c r="C86" i="2"/>
  <c r="AB86" i="2"/>
  <c r="D85" i="2"/>
  <c r="C84" i="2"/>
  <c r="K93" i="2"/>
  <c r="G86" i="2"/>
  <c r="H84" i="2"/>
  <c r="I84" i="2" s="1"/>
  <c r="G85" i="2"/>
  <c r="G94" i="2"/>
  <c r="F85" i="2"/>
  <c r="F84" i="2"/>
  <c r="T4" i="9"/>
  <c r="S1" i="9"/>
  <c r="S4" i="9"/>
  <c r="T1" i="9"/>
  <c r="R1" i="9"/>
  <c r="R4" i="9"/>
  <c r="U1" i="9"/>
  <c r="Q4" i="9"/>
  <c r="V1" i="9"/>
  <c r="U4" i="9"/>
  <c r="V4" i="9"/>
  <c r="Q1" i="9"/>
  <c r="P1" i="9" s="1"/>
  <c r="C22" i="2"/>
  <c r="C25" i="2"/>
  <c r="H78" i="6"/>
  <c r="I78" i="6" s="1"/>
  <c r="H74" i="2"/>
  <c r="I74" i="2" s="1"/>
  <c r="K222" i="6"/>
  <c r="K223" i="6"/>
  <c r="K228" i="6"/>
  <c r="K221" i="6"/>
  <c r="C25" i="6"/>
  <c r="D10" i="6" s="1"/>
  <c r="C250" i="6"/>
  <c r="D223" i="6"/>
  <c r="F222" i="6"/>
  <c r="F200" i="6"/>
  <c r="H176" i="6"/>
  <c r="H177" i="6"/>
  <c r="H151" i="6"/>
  <c r="C80" i="6"/>
  <c r="E223" i="6"/>
  <c r="G222" i="6"/>
  <c r="G200" i="6"/>
  <c r="Y177" i="6"/>
  <c r="Y151" i="6"/>
  <c r="D80" i="6"/>
  <c r="D250" i="6"/>
  <c r="F223" i="6"/>
  <c r="H222" i="6"/>
  <c r="H200" i="6"/>
  <c r="K177" i="6"/>
  <c r="K151" i="6"/>
  <c r="E80" i="6"/>
  <c r="E250" i="6"/>
  <c r="G223" i="6"/>
  <c r="Y200" i="6"/>
  <c r="C176" i="6"/>
  <c r="C177" i="6"/>
  <c r="C151" i="6"/>
  <c r="F80" i="6"/>
  <c r="F250" i="6"/>
  <c r="H223" i="6"/>
  <c r="H226" i="6" s="1"/>
  <c r="K200" i="6"/>
  <c r="D176" i="6"/>
  <c r="D177" i="6"/>
  <c r="D151" i="6"/>
  <c r="G80" i="6"/>
  <c r="G250" i="6"/>
  <c r="C222" i="6"/>
  <c r="C200" i="6"/>
  <c r="E176" i="6"/>
  <c r="E177" i="6"/>
  <c r="E151" i="6"/>
  <c r="H80" i="6"/>
  <c r="E222" i="6"/>
  <c r="E200" i="6"/>
  <c r="G176" i="6"/>
  <c r="G151" i="6"/>
  <c r="H250" i="6"/>
  <c r="D222" i="6"/>
  <c r="D225" i="6" s="1"/>
  <c r="D200" i="6"/>
  <c r="F176" i="6"/>
  <c r="F177" i="6"/>
  <c r="F151" i="6"/>
  <c r="C223" i="6"/>
  <c r="G177" i="6"/>
  <c r="K80" i="6"/>
  <c r="K103" i="6"/>
  <c r="K78" i="6"/>
  <c r="C103" i="6"/>
  <c r="C78" i="6"/>
  <c r="D103" i="6"/>
  <c r="D78" i="6"/>
  <c r="G103" i="6"/>
  <c r="E103" i="6"/>
  <c r="E78" i="6"/>
  <c r="F103" i="6"/>
  <c r="F78" i="6"/>
  <c r="G78" i="6"/>
  <c r="H103" i="6"/>
  <c r="I103" i="6" s="1"/>
  <c r="Y80" i="6"/>
  <c r="Y103" i="6"/>
  <c r="Y78" i="6"/>
  <c r="F78" i="2"/>
  <c r="F76" i="2"/>
  <c r="F75" i="2"/>
  <c r="F74" i="2"/>
  <c r="F67" i="2"/>
  <c r="F68" i="2"/>
  <c r="F66" i="2"/>
  <c r="G78" i="2"/>
  <c r="G67" i="2"/>
  <c r="H67" i="2"/>
  <c r="D78" i="2"/>
  <c r="G76" i="2"/>
  <c r="G75" i="2"/>
  <c r="G66" i="2"/>
  <c r="D66" i="2"/>
  <c r="H78" i="2"/>
  <c r="H76" i="2"/>
  <c r="H75" i="2"/>
  <c r="H68" i="2"/>
  <c r="D74" i="2"/>
  <c r="AB78" i="2"/>
  <c r="AB76" i="2"/>
  <c r="AB75" i="2"/>
  <c r="AB74" i="2"/>
  <c r="AB67" i="2"/>
  <c r="AB68" i="2"/>
  <c r="AB66" i="2"/>
  <c r="D76" i="2"/>
  <c r="K78" i="2"/>
  <c r="K76" i="2"/>
  <c r="K75" i="2"/>
  <c r="K74" i="2"/>
  <c r="K67" i="2"/>
  <c r="K68" i="2"/>
  <c r="K66" i="2"/>
  <c r="D75" i="2"/>
  <c r="C78" i="2"/>
  <c r="C76" i="2"/>
  <c r="C75" i="2"/>
  <c r="C74" i="2"/>
  <c r="C67" i="2"/>
  <c r="C68" i="2"/>
  <c r="C66" i="2"/>
  <c r="D68" i="2"/>
  <c r="E78" i="2"/>
  <c r="E76" i="2"/>
  <c r="E75" i="2"/>
  <c r="E74" i="2"/>
  <c r="E67" i="2"/>
  <c r="E68" i="2"/>
  <c r="E66" i="2"/>
  <c r="G74" i="2"/>
  <c r="G68" i="2"/>
  <c r="H66" i="2"/>
  <c r="I66" i="2" s="1"/>
  <c r="D67" i="2"/>
  <c r="C61" i="2"/>
  <c r="K61" i="2"/>
  <c r="D60" i="2"/>
  <c r="F60" i="2"/>
  <c r="G60" i="2"/>
  <c r="D61" i="2"/>
  <c r="AB60" i="2"/>
  <c r="C60" i="2"/>
  <c r="E60" i="2"/>
  <c r="K60" i="2"/>
  <c r="E61" i="2"/>
  <c r="F61" i="2"/>
  <c r="H60" i="2"/>
  <c r="I60" i="2" s="1"/>
  <c r="G61" i="2"/>
  <c r="H61" i="2"/>
  <c r="AB61" i="2"/>
  <c r="H149" i="6"/>
  <c r="I149" i="6" s="1"/>
  <c r="G149" i="6"/>
  <c r="F149" i="6"/>
  <c r="E149" i="6"/>
  <c r="Y55" i="6"/>
  <c r="D55" i="6"/>
  <c r="C55" i="6"/>
  <c r="D228" i="6"/>
  <c r="G175" i="6"/>
  <c r="E221" i="6"/>
  <c r="F175" i="6"/>
  <c r="H199" i="6"/>
  <c r="I199" i="6" s="1"/>
  <c r="D221" i="6"/>
  <c r="F228" i="6"/>
  <c r="D249" i="6"/>
  <c r="H251" i="6"/>
  <c r="C73" i="6" s="1"/>
  <c r="C74" i="6" s="1"/>
  <c r="AB5" i="2"/>
  <c r="AB18" i="2"/>
  <c r="AB38" i="2"/>
  <c r="Y251" i="6"/>
  <c r="Y199" i="6"/>
  <c r="K41" i="2"/>
  <c r="K26" i="2"/>
  <c r="K13" i="2"/>
  <c r="K175" i="6"/>
  <c r="AB41" i="2"/>
  <c r="K3" i="2"/>
  <c r="K29" i="2"/>
  <c r="AB19" i="2"/>
  <c r="K249" i="6"/>
  <c r="AB4" i="2"/>
  <c r="AB17" i="2"/>
  <c r="AB37" i="2"/>
  <c r="Y250" i="6"/>
  <c r="K39" i="2"/>
  <c r="K25" i="2"/>
  <c r="K7" i="2"/>
  <c r="K149" i="6"/>
  <c r="AB26" i="2"/>
  <c r="K36" i="2"/>
  <c r="Y221" i="6"/>
  <c r="K250" i="6"/>
  <c r="K176" i="6"/>
  <c r="AB3" i="2"/>
  <c r="AB22" i="2"/>
  <c r="AB36" i="2"/>
  <c r="Y249" i="6"/>
  <c r="Y176" i="6"/>
  <c r="K38" i="2"/>
  <c r="K22" i="2"/>
  <c r="K5" i="2"/>
  <c r="D25" i="6"/>
  <c r="Y223" i="6"/>
  <c r="K18" i="2"/>
  <c r="K51" i="2"/>
  <c r="AB39" i="2"/>
  <c r="K14" i="2"/>
  <c r="AB7" i="2"/>
  <c r="AB27" i="2"/>
  <c r="AB35" i="2"/>
  <c r="Y228" i="6"/>
  <c r="Y175" i="6"/>
  <c r="K37" i="2"/>
  <c r="K19" i="2"/>
  <c r="K4" i="2"/>
  <c r="AB15" i="2"/>
  <c r="Y149" i="6"/>
  <c r="K15" i="2"/>
  <c r="K27" i="2"/>
  <c r="AB14" i="2"/>
  <c r="AB25" i="2"/>
  <c r="AB45" i="2"/>
  <c r="Y222" i="6"/>
  <c r="Y25" i="6"/>
  <c r="K35" i="2"/>
  <c r="K17" i="2"/>
  <c r="K251" i="6"/>
  <c r="K199" i="6"/>
  <c r="AB13" i="2"/>
  <c r="AB29" i="2"/>
  <c r="AB51" i="2"/>
  <c r="K45" i="2"/>
  <c r="E175" i="6"/>
  <c r="G199" i="6"/>
  <c r="C221" i="6"/>
  <c r="E228" i="6"/>
  <c r="C249" i="6"/>
  <c r="G251" i="6"/>
  <c r="C175" i="6"/>
  <c r="E199" i="6"/>
  <c r="C228" i="6"/>
  <c r="E251" i="6"/>
  <c r="E249" i="6"/>
  <c r="F251" i="6"/>
  <c r="D149" i="6"/>
  <c r="D199" i="6"/>
  <c r="H221" i="6"/>
  <c r="I221" i="6" s="1"/>
  <c r="H249" i="6"/>
  <c r="D251" i="6"/>
  <c r="C149" i="6"/>
  <c r="C199" i="6"/>
  <c r="G221" i="6"/>
  <c r="G249" i="6"/>
  <c r="C251" i="6"/>
  <c r="G228" i="6"/>
  <c r="D175" i="6"/>
  <c r="F199" i="6"/>
  <c r="H175" i="6"/>
  <c r="I175" i="6" s="1"/>
  <c r="F221" i="6"/>
  <c r="H228" i="6"/>
  <c r="F249" i="6"/>
  <c r="C27" i="6"/>
  <c r="C28" i="6" s="1"/>
  <c r="C45" i="2"/>
  <c r="E29" i="2"/>
  <c r="G22" i="2"/>
  <c r="G3" i="2"/>
  <c r="C37" i="2"/>
  <c r="E25" i="2"/>
  <c r="G39" i="2"/>
  <c r="F29" i="2"/>
  <c r="C26" i="2"/>
  <c r="E41" i="2"/>
  <c r="C13" i="2"/>
  <c r="E4" i="2"/>
  <c r="G15" i="2"/>
  <c r="C5" i="2"/>
  <c r="E17" i="2"/>
  <c r="G35" i="2"/>
  <c r="C18" i="2"/>
  <c r="E36" i="2"/>
  <c r="D13" i="2"/>
  <c r="H15" i="2"/>
  <c r="F17" i="2"/>
  <c r="D18" i="2"/>
  <c r="H22" i="2"/>
  <c r="F25" i="2"/>
  <c r="D26" i="2"/>
  <c r="H3" i="2"/>
  <c r="I3" i="2" s="1"/>
  <c r="F4" i="2"/>
  <c r="D5" i="2"/>
  <c r="H35" i="2"/>
  <c r="F36" i="2"/>
  <c r="D37" i="2"/>
  <c r="H39" i="2"/>
  <c r="F41" i="2"/>
  <c r="D45" i="2"/>
  <c r="F22" i="2"/>
  <c r="D36" i="2"/>
  <c r="D41" i="2"/>
  <c r="H14" i="2"/>
  <c r="D25" i="2"/>
  <c r="F35" i="2"/>
  <c r="H51" i="2"/>
  <c r="C29" i="2"/>
  <c r="G14" i="2"/>
  <c r="E15" i="2"/>
  <c r="C17" i="2"/>
  <c r="G19" i="2"/>
  <c r="E22" i="2"/>
  <c r="G27" i="2"/>
  <c r="E3" i="2"/>
  <c r="C4" i="2"/>
  <c r="G7" i="2"/>
  <c r="E35" i="2"/>
  <c r="C36" i="2"/>
  <c r="G38" i="2"/>
  <c r="E39" i="2"/>
  <c r="C41" i="2"/>
  <c r="G51" i="2"/>
  <c r="D29" i="2"/>
  <c r="H27" i="2"/>
  <c r="H38" i="2"/>
  <c r="H13" i="2"/>
  <c r="I13" i="2" s="1"/>
  <c r="F14" i="2"/>
  <c r="D15" i="2"/>
  <c r="H18" i="2"/>
  <c r="F19" i="2"/>
  <c r="D22" i="2"/>
  <c r="H26" i="2"/>
  <c r="F27" i="2"/>
  <c r="D3" i="2"/>
  <c r="H5" i="2"/>
  <c r="F7" i="2"/>
  <c r="D35" i="2"/>
  <c r="H37" i="2"/>
  <c r="F38" i="2"/>
  <c r="D39" i="2"/>
  <c r="H45" i="2"/>
  <c r="F51" i="2"/>
  <c r="F15" i="2"/>
  <c r="F3" i="2"/>
  <c r="F39" i="2"/>
  <c r="G13" i="2"/>
  <c r="E14" i="2"/>
  <c r="C15" i="2"/>
  <c r="G18" i="2"/>
  <c r="E19" i="2"/>
  <c r="G26" i="2"/>
  <c r="E27" i="2"/>
  <c r="C3" i="2"/>
  <c r="G5" i="2"/>
  <c r="E7" i="2"/>
  <c r="C35" i="2"/>
  <c r="G37" i="2"/>
  <c r="E38" i="2"/>
  <c r="C39" i="2"/>
  <c r="G45" i="2"/>
  <c r="E51" i="2"/>
  <c r="H19" i="2"/>
  <c r="D4" i="2"/>
  <c r="F13" i="2"/>
  <c r="D14" i="2"/>
  <c r="H17" i="2"/>
  <c r="F18" i="2"/>
  <c r="D19" i="2"/>
  <c r="H25" i="2"/>
  <c r="F26" i="2"/>
  <c r="D27" i="2"/>
  <c r="H4" i="2"/>
  <c r="F5" i="2"/>
  <c r="D7" i="2"/>
  <c r="H36" i="2"/>
  <c r="F37" i="2"/>
  <c r="D38" i="2"/>
  <c r="H41" i="2"/>
  <c r="F45" i="2"/>
  <c r="D51" i="2"/>
  <c r="D17" i="2"/>
  <c r="H7" i="2"/>
  <c r="H29" i="2"/>
  <c r="G29" i="2"/>
  <c r="E13" i="2"/>
  <c r="C14" i="2"/>
  <c r="G17" i="2"/>
  <c r="E18" i="2"/>
  <c r="C19" i="2"/>
  <c r="G25" i="2"/>
  <c r="E26" i="2"/>
  <c r="C27" i="2"/>
  <c r="G4" i="2"/>
  <c r="E5" i="2"/>
  <c r="C7" i="2"/>
  <c r="G36" i="2"/>
  <c r="E37" i="2"/>
  <c r="C38" i="2"/>
  <c r="G41" i="2"/>
  <c r="E45" i="2"/>
  <c r="C51" i="2"/>
  <c r="I4" i="6"/>
  <c r="I5" i="6"/>
  <c r="I8" i="6"/>
  <c r="I2" i="6"/>
  <c r="I251" i="6" l="1" a="1"/>
  <c r="I251" i="6" s="1"/>
  <c r="I38" i="2" a="1"/>
  <c r="I38" i="2" s="1"/>
  <c r="I39" i="2" a="1"/>
  <c r="I39" i="2" s="1"/>
  <c r="I4" i="2" a="1"/>
  <c r="I4" i="2" s="1"/>
  <c r="I6" i="2" s="1"/>
  <c r="I93" i="2" a="1"/>
  <c r="I93" i="2" s="1"/>
  <c r="I95" i="2" s="1"/>
  <c r="I61" i="2" a="1"/>
  <c r="I61" i="2" s="1"/>
  <c r="I228" i="6" a="1"/>
  <c r="I228" i="6" s="1"/>
  <c r="I27" i="2" a="1"/>
  <c r="I27" i="2" s="1"/>
  <c r="I41" i="2" a="1"/>
  <c r="I41" i="2" s="1"/>
  <c r="I200" i="6" a="1"/>
  <c r="I200" i="6" s="1"/>
  <c r="I26" i="2" a="1"/>
  <c r="I26" i="2" s="1"/>
  <c r="I222" i="6" a="1"/>
  <c r="I222" i="6" s="1"/>
  <c r="I36" i="2" a="1"/>
  <c r="I36" i="2" s="1"/>
  <c r="I85" i="2" a="1"/>
  <c r="I85" i="2" s="1"/>
  <c r="I87" i="2" s="1"/>
  <c r="I25" i="2" a="1"/>
  <c r="I25" i="2" s="1"/>
  <c r="I176" i="6" a="1"/>
  <c r="I176" i="6" s="1"/>
  <c r="G178" i="6"/>
  <c r="H225" i="6"/>
  <c r="E95" i="2"/>
  <c r="H178" i="6"/>
  <c r="G69" i="2"/>
  <c r="C87" i="2"/>
  <c r="H87" i="2"/>
  <c r="F178" i="6"/>
  <c r="E178" i="6"/>
  <c r="F69" i="2"/>
  <c r="F108" i="6" s="1"/>
  <c r="H69" i="2"/>
  <c r="H95" i="2"/>
  <c r="E225" i="6"/>
  <c r="E69" i="2"/>
  <c r="E108" i="6" s="1"/>
  <c r="D178" i="6"/>
  <c r="G95" i="2"/>
  <c r="F95" i="2"/>
  <c r="G87" i="2"/>
  <c r="E87" i="2"/>
  <c r="D87" i="2"/>
  <c r="F87" i="2"/>
  <c r="D69" i="2"/>
  <c r="D108" i="6" s="1"/>
  <c r="D95" i="2"/>
  <c r="R3" i="9"/>
  <c r="G82" i="6" s="1"/>
  <c r="J93" i="2"/>
  <c r="J94" i="2"/>
  <c r="C95" i="2"/>
  <c r="T3" i="9"/>
  <c r="E82" i="6" s="1"/>
  <c r="W4" i="9"/>
  <c r="V3" i="9" s="1"/>
  <c r="C82" i="6" s="1"/>
  <c r="U3" i="9"/>
  <c r="D82" i="6" s="1"/>
  <c r="Q3" i="9"/>
  <c r="H82" i="6" s="1"/>
  <c r="S3" i="9"/>
  <c r="F82" i="6" s="1"/>
  <c r="J228" i="6"/>
  <c r="J176" i="6"/>
  <c r="J250" i="6"/>
  <c r="J151" i="6"/>
  <c r="C178" i="6"/>
  <c r="J177" i="6"/>
  <c r="J80" i="6"/>
  <c r="J251" i="6"/>
  <c r="J200" i="6"/>
  <c r="C226" i="6"/>
  <c r="J223" i="6"/>
  <c r="C225" i="6"/>
  <c r="J222" i="6"/>
  <c r="D77" i="2"/>
  <c r="D79" i="2" s="1"/>
  <c r="J86" i="2"/>
  <c r="J85" i="2"/>
  <c r="P4" i="9"/>
  <c r="P2" i="9" s="1"/>
  <c r="Q2" i="9"/>
  <c r="H104" i="6" s="1"/>
  <c r="U2" i="9"/>
  <c r="R2" i="9"/>
  <c r="G105" i="6" s="1"/>
  <c r="T2" i="9"/>
  <c r="E105" i="6" s="1"/>
  <c r="S2" i="9"/>
  <c r="F104" i="6" s="1"/>
  <c r="J39" i="2"/>
  <c r="J4" i="2"/>
  <c r="C6" i="2"/>
  <c r="C8" i="2" s="1"/>
  <c r="C30" i="2"/>
  <c r="J29" i="2"/>
  <c r="I249" i="6"/>
  <c r="B73" i="6" s="1"/>
  <c r="J67" i="2"/>
  <c r="J18" i="2"/>
  <c r="J7" i="2"/>
  <c r="C16" i="2"/>
  <c r="J14" i="2"/>
  <c r="J26" i="2"/>
  <c r="J45" i="2"/>
  <c r="J51" i="2"/>
  <c r="J41" i="2"/>
  <c r="J75" i="2"/>
  <c r="J76" i="2"/>
  <c r="F225" i="6"/>
  <c r="J5" i="2"/>
  <c r="J78" i="2"/>
  <c r="G225" i="6"/>
  <c r="D226" i="6"/>
  <c r="J27" i="2"/>
  <c r="J38" i="2"/>
  <c r="C20" i="2"/>
  <c r="J17" i="2"/>
  <c r="J37" i="2"/>
  <c r="E226" i="6"/>
  <c r="J19" i="2"/>
  <c r="F226" i="6"/>
  <c r="J25" i="2"/>
  <c r="J36" i="2"/>
  <c r="J15" i="2"/>
  <c r="C69" i="2"/>
  <c r="J68" i="2"/>
  <c r="G226" i="6"/>
  <c r="J22" i="2"/>
  <c r="J61" i="2"/>
  <c r="C32" i="6"/>
  <c r="I35" i="2"/>
  <c r="E77" i="2"/>
  <c r="E79" i="2" s="1"/>
  <c r="F77" i="2"/>
  <c r="F79" i="2" s="1"/>
  <c r="D62" i="2"/>
  <c r="D63" i="2"/>
  <c r="H77" i="2"/>
  <c r="H79" i="2" s="1"/>
  <c r="C77" i="2"/>
  <c r="C79" i="2" s="1"/>
  <c r="H62" i="2"/>
  <c r="H63" i="2"/>
  <c r="E62" i="2"/>
  <c r="E63" i="2"/>
  <c r="G77" i="2"/>
  <c r="G79" i="2" s="1"/>
  <c r="G63" i="2"/>
  <c r="G62" i="2"/>
  <c r="F62" i="2"/>
  <c r="F63" i="2"/>
  <c r="B27" i="6"/>
  <c r="Y27" i="6" s="1"/>
  <c r="C153" i="6"/>
  <c r="C154" i="6"/>
  <c r="I40" i="2" l="1"/>
  <c r="I42" i="2" s="1"/>
  <c r="I225" i="6"/>
  <c r="I178" i="6"/>
  <c r="I226" i="6"/>
  <c r="I150" i="6"/>
  <c r="I8" i="2"/>
  <c r="I152" i="6" s="1"/>
  <c r="I88" i="2"/>
  <c r="B67" i="6"/>
  <c r="B66" i="6"/>
  <c r="B65" i="6"/>
  <c r="B68" i="6"/>
  <c r="C65" i="6"/>
  <c r="G65" i="6" s="1"/>
  <c r="I62" i="2"/>
  <c r="I63" i="2"/>
  <c r="I105" i="6" s="1"/>
  <c r="E96" i="2"/>
  <c r="F97" i="2"/>
  <c r="C67" i="6"/>
  <c r="G67" i="6" s="1"/>
  <c r="J178" i="6"/>
  <c r="D89" i="2"/>
  <c r="H89" i="2"/>
  <c r="J87" i="2"/>
  <c r="D88" i="2"/>
  <c r="F96" i="2"/>
  <c r="I89" i="2"/>
  <c r="I104" i="6"/>
  <c r="I109" i="6"/>
  <c r="I106" i="6"/>
  <c r="I107" i="6"/>
  <c r="E88" i="2"/>
  <c r="E97" i="2"/>
  <c r="J69" i="2"/>
  <c r="D105" i="6"/>
  <c r="G107" i="6"/>
  <c r="E107" i="6"/>
  <c r="H107" i="6"/>
  <c r="E89" i="2"/>
  <c r="I96" i="2"/>
  <c r="C68" i="6"/>
  <c r="G68" i="6" s="1"/>
  <c r="G97" i="2"/>
  <c r="D109" i="6"/>
  <c r="H97" i="2"/>
  <c r="F109" i="6"/>
  <c r="E109" i="6"/>
  <c r="G89" i="2"/>
  <c r="D107" i="6"/>
  <c r="I97" i="2"/>
  <c r="F107" i="6"/>
  <c r="G109" i="6"/>
  <c r="F88" i="2"/>
  <c r="G88" i="2"/>
  <c r="F89" i="2"/>
  <c r="H88" i="2"/>
  <c r="H109" i="6"/>
  <c r="C70" i="6"/>
  <c r="G70" i="6" s="1"/>
  <c r="H106" i="6"/>
  <c r="E106" i="6"/>
  <c r="F106" i="6"/>
  <c r="G106" i="6"/>
  <c r="H96" i="2"/>
  <c r="D106" i="6"/>
  <c r="G96" i="2"/>
  <c r="E104" i="6"/>
  <c r="F105" i="6"/>
  <c r="H105" i="6"/>
  <c r="D104" i="6"/>
  <c r="G104" i="6"/>
  <c r="D97" i="2"/>
  <c r="J95" i="2"/>
  <c r="D96" i="2"/>
  <c r="V2" i="9"/>
  <c r="C106" i="6" s="1"/>
  <c r="P3" i="9"/>
  <c r="J226" i="6"/>
  <c r="J225" i="6"/>
  <c r="J82" i="6"/>
  <c r="C108" i="6"/>
  <c r="C29" i="6"/>
  <c r="I79" i="6"/>
  <c r="I81" i="6" s="1"/>
  <c r="D81" i="2"/>
  <c r="D80" i="2"/>
  <c r="C21" i="2"/>
  <c r="J77" i="2"/>
  <c r="J79" i="2"/>
  <c r="J63" i="2"/>
  <c r="J62" i="2"/>
  <c r="C69" i="6"/>
  <c r="E80" i="2"/>
  <c r="E81" i="2"/>
  <c r="H108" i="6"/>
  <c r="I71" i="2"/>
  <c r="I70" i="2"/>
  <c r="I80" i="2"/>
  <c r="I81" i="2"/>
  <c r="G80" i="2"/>
  <c r="F80" i="2"/>
  <c r="G71" i="2"/>
  <c r="G70" i="2"/>
  <c r="F81" i="2"/>
  <c r="H79" i="6"/>
  <c r="H81" i="6" s="1"/>
  <c r="F79" i="6"/>
  <c r="F81" i="6" s="1"/>
  <c r="H70" i="2"/>
  <c r="G108" i="6"/>
  <c r="E79" i="6"/>
  <c r="E81" i="6" s="1"/>
  <c r="G79" i="6"/>
  <c r="G81" i="6" s="1"/>
  <c r="D79" i="6"/>
  <c r="D27" i="6"/>
  <c r="H71" i="2"/>
  <c r="E71" i="2"/>
  <c r="E70" i="2"/>
  <c r="G81" i="2"/>
  <c r="D71" i="2"/>
  <c r="D70" i="2"/>
  <c r="H80" i="2"/>
  <c r="H81" i="2"/>
  <c r="F71" i="2"/>
  <c r="F70" i="2"/>
  <c r="C66" i="6" l="1"/>
  <c r="G66" i="6" s="1"/>
  <c r="C109" i="6"/>
  <c r="J109" i="6" s="1"/>
  <c r="C107" i="6"/>
  <c r="J107" i="6" s="1"/>
  <c r="J106" i="6"/>
  <c r="J88" i="2"/>
  <c r="J97" i="2"/>
  <c r="J89" i="2"/>
  <c r="J96" i="2"/>
  <c r="J105" i="6"/>
  <c r="C79" i="6"/>
  <c r="C81" i="6" s="1"/>
  <c r="C104" i="6"/>
  <c r="J104" i="6" s="1"/>
  <c r="G69" i="6"/>
  <c r="J108" i="6"/>
  <c r="C30" i="6"/>
  <c r="I82" i="6"/>
  <c r="J71" i="2"/>
  <c r="C23" i="2"/>
  <c r="J80" i="2"/>
  <c r="J81" i="2"/>
  <c r="J70" i="2"/>
  <c r="D81" i="6"/>
  <c r="J79" i="6" l="1"/>
  <c r="J81" i="6"/>
  <c r="D6" i="2"/>
  <c r="H6" i="2"/>
  <c r="H150" i="6" s="1"/>
  <c r="C150" i="6"/>
  <c r="F6" i="2"/>
  <c r="F150" i="6" s="1"/>
  <c r="G6" i="2"/>
  <c r="G150" i="6" s="1"/>
  <c r="E6" i="2"/>
  <c r="E150" i="6" s="1"/>
  <c r="Y1" i="6"/>
  <c r="E23" i="6" s="1"/>
  <c r="AB1" i="2"/>
  <c r="E24" i="6" s="1"/>
  <c r="C56" i="6"/>
  <c r="D32" i="6"/>
  <c r="E32" i="6" s="1"/>
  <c r="F32" i="6" s="1"/>
  <c r="G32" i="6" s="1"/>
  <c r="H32" i="6" s="1"/>
  <c r="I32" i="6" s="1"/>
  <c r="J32" i="6" s="1"/>
  <c r="K32" i="6" s="1"/>
  <c r="L32" i="6" s="1"/>
  <c r="M32" i="6" s="1"/>
  <c r="G16" i="2"/>
  <c r="E20" i="2"/>
  <c r="G40" i="2"/>
  <c r="G42" i="2" s="1"/>
  <c r="H40" i="2"/>
  <c r="F40" i="2"/>
  <c r="F42" i="2" s="1"/>
  <c r="D40" i="2"/>
  <c r="D42" i="2" s="1"/>
  <c r="C40" i="2"/>
  <c r="E40" i="2"/>
  <c r="E42" i="2" s="1"/>
  <c r="E16" i="2"/>
  <c r="F16" i="2"/>
  <c r="F20" i="2"/>
  <c r="D20" i="2"/>
  <c r="D16" i="2"/>
  <c r="H20" i="2"/>
  <c r="H16" i="2"/>
  <c r="G20" i="2"/>
  <c r="J16" i="2" l="1"/>
  <c r="J20" i="2"/>
  <c r="C42" i="2"/>
  <c r="J40" i="2"/>
  <c r="D150" i="6"/>
  <c r="J150" i="6" s="1"/>
  <c r="J6" i="2"/>
  <c r="E8" i="2"/>
  <c r="D8" i="2"/>
  <c r="F8" i="2"/>
  <c r="G8" i="2"/>
  <c r="G152" i="6" s="1"/>
  <c r="H21" i="2"/>
  <c r="C33" i="6"/>
  <c r="D33" i="6" s="1"/>
  <c r="E33" i="6" s="1"/>
  <c r="H8" i="2"/>
  <c r="I9" i="2" s="1"/>
  <c r="H42" i="2"/>
  <c r="E3" i="6"/>
  <c r="C50" i="2"/>
  <c r="G21" i="2"/>
  <c r="G23" i="2" s="1"/>
  <c r="E21" i="2"/>
  <c r="E23" i="2" s="1"/>
  <c r="F21" i="2"/>
  <c r="F23" i="2" s="1"/>
  <c r="D21" i="2"/>
  <c r="D9" i="2" l="1"/>
  <c r="D10" i="2"/>
  <c r="C46" i="2"/>
  <c r="J42" i="2"/>
  <c r="D23" i="2"/>
  <c r="E24" i="2" s="1"/>
  <c r="J21" i="2"/>
  <c r="D152" i="6"/>
  <c r="E9" i="2"/>
  <c r="E153" i="6" s="1"/>
  <c r="J8" i="2"/>
  <c r="I10" i="2"/>
  <c r="I154" i="6" s="1"/>
  <c r="I153" i="6"/>
  <c r="F33" i="6"/>
  <c r="G9" i="2"/>
  <c r="G153" i="6" s="1"/>
  <c r="H10" i="2"/>
  <c r="H9" i="2"/>
  <c r="F10" i="2"/>
  <c r="F154" i="6" s="1"/>
  <c r="F9" i="2"/>
  <c r="F153" i="6" s="1"/>
  <c r="F152" i="6"/>
  <c r="E10" i="2"/>
  <c r="E154" i="6" s="1"/>
  <c r="E152" i="6"/>
  <c r="G10" i="2"/>
  <c r="G154" i="6" s="1"/>
  <c r="C152" i="6"/>
  <c r="H152" i="6"/>
  <c r="H23" i="2"/>
  <c r="F24" i="2"/>
  <c r="F43" i="2" s="1"/>
  <c r="F44" i="2" s="1"/>
  <c r="F46" i="2" s="1"/>
  <c r="G24" i="2"/>
  <c r="D24" i="2" l="1"/>
  <c r="D28" i="2" s="1"/>
  <c r="J152" i="6"/>
  <c r="J23" i="2"/>
  <c r="D154" i="6"/>
  <c r="J10" i="2"/>
  <c r="D153" i="6"/>
  <c r="J9" i="2"/>
  <c r="H153" i="6"/>
  <c r="H154" i="6"/>
  <c r="I24" i="2"/>
  <c r="H24" i="2"/>
  <c r="G33" i="6"/>
  <c r="F28" i="2"/>
  <c r="F30" i="2" s="1"/>
  <c r="E28" i="2"/>
  <c r="E30" i="2" s="1"/>
  <c r="E43" i="2"/>
  <c r="E44" i="2" s="1"/>
  <c r="E46" i="2" s="1"/>
  <c r="G28" i="2"/>
  <c r="G30" i="2" s="1"/>
  <c r="G43" i="2"/>
  <c r="G44" i="2" s="1"/>
  <c r="G46" i="2" s="1"/>
  <c r="D43" i="2" l="1"/>
  <c r="D44" i="2" s="1"/>
  <c r="D50" i="2" s="1"/>
  <c r="J24" i="2"/>
  <c r="J153" i="6"/>
  <c r="J154" i="6"/>
  <c r="D30" i="2"/>
  <c r="E31" i="2" s="1"/>
  <c r="I43" i="2"/>
  <c r="I44" i="2" s="1"/>
  <c r="I46" i="2" s="1"/>
  <c r="I28" i="2"/>
  <c r="I30" i="2" s="1"/>
  <c r="H33" i="6"/>
  <c r="F48" i="2"/>
  <c r="F47" i="2"/>
  <c r="D31" i="2"/>
  <c r="D32" i="2"/>
  <c r="G48" i="2"/>
  <c r="D48" i="2"/>
  <c r="D47" i="2"/>
  <c r="G47" i="2"/>
  <c r="H28" i="2"/>
  <c r="J28" i="2" s="1"/>
  <c r="G32" i="2"/>
  <c r="G31" i="2"/>
  <c r="F31" i="2"/>
  <c r="F32" i="2"/>
  <c r="H43" i="2"/>
  <c r="F50" i="2"/>
  <c r="F52" i="2" s="1"/>
  <c r="G50" i="2"/>
  <c r="G52" i="2" s="1"/>
  <c r="E50" i="2"/>
  <c r="E52" i="2" s="1"/>
  <c r="J43" i="2" l="1"/>
  <c r="E32" i="2"/>
  <c r="D52" i="2"/>
  <c r="E54" i="2" s="1"/>
  <c r="D46" i="2"/>
  <c r="I50" i="2"/>
  <c r="I52" i="2" s="1"/>
  <c r="G53" i="2"/>
  <c r="G54" i="2"/>
  <c r="F54" i="2"/>
  <c r="F53" i="2"/>
  <c r="D53" i="2"/>
  <c r="D54" i="2"/>
  <c r="H44" i="2"/>
  <c r="J44" i="2" s="1"/>
  <c r="H30" i="2"/>
  <c r="I32" i="2" s="1"/>
  <c r="I33" i="6"/>
  <c r="I31" i="2" l="1"/>
  <c r="E53" i="2"/>
  <c r="J30" i="2"/>
  <c r="E48" i="2"/>
  <c r="E47" i="2"/>
  <c r="J33" i="6"/>
  <c r="K33" i="6" s="1"/>
  <c r="L33" i="6" s="1"/>
  <c r="M33" i="6" s="1"/>
  <c r="C35" i="6" s="1"/>
  <c r="H32" i="2"/>
  <c r="J32" i="2" s="1"/>
  <c r="H31" i="2"/>
  <c r="J31" i="2" s="1"/>
  <c r="H46" i="2"/>
  <c r="H50" i="2"/>
  <c r="J50" i="2" s="1"/>
  <c r="I48" i="2" l="1"/>
  <c r="I47" i="2"/>
  <c r="J46" i="2"/>
  <c r="C58" i="6"/>
  <c r="C61" i="6" s="1"/>
  <c r="C62" i="6" s="1"/>
  <c r="H52" i="2"/>
  <c r="I53" i="2" s="1"/>
  <c r="H47" i="2"/>
  <c r="J47" i="2" s="1"/>
  <c r="H48" i="2"/>
  <c r="J48" i="2" s="1"/>
  <c r="I54" i="2" l="1"/>
  <c r="J52" i="2"/>
  <c r="C59" i="6"/>
  <c r="H53" i="2"/>
  <c r="J53" i="2" s="1"/>
  <c r="H54" i="2"/>
  <c r="J5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<sst xmlns="http://schemas.openxmlformats.org/spreadsheetml/2006/main" count="565" uniqueCount="480">
  <si>
    <t>Revenue</t>
  </si>
  <si>
    <t>Total Revenue</t>
  </si>
  <si>
    <t>Gross Profit</t>
  </si>
  <si>
    <t>Selling/General/Admin. Expenses, Total</t>
  </si>
  <si>
    <t>Total Operating Expense</t>
  </si>
  <si>
    <t>Provision for Income Taxes</t>
  </si>
  <si>
    <t>Net Income</t>
  </si>
  <si>
    <t>Diluted Normalized EPS</t>
  </si>
  <si>
    <t>DPS - Common Stock Primary Issue</t>
  </si>
  <si>
    <t>Fiscal Period</t>
  </si>
  <si>
    <t>Cash &amp; Equivalents</t>
  </si>
  <si>
    <t>Accounts Receivable - Trade, Net</t>
  </si>
  <si>
    <t>Total Inventory</t>
  </si>
  <si>
    <t>Property/Plant/Equipment, Total - Net</t>
  </si>
  <si>
    <t>Accounts Payable</t>
  </si>
  <si>
    <t>Accrued Expenses</t>
  </si>
  <si>
    <t>Total Common Shares Outstanding</t>
  </si>
  <si>
    <t>Cash from Operating Activities</t>
  </si>
  <si>
    <t>Capital Expenditures</t>
  </si>
  <si>
    <t>https://www.investopedia.com/ask/answers/033015/what-formula-calculating-free-cash-flow.asp</t>
  </si>
  <si>
    <t>Method 1 - Operating Cash Flow</t>
  </si>
  <si>
    <t>Method 2 - Using Sales Revenue</t>
  </si>
  <si>
    <t>Method 3 - Net Operating Profits</t>
  </si>
  <si>
    <t>Operating Income (calculated)</t>
  </si>
  <si>
    <t>Net Operating Profit After Taxes (calculated)</t>
  </si>
  <si>
    <t>Operating Current Liabilities (calculated)</t>
  </si>
  <si>
    <t>Operating Current Assets (calculated)</t>
  </si>
  <si>
    <t>Net Operating Working Capital (calculated)</t>
  </si>
  <si>
    <t>Total Net Operating Capital (calculated)</t>
  </si>
  <si>
    <t>Required Investments in Operating Capital (calculated)</t>
  </si>
  <si>
    <t>Free Cash Flow (calculated)</t>
  </si>
  <si>
    <t>Source:</t>
  </si>
  <si>
    <t>Average Free Cash Flow (Method 1, 2 ,3 )</t>
  </si>
  <si>
    <t>Ticker</t>
  </si>
  <si>
    <t>ISIN</t>
  </si>
  <si>
    <t>Cash Flow Growth (1 - 5 jaar)</t>
  </si>
  <si>
    <t>Fair Value</t>
  </si>
  <si>
    <t>Cash Correction per aandeel</t>
  </si>
  <si>
    <t>Input</t>
  </si>
  <si>
    <t>Output</t>
  </si>
  <si>
    <t>Revenue per share</t>
  </si>
  <si>
    <t>Operating Expenses</t>
  </si>
  <si>
    <t>Profits</t>
  </si>
  <si>
    <t>Gross Margin</t>
  </si>
  <si>
    <t>Net Margin</t>
  </si>
  <si>
    <t>Dividend</t>
  </si>
  <si>
    <t>Fair Value (Incl. marge)</t>
  </si>
  <si>
    <t>Stap 1</t>
  </si>
  <si>
    <t>Stap 2</t>
  </si>
  <si>
    <t xml:space="preserve">Stap 3 </t>
  </si>
  <si>
    <t>Stap 5</t>
  </si>
  <si>
    <t>Cash Flow Calculation Method</t>
  </si>
  <si>
    <t>Average</t>
  </si>
  <si>
    <t>Operating Cash Flow</t>
  </si>
  <si>
    <t>Sales Revenue</t>
  </si>
  <si>
    <t>Net Operating Profits</t>
  </si>
  <si>
    <t>LET OP!</t>
  </si>
  <si>
    <t>- Wijzig in het Dashboard alleen de grijze cellen, de overige cellen zijn formules</t>
  </si>
  <si>
    <t>Check</t>
  </si>
  <si>
    <t>Reporting Currency</t>
  </si>
  <si>
    <t>Date</t>
  </si>
  <si>
    <t>Stock Exchange</t>
  </si>
  <si>
    <t>Minimum Yield Required</t>
  </si>
  <si>
    <t>Cash Flow Growth (Eternity)</t>
  </si>
  <si>
    <t>Safety Margin</t>
  </si>
  <si>
    <t>Current Price of Share</t>
  </si>
  <si>
    <t>Share Name</t>
  </si>
  <si>
    <t>Current Price vs. Fair Value</t>
  </si>
  <si>
    <t>Current Price vs. Fair Value (incl. margin)</t>
  </si>
  <si>
    <t>Free Cash Flow</t>
  </si>
  <si>
    <t>History</t>
  </si>
  <si>
    <t>Historic Absolute Growth</t>
  </si>
  <si>
    <t>Historic Percentage Growth</t>
  </si>
  <si>
    <t>Expected Growth</t>
  </si>
  <si>
    <t>Manual</t>
  </si>
  <si>
    <t>Next 2 Year Cash Flow Based on</t>
  </si>
  <si>
    <t>Disclaimer</t>
  </si>
  <si>
    <t>Updates:</t>
  </si>
  <si>
    <t>Free Cash Flow per Share (calculated)</t>
  </si>
  <si>
    <t>Free Cash Flow per Share</t>
  </si>
  <si>
    <t xml:space="preserve">Free Cash Flow Growth per Share Absolute </t>
  </si>
  <si>
    <t>Free Cash Flow Growth per Share Percentage</t>
  </si>
  <si>
    <t>Free Cash Flow Growth per Share Absolute (calculated)</t>
  </si>
  <si>
    <t>Free Cash Flow Growth per Share Percentage (calculated)</t>
  </si>
  <si>
    <t>Market Capitalization</t>
  </si>
  <si>
    <t>Controleer of er geen errors zijn in het document.</t>
  </si>
  <si>
    <t>Cash Flow Growth (6 - 10 jaar)</t>
  </si>
  <si>
    <t>Diluted Normalized EPS Growth Absolute (calculated)</t>
  </si>
  <si>
    <t>Diluted Normalized EPS Growth Percentage (calculated)</t>
  </si>
  <si>
    <t>Total Liabilities</t>
  </si>
  <si>
    <t>Total Assets</t>
  </si>
  <si>
    <t>Book Value</t>
  </si>
  <si>
    <t>Debt to Equity</t>
  </si>
  <si>
    <t>Book Value (calculated)</t>
  </si>
  <si>
    <t>Book Value per Share (calculated)</t>
  </si>
  <si>
    <t>Book Value per Share Growth Absolute (calculated)</t>
  </si>
  <si>
    <t>Book Value per Share Growth Percentage (calculated)</t>
  </si>
  <si>
    <t>Earnings</t>
  </si>
  <si>
    <t>Total Debt</t>
  </si>
  <si>
    <t>Total Equity</t>
  </si>
  <si>
    <t>Debt to Equity Ratio (calculated)</t>
  </si>
  <si>
    <t>Debt to Equity Ratio Growth Absolute (calculated)</t>
  </si>
  <si>
    <t>Debt to Equity Ratio Growth Percentage (calculated)</t>
  </si>
  <si>
    <t>Year</t>
  </si>
  <si>
    <t>Month</t>
  </si>
  <si>
    <t>Day</t>
  </si>
  <si>
    <t>Date Excel</t>
  </si>
  <si>
    <t>Average Share Price</t>
  </si>
  <si>
    <t>Average Daily Volume</t>
  </si>
  <si>
    <t>Today is:</t>
  </si>
  <si>
    <t>Share</t>
  </si>
  <si>
    <t>Average Market Capitalization</t>
  </si>
  <si>
    <t>Average Price to Earnings Ratio</t>
  </si>
  <si>
    <t>Average Debt to Equity Ratio</t>
  </si>
  <si>
    <t>Average Price to Book Ratio</t>
  </si>
  <si>
    <t>- Let op dat de punt komma notering als volgt is ingesteld voor Windows: 1.234,56</t>
  </si>
  <si>
    <t xml:space="preserve">Ga naar Yahoo Finance van het betreffende aandeel en ga naar Historical Data, selecteer de maximale termijn, kies "Historical Prices" en kies als frequentie "Daily". </t>
  </si>
  <si>
    <t>Stap 6</t>
  </si>
  <si>
    <t>Stap 7</t>
  </si>
  <si>
    <t>Ratios</t>
  </si>
  <si>
    <t>[Reference Share #1]</t>
  </si>
  <si>
    <t>[Reference Share #2]</t>
  </si>
  <si>
    <t>Current Dividend Yield</t>
  </si>
  <si>
    <t>Notes:</t>
  </si>
  <si>
    <t>Australia Dollar</t>
  </si>
  <si>
    <t>AUD</t>
  </si>
  <si>
    <t>Great Britain Pound</t>
  </si>
  <si>
    <t>GBP</t>
  </si>
  <si>
    <t>Euro</t>
  </si>
  <si>
    <t>EUR</t>
  </si>
  <si>
    <t>Japan Yen</t>
  </si>
  <si>
    <t>JPY</t>
  </si>
  <si>
    <t>Switzerland Franc</t>
  </si>
  <si>
    <t>CHF</t>
  </si>
  <si>
    <t>USA Dollar</t>
  </si>
  <si>
    <t>USD</t>
  </si>
  <si>
    <t>Afghanistan Afghani</t>
  </si>
  <si>
    <t>AFN</t>
  </si>
  <si>
    <t>Albania Lek</t>
  </si>
  <si>
    <t>ALL</t>
  </si>
  <si>
    <t>Algeria Dinar</t>
  </si>
  <si>
    <t>DZD</t>
  </si>
  <si>
    <t>Angola Kwanza</t>
  </si>
  <si>
    <t>AOA</t>
  </si>
  <si>
    <t>Argentina Peso</t>
  </si>
  <si>
    <t>ARS</t>
  </si>
  <si>
    <t>Armenia Dram</t>
  </si>
  <si>
    <t>AMD</t>
  </si>
  <si>
    <t>Aruba Florin</t>
  </si>
  <si>
    <t>AWG</t>
  </si>
  <si>
    <t>Azerbaijan New Manat</t>
  </si>
  <si>
    <t>AZN</t>
  </si>
  <si>
    <t>Bahamas Dollar</t>
  </si>
  <si>
    <t>BSD</t>
  </si>
  <si>
    <t>Bahrain Dinar</t>
  </si>
  <si>
    <t>BHD</t>
  </si>
  <si>
    <t>Bangladesh Taka</t>
  </si>
  <si>
    <t>BDT</t>
  </si>
  <si>
    <t>Barbados Dollar</t>
  </si>
  <si>
    <t>BBD</t>
  </si>
  <si>
    <t>Belarus Ruble</t>
  </si>
  <si>
    <t>BYR</t>
  </si>
  <si>
    <t>Belize Dollar</t>
  </si>
  <si>
    <t>BZD</t>
  </si>
  <si>
    <t>Bermuda Dollar</t>
  </si>
  <si>
    <t>BMD</t>
  </si>
  <si>
    <t>Bhutan Ngultrum</t>
  </si>
  <si>
    <t>BTN</t>
  </si>
  <si>
    <t>Bolivia Boliviano</t>
  </si>
  <si>
    <t>BOB</t>
  </si>
  <si>
    <t>Bosnia Mark</t>
  </si>
  <si>
    <t>BAM</t>
  </si>
  <si>
    <t>Botswana Pula</t>
  </si>
  <si>
    <t>BWP</t>
  </si>
  <si>
    <t>Brazil Real</t>
  </si>
  <si>
    <t>BRL</t>
  </si>
  <si>
    <t>Brunei Dollar</t>
  </si>
  <si>
    <t>BND</t>
  </si>
  <si>
    <t>Bulgaria Lev</t>
  </si>
  <si>
    <t>BGN</t>
  </si>
  <si>
    <t>Burundi Franc</t>
  </si>
  <si>
    <t>BIF</t>
  </si>
  <si>
    <t>CFA Franc BCEAO</t>
  </si>
  <si>
    <t>XOF</t>
  </si>
  <si>
    <t>CFA Franc BEAC</t>
  </si>
  <si>
    <t>XAF</t>
  </si>
  <si>
    <t>CFP Franc</t>
  </si>
  <si>
    <t>XPF</t>
  </si>
  <si>
    <t>Cambodia Riel</t>
  </si>
  <si>
    <t>KHR</t>
  </si>
  <si>
    <t>Canada Dollar</t>
  </si>
  <si>
    <t>CAD</t>
  </si>
  <si>
    <t>Cape Verde Escudo</t>
  </si>
  <si>
    <t>CVE</t>
  </si>
  <si>
    <t>Cayman Islands Dollar</t>
  </si>
  <si>
    <t>KYD</t>
  </si>
  <si>
    <t>Chili Peso</t>
  </si>
  <si>
    <t>CLP</t>
  </si>
  <si>
    <t>China Yuan/Renminbi</t>
  </si>
  <si>
    <t>CNY</t>
  </si>
  <si>
    <t>Colombia Peso</t>
  </si>
  <si>
    <t>COP</t>
  </si>
  <si>
    <t>Comoros Franc</t>
  </si>
  <si>
    <t>KMF</t>
  </si>
  <si>
    <t>Congo Franc</t>
  </si>
  <si>
    <t>CDF</t>
  </si>
  <si>
    <t>Costa Rica Colon</t>
  </si>
  <si>
    <t>CRC</t>
  </si>
  <si>
    <t>Croatia Kuna</t>
  </si>
  <si>
    <t>HRK</t>
  </si>
  <si>
    <t>Cuba Convertible Peso</t>
  </si>
  <si>
    <t>CUC</t>
  </si>
  <si>
    <t>Cuba Peso</t>
  </si>
  <si>
    <t>CUP</t>
  </si>
  <si>
    <t>Czech Koruna</t>
  </si>
  <si>
    <t>CZK</t>
  </si>
  <si>
    <t>Denmark Krone</t>
  </si>
  <si>
    <t>DKK</t>
  </si>
  <si>
    <t>Djibouti Franc</t>
  </si>
  <si>
    <t>DJF</t>
  </si>
  <si>
    <t>Dominican Republich Peso</t>
  </si>
  <si>
    <t>DOP</t>
  </si>
  <si>
    <t>East Caribbean Dollar</t>
  </si>
  <si>
    <t>XCD</t>
  </si>
  <si>
    <t>Egypt Pound</t>
  </si>
  <si>
    <t>EGP</t>
  </si>
  <si>
    <t>El Salvador Colon</t>
  </si>
  <si>
    <t>SVC</t>
  </si>
  <si>
    <t>Ethiopia Birr</t>
  </si>
  <si>
    <t>ETB</t>
  </si>
  <si>
    <t>Falkland Islands Pound</t>
  </si>
  <si>
    <t>FKP</t>
  </si>
  <si>
    <t>Fiji Dollar</t>
  </si>
  <si>
    <t>FJD</t>
  </si>
  <si>
    <t>Gambia Dalasi</t>
  </si>
  <si>
    <t>GMD</t>
  </si>
  <si>
    <t>Georgia Lari</t>
  </si>
  <si>
    <t>GEL</t>
  </si>
  <si>
    <t>Ghana New Cedi</t>
  </si>
  <si>
    <t>GHS</t>
  </si>
  <si>
    <t>Gibraltar Pound</t>
  </si>
  <si>
    <t>GIP</t>
  </si>
  <si>
    <t>Guatemala Quetzal</t>
  </si>
  <si>
    <t>GTQ</t>
  </si>
  <si>
    <t>Guinea Franc</t>
  </si>
  <si>
    <t>GNF</t>
  </si>
  <si>
    <t>Guyana Dollar</t>
  </si>
  <si>
    <t>GYD</t>
  </si>
  <si>
    <t>Haiti Gourde</t>
  </si>
  <si>
    <t>HTG</t>
  </si>
  <si>
    <t>Honduras Lempira</t>
  </si>
  <si>
    <t>HNL</t>
  </si>
  <si>
    <t>Hong Kong Dollar</t>
  </si>
  <si>
    <t>HKD</t>
  </si>
  <si>
    <t>Hungary Forint</t>
  </si>
  <si>
    <t>HUF</t>
  </si>
  <si>
    <t>Iceland Krona</t>
  </si>
  <si>
    <t>ISK</t>
  </si>
  <si>
    <t>India Rupee</t>
  </si>
  <si>
    <t>INR</t>
  </si>
  <si>
    <t>Indonesia Rupiah</t>
  </si>
  <si>
    <t>IDR</t>
  </si>
  <si>
    <t>Iran Rial</t>
  </si>
  <si>
    <t>IRR</t>
  </si>
  <si>
    <t>Iraq Dinar</t>
  </si>
  <si>
    <t>IQD</t>
  </si>
  <si>
    <t>Israel New Shekel</t>
  </si>
  <si>
    <t>ILS</t>
  </si>
  <si>
    <t>Jamaica Dollar</t>
  </si>
  <si>
    <t>JMD</t>
  </si>
  <si>
    <t>Jordan Dinar</t>
  </si>
  <si>
    <t>JOD</t>
  </si>
  <si>
    <t>Kazakhstan Tenge</t>
  </si>
  <si>
    <t>KZT</t>
  </si>
  <si>
    <t>Kenya Shilling</t>
  </si>
  <si>
    <t>KES</t>
  </si>
  <si>
    <t>Kuwait Dinar</t>
  </si>
  <si>
    <t>KWD</t>
  </si>
  <si>
    <t>Kyrgyzstan Som</t>
  </si>
  <si>
    <t>KGS</t>
  </si>
  <si>
    <t>Laos Kip</t>
  </si>
  <si>
    <t>LAK</t>
  </si>
  <si>
    <t>Lebanon Pound</t>
  </si>
  <si>
    <t>LBP</t>
  </si>
  <si>
    <t>Lesotho Loti</t>
  </si>
  <si>
    <t>LSL</t>
  </si>
  <si>
    <t>Liberia Dollar</t>
  </si>
  <si>
    <t>LRD</t>
  </si>
  <si>
    <t>Libya Dinar</t>
  </si>
  <si>
    <t>LYD</t>
  </si>
  <si>
    <t>Macau Pataca</t>
  </si>
  <si>
    <t>MOP</t>
  </si>
  <si>
    <t>Macedonia Denar</t>
  </si>
  <si>
    <t>MKD</t>
  </si>
  <si>
    <t>Malagasy Ariary</t>
  </si>
  <si>
    <t>MGA</t>
  </si>
  <si>
    <t>Malawi Kwacha</t>
  </si>
  <si>
    <t>MWK</t>
  </si>
  <si>
    <t>Malaysia Ringgit</t>
  </si>
  <si>
    <t>MYR</t>
  </si>
  <si>
    <t>Maldives Rufiyaa</t>
  </si>
  <si>
    <t>MVR</t>
  </si>
  <si>
    <t>Mauritania Ouguiya</t>
  </si>
  <si>
    <t>MRO</t>
  </si>
  <si>
    <t>Mauritius Rupee</t>
  </si>
  <si>
    <t>MUR</t>
  </si>
  <si>
    <t>Mexico Peso</t>
  </si>
  <si>
    <t>MXN</t>
  </si>
  <si>
    <t>Moldova Leu</t>
  </si>
  <si>
    <t>MDL</t>
  </si>
  <si>
    <t>Mongolia Tugrik</t>
  </si>
  <si>
    <t>MNT</t>
  </si>
  <si>
    <t>Morocco Dirham</t>
  </si>
  <si>
    <t>MAD</t>
  </si>
  <si>
    <t>Mozambique New Metical</t>
  </si>
  <si>
    <t>MZN</t>
  </si>
  <si>
    <t>Myanmar Kyat</t>
  </si>
  <si>
    <t>MMK</t>
  </si>
  <si>
    <t>NL Antilles Guilder</t>
  </si>
  <si>
    <t>ANG</t>
  </si>
  <si>
    <t>Namibia Dollar</t>
  </si>
  <si>
    <t>NAD</t>
  </si>
  <si>
    <t>Nepal Rupee</t>
  </si>
  <si>
    <t>NPR</t>
  </si>
  <si>
    <t>New Zealand Dollar</t>
  </si>
  <si>
    <t>NZD</t>
  </si>
  <si>
    <t>Nicaragua Cordoba Oro</t>
  </si>
  <si>
    <t>NIO</t>
  </si>
  <si>
    <t>Nigeria Naira</t>
  </si>
  <si>
    <t>NGN</t>
  </si>
  <si>
    <t>North Korea Won</t>
  </si>
  <si>
    <t>KPW</t>
  </si>
  <si>
    <t>Norway Kroner</t>
  </si>
  <si>
    <t>NOK</t>
  </si>
  <si>
    <t>Oman Rial</t>
  </si>
  <si>
    <t>OMR</t>
  </si>
  <si>
    <t>Pakistan Rupee</t>
  </si>
  <si>
    <t>PKR</t>
  </si>
  <si>
    <t>Panama Balboa</t>
  </si>
  <si>
    <t>PAB</t>
  </si>
  <si>
    <t>Papua New Guinea Kina</t>
  </si>
  <si>
    <t>PGK</t>
  </si>
  <si>
    <t>Paraguay Guarani</t>
  </si>
  <si>
    <t>PYG</t>
  </si>
  <si>
    <t>Peru Nuevo Sol</t>
  </si>
  <si>
    <t>PEN</t>
  </si>
  <si>
    <t>Philippines Peso</t>
  </si>
  <si>
    <t>PHP</t>
  </si>
  <si>
    <t>Poland Zloty</t>
  </si>
  <si>
    <t>PLN</t>
  </si>
  <si>
    <t>Qatar Rial</t>
  </si>
  <si>
    <t>QAR</t>
  </si>
  <si>
    <t>Romania New Lei</t>
  </si>
  <si>
    <t>RON</t>
  </si>
  <si>
    <t>Russia Rouble</t>
  </si>
  <si>
    <t>RUB</t>
  </si>
  <si>
    <t>Rwanda Franc</t>
  </si>
  <si>
    <t>RWF</t>
  </si>
  <si>
    <t>Samoa Tala</t>
  </si>
  <si>
    <t>WST</t>
  </si>
  <si>
    <t>Sao Tome/Principe Dobra</t>
  </si>
  <si>
    <t>STD</t>
  </si>
  <si>
    <t>Saudi Arabia Riyal</t>
  </si>
  <si>
    <t>SAR</t>
  </si>
  <si>
    <t>Serbia Dinar</t>
  </si>
  <si>
    <t>RSD</t>
  </si>
  <si>
    <t>Seychelles Rupee</t>
  </si>
  <si>
    <t>SCR</t>
  </si>
  <si>
    <t>Sierra Leone Leone</t>
  </si>
  <si>
    <t>SLL</t>
  </si>
  <si>
    <t>Singapore Dollar</t>
  </si>
  <si>
    <t>SGD</t>
  </si>
  <si>
    <t>Solomon Islands Dollar</t>
  </si>
  <si>
    <t>SBD</t>
  </si>
  <si>
    <t>Somali Shilling</t>
  </si>
  <si>
    <t>SOS</t>
  </si>
  <si>
    <t>South Africa Rand</t>
  </si>
  <si>
    <t>ZAR</t>
  </si>
  <si>
    <t>South Korea Won</t>
  </si>
  <si>
    <t>KRW</t>
  </si>
  <si>
    <t>Sri Lanka Rupee</t>
  </si>
  <si>
    <t>LKR</t>
  </si>
  <si>
    <t>St Helena Pound</t>
  </si>
  <si>
    <t>SHP</t>
  </si>
  <si>
    <t>Sudan Pound</t>
  </si>
  <si>
    <t>SDG</t>
  </si>
  <si>
    <t>Suriname Dollar</t>
  </si>
  <si>
    <t>SRD</t>
  </si>
  <si>
    <t>Swaziland Lilangeni</t>
  </si>
  <si>
    <t>SZL</t>
  </si>
  <si>
    <t>Sweden Krona</t>
  </si>
  <si>
    <t>SEK</t>
  </si>
  <si>
    <t>Syria Pound</t>
  </si>
  <si>
    <t>SYP</t>
  </si>
  <si>
    <t>Taiwan Dollar</t>
  </si>
  <si>
    <t>TWD</t>
  </si>
  <si>
    <t>Tanzania Shilling</t>
  </si>
  <si>
    <t>TZS</t>
  </si>
  <si>
    <t>Thailand Baht</t>
  </si>
  <si>
    <t>THB</t>
  </si>
  <si>
    <t>Tonga Pa'anga</t>
  </si>
  <si>
    <t>TOP</t>
  </si>
  <si>
    <t>Trinidad/Tobago Dollar</t>
  </si>
  <si>
    <t>TTD</t>
  </si>
  <si>
    <t>Tunisia Dinar</t>
  </si>
  <si>
    <t>TND</t>
  </si>
  <si>
    <t>Turkish New Lira</t>
  </si>
  <si>
    <t>TRY</t>
  </si>
  <si>
    <t>Turkmenistan Manat</t>
  </si>
  <si>
    <t>TMM</t>
  </si>
  <si>
    <t>Uganda Shilling</t>
  </si>
  <si>
    <t>UGX</t>
  </si>
  <si>
    <t>Ukraine Hryvnia</t>
  </si>
  <si>
    <t>UAH</t>
  </si>
  <si>
    <t>Uruguay Peso</t>
  </si>
  <si>
    <t>UYU</t>
  </si>
  <si>
    <t>United Arab Emirates Dirham</t>
  </si>
  <si>
    <t>AED</t>
  </si>
  <si>
    <t>Vanuatu Vatu</t>
  </si>
  <si>
    <t>VUV</t>
  </si>
  <si>
    <t>Venezuela Bolivar</t>
  </si>
  <si>
    <t>VEB</t>
  </si>
  <si>
    <t>Vietnam Dong</t>
  </si>
  <si>
    <t>VND</t>
  </si>
  <si>
    <t>Yemen Rial</t>
  </si>
  <si>
    <t>YER</t>
  </si>
  <si>
    <t>Zambia Kwacha</t>
  </si>
  <si>
    <t>ZMK</t>
  </si>
  <si>
    <t>Zimbabwe Dollar</t>
  </si>
  <si>
    <t>ZWD</t>
  </si>
  <si>
    <t>Share Price Currency</t>
  </si>
  <si>
    <t xml:space="preserve">Average </t>
  </si>
  <si>
    <t>[Reference Share #3]</t>
  </si>
  <si>
    <t>Disclaimer:</t>
  </si>
  <si>
    <t>Average (excl. Prognosis)</t>
  </si>
  <si>
    <t>Terminal Value (Free Cash Flow per Share)</t>
  </si>
  <si>
    <t>Average (excl. YTD)</t>
  </si>
  <si>
    <t>Added prognosis for next fiscal year; added graph for outstanding shares; changed order of fiscal years; Minor Bug Fixes; Adjusted Yahoo data for start Fiscal Year</t>
  </si>
  <si>
    <t>Period End Date</t>
  </si>
  <si>
    <t>Scroll down for more…...</t>
  </si>
  <si>
    <t>Average Price to Earnings Growth Ratio</t>
  </si>
  <si>
    <t>Deze excel sheet is slechts een hulpmiddel bij het bepalen van de fair value van een aandeel, deze sheet is niet bedoeld als een vorm van financieel advies. Voor het kopen van een aandeel word het aangeraden om altijd een uitgebreide fundamentele analyse te maken. De maker van de sheet is niet verantwoordelijk voor fouten in het bestand en de eventuele gevolgen van die fouten.</t>
  </si>
  <si>
    <t>Latest Period End Date</t>
  </si>
  <si>
    <t>Average Price to Sales Ratio</t>
  </si>
  <si>
    <t>Average Price to Cashflow Ratio</t>
  </si>
  <si>
    <t>Total Revenue per Share Growth Absolute (calculated)</t>
  </si>
  <si>
    <t>Total Revenue per Share (calculated)</t>
  </si>
  <si>
    <t>Total Revenue per Share Growth Percentage (calculated)</t>
  </si>
  <si>
    <t>Total Revenu</t>
  </si>
  <si>
    <t>Operating Cashflow</t>
  </si>
  <si>
    <t>Cash from Operating Activities per Share (calculated)</t>
  </si>
  <si>
    <t>Cash from Operating Activities per Share Growth Absolute (calculated)</t>
  </si>
  <si>
    <t>Cash from Operating Activities per Share Growth Percentage (calculated)</t>
  </si>
  <si>
    <t>Based on lineair growth</t>
  </si>
  <si>
    <t>Compared to previous period last year</t>
  </si>
  <si>
    <t>Way of Calculating Prognosis</t>
  </si>
  <si>
    <t>Don’t calculate prognosis, only use full year reports</t>
  </si>
  <si>
    <t>Compared to same quarter previous year</t>
  </si>
  <si>
    <t>Expected Result this Year</t>
  </si>
  <si>
    <t>Same quarter previous year as latest report</t>
  </si>
  <si>
    <t>Based on lineair growth for complete year</t>
  </si>
  <si>
    <t>Reports since latest full year report</t>
  </si>
  <si>
    <t>Total Cash Dividends Paid</t>
  </si>
  <si>
    <t>Hier Jaarcijfers Plakken</t>
  </si>
  <si>
    <t>Hier Interim Cijfers Plakken</t>
  </si>
  <si>
    <t>Hier Yahoo Historical Data Plakken</t>
  </si>
  <si>
    <t>Research &amp; Development</t>
  </si>
  <si>
    <t>Unusual Expense (Income)</t>
  </si>
  <si>
    <t>Version V1.4</t>
  </si>
  <si>
    <t>Stap 8</t>
  </si>
  <si>
    <t>- Lees eerst de volledige uitleg alvorens de Discounted Cash Flow Calculator te gebruiken!</t>
  </si>
  <si>
    <t>Zorg dat je altijd een leeg template gebruikt, op deze manier voorkom je eventuele kopie fouten van voorgaande berekeningen.</t>
  </si>
  <si>
    <t>Vul in het Dashboard de grijze velden in met de informatie van het aandeel.</t>
  </si>
  <si>
    <t xml:space="preserve">Stap 4 </t>
  </si>
  <si>
    <t>Herhaal stap 3 en 4 voor de sheets "DEGIRO BALANS" en "DEGIRO KASSTROOM".</t>
  </si>
  <si>
    <t>Bij een ERROR melding in 1 van de sheets, kijk dan eerst naar wat de melding is en probeer deze te verhelpen.
Moet je de data set controleren? Kijk dan eerst of de post misschien anders geschreven is in de data van de giro, bijvoorbeeld "Research &amp; Development" als "R&amp;D" of "Cash and Equivalents" als "Cash". Zo ja, verander dan de naam in de data set zo dat deze overeenkomt met de sheet. Komt de post niet voor in de data, verwijder dan de inhoud van kolom B van die betreffende regel waar de error wordt gegeven. In veel van de gevallen kan de sheet gewoon nog gebruikt worden.</t>
  </si>
  <si>
    <r>
      <t xml:space="preserve">Vul de sheet "DEGIRO RESULTATENREKENING" met de data van De Giro van het betreffende aandeel. </t>
    </r>
    <r>
      <rPr>
        <b/>
        <u/>
        <sz val="10"/>
        <color theme="1"/>
        <rFont val="Arial"/>
        <family val="2"/>
      </rPr>
      <t>Plak de data en kies aanpassen aan doelopmaak. Let op zorg dat "Fiscal Period" in cell A1 word geplakt!</t>
    </r>
    <r>
      <rPr>
        <sz val="10"/>
        <color theme="1"/>
        <rFont val="Arial"/>
        <family val="2"/>
      </rPr>
      <t xml:space="preserve"> Zie hieronder het voorbeeld:</t>
    </r>
  </si>
  <si>
    <t>Gemaakt door: Maarten Brandenburg</t>
  </si>
  <si>
    <r>
      <t xml:space="preserve">Herhaal dit voor de Interim Cijfers met de data van De Giro van het betreffende aandeel. </t>
    </r>
    <r>
      <rPr>
        <b/>
        <u/>
        <sz val="10"/>
        <color theme="1"/>
        <rFont val="Arial"/>
        <family val="2"/>
      </rPr>
      <t>Plak de data en kies aanpassen aan doelopmaak. Let op zorg dat "Fiscal Period" in cell L1 word geplakt!</t>
    </r>
    <r>
      <rPr>
        <sz val="10"/>
        <color theme="1"/>
        <rFont val="Arial"/>
        <family val="2"/>
      </rPr>
      <t xml:space="preserve"> Zie hieronder het voorbeeld:</t>
    </r>
  </si>
  <si>
    <r>
      <t xml:space="preserve">Selecteer de data van nu tot minimaal 7 (waar mogelijk, anders het maximale mogelijk) jaar geleden en kopieer en plak deze in de YAHOO HISTORICAL DATA sheet. </t>
    </r>
    <r>
      <rPr>
        <b/>
        <sz val="10"/>
        <color theme="1"/>
        <rFont val="Arial"/>
        <family val="2"/>
      </rPr>
      <t>(LET OP: Plak de data en kies aanpassen aan doelopmaak!)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</si>
</sst>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 #,##0.00_ ;_ * \-#,##0.00_ ;_ * &quot;-&quot;??_ ;_ @_ "/>
    <numFmt numFmtId="164" formatCode="_ * #,##0_ ;_ * \-#,##0_ ;_ * &quot;-&quot;??_ ;_ @_ "/>
    <numFmt numFmtId="165" formatCode="0.0000"/>
    <numFmt numFmtId="166" formatCode="_ * #,##0.000_ ;_ * \-#,##0.000_ ;_ * &quot;-&quot;??_ ;_ @_ "/>
    <numFmt numFmtId="167" formatCode="0.000"/>
    <numFmt numFmtId="168" formatCode="0.0%"/>
    <numFmt numFmtId="169" formatCode="_ * #,##0.000_ ;_ * \-#,##0.000_ ;_ * &quot;-&quot;???_ ;_ @_ "/>
  </numFmts>
  <fonts count="32"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u/>
      <sz val="10"/>
      <color theme="10"/>
      <name val="Arial"/>
      <family val="2"/>
    </font>
    <font>
      <sz val="11"/>
      <color theme="1"/>
      <name val="Calibri"/>
      <family val="2"/>
      <scheme val="minor"/>
    </font>
    <font>
      <b/>
      <u/>
      <sz val="16"/>
      <color theme="1"/>
      <name val="Calibri"/>
      <family val="2"/>
      <scheme val="minor"/>
    </font>
    <font>
      <b/>
      <sz val="10"/>
      <color rgb="FFFF0000"/>
      <name val="Arial"/>
      <family val="2"/>
    </font>
    <font>
      <b/>
      <u/>
      <sz val="12"/>
      <color theme="1"/>
      <name val="Calibri"/>
      <family val="2"/>
      <scheme val="minor"/>
    </font>
    <font>
      <b/>
      <sz val="14"/>
      <color rgb="FFFF0000"/>
      <name val="Arial"/>
      <family val="2"/>
    </font>
    <font>
      <b/>
      <sz val="11"/>
      <color rgb="FFFF0000"/>
      <name val="Calibri"/>
      <family val="2"/>
      <scheme val="minor"/>
    </font>
    <font>
      <b/>
      <u/>
      <sz val="12"/>
      <color rgb="FFFF0000"/>
      <name val="Calibri"/>
      <family val="2"/>
      <scheme val="minor"/>
    </font>
    <font>
      <b/>
      <u/>
      <sz val="18"/>
      <color rgb="FFFF0000"/>
      <name val="Calibri"/>
      <family val="2"/>
      <scheme val="minor"/>
    </font>
    <font>
      <b/>
      <u/>
      <sz val="18"/>
      <color theme="9"/>
      <name val="Calibri"/>
      <family val="2"/>
      <scheme val="minor"/>
    </font>
    <font>
      <b/>
      <u/>
      <sz val="10"/>
      <color theme="1"/>
      <name val="Arial"/>
      <family val="2"/>
    </font>
    <font>
      <b/>
      <sz val="11"/>
      <color theme="1"/>
      <name val="Calibri"/>
      <family val="2"/>
      <scheme val="minor"/>
    </font>
    <font>
      <b/>
      <sz val="12"/>
      <color theme="1"/>
      <name val="Arial"/>
      <family val="2"/>
    </font>
    <font>
      <b/>
      <sz val="10"/>
      <color theme="1"/>
      <name val="Arial"/>
      <family val="2"/>
    </font>
  </fonts>
  <fills count="1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46">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top style="thin">
        <color indexed="64"/>
      </top>
      <bottom style="thin">
        <color indexed="64"/>
      </bottom>
      <diagonal/>
    </border>
  </borders>
  <cellStyleXfs count="7">
    <xf numFmtId="0" fontId="0" fillId="0" borderId="0"/>
    <xf numFmtId="43" fontId="17" fillId="0" borderId="0" applyFont="0" applyFill="0" applyBorder="0" applyAlignment="0" applyProtection="0"/>
    <xf numFmtId="9" fontId="17" fillId="0" borderId="0" applyFont="0" applyFill="0" applyBorder="0" applyAlignment="0" applyProtection="0"/>
    <xf numFmtId="0" fontId="18" fillId="0" borderId="0" applyNumberForma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cellStyleXfs>
  <cellXfs count="305">
    <xf numFmtId="0" fontId="0" fillId="0" borderId="0" xfId="0"/>
    <xf numFmtId="0" fontId="0" fillId="0" borderId="0" xfId="0" applyFill="1" applyBorder="1"/>
    <xf numFmtId="0" fontId="18" fillId="0" borderId="0" xfId="3"/>
    <xf numFmtId="14" fontId="0" fillId="0" borderId="0" xfId="0" applyNumberFormat="1"/>
    <xf numFmtId="4" fontId="0" fillId="0" borderId="0" xfId="0" applyNumberFormat="1"/>
    <xf numFmtId="0" fontId="0" fillId="0" borderId="0" xfId="0" applyBorder="1"/>
    <xf numFmtId="0" fontId="0" fillId="2" borderId="1" xfId="0" applyFill="1"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6" xfId="0" applyBorder="1"/>
    <xf numFmtId="0" fontId="0" fillId="0" borderId="27" xfId="0" applyBorder="1"/>
    <xf numFmtId="0" fontId="0" fillId="0" borderId="28" xfId="0" applyBorder="1"/>
    <xf numFmtId="0" fontId="0" fillId="0" borderId="29" xfId="0" applyBorder="1"/>
    <xf numFmtId="43" fontId="0" fillId="0" borderId="0" xfId="1" applyFont="1"/>
    <xf numFmtId="43" fontId="0" fillId="0" borderId="15" xfId="1" applyFont="1" applyBorder="1"/>
    <xf numFmtId="43" fontId="0" fillId="0" borderId="2" xfId="1" applyFont="1" applyBorder="1"/>
    <xf numFmtId="43" fontId="0" fillId="0" borderId="11" xfId="1" applyFont="1" applyBorder="1"/>
    <xf numFmtId="43" fontId="0" fillId="2" borderId="17" xfId="1" applyFont="1" applyFill="1" applyBorder="1"/>
    <xf numFmtId="43" fontId="0" fillId="2" borderId="13" xfId="1" applyFont="1" applyFill="1" applyBorder="1"/>
    <xf numFmtId="43" fontId="0" fillId="2" borderId="15" xfId="1" applyFont="1" applyFill="1" applyBorder="1"/>
    <xf numFmtId="43" fontId="0" fillId="2" borderId="2" xfId="1" applyFont="1" applyFill="1" applyBorder="1"/>
    <xf numFmtId="43" fontId="0" fillId="2" borderId="16" xfId="1" applyFont="1" applyFill="1" applyBorder="1"/>
    <xf numFmtId="43" fontId="0" fillId="2" borderId="11" xfId="1" applyFont="1" applyFill="1" applyBorder="1"/>
    <xf numFmtId="43" fontId="0" fillId="0" borderId="0" xfId="1" applyFont="1" applyBorder="1"/>
    <xf numFmtId="0" fontId="19" fillId="0" borderId="0" xfId="0" applyFont="1"/>
    <xf numFmtId="0" fontId="20" fillId="3" borderId="0" xfId="0" applyFont="1" applyFill="1"/>
    <xf numFmtId="0" fontId="19" fillId="3" borderId="0" xfId="0" applyFont="1" applyFill="1"/>
    <xf numFmtId="164" fontId="19" fillId="3" borderId="0" xfId="1" applyNumberFormat="1" applyFont="1" applyFill="1"/>
    <xf numFmtId="166" fontId="19" fillId="3" borderId="0" xfId="1" applyNumberFormat="1" applyFont="1" applyFill="1"/>
    <xf numFmtId="43" fontId="19" fillId="3" borderId="0" xfId="1" applyFont="1" applyFill="1"/>
    <xf numFmtId="165" fontId="19" fillId="3" borderId="0" xfId="0" applyNumberFormat="1" applyFont="1" applyFill="1"/>
    <xf numFmtId="0" fontId="19" fillId="4" borderId="12" xfId="0" applyFont="1" applyFill="1" applyBorder="1"/>
    <xf numFmtId="0" fontId="19" fillId="4" borderId="3" xfId="0" applyFont="1" applyFill="1" applyBorder="1"/>
    <xf numFmtId="0" fontId="19" fillId="4" borderId="6" xfId="0" applyFont="1" applyFill="1" applyBorder="1"/>
    <xf numFmtId="0" fontId="19" fillId="4" borderId="8" xfId="0" applyFont="1" applyFill="1" applyBorder="1"/>
    <xf numFmtId="0" fontId="19" fillId="5" borderId="5" xfId="0" applyFont="1" applyFill="1" applyBorder="1"/>
    <xf numFmtId="164" fontId="19" fillId="5" borderId="10" xfId="1" applyNumberFormat="1" applyFont="1" applyFill="1" applyBorder="1"/>
    <xf numFmtId="0" fontId="19" fillId="5" borderId="4" xfId="0" applyFont="1" applyFill="1" applyBorder="1"/>
    <xf numFmtId="166" fontId="19" fillId="5" borderId="9" xfId="1" applyNumberFormat="1" applyFont="1" applyFill="1" applyBorder="1"/>
    <xf numFmtId="166" fontId="19" fillId="5" borderId="10" xfId="1" applyNumberFormat="1" applyFont="1" applyFill="1" applyBorder="1"/>
    <xf numFmtId="166" fontId="19" fillId="5" borderId="5" xfId="1" applyNumberFormat="1" applyFont="1" applyFill="1" applyBorder="1"/>
    <xf numFmtId="166" fontId="19" fillId="5" borderId="2" xfId="1" applyNumberFormat="1" applyFont="1" applyFill="1" applyBorder="1"/>
    <xf numFmtId="166" fontId="19" fillId="5" borderId="13" xfId="1" applyNumberFormat="1" applyFont="1" applyFill="1" applyBorder="1"/>
    <xf numFmtId="0" fontId="0" fillId="3" borderId="0" xfId="0" applyFill="1"/>
    <xf numFmtId="0" fontId="22" fillId="3" borderId="0" xfId="0" applyFont="1" applyFill="1"/>
    <xf numFmtId="3" fontId="0" fillId="0" borderId="0" xfId="0" applyNumberFormat="1"/>
    <xf numFmtId="0" fontId="0" fillId="0" borderId="18" xfId="0" applyBorder="1" applyAlignment="1">
      <alignment horizontal="center"/>
    </xf>
    <xf numFmtId="0" fontId="0" fillId="2" borderId="1" xfId="0" applyFill="1" applyBorder="1" applyAlignment="1">
      <alignment horizontal="center"/>
    </xf>
    <xf numFmtId="0" fontId="0" fillId="0" borderId="0" xfId="0" applyBorder="1" applyAlignment="1">
      <alignment horizontal="center"/>
    </xf>
    <xf numFmtId="43" fontId="0" fillId="2" borderId="30" xfId="1" applyFont="1" applyFill="1" applyBorder="1"/>
    <xf numFmtId="43" fontId="0" fillId="2" borderId="33" xfId="1" applyFont="1" applyFill="1" applyBorder="1"/>
    <xf numFmtId="43" fontId="0" fillId="2" borderId="31" xfId="1" applyFont="1" applyFill="1" applyBorder="1"/>
    <xf numFmtId="0" fontId="0" fillId="2" borderId="32" xfId="0" applyFill="1" applyBorder="1" applyAlignment="1">
      <alignment horizontal="center"/>
    </xf>
    <xf numFmtId="0" fontId="0" fillId="2" borderId="18" xfId="0" applyFill="1" applyBorder="1" applyAlignment="1">
      <alignment horizontal="center"/>
    </xf>
    <xf numFmtId="0" fontId="24" fillId="3" borderId="0" xfId="0" applyFont="1" applyFill="1"/>
    <xf numFmtId="0" fontId="25" fillId="3" borderId="0" xfId="0" applyFont="1" applyFill="1"/>
    <xf numFmtId="0" fontId="26" fillId="3" borderId="0" xfId="0" applyFont="1" applyFill="1"/>
    <xf numFmtId="0" fontId="27" fillId="3" borderId="0" xfId="0" applyFont="1" applyFill="1"/>
    <xf numFmtId="43" fontId="0" fillId="2" borderId="17" xfId="2" applyNumberFormat="1" applyFont="1" applyFill="1" applyBorder="1"/>
    <xf numFmtId="9" fontId="0" fillId="2" borderId="17" xfId="2" applyFont="1" applyFill="1" applyBorder="1"/>
    <xf numFmtId="10" fontId="19" fillId="5" borderId="10" xfId="2" applyNumberFormat="1" applyFont="1" applyFill="1" applyBorder="1"/>
    <xf numFmtId="10" fontId="19" fillId="5" borderId="9" xfId="2" applyNumberFormat="1" applyFont="1" applyFill="1" applyBorder="1"/>
    <xf numFmtId="0" fontId="0" fillId="3" borderId="0" xfId="0" quotePrefix="1" applyFill="1" applyBorder="1" applyAlignment="1">
      <alignment horizontal="left" wrapText="1"/>
    </xf>
    <xf numFmtId="0" fontId="0" fillId="3" borderId="0" xfId="0" applyFont="1" applyFill="1" applyBorder="1" applyAlignment="1">
      <alignment horizontal="center" vertical="center" wrapText="1"/>
    </xf>
    <xf numFmtId="0" fontId="0" fillId="3" borderId="0" xfId="0" applyFill="1" applyBorder="1"/>
    <xf numFmtId="0" fontId="23" fillId="3" borderId="0" xfId="0" applyFont="1" applyFill="1" applyBorder="1" applyAlignment="1">
      <alignment horizontal="center"/>
    </xf>
    <xf numFmtId="0" fontId="21" fillId="3" borderId="0" xfId="0" applyFont="1" applyFill="1" applyBorder="1" applyAlignment="1"/>
    <xf numFmtId="0" fontId="0" fillId="3" borderId="0" xfId="0" applyFill="1" applyBorder="1" applyAlignment="1"/>
    <xf numFmtId="164" fontId="19" fillId="5" borderId="7" xfId="1" applyNumberFormat="1" applyFont="1" applyFill="1" applyBorder="1"/>
    <xf numFmtId="0" fontId="19" fillId="5" borderId="5" xfId="0" applyFont="1" applyFill="1" applyBorder="1" applyAlignment="1">
      <alignment horizontal="right"/>
    </xf>
    <xf numFmtId="164" fontId="19" fillId="5" borderId="5" xfId="1" applyNumberFormat="1" applyFont="1" applyFill="1" applyBorder="1"/>
    <xf numFmtId="0" fontId="16" fillId="4" borderId="6" xfId="0" applyFont="1" applyFill="1" applyBorder="1"/>
    <xf numFmtId="0" fontId="16" fillId="4" borderId="3" xfId="0" applyFont="1" applyFill="1" applyBorder="1"/>
    <xf numFmtId="0" fontId="16" fillId="4" borderId="8" xfId="0" applyFont="1" applyFill="1" applyBorder="1"/>
    <xf numFmtId="43" fontId="0" fillId="0" borderId="16" xfId="1" applyFont="1" applyBorder="1"/>
    <xf numFmtId="0" fontId="0" fillId="0" borderId="19" xfId="0" applyBorder="1" applyAlignment="1">
      <alignment horizontal="center"/>
    </xf>
    <xf numFmtId="166" fontId="16" fillId="5" borderId="5" xfId="1" applyNumberFormat="1" applyFont="1" applyFill="1" applyBorder="1"/>
    <xf numFmtId="166" fontId="16" fillId="5" borderId="7" xfId="1" applyNumberFormat="1" applyFont="1" applyFill="1" applyBorder="1"/>
    <xf numFmtId="166" fontId="16" fillId="5" borderId="10" xfId="1" applyNumberFormat="1" applyFont="1" applyFill="1" applyBorder="1"/>
    <xf numFmtId="1" fontId="0" fillId="0" borderId="0" xfId="1" applyNumberFormat="1" applyFont="1"/>
    <xf numFmtId="2" fontId="0" fillId="0" borderId="0" xfId="0" applyNumberFormat="1"/>
    <xf numFmtId="1" fontId="0" fillId="0" borderId="0" xfId="0" applyNumberFormat="1"/>
    <xf numFmtId="167" fontId="0" fillId="0" borderId="0" xfId="0" applyNumberFormat="1"/>
    <xf numFmtId="43" fontId="19" fillId="5" borderId="7" xfId="1" applyNumberFormat="1" applyFont="1" applyFill="1" applyBorder="1"/>
    <xf numFmtId="0" fontId="16" fillId="4" borderId="37" xfId="0" applyFont="1" applyFill="1" applyBorder="1"/>
    <xf numFmtId="164" fontId="19" fillId="5" borderId="9" xfId="1" applyNumberFormat="1" applyFont="1" applyFill="1" applyBorder="1"/>
    <xf numFmtId="164" fontId="19" fillId="5" borderId="2" xfId="1" applyNumberFormat="1" applyFont="1" applyFill="1" applyBorder="1"/>
    <xf numFmtId="164" fontId="19" fillId="5" borderId="11" xfId="1" applyNumberFormat="1" applyFont="1" applyFill="1" applyBorder="1"/>
    <xf numFmtId="0" fontId="20" fillId="3" borderId="0" xfId="0" applyFont="1" applyFill="1" applyAlignment="1">
      <alignment horizontal="center"/>
    </xf>
    <xf numFmtId="0" fontId="15" fillId="4" borderId="3" xfId="0" applyFont="1" applyFill="1" applyBorder="1"/>
    <xf numFmtId="0" fontId="14" fillId="4" borderId="3" xfId="0" applyFont="1" applyFill="1" applyBorder="1"/>
    <xf numFmtId="166" fontId="16" fillId="2" borderId="5" xfId="1" applyNumberFormat="1" applyFont="1" applyFill="1" applyBorder="1"/>
    <xf numFmtId="166" fontId="16" fillId="2" borderId="7" xfId="1" applyNumberFormat="1" applyFont="1" applyFill="1" applyBorder="1"/>
    <xf numFmtId="166" fontId="16" fillId="2" borderId="10" xfId="1" applyNumberFormat="1" applyFont="1" applyFill="1" applyBorder="1"/>
    <xf numFmtId="0" fontId="14" fillId="4" borderId="8" xfId="0" applyFont="1" applyFill="1" applyBorder="1"/>
    <xf numFmtId="0" fontId="14" fillId="4" borderId="38" xfId="0" applyFont="1" applyFill="1" applyBorder="1"/>
    <xf numFmtId="166" fontId="16" fillId="2" borderId="38" xfId="1" applyNumberFormat="1" applyFont="1" applyFill="1" applyBorder="1"/>
    <xf numFmtId="166" fontId="16" fillId="2" borderId="32" xfId="1" applyNumberFormat="1" applyFont="1" applyFill="1" applyBorder="1"/>
    <xf numFmtId="166" fontId="16" fillId="2" borderId="18" xfId="1" applyNumberFormat="1" applyFont="1" applyFill="1" applyBorder="1"/>
    <xf numFmtId="166" fontId="16" fillId="5" borderId="38" xfId="1" applyNumberFormat="1" applyFont="1" applyFill="1" applyBorder="1"/>
    <xf numFmtId="166" fontId="16" fillId="5" borderId="18" xfId="1" applyNumberFormat="1" applyFont="1" applyFill="1" applyBorder="1"/>
    <xf numFmtId="166" fontId="16" fillId="5" borderId="32" xfId="1" applyNumberFormat="1" applyFont="1" applyFill="1" applyBorder="1"/>
    <xf numFmtId="10" fontId="16" fillId="2" borderId="32" xfId="2" applyNumberFormat="1" applyFont="1" applyFill="1" applyBorder="1"/>
    <xf numFmtId="10" fontId="16" fillId="2" borderId="10" xfId="2" applyNumberFormat="1" applyFont="1" applyFill="1" applyBorder="1"/>
    <xf numFmtId="164" fontId="13" fillId="5" borderId="2" xfId="1" applyNumberFormat="1" applyFont="1" applyFill="1" applyBorder="1"/>
    <xf numFmtId="164" fontId="13" fillId="5" borderId="9" xfId="1" applyNumberFormat="1" applyFont="1" applyFill="1" applyBorder="1"/>
    <xf numFmtId="0" fontId="12" fillId="3" borderId="0" xfId="0" applyFont="1" applyFill="1"/>
    <xf numFmtId="0" fontId="12" fillId="3" borderId="0" xfId="0" applyFont="1" applyFill="1" applyAlignment="1">
      <alignment horizontal="right" vertical="center"/>
    </xf>
    <xf numFmtId="14" fontId="19" fillId="3" borderId="0" xfId="0" applyNumberFormat="1" applyFont="1" applyFill="1" applyAlignment="1">
      <alignment horizontal="left" vertical="center"/>
    </xf>
    <xf numFmtId="0" fontId="12" fillId="3" borderId="0" xfId="0" applyFont="1" applyFill="1" applyAlignment="1">
      <alignment vertical="top"/>
    </xf>
    <xf numFmtId="0" fontId="19" fillId="5" borderId="39" xfId="0" applyFont="1" applyFill="1" applyBorder="1"/>
    <xf numFmtId="164" fontId="19" fillId="5" borderId="30" xfId="1" applyNumberFormat="1" applyFont="1" applyFill="1" applyBorder="1"/>
    <xf numFmtId="166" fontId="19" fillId="5" borderId="40" xfId="1" applyNumberFormat="1" applyFont="1" applyFill="1" applyBorder="1"/>
    <xf numFmtId="0" fontId="10" fillId="6" borderId="38" xfId="0" applyFont="1" applyFill="1" applyBorder="1"/>
    <xf numFmtId="0" fontId="10" fillId="6" borderId="5" xfId="0" applyFont="1" applyFill="1" applyBorder="1"/>
    <xf numFmtId="164" fontId="19" fillId="6" borderId="18" xfId="1" applyNumberFormat="1" applyFont="1" applyFill="1" applyBorder="1"/>
    <xf numFmtId="164" fontId="19" fillId="6" borderId="7" xfId="1" applyNumberFormat="1" applyFont="1" applyFill="1" applyBorder="1"/>
    <xf numFmtId="166" fontId="19" fillId="6" borderId="32" xfId="1" applyNumberFormat="1" applyFont="1" applyFill="1" applyBorder="1"/>
    <xf numFmtId="166" fontId="19" fillId="6" borderId="10" xfId="1" applyNumberFormat="1" applyFont="1" applyFill="1" applyBorder="1"/>
    <xf numFmtId="164" fontId="13" fillId="6" borderId="7" xfId="1" applyNumberFormat="1" applyFont="1" applyFill="1" applyBorder="1"/>
    <xf numFmtId="164" fontId="19" fillId="6" borderId="10" xfId="1" applyNumberFormat="1" applyFont="1" applyFill="1" applyBorder="1"/>
    <xf numFmtId="164" fontId="13" fillId="6" borderId="10" xfId="1" applyNumberFormat="1" applyFont="1" applyFill="1" applyBorder="1"/>
    <xf numFmtId="10" fontId="19" fillId="6" borderId="38" xfId="2" applyNumberFormat="1" applyFont="1" applyFill="1" applyBorder="1"/>
    <xf numFmtId="10" fontId="19" fillId="6" borderId="32" xfId="2" applyNumberFormat="1" applyFont="1" applyFill="1" applyBorder="1"/>
    <xf numFmtId="166" fontId="19" fillId="6" borderId="14" xfId="1" applyNumberFormat="1" applyFont="1" applyFill="1" applyBorder="1"/>
    <xf numFmtId="166" fontId="19" fillId="5" borderId="33" xfId="1" applyNumberFormat="1" applyFont="1" applyFill="1" applyBorder="1"/>
    <xf numFmtId="166" fontId="19" fillId="6" borderId="1" xfId="1" applyNumberFormat="1" applyFont="1" applyFill="1" applyBorder="1"/>
    <xf numFmtId="164" fontId="19" fillId="5" borderId="40" xfId="1" applyNumberFormat="1" applyFont="1" applyFill="1" applyBorder="1"/>
    <xf numFmtId="164" fontId="19" fillId="6" borderId="32" xfId="1" applyNumberFormat="1" applyFont="1" applyFill="1" applyBorder="1"/>
    <xf numFmtId="164" fontId="19" fillId="6" borderId="42" xfId="1" applyNumberFormat="1" applyFont="1" applyFill="1" applyBorder="1"/>
    <xf numFmtId="166" fontId="19" fillId="6" borderId="43" xfId="1" applyNumberFormat="1" applyFont="1" applyFill="1" applyBorder="1"/>
    <xf numFmtId="0" fontId="10" fillId="4" borderId="12" xfId="0" applyFont="1" applyFill="1" applyBorder="1"/>
    <xf numFmtId="0" fontId="10" fillId="4" borderId="8" xfId="0" applyFont="1" applyFill="1" applyBorder="1"/>
    <xf numFmtId="0" fontId="0" fillId="3" borderId="25" xfId="0" applyFill="1" applyBorder="1" applyAlignment="1">
      <alignment horizontal="left"/>
    </xf>
    <xf numFmtId="0" fontId="0" fillId="3" borderId="0" xfId="0" applyFill="1" applyBorder="1" applyAlignment="1">
      <alignment horizontal="left"/>
    </xf>
    <xf numFmtId="0" fontId="0" fillId="3" borderId="26" xfId="0" applyFill="1" applyBorder="1" applyAlignment="1">
      <alignment horizontal="left"/>
    </xf>
    <xf numFmtId="166" fontId="19" fillId="5" borderId="30" xfId="1" applyNumberFormat="1" applyFont="1" applyFill="1" applyBorder="1"/>
    <xf numFmtId="164" fontId="19" fillId="5" borderId="31" xfId="1" applyNumberFormat="1" applyFont="1" applyFill="1" applyBorder="1"/>
    <xf numFmtId="0" fontId="10" fillId="6" borderId="41" xfId="0" applyFont="1" applyFill="1" applyBorder="1"/>
    <xf numFmtId="167" fontId="19" fillId="6" borderId="42" xfId="1" applyNumberFormat="1" applyFont="1" applyFill="1" applyBorder="1"/>
    <xf numFmtId="164" fontId="19" fillId="6" borderId="43" xfId="1" applyNumberFormat="1" applyFont="1" applyFill="1" applyBorder="1"/>
    <xf numFmtId="164" fontId="19" fillId="6" borderId="19" xfId="1" applyNumberFormat="1" applyFont="1" applyFill="1" applyBorder="1"/>
    <xf numFmtId="1" fontId="0" fillId="0" borderId="15" xfId="1" applyNumberFormat="1" applyFont="1" applyBorder="1"/>
    <xf numFmtId="0" fontId="10" fillId="6" borderId="38" xfId="0" applyFont="1" applyFill="1" applyBorder="1" applyAlignment="1">
      <alignment horizontal="right"/>
    </xf>
    <xf numFmtId="166" fontId="19" fillId="6" borderId="18" xfId="1" applyNumberFormat="1" applyFont="1" applyFill="1" applyBorder="1"/>
    <xf numFmtId="167" fontId="19" fillId="6" borderId="18" xfId="1" applyNumberFormat="1" applyFont="1" applyFill="1" applyBorder="1"/>
    <xf numFmtId="167" fontId="19" fillId="6" borderId="32" xfId="1" applyNumberFormat="1" applyFont="1" applyFill="1" applyBorder="1"/>
    <xf numFmtId="10" fontId="19" fillId="5" borderId="40" xfId="2" applyNumberFormat="1" applyFont="1" applyFill="1" applyBorder="1"/>
    <xf numFmtId="166" fontId="0" fillId="2" borderId="17" xfId="1" applyNumberFormat="1" applyFont="1" applyFill="1" applyBorder="1"/>
    <xf numFmtId="166" fontId="0" fillId="2" borderId="17" xfId="2" applyNumberFormat="1" applyFont="1" applyFill="1" applyBorder="1"/>
    <xf numFmtId="10" fontId="0" fillId="2" borderId="17" xfId="2" applyNumberFormat="1" applyFont="1" applyFill="1" applyBorder="1"/>
    <xf numFmtId="10" fontId="19" fillId="5" borderId="4" xfId="2" applyNumberFormat="1" applyFont="1" applyFill="1" applyBorder="1"/>
    <xf numFmtId="164" fontId="13" fillId="5" borderId="30" xfId="1" applyNumberFormat="1" applyFont="1" applyFill="1" applyBorder="1"/>
    <xf numFmtId="164" fontId="13" fillId="5" borderId="40" xfId="1" applyNumberFormat="1" applyFont="1" applyFill="1" applyBorder="1"/>
    <xf numFmtId="10" fontId="19" fillId="5" borderId="39" xfId="2" applyNumberFormat="1" applyFont="1" applyFill="1" applyBorder="1"/>
    <xf numFmtId="0" fontId="9" fillId="6" borderId="41" xfId="0" applyFont="1" applyFill="1" applyBorder="1"/>
    <xf numFmtId="0" fontId="0" fillId="2" borderId="17" xfId="1" applyNumberFormat="1" applyFont="1" applyFill="1" applyBorder="1"/>
    <xf numFmtId="0" fontId="0" fillId="2" borderId="13" xfId="1" applyNumberFormat="1" applyFont="1" applyFill="1" applyBorder="1"/>
    <xf numFmtId="10" fontId="8" fillId="6" borderId="38" xfId="2" applyNumberFormat="1" applyFont="1" applyFill="1" applyBorder="1"/>
    <xf numFmtId="10" fontId="8" fillId="6" borderId="32" xfId="2" applyNumberFormat="1" applyFont="1" applyFill="1" applyBorder="1"/>
    <xf numFmtId="0" fontId="0" fillId="0" borderId="34" xfId="0" applyBorder="1" applyAlignment="1">
      <alignment horizontal="center"/>
    </xf>
    <xf numFmtId="0" fontId="0" fillId="0" borderId="36" xfId="0" applyBorder="1" applyAlignment="1">
      <alignment horizontal="center"/>
    </xf>
    <xf numFmtId="0" fontId="0" fillId="0" borderId="2" xfId="1" applyNumberFormat="1" applyFont="1" applyBorder="1"/>
    <xf numFmtId="43" fontId="0" fillId="0" borderId="2" xfId="1" applyNumberFormat="1" applyFont="1" applyBorder="1"/>
    <xf numFmtId="0" fontId="0" fillId="0" borderId="11" xfId="1" applyNumberFormat="1" applyFont="1" applyBorder="1"/>
    <xf numFmtId="169" fontId="0" fillId="2" borderId="17" xfId="1" applyNumberFormat="1" applyFont="1" applyFill="1" applyBorder="1"/>
    <xf numFmtId="14" fontId="0" fillId="0" borderId="0" xfId="1" applyNumberFormat="1" applyFont="1"/>
    <xf numFmtId="0" fontId="7" fillId="0" borderId="0" xfId="0" applyFont="1"/>
    <xf numFmtId="14" fontId="19" fillId="5" borderId="44" xfId="0" applyNumberFormat="1" applyFont="1" applyFill="1" applyBorder="1" applyAlignment="1">
      <alignment horizontal="right"/>
    </xf>
    <xf numFmtId="0" fontId="29" fillId="3" borderId="0" xfId="0" applyFont="1" applyFill="1"/>
    <xf numFmtId="0" fontId="0" fillId="0" borderId="0" xfId="0" applyAlignment="1">
      <alignment wrapText="1"/>
    </xf>
    <xf numFmtId="0" fontId="0" fillId="0" borderId="35" xfId="0" applyBorder="1" applyAlignment="1">
      <alignment horizontal="center" wrapText="1"/>
    </xf>
    <xf numFmtId="0" fontId="0" fillId="0" borderId="20"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2" borderId="1" xfId="0" applyFill="1" applyBorder="1" applyAlignment="1">
      <alignment wrapText="1"/>
    </xf>
    <xf numFmtId="0" fontId="0" fillId="0" borderId="0" xfId="0" applyBorder="1" applyAlignment="1">
      <alignment wrapText="1"/>
    </xf>
    <xf numFmtId="0" fontId="0" fillId="2" borderId="18" xfId="0" applyFill="1" applyBorder="1" applyAlignment="1">
      <alignment wrapText="1"/>
    </xf>
    <xf numFmtId="0" fontId="0" fillId="0" borderId="18" xfId="0" applyFill="1" applyBorder="1" applyAlignment="1">
      <alignment wrapText="1"/>
    </xf>
    <xf numFmtId="0" fontId="0" fillId="0" borderId="19" xfId="0" applyFill="1" applyBorder="1" applyAlignment="1">
      <alignment wrapText="1"/>
    </xf>
    <xf numFmtId="0" fontId="0" fillId="2" borderId="19" xfId="0" applyFill="1" applyBorder="1" applyAlignment="1">
      <alignment wrapText="1"/>
    </xf>
    <xf numFmtId="0" fontId="0" fillId="0" borderId="0" xfId="0" applyFill="1" applyBorder="1" applyAlignment="1">
      <alignment wrapText="1"/>
    </xf>
    <xf numFmtId="167" fontId="5" fillId="2" borderId="14" xfId="1" applyNumberFormat="1" applyFont="1" applyFill="1" applyBorder="1"/>
    <xf numFmtId="166" fontId="4" fillId="6" borderId="18" xfId="1" applyNumberFormat="1" applyFont="1" applyFill="1" applyBorder="1"/>
    <xf numFmtId="0" fontId="0" fillId="7" borderId="0" xfId="0" applyFill="1"/>
    <xf numFmtId="0" fontId="0" fillId="8" borderId="0" xfId="0" applyFill="1"/>
    <xf numFmtId="0" fontId="0" fillId="9" borderId="0" xfId="0" applyFill="1"/>
    <xf numFmtId="0" fontId="19" fillId="0" borderId="0" xfId="0" applyFont="1" applyFill="1" applyBorder="1"/>
    <xf numFmtId="0" fontId="2" fillId="0" borderId="0" xfId="0" applyFont="1"/>
    <xf numFmtId="0" fontId="2" fillId="4" borderId="12" xfId="0" applyFont="1" applyFill="1" applyBorder="1"/>
    <xf numFmtId="43" fontId="0" fillId="0" borderId="15" xfId="1" applyFont="1" applyFill="1" applyBorder="1"/>
    <xf numFmtId="0" fontId="0" fillId="9" borderId="2" xfId="0" applyFill="1" applyBorder="1"/>
    <xf numFmtId="0" fontId="30" fillId="9" borderId="2" xfId="0" applyFont="1" applyFill="1" applyBorder="1"/>
    <xf numFmtId="0" fontId="0" fillId="7" borderId="2" xfId="0" applyFill="1" applyBorder="1"/>
    <xf numFmtId="0" fontId="30" fillId="7" borderId="2" xfId="0" applyFont="1" applyFill="1" applyBorder="1" applyAlignment="1"/>
    <xf numFmtId="0" fontId="0" fillId="8" borderId="2" xfId="0" applyFill="1" applyBorder="1"/>
    <xf numFmtId="0" fontId="1" fillId="3" borderId="0" xfId="0" applyFont="1" applyFill="1"/>
    <xf numFmtId="14" fontId="1" fillId="2" borderId="14" xfId="0" applyNumberFormat="1" applyFont="1" applyFill="1" applyBorder="1"/>
    <xf numFmtId="166" fontId="1" fillId="2" borderId="5" xfId="5" applyNumberFormat="1" applyFont="1" applyFill="1" applyBorder="1"/>
    <xf numFmtId="166" fontId="1" fillId="2" borderId="10" xfId="5" applyNumberFormat="1" applyFont="1" applyFill="1" applyBorder="1"/>
    <xf numFmtId="168" fontId="1" fillId="2" borderId="14" xfId="0" applyNumberFormat="1" applyFont="1" applyFill="1" applyBorder="1"/>
    <xf numFmtId="168" fontId="1" fillId="3" borderId="0" xfId="0" applyNumberFormat="1" applyFont="1" applyFill="1"/>
    <xf numFmtId="168" fontId="1" fillId="2" borderId="5" xfId="0" applyNumberFormat="1" applyFont="1" applyFill="1" applyBorder="1"/>
    <xf numFmtId="168" fontId="1" fillId="2" borderId="7" xfId="0" applyNumberFormat="1" applyFont="1" applyFill="1" applyBorder="1"/>
    <xf numFmtId="168" fontId="1" fillId="2" borderId="10" xfId="0" applyNumberFormat="1" applyFont="1" applyFill="1" applyBorder="1"/>
    <xf numFmtId="0" fontId="1" fillId="2" borderId="5" xfId="0" applyFont="1" applyFill="1" applyBorder="1"/>
    <xf numFmtId="0" fontId="1" fillId="2" borderId="7" xfId="0" applyFont="1" applyFill="1" applyBorder="1"/>
    <xf numFmtId="0" fontId="1" fillId="2" borderId="10" xfId="0" applyFont="1" applyFill="1" applyBorder="1"/>
    <xf numFmtId="168" fontId="1" fillId="0" borderId="0" xfId="0" applyNumberFormat="1" applyFont="1" applyFill="1" applyBorder="1"/>
    <xf numFmtId="168" fontId="1" fillId="2" borderId="14" xfId="0" applyNumberFormat="1" applyFont="1" applyFill="1" applyBorder="1" applyAlignment="1">
      <alignment wrapText="1"/>
    </xf>
    <xf numFmtId="0" fontId="1" fillId="4" borderId="6" xfId="0" applyFont="1" applyFill="1" applyBorder="1"/>
    <xf numFmtId="0" fontId="0" fillId="0" borderId="0" xfId="0"/>
    <xf numFmtId="14" fontId="0" fillId="0" borderId="0" xfId="0" applyNumberFormat="1"/>
    <xf numFmtId="4" fontId="0" fillId="0" borderId="0" xfId="0" applyNumberFormat="1"/>
    <xf numFmtId="3" fontId="0" fillId="0" borderId="0" xfId="0" applyNumberFormat="1"/>
    <xf numFmtId="0" fontId="0" fillId="0" borderId="0" xfId="0"/>
    <xf numFmtId="14" fontId="0" fillId="0" borderId="0" xfId="0" applyNumberFormat="1"/>
    <xf numFmtId="4" fontId="0" fillId="0" borderId="0" xfId="0" applyNumberFormat="1"/>
    <xf numFmtId="3" fontId="0" fillId="0" borderId="0" xfId="0" applyNumberFormat="1"/>
    <xf numFmtId="0" fontId="0" fillId="0" borderId="0" xfId="0"/>
    <xf numFmtId="14" fontId="0" fillId="0" borderId="0" xfId="0" applyNumberFormat="1"/>
    <xf numFmtId="4" fontId="0" fillId="0" borderId="0" xfId="0" applyNumberFormat="1"/>
    <xf numFmtId="3" fontId="0" fillId="0" borderId="0" xfId="0" applyNumberFormat="1"/>
    <xf numFmtId="49" fontId="0" fillId="0" borderId="0" xfId="0" applyNumberFormat="1"/>
    <xf numFmtId="0" fontId="0" fillId="3" borderId="0" xfId="0" quotePrefix="1" applyFill="1" applyAlignment="1">
      <alignment horizontal="left" wrapText="1"/>
    </xf>
    <xf numFmtId="0" fontId="0" fillId="3" borderId="27" xfId="0" applyFill="1" applyBorder="1"/>
    <xf numFmtId="0" fontId="0" fillId="3" borderId="28" xfId="0" applyFill="1" applyBorder="1"/>
    <xf numFmtId="0" fontId="0" fillId="3" borderId="29" xfId="0" applyFill="1" applyBorder="1"/>
    <xf numFmtId="0" fontId="0" fillId="3" borderId="0" xfId="0" applyFill="1" applyAlignment="1">
      <alignment horizontal="left" vertical="top"/>
    </xf>
    <xf numFmtId="0" fontId="0" fillId="3" borderId="25" xfId="0" applyFont="1" applyFill="1" applyBorder="1" applyAlignment="1">
      <alignment horizontal="left" vertical="center" wrapText="1"/>
    </xf>
    <xf numFmtId="0" fontId="0" fillId="3" borderId="0" xfId="0" applyFont="1" applyFill="1" applyBorder="1" applyAlignment="1">
      <alignment horizontal="left" vertical="center" wrapText="1"/>
    </xf>
    <xf numFmtId="0" fontId="0" fillId="3" borderId="26" xfId="0" applyFont="1" applyFill="1" applyBorder="1" applyAlignment="1">
      <alignment horizontal="left" vertical="center" wrapText="1"/>
    </xf>
    <xf numFmtId="0" fontId="0" fillId="3" borderId="27" xfId="0" applyFont="1" applyFill="1" applyBorder="1" applyAlignment="1">
      <alignment horizontal="left" vertical="center" wrapText="1"/>
    </xf>
    <xf numFmtId="0" fontId="0" fillId="3" borderId="28" xfId="0" applyFont="1" applyFill="1" applyBorder="1" applyAlignment="1">
      <alignment horizontal="left" vertical="center" wrapText="1"/>
    </xf>
    <xf numFmtId="0" fontId="0" fillId="3" borderId="29" xfId="0" applyFont="1" applyFill="1" applyBorder="1" applyAlignment="1">
      <alignment horizontal="left" vertical="center" wrapText="1"/>
    </xf>
    <xf numFmtId="0" fontId="0" fillId="3" borderId="0" xfId="0" applyFill="1" applyAlignment="1">
      <alignment horizontal="left" vertical="top" wrapText="1"/>
    </xf>
    <xf numFmtId="0" fontId="0" fillId="3" borderId="0" xfId="0" applyFill="1" applyAlignment="1">
      <alignment horizontal="left" wrapText="1"/>
    </xf>
    <xf numFmtId="0" fontId="21" fillId="3" borderId="22" xfId="0" applyFont="1" applyFill="1" applyBorder="1" applyAlignment="1"/>
    <xf numFmtId="0" fontId="21" fillId="3" borderId="23" xfId="0" applyFont="1" applyFill="1" applyBorder="1" applyAlignment="1"/>
    <xf numFmtId="0" fontId="21" fillId="3" borderId="24" xfId="0" applyFont="1" applyFill="1" applyBorder="1" applyAlignment="1"/>
    <xf numFmtId="0" fontId="0" fillId="3" borderId="25" xfId="0" applyFill="1" applyBorder="1" applyAlignment="1"/>
    <xf numFmtId="0" fontId="0" fillId="3" borderId="0" xfId="0" applyFill="1" applyBorder="1" applyAlignment="1"/>
    <xf numFmtId="0" fontId="0" fillId="3" borderId="26" xfId="0" applyFill="1" applyBorder="1" applyAlignment="1"/>
    <xf numFmtId="0" fontId="21" fillId="3" borderId="25" xfId="0" applyFont="1" applyFill="1" applyBorder="1" applyAlignment="1"/>
    <xf numFmtId="0" fontId="21" fillId="3" borderId="0" xfId="0" applyFont="1" applyFill="1" applyBorder="1" applyAlignment="1"/>
    <xf numFmtId="0" fontId="21" fillId="3" borderId="26" xfId="0" applyFont="1" applyFill="1" applyBorder="1" applyAlignment="1"/>
    <xf numFmtId="0" fontId="23" fillId="3" borderId="22" xfId="0" applyFont="1" applyFill="1" applyBorder="1" applyAlignment="1">
      <alignment horizontal="center"/>
    </xf>
    <xf numFmtId="0" fontId="23" fillId="3" borderId="23" xfId="0" applyFont="1" applyFill="1" applyBorder="1" applyAlignment="1">
      <alignment horizontal="center"/>
    </xf>
    <xf numFmtId="0" fontId="23" fillId="3" borderId="24" xfId="0" applyFont="1" applyFill="1" applyBorder="1" applyAlignment="1">
      <alignment horizontal="center"/>
    </xf>
    <xf numFmtId="0" fontId="28" fillId="3" borderId="25" xfId="0" quotePrefix="1" applyFont="1" applyFill="1" applyBorder="1" applyAlignment="1">
      <alignment horizontal="left" wrapText="1"/>
    </xf>
    <xf numFmtId="0" fontId="28" fillId="3" borderId="0" xfId="0" quotePrefix="1" applyFont="1" applyFill="1" applyBorder="1" applyAlignment="1">
      <alignment horizontal="left" wrapText="1"/>
    </xf>
    <xf numFmtId="0" fontId="28" fillId="3" borderId="26" xfId="0" quotePrefix="1" applyFont="1" applyFill="1" applyBorder="1" applyAlignment="1">
      <alignment horizontal="left" wrapText="1"/>
    </xf>
    <xf numFmtId="0" fontId="28" fillId="3" borderId="27" xfId="0" quotePrefix="1" applyFont="1" applyFill="1" applyBorder="1" applyAlignment="1">
      <alignment horizontal="left" vertical="top" wrapText="1"/>
    </xf>
    <xf numFmtId="0" fontId="28" fillId="3" borderId="28" xfId="0" quotePrefix="1" applyFont="1" applyFill="1" applyBorder="1" applyAlignment="1">
      <alignment horizontal="left" vertical="top" wrapText="1"/>
    </xf>
    <xf numFmtId="0" fontId="28" fillId="3" borderId="29" xfId="0" quotePrefix="1" applyFont="1" applyFill="1" applyBorder="1" applyAlignment="1">
      <alignment horizontal="left" vertical="top" wrapText="1"/>
    </xf>
    <xf numFmtId="0" fontId="23" fillId="3" borderId="25" xfId="0" applyFont="1" applyFill="1" applyBorder="1" applyAlignment="1">
      <alignment horizontal="center"/>
    </xf>
    <xf numFmtId="0" fontId="23" fillId="3" borderId="0" xfId="0" applyFont="1" applyFill="1" applyBorder="1" applyAlignment="1">
      <alignment horizontal="center"/>
    </xf>
    <xf numFmtId="0" fontId="23" fillId="3" borderId="26" xfId="0" applyFont="1" applyFill="1" applyBorder="1" applyAlignment="1">
      <alignment horizontal="center"/>
    </xf>
    <xf numFmtId="0" fontId="21" fillId="3" borderId="25" xfId="0" applyFont="1" applyFill="1" applyBorder="1" applyAlignment="1">
      <alignment vertical="top" wrapText="1"/>
    </xf>
    <xf numFmtId="0" fontId="21" fillId="3" borderId="0" xfId="0" applyFont="1" applyFill="1" applyBorder="1" applyAlignment="1">
      <alignment vertical="top" wrapText="1"/>
    </xf>
    <xf numFmtId="0" fontId="21" fillId="3" borderId="26" xfId="0" applyFont="1" applyFill="1" applyBorder="1" applyAlignment="1">
      <alignment vertical="top" wrapText="1"/>
    </xf>
    <xf numFmtId="0" fontId="21" fillId="3" borderId="22" xfId="0" applyFont="1" applyFill="1" applyBorder="1" applyAlignment="1">
      <alignment horizontal="left"/>
    </xf>
    <xf numFmtId="0" fontId="21" fillId="3" borderId="23" xfId="0" applyFont="1" applyFill="1" applyBorder="1" applyAlignment="1">
      <alignment horizontal="left"/>
    </xf>
    <xf numFmtId="0" fontId="21" fillId="3" borderId="24" xfId="0" applyFont="1" applyFill="1" applyBorder="1" applyAlignment="1">
      <alignment horizontal="left"/>
    </xf>
    <xf numFmtId="0" fontId="21" fillId="3" borderId="25" xfId="0" applyFont="1" applyFill="1" applyBorder="1" applyAlignment="1">
      <alignment horizontal="left"/>
    </xf>
    <xf numFmtId="0" fontId="21" fillId="3" borderId="0" xfId="0" applyFont="1" applyFill="1" applyBorder="1" applyAlignment="1">
      <alignment horizontal="left"/>
    </xf>
    <xf numFmtId="0" fontId="21" fillId="3" borderId="26" xfId="0" applyFont="1" applyFill="1" applyBorder="1" applyAlignment="1">
      <alignment horizontal="left"/>
    </xf>
    <xf numFmtId="0" fontId="21" fillId="3" borderId="25" xfId="0" applyFont="1" applyFill="1" applyBorder="1" applyAlignment="1">
      <alignment horizontal="left" vertical="top" wrapText="1"/>
    </xf>
    <xf numFmtId="0" fontId="21" fillId="3" borderId="0" xfId="0" applyFont="1" applyFill="1" applyBorder="1" applyAlignment="1">
      <alignment horizontal="left" vertical="top" wrapText="1"/>
    </xf>
    <xf numFmtId="0" fontId="21" fillId="3" borderId="26" xfId="0" applyFont="1" applyFill="1" applyBorder="1" applyAlignment="1">
      <alignment horizontal="left" vertical="top" wrapText="1"/>
    </xf>
    <xf numFmtId="0" fontId="21" fillId="3" borderId="27" xfId="0" applyFont="1" applyFill="1" applyBorder="1" applyAlignment="1">
      <alignment horizontal="left"/>
    </xf>
    <xf numFmtId="0" fontId="21" fillId="3" borderId="28" xfId="0" applyFont="1" applyFill="1" applyBorder="1" applyAlignment="1">
      <alignment horizontal="left"/>
    </xf>
    <xf numFmtId="0" fontId="21" fillId="3" borderId="29" xfId="0" applyFont="1" applyFill="1" applyBorder="1" applyAlignment="1">
      <alignment horizontal="left"/>
    </xf>
    <xf numFmtId="0" fontId="6" fillId="3" borderId="22" xfId="0" applyFont="1" applyFill="1" applyBorder="1" applyAlignment="1">
      <alignment horizontal="left" vertical="top" wrapText="1"/>
    </xf>
    <xf numFmtId="0" fontId="11" fillId="3" borderId="23" xfId="0" applyFont="1" applyFill="1" applyBorder="1" applyAlignment="1">
      <alignment horizontal="left" vertical="top" wrapText="1"/>
    </xf>
    <xf numFmtId="0" fontId="11" fillId="3" borderId="24" xfId="0" applyFont="1" applyFill="1" applyBorder="1" applyAlignment="1">
      <alignment horizontal="left" vertical="top" wrapText="1"/>
    </xf>
    <xf numFmtId="0" fontId="11" fillId="3" borderId="25" xfId="0" applyFont="1" applyFill="1" applyBorder="1" applyAlignment="1">
      <alignment horizontal="left" vertical="top" wrapText="1"/>
    </xf>
    <xf numFmtId="0" fontId="11" fillId="3" borderId="0" xfId="0" applyFont="1" applyFill="1" applyBorder="1" applyAlignment="1">
      <alignment horizontal="left" vertical="top" wrapText="1"/>
    </xf>
    <xf numFmtId="0" fontId="11" fillId="3" borderId="26" xfId="0" applyFont="1" applyFill="1" applyBorder="1" applyAlignment="1">
      <alignment horizontal="left" vertical="top" wrapText="1"/>
    </xf>
    <xf numFmtId="0" fontId="11" fillId="3" borderId="27" xfId="0" applyFont="1" applyFill="1" applyBorder="1" applyAlignment="1">
      <alignment horizontal="left" vertical="top" wrapText="1"/>
    </xf>
    <xf numFmtId="0" fontId="11" fillId="3" borderId="28" xfId="0" applyFont="1" applyFill="1" applyBorder="1" applyAlignment="1">
      <alignment horizontal="left" vertical="top" wrapText="1"/>
    </xf>
    <xf numFmtId="0" fontId="11" fillId="3" borderId="29" xfId="0" applyFont="1" applyFill="1" applyBorder="1" applyAlignment="1">
      <alignment horizontal="left" vertical="top" wrapText="1"/>
    </xf>
    <xf numFmtId="0" fontId="29" fillId="3" borderId="22" xfId="0" applyFont="1" applyFill="1" applyBorder="1" applyAlignment="1">
      <alignment vertical="top"/>
    </xf>
    <xf numFmtId="0" fontId="29" fillId="3" borderId="23" xfId="0" applyFont="1" applyFill="1" applyBorder="1" applyAlignment="1">
      <alignment vertical="top"/>
    </xf>
    <xf numFmtId="0" fontId="29" fillId="3" borderId="24" xfId="0" applyFont="1" applyFill="1" applyBorder="1" applyAlignment="1">
      <alignment vertical="top"/>
    </xf>
    <xf numFmtId="0" fontId="12" fillId="3" borderId="25" xfId="0" applyFont="1" applyFill="1" applyBorder="1" applyAlignment="1">
      <alignment vertical="top"/>
    </xf>
    <xf numFmtId="0" fontId="12" fillId="3" borderId="0" xfId="0" applyFont="1" applyFill="1" applyBorder="1" applyAlignment="1">
      <alignment vertical="top"/>
    </xf>
    <xf numFmtId="0" fontId="12" fillId="3" borderId="26" xfId="0" applyFont="1" applyFill="1" applyBorder="1" applyAlignment="1">
      <alignment vertical="top"/>
    </xf>
    <xf numFmtId="0" fontId="3" fillId="3" borderId="25" xfId="0" applyFont="1" applyFill="1" applyBorder="1" applyAlignment="1">
      <alignment vertical="top"/>
    </xf>
    <xf numFmtId="0" fontId="7" fillId="3" borderId="25" xfId="0" applyFont="1" applyFill="1" applyBorder="1" applyAlignment="1">
      <alignment vertical="top"/>
    </xf>
    <xf numFmtId="0" fontId="6" fillId="3" borderId="27" xfId="0" applyFont="1" applyFill="1" applyBorder="1" applyAlignment="1">
      <alignment vertical="top"/>
    </xf>
    <xf numFmtId="0" fontId="12" fillId="3" borderId="28" xfId="0" applyFont="1" applyFill="1" applyBorder="1" applyAlignment="1">
      <alignment vertical="top"/>
    </xf>
    <xf numFmtId="0" fontId="12" fillId="3" borderId="29" xfId="0" applyFont="1" applyFill="1" applyBorder="1" applyAlignment="1">
      <alignment vertical="top"/>
    </xf>
    <xf numFmtId="0" fontId="24" fillId="3" borderId="35" xfId="0" applyFont="1" applyFill="1" applyBorder="1" applyAlignment="1">
      <alignment vertical="top"/>
    </xf>
    <xf numFmtId="0" fontId="24" fillId="3" borderId="34" xfId="0" applyFont="1" applyFill="1" applyBorder="1" applyAlignment="1">
      <alignment vertical="top"/>
    </xf>
    <xf numFmtId="0" fontId="24" fillId="3" borderId="36" xfId="0" applyFont="1" applyFill="1" applyBorder="1" applyAlignment="1">
      <alignment vertical="top"/>
    </xf>
    <xf numFmtId="0" fontId="30" fillId="9" borderId="2" xfId="0" applyFont="1" applyFill="1" applyBorder="1" applyAlignment="1">
      <alignment horizontal="center"/>
    </xf>
    <xf numFmtId="0" fontId="30" fillId="7" borderId="30" xfId="0" applyFont="1" applyFill="1" applyBorder="1" applyAlignment="1">
      <alignment horizontal="center"/>
    </xf>
    <xf numFmtId="0" fontId="30" fillId="7" borderId="45" xfId="0" applyFont="1" applyFill="1" applyBorder="1" applyAlignment="1">
      <alignment horizontal="center"/>
    </xf>
    <xf numFmtId="0" fontId="30" fillId="7" borderId="15" xfId="0" applyFont="1" applyFill="1" applyBorder="1" applyAlignment="1">
      <alignment horizontal="center"/>
    </xf>
    <xf numFmtId="0" fontId="30" fillId="8" borderId="30" xfId="0" applyFont="1" applyFill="1" applyBorder="1" applyAlignment="1">
      <alignment horizontal="center"/>
    </xf>
    <xf numFmtId="0" fontId="30" fillId="8" borderId="45" xfId="0" applyFont="1" applyFill="1" applyBorder="1" applyAlignment="1">
      <alignment horizontal="center"/>
    </xf>
    <xf numFmtId="0" fontId="30" fillId="8" borderId="15" xfId="0" applyFont="1" applyFill="1" applyBorder="1" applyAlignment="1">
      <alignment horizontal="center"/>
    </xf>
  </cellXfs>
  <cellStyles count="7">
    <cellStyle name="Hyperlink" xfId="3" builtinId="8"/>
    <cellStyle name="Komma" xfId="1" builtinId="3"/>
    <cellStyle name="Komma 2" xfId="4" xr:uid="{2EB3EB41-6C4D-4CD4-AD34-FE08A377BF61}"/>
    <cellStyle name="Komma 2 2" xfId="6" xr:uid="{92700B84-7871-41D2-A77F-6CAFE0DB069D}"/>
    <cellStyle name="Komma 3" xfId="5" xr:uid="{822913B2-6AFE-472A-8E6D-68B8C26E3DCA}"/>
    <cellStyle name="Procent" xfId="2" builtinId="5"/>
    <cellStyle name="Standaard" xfId="0" builtinId="0"/>
  </cellStyles>
  <dxfs count="3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lineChart>
        <c:grouping val="stacked"/>
        <c:varyColors val="0"/>
        <c:ser>
          <c:idx val="0"/>
          <c:order val="0"/>
          <c:tx>
            <c:strRef>
              <c:f>DASHBOARD!$B$176</c:f>
              <c:strCache>
                <c:ptCount val="1"/>
                <c:pt idx="0">
                  <c:v>Total Revenue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DASHBOARD!$C$175:$I$175</c:f>
              <c:numCache>
                <c:formatCode>General</c:formatCode>
                <c:ptCount val="7"/>
                <c:pt idx="0">
                  <c:v>0</c:v>
                </c:pt>
                <c:pt idx="1">
                  <c:v>0</c:v>
                </c:pt>
                <c:pt idx="2">
                  <c:v>0</c:v>
                </c:pt>
                <c:pt idx="3">
                  <c:v>0</c:v>
                </c:pt>
                <c:pt idx="4">
                  <c:v>0</c:v>
                </c:pt>
                <c:pt idx="5">
                  <c:v>0</c:v>
                </c:pt>
                <c:pt idx="6">
                  <c:v>0</c:v>
                </c:pt>
              </c:numCache>
            </c:numRef>
          </c:cat>
          <c:val>
            <c:numRef>
              <c:f>DASHBOARD!$C$176:$I$176</c:f>
              <c:numCache>
                <c:formatCode>_ * #,##0_ ;_ * \-#,##0_ ;_ * "-"??_ ;_ @_ </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0-EB9D-49DF-8F1C-FAE82C85BF13}"/>
            </c:ext>
          </c:extLst>
        </c:ser>
        <c:dLbls>
          <c:showLegendKey val="0"/>
          <c:showVal val="0"/>
          <c:showCatName val="0"/>
          <c:showSerName val="0"/>
          <c:showPercent val="0"/>
          <c:showBubbleSize val="0"/>
        </c:dLbls>
        <c:marker val="1"/>
        <c:smooth val="0"/>
        <c:axId val="707077872"/>
        <c:axId val="707078528"/>
      </c:lineChart>
      <c:catAx>
        <c:axId val="707077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07078528"/>
        <c:crosses val="autoZero"/>
        <c:auto val="1"/>
        <c:lblAlgn val="ctr"/>
        <c:lblOffset val="100"/>
        <c:noMultiLvlLbl val="0"/>
      </c:catAx>
      <c:valAx>
        <c:axId val="707078528"/>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0707787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lineChart>
        <c:grouping val="stacked"/>
        <c:varyColors val="0"/>
        <c:ser>
          <c:idx val="0"/>
          <c:order val="0"/>
          <c:tx>
            <c:strRef>
              <c:f>DASHBOARD!$B$178</c:f>
              <c:strCache>
                <c:ptCount val="1"/>
                <c:pt idx="0">
                  <c:v>Revenue per share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DASHBOARD!$C$175:$I$175</c:f>
              <c:numCache>
                <c:formatCode>General</c:formatCode>
                <c:ptCount val="7"/>
                <c:pt idx="0">
                  <c:v>0</c:v>
                </c:pt>
                <c:pt idx="1">
                  <c:v>0</c:v>
                </c:pt>
                <c:pt idx="2">
                  <c:v>0</c:v>
                </c:pt>
                <c:pt idx="3">
                  <c:v>0</c:v>
                </c:pt>
                <c:pt idx="4">
                  <c:v>0</c:v>
                </c:pt>
                <c:pt idx="5">
                  <c:v>0</c:v>
                </c:pt>
                <c:pt idx="6">
                  <c:v>0</c:v>
                </c:pt>
              </c:numCache>
            </c:numRef>
          </c:cat>
          <c:val>
            <c:numRef>
              <c:f>DASHBOARD!$C$178:$I$178</c:f>
              <c:numCache>
                <c:formatCode>_ * #,##0.000_ ;_ * \-#,##0.000_ ;_ * "-"??_ ;_ @_ </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0-2F0B-4C64-808D-413D279CB530}"/>
            </c:ext>
          </c:extLst>
        </c:ser>
        <c:dLbls>
          <c:showLegendKey val="0"/>
          <c:showVal val="0"/>
          <c:showCatName val="0"/>
          <c:showSerName val="0"/>
          <c:showPercent val="0"/>
          <c:showBubbleSize val="0"/>
        </c:dLbls>
        <c:marker val="1"/>
        <c:smooth val="0"/>
        <c:axId val="770904152"/>
        <c:axId val="770901528"/>
      </c:lineChart>
      <c:catAx>
        <c:axId val="770904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0901528"/>
        <c:crosses val="autoZero"/>
        <c:auto val="1"/>
        <c:lblAlgn val="ctr"/>
        <c:lblOffset val="100"/>
        <c:noMultiLvlLbl val="0"/>
      </c:catAx>
      <c:valAx>
        <c:axId val="770901528"/>
        <c:scaling>
          <c:orientation val="minMax"/>
        </c:scaling>
        <c:delete val="0"/>
        <c:axPos val="l"/>
        <c:majorGridlines>
          <c:spPr>
            <a:ln w="9525" cap="flat" cmpd="sng" algn="ctr">
              <a:solidFill>
                <a:schemeClr val="tx1">
                  <a:lumMod val="15000"/>
                  <a:lumOff val="85000"/>
                </a:schemeClr>
              </a:solidFill>
              <a:round/>
            </a:ln>
            <a:effectLst/>
          </c:spPr>
        </c:majorGridlines>
        <c:numFmt formatCode="_ * #,##0.000_ ;_ * \-#,##0.00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090415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lineChart>
        <c:grouping val="stacked"/>
        <c:varyColors val="0"/>
        <c:ser>
          <c:idx val="0"/>
          <c:order val="0"/>
          <c:tx>
            <c:strRef>
              <c:f>DASHBOARD!$B$200</c:f>
              <c:strCache>
                <c:ptCount val="1"/>
                <c:pt idx="0">
                  <c:v>Total Operating Expense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DASHBOARD!$C$199:$I$199</c:f>
              <c:numCache>
                <c:formatCode>General</c:formatCode>
                <c:ptCount val="7"/>
                <c:pt idx="0">
                  <c:v>0</c:v>
                </c:pt>
                <c:pt idx="1">
                  <c:v>0</c:v>
                </c:pt>
                <c:pt idx="2">
                  <c:v>0</c:v>
                </c:pt>
                <c:pt idx="3">
                  <c:v>0</c:v>
                </c:pt>
                <c:pt idx="4">
                  <c:v>0</c:v>
                </c:pt>
                <c:pt idx="5">
                  <c:v>0</c:v>
                </c:pt>
                <c:pt idx="6">
                  <c:v>0</c:v>
                </c:pt>
              </c:numCache>
            </c:numRef>
          </c:cat>
          <c:val>
            <c:numRef>
              <c:f>DASHBOARD!$C$200:$I$200</c:f>
              <c:numCache>
                <c:formatCode>_ * #,##0_ ;_ * \-#,##0_ ;_ * "-"??_ ;_ @_ </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0-5639-48FB-B996-1A54A2070A6D}"/>
            </c:ext>
          </c:extLst>
        </c:ser>
        <c:dLbls>
          <c:showLegendKey val="0"/>
          <c:showVal val="0"/>
          <c:showCatName val="0"/>
          <c:showSerName val="0"/>
          <c:showPercent val="0"/>
          <c:showBubbleSize val="0"/>
        </c:dLbls>
        <c:marker val="1"/>
        <c:smooth val="0"/>
        <c:axId val="707077872"/>
        <c:axId val="707078528"/>
      </c:lineChart>
      <c:catAx>
        <c:axId val="707077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07078528"/>
        <c:crosses val="autoZero"/>
        <c:auto val="1"/>
        <c:lblAlgn val="ctr"/>
        <c:lblOffset val="100"/>
        <c:noMultiLvlLbl val="0"/>
      </c:catAx>
      <c:valAx>
        <c:axId val="707078528"/>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0707787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lineChart>
        <c:grouping val="stacked"/>
        <c:varyColors val="0"/>
        <c:ser>
          <c:idx val="0"/>
          <c:order val="0"/>
          <c:tx>
            <c:strRef>
              <c:f>DASHBOARD!$B$228</c:f>
              <c:strCache>
                <c:ptCount val="1"/>
                <c:pt idx="0">
                  <c:v>Diluted Normalized EPS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DASHBOARD!$C$221:$I$221</c:f>
              <c:numCache>
                <c:formatCode>General</c:formatCode>
                <c:ptCount val="7"/>
                <c:pt idx="0">
                  <c:v>0</c:v>
                </c:pt>
                <c:pt idx="1">
                  <c:v>0</c:v>
                </c:pt>
                <c:pt idx="2">
                  <c:v>0</c:v>
                </c:pt>
                <c:pt idx="3">
                  <c:v>0</c:v>
                </c:pt>
                <c:pt idx="4">
                  <c:v>0</c:v>
                </c:pt>
                <c:pt idx="5">
                  <c:v>0</c:v>
                </c:pt>
                <c:pt idx="6">
                  <c:v>0</c:v>
                </c:pt>
              </c:numCache>
            </c:numRef>
          </c:cat>
          <c:val>
            <c:numRef>
              <c:f>DASHBOARD!$C$228:$I$228</c:f>
              <c:numCache>
                <c:formatCode>_ * #,##0.000_ ;_ * \-#,##0.000_ ;_ * "-"??_ ;_ @_ </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0-C358-444A-87E5-40E5F8265EF8}"/>
            </c:ext>
          </c:extLst>
        </c:ser>
        <c:dLbls>
          <c:showLegendKey val="0"/>
          <c:showVal val="0"/>
          <c:showCatName val="0"/>
          <c:showSerName val="0"/>
          <c:showPercent val="0"/>
          <c:showBubbleSize val="0"/>
        </c:dLbls>
        <c:marker val="1"/>
        <c:smooth val="0"/>
        <c:axId val="770904152"/>
        <c:axId val="770901528"/>
      </c:lineChart>
      <c:catAx>
        <c:axId val="770904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0901528"/>
        <c:crosses val="autoZero"/>
        <c:auto val="1"/>
        <c:lblAlgn val="ctr"/>
        <c:lblOffset val="100"/>
        <c:noMultiLvlLbl val="0"/>
      </c:catAx>
      <c:valAx>
        <c:axId val="770901528"/>
        <c:scaling>
          <c:orientation val="minMax"/>
        </c:scaling>
        <c:delete val="0"/>
        <c:axPos val="l"/>
        <c:majorGridlines>
          <c:spPr>
            <a:ln w="9525" cap="flat" cmpd="sng" algn="ctr">
              <a:solidFill>
                <a:schemeClr val="tx1">
                  <a:lumMod val="15000"/>
                  <a:lumOff val="85000"/>
                </a:schemeClr>
              </a:solidFill>
              <a:round/>
            </a:ln>
            <a:effectLst/>
          </c:spPr>
        </c:majorGridlines>
        <c:numFmt formatCode="_ * #,##0.000_ ;_ * \-#,##0.00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090415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lineChart>
        <c:grouping val="stacked"/>
        <c:varyColors val="0"/>
        <c:ser>
          <c:idx val="0"/>
          <c:order val="0"/>
          <c:tx>
            <c:strRef>
              <c:f>DASHBOARD!$B$225</c:f>
              <c:strCache>
                <c:ptCount val="1"/>
                <c:pt idx="0">
                  <c:v>Gross Margin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DASHBOARD!$C$221:$I$221</c:f>
              <c:numCache>
                <c:formatCode>General</c:formatCode>
                <c:ptCount val="7"/>
                <c:pt idx="0">
                  <c:v>0</c:v>
                </c:pt>
                <c:pt idx="1">
                  <c:v>0</c:v>
                </c:pt>
                <c:pt idx="2">
                  <c:v>0</c:v>
                </c:pt>
                <c:pt idx="3">
                  <c:v>0</c:v>
                </c:pt>
                <c:pt idx="4">
                  <c:v>0</c:v>
                </c:pt>
                <c:pt idx="5">
                  <c:v>0</c:v>
                </c:pt>
                <c:pt idx="6">
                  <c:v>0</c:v>
                </c:pt>
              </c:numCache>
            </c:numRef>
          </c:cat>
          <c:val>
            <c:numRef>
              <c:f>DASHBOARD!$C$225:$I$225</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0-C492-44FD-B39B-896DC5A72E3D}"/>
            </c:ext>
          </c:extLst>
        </c:ser>
        <c:dLbls>
          <c:showLegendKey val="0"/>
          <c:showVal val="0"/>
          <c:showCatName val="0"/>
          <c:showSerName val="0"/>
          <c:showPercent val="0"/>
          <c:showBubbleSize val="0"/>
        </c:dLbls>
        <c:marker val="1"/>
        <c:smooth val="0"/>
        <c:axId val="770904152"/>
        <c:axId val="770901528"/>
      </c:lineChart>
      <c:catAx>
        <c:axId val="770904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0901528"/>
        <c:crosses val="autoZero"/>
        <c:auto val="1"/>
        <c:lblAlgn val="ctr"/>
        <c:lblOffset val="100"/>
        <c:noMultiLvlLbl val="0"/>
      </c:catAx>
      <c:valAx>
        <c:axId val="7709015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090415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lineChart>
        <c:grouping val="stacked"/>
        <c:varyColors val="0"/>
        <c:ser>
          <c:idx val="0"/>
          <c:order val="0"/>
          <c:tx>
            <c:strRef>
              <c:f>DASHBOARD!$B$226</c:f>
              <c:strCache>
                <c:ptCount val="1"/>
                <c:pt idx="0">
                  <c:v>Net Margin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DASHBOARD!$C$221:$I$221</c:f>
              <c:numCache>
                <c:formatCode>General</c:formatCode>
                <c:ptCount val="7"/>
                <c:pt idx="0">
                  <c:v>0</c:v>
                </c:pt>
                <c:pt idx="1">
                  <c:v>0</c:v>
                </c:pt>
                <c:pt idx="2">
                  <c:v>0</c:v>
                </c:pt>
                <c:pt idx="3">
                  <c:v>0</c:v>
                </c:pt>
                <c:pt idx="4">
                  <c:v>0</c:v>
                </c:pt>
                <c:pt idx="5">
                  <c:v>0</c:v>
                </c:pt>
                <c:pt idx="6">
                  <c:v>0</c:v>
                </c:pt>
              </c:numCache>
            </c:numRef>
          </c:cat>
          <c:val>
            <c:numRef>
              <c:f>DASHBOARD!$C$226:$I$226</c:f>
              <c:numCache>
                <c:formatCode>0.00%</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0-A794-48A7-859B-51019D780726}"/>
            </c:ext>
          </c:extLst>
        </c:ser>
        <c:dLbls>
          <c:showLegendKey val="0"/>
          <c:showVal val="0"/>
          <c:showCatName val="0"/>
          <c:showSerName val="0"/>
          <c:showPercent val="0"/>
          <c:showBubbleSize val="0"/>
        </c:dLbls>
        <c:marker val="1"/>
        <c:smooth val="0"/>
        <c:axId val="770904152"/>
        <c:axId val="770901528"/>
      </c:lineChart>
      <c:catAx>
        <c:axId val="770904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0901528"/>
        <c:crosses val="autoZero"/>
        <c:auto val="1"/>
        <c:lblAlgn val="ctr"/>
        <c:lblOffset val="100"/>
        <c:noMultiLvlLbl val="0"/>
      </c:catAx>
      <c:valAx>
        <c:axId val="7709015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090415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lineChart>
        <c:grouping val="stacked"/>
        <c:varyColors val="0"/>
        <c:ser>
          <c:idx val="0"/>
          <c:order val="0"/>
          <c:tx>
            <c:strRef>
              <c:f>DASHBOARD!$B$250</c:f>
              <c:strCache>
                <c:ptCount val="1"/>
                <c:pt idx="0">
                  <c:v>Total Cash Dividends Paid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DASHBOARD!$C$249:$I$249</c:f>
              <c:numCache>
                <c:formatCode>General</c:formatCode>
                <c:ptCount val="7"/>
                <c:pt idx="0">
                  <c:v>0</c:v>
                </c:pt>
                <c:pt idx="1">
                  <c:v>0</c:v>
                </c:pt>
                <c:pt idx="2">
                  <c:v>0</c:v>
                </c:pt>
                <c:pt idx="3">
                  <c:v>0</c:v>
                </c:pt>
                <c:pt idx="4">
                  <c:v>0</c:v>
                </c:pt>
                <c:pt idx="5">
                  <c:v>0</c:v>
                </c:pt>
                <c:pt idx="6">
                  <c:v>0</c:v>
                </c:pt>
              </c:numCache>
            </c:numRef>
          </c:cat>
          <c:val>
            <c:numRef>
              <c:f>DASHBOARD!$C$250:$I$250</c:f>
              <c:numCache>
                <c:formatCode>_ * #,##0_ ;_ * \-#,##0_ ;_ * "-"??_ ;_ @_ </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0-08AA-4CEA-92F1-039CF4CF631F}"/>
            </c:ext>
          </c:extLst>
        </c:ser>
        <c:dLbls>
          <c:showLegendKey val="0"/>
          <c:showVal val="0"/>
          <c:showCatName val="0"/>
          <c:showSerName val="0"/>
          <c:showPercent val="0"/>
          <c:showBubbleSize val="0"/>
        </c:dLbls>
        <c:marker val="1"/>
        <c:smooth val="0"/>
        <c:axId val="770904152"/>
        <c:axId val="770901528"/>
      </c:lineChart>
      <c:catAx>
        <c:axId val="770904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0901528"/>
        <c:crosses val="autoZero"/>
        <c:auto val="1"/>
        <c:lblAlgn val="ctr"/>
        <c:lblOffset val="100"/>
        <c:noMultiLvlLbl val="0"/>
      </c:catAx>
      <c:valAx>
        <c:axId val="770901528"/>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090415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lineChart>
        <c:grouping val="stacked"/>
        <c:varyColors val="0"/>
        <c:ser>
          <c:idx val="0"/>
          <c:order val="0"/>
          <c:tx>
            <c:strRef>
              <c:f>DASHBOARD!$B$251</c:f>
              <c:strCache>
                <c:ptCount val="1"/>
                <c:pt idx="0">
                  <c:v>DPS - Common Stock Primary Issue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DASHBOARD!$C$249:$I$249</c:f>
              <c:numCache>
                <c:formatCode>General</c:formatCode>
                <c:ptCount val="7"/>
                <c:pt idx="0">
                  <c:v>0</c:v>
                </c:pt>
                <c:pt idx="1">
                  <c:v>0</c:v>
                </c:pt>
                <c:pt idx="2">
                  <c:v>0</c:v>
                </c:pt>
                <c:pt idx="3">
                  <c:v>0</c:v>
                </c:pt>
                <c:pt idx="4">
                  <c:v>0</c:v>
                </c:pt>
                <c:pt idx="5">
                  <c:v>0</c:v>
                </c:pt>
                <c:pt idx="6">
                  <c:v>0</c:v>
                </c:pt>
              </c:numCache>
            </c:numRef>
          </c:cat>
          <c:val>
            <c:numRef>
              <c:f>DASHBOARD!$C$251:$I$251</c:f>
              <c:numCache>
                <c:formatCode>_ * #,##0.000_ ;_ * \-#,##0.000_ ;_ * "-"??_ ;_ @_ </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0-12DF-47C7-9A77-C309516C7551}"/>
            </c:ext>
          </c:extLst>
        </c:ser>
        <c:dLbls>
          <c:showLegendKey val="0"/>
          <c:showVal val="0"/>
          <c:showCatName val="0"/>
          <c:showSerName val="0"/>
          <c:showPercent val="0"/>
          <c:showBubbleSize val="0"/>
        </c:dLbls>
        <c:marker val="1"/>
        <c:smooth val="0"/>
        <c:axId val="770904152"/>
        <c:axId val="770901528"/>
      </c:lineChart>
      <c:catAx>
        <c:axId val="770904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0901528"/>
        <c:crosses val="autoZero"/>
        <c:auto val="1"/>
        <c:lblAlgn val="ctr"/>
        <c:lblOffset val="100"/>
        <c:noMultiLvlLbl val="0"/>
      </c:catAx>
      <c:valAx>
        <c:axId val="770901528"/>
        <c:scaling>
          <c:orientation val="minMax"/>
        </c:scaling>
        <c:delete val="0"/>
        <c:axPos val="l"/>
        <c:majorGridlines>
          <c:spPr>
            <a:ln w="9525" cap="flat" cmpd="sng" algn="ctr">
              <a:solidFill>
                <a:schemeClr val="tx1">
                  <a:lumMod val="15000"/>
                  <a:lumOff val="85000"/>
                </a:schemeClr>
              </a:solidFill>
              <a:round/>
            </a:ln>
            <a:effectLst/>
          </c:spPr>
        </c:majorGridlines>
        <c:numFmt formatCode="_ * #,##0.000_ ;_ * \-#,##0.00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090415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lineChart>
        <c:grouping val="stacked"/>
        <c:varyColors val="0"/>
        <c:ser>
          <c:idx val="0"/>
          <c:order val="0"/>
          <c:tx>
            <c:strRef>
              <c:f>DASHBOARD!$B$33</c:f>
              <c:strCache>
                <c:ptCount val="1"/>
                <c:pt idx="0">
                  <c:v>Free Cash Flow per Share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DASHBOARD!$C$32:$M$32</c:f>
              <c:numCache>
                <c:formatCode>General</c:formatCode>
                <c:ptCount val="11"/>
                <c:pt idx="0">
                  <c:v>0</c:v>
                </c:pt>
                <c:pt idx="1">
                  <c:v>1</c:v>
                </c:pt>
                <c:pt idx="2">
                  <c:v>2</c:v>
                </c:pt>
                <c:pt idx="3">
                  <c:v>3</c:v>
                </c:pt>
                <c:pt idx="4">
                  <c:v>4</c:v>
                </c:pt>
                <c:pt idx="5">
                  <c:v>5</c:v>
                </c:pt>
                <c:pt idx="6">
                  <c:v>6</c:v>
                </c:pt>
                <c:pt idx="7">
                  <c:v>7</c:v>
                </c:pt>
                <c:pt idx="8">
                  <c:v>8</c:v>
                </c:pt>
                <c:pt idx="9">
                  <c:v>9</c:v>
                </c:pt>
                <c:pt idx="10">
                  <c:v>10</c:v>
                </c:pt>
              </c:numCache>
            </c:numRef>
          </c:cat>
          <c:val>
            <c:numRef>
              <c:f>DASHBOARD!$C$33:$M$33</c:f>
              <c:numCache>
                <c:formatCode>_ * #,##0.000_ ;_ * \-#,##0.000_ ;_ * "-"??_ ;_ @_ </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00-A95D-43A4-B1B5-0016E41EAB1F}"/>
            </c:ext>
          </c:extLst>
        </c:ser>
        <c:dLbls>
          <c:showLegendKey val="0"/>
          <c:showVal val="0"/>
          <c:showCatName val="0"/>
          <c:showSerName val="0"/>
          <c:showPercent val="0"/>
          <c:showBubbleSize val="0"/>
        </c:dLbls>
        <c:marker val="1"/>
        <c:smooth val="0"/>
        <c:axId val="707077872"/>
        <c:axId val="707078528"/>
      </c:lineChart>
      <c:catAx>
        <c:axId val="707077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07078528"/>
        <c:crosses val="autoZero"/>
        <c:auto val="1"/>
        <c:lblAlgn val="ctr"/>
        <c:lblOffset val="100"/>
        <c:noMultiLvlLbl val="0"/>
      </c:catAx>
      <c:valAx>
        <c:axId val="707078528"/>
        <c:scaling>
          <c:orientation val="minMax"/>
        </c:scaling>
        <c:delete val="0"/>
        <c:axPos val="l"/>
        <c:majorGridlines>
          <c:spPr>
            <a:ln w="9525" cap="flat" cmpd="sng" algn="ctr">
              <a:solidFill>
                <a:schemeClr val="tx1">
                  <a:lumMod val="15000"/>
                  <a:lumOff val="85000"/>
                </a:schemeClr>
              </a:solidFill>
              <a:round/>
            </a:ln>
            <a:effectLst/>
          </c:spPr>
        </c:majorGridlines>
        <c:numFmt formatCode="_ * #,##0.000_ ;_ * \-#,##0.00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0707787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lineChart>
        <c:grouping val="stacked"/>
        <c:varyColors val="0"/>
        <c:ser>
          <c:idx val="0"/>
          <c:order val="0"/>
          <c:tx>
            <c:strRef>
              <c:f>DASHBOARD!$B$152</c:f>
              <c:strCache>
                <c:ptCount val="1"/>
                <c:pt idx="0">
                  <c:v>Free Cash Flow per Share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DASHBOARD!$C$149:$I$149</c:f>
              <c:numCache>
                <c:formatCode>General</c:formatCode>
                <c:ptCount val="7"/>
                <c:pt idx="0">
                  <c:v>0</c:v>
                </c:pt>
                <c:pt idx="1">
                  <c:v>0</c:v>
                </c:pt>
                <c:pt idx="2">
                  <c:v>0</c:v>
                </c:pt>
                <c:pt idx="3">
                  <c:v>0</c:v>
                </c:pt>
                <c:pt idx="4">
                  <c:v>0</c:v>
                </c:pt>
                <c:pt idx="5">
                  <c:v>0</c:v>
                </c:pt>
                <c:pt idx="6">
                  <c:v>0</c:v>
                </c:pt>
              </c:numCache>
            </c:numRef>
          </c:cat>
          <c:val>
            <c:numRef>
              <c:f>DASHBOARD!$C$152:$I$152</c:f>
              <c:numCache>
                <c:formatCode>_ * #,##0.000_ ;_ * \-#,##0.000_ ;_ * "-"??_ ;_ @_ </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0-0BC0-450F-8979-79EFA97D7244}"/>
            </c:ext>
          </c:extLst>
        </c:ser>
        <c:dLbls>
          <c:showLegendKey val="0"/>
          <c:showVal val="0"/>
          <c:showCatName val="0"/>
          <c:showSerName val="0"/>
          <c:showPercent val="0"/>
          <c:showBubbleSize val="0"/>
        </c:dLbls>
        <c:marker val="1"/>
        <c:smooth val="0"/>
        <c:axId val="707077872"/>
        <c:axId val="707078528"/>
      </c:lineChart>
      <c:catAx>
        <c:axId val="707077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07078528"/>
        <c:crosses val="autoZero"/>
        <c:auto val="1"/>
        <c:lblAlgn val="ctr"/>
        <c:lblOffset val="100"/>
        <c:noMultiLvlLbl val="0"/>
      </c:catAx>
      <c:valAx>
        <c:axId val="707078528"/>
        <c:scaling>
          <c:orientation val="minMax"/>
        </c:scaling>
        <c:delete val="0"/>
        <c:axPos val="l"/>
        <c:majorGridlines>
          <c:spPr>
            <a:ln w="9525" cap="flat" cmpd="sng" algn="ctr">
              <a:solidFill>
                <a:schemeClr val="tx1">
                  <a:lumMod val="15000"/>
                  <a:lumOff val="85000"/>
                </a:schemeClr>
              </a:solidFill>
              <a:round/>
            </a:ln>
            <a:effectLst/>
          </c:spPr>
        </c:majorGridlines>
        <c:numFmt formatCode="_ * #,##0.000_ ;_ * \-#,##0.00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0707787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lineChart>
        <c:grouping val="stacked"/>
        <c:varyColors val="0"/>
        <c:ser>
          <c:idx val="0"/>
          <c:order val="0"/>
          <c:tx>
            <c:strRef>
              <c:f>DASHBOARD!$B$79</c:f>
              <c:strCache>
                <c:ptCount val="1"/>
                <c:pt idx="0">
                  <c:v>Average Share Price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DASHBOARD!$C$78:$I$78</c:f>
              <c:numCache>
                <c:formatCode>General</c:formatCode>
                <c:ptCount val="7"/>
                <c:pt idx="0">
                  <c:v>0</c:v>
                </c:pt>
                <c:pt idx="1">
                  <c:v>0</c:v>
                </c:pt>
                <c:pt idx="2">
                  <c:v>0</c:v>
                </c:pt>
                <c:pt idx="3">
                  <c:v>0</c:v>
                </c:pt>
                <c:pt idx="4">
                  <c:v>0</c:v>
                </c:pt>
                <c:pt idx="5">
                  <c:v>0</c:v>
                </c:pt>
                <c:pt idx="6">
                  <c:v>0</c:v>
                </c:pt>
              </c:numCache>
            </c:numRef>
          </c:cat>
          <c:val>
            <c:numRef>
              <c:f>DASHBOARD!$C$79:$I$79</c:f>
              <c:numCache>
                <c:formatCode>_ * #,##0.000_ ;_ * \-#,##0.000_ ;_ * "-"??_ ;_ @_ </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0-67E8-43FB-A860-A4BBF125DDD4}"/>
            </c:ext>
          </c:extLst>
        </c:ser>
        <c:dLbls>
          <c:showLegendKey val="0"/>
          <c:showVal val="0"/>
          <c:showCatName val="0"/>
          <c:showSerName val="0"/>
          <c:showPercent val="0"/>
          <c:showBubbleSize val="0"/>
        </c:dLbls>
        <c:marker val="1"/>
        <c:smooth val="0"/>
        <c:axId val="707077872"/>
        <c:axId val="707078528"/>
      </c:lineChart>
      <c:catAx>
        <c:axId val="707077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07078528"/>
        <c:crosses val="autoZero"/>
        <c:auto val="1"/>
        <c:lblAlgn val="ctr"/>
        <c:lblOffset val="100"/>
        <c:noMultiLvlLbl val="0"/>
      </c:catAx>
      <c:valAx>
        <c:axId val="707078528"/>
        <c:scaling>
          <c:orientation val="minMax"/>
        </c:scaling>
        <c:delete val="0"/>
        <c:axPos val="l"/>
        <c:majorGridlines>
          <c:spPr>
            <a:ln w="9525" cap="flat" cmpd="sng" algn="ctr">
              <a:solidFill>
                <a:schemeClr val="tx1">
                  <a:lumMod val="15000"/>
                  <a:lumOff val="85000"/>
                </a:schemeClr>
              </a:solidFill>
              <a:round/>
            </a:ln>
            <a:effectLst/>
          </c:spPr>
        </c:majorGridlines>
        <c:numFmt formatCode="_ * #,##0.000_ ;_ * \-#,##0.00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0707787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lineChart>
        <c:grouping val="stacked"/>
        <c:varyColors val="0"/>
        <c:ser>
          <c:idx val="0"/>
          <c:order val="0"/>
          <c:tx>
            <c:strRef>
              <c:f>DASHBOARD!$B$81</c:f>
              <c:strCache>
                <c:ptCount val="1"/>
                <c:pt idx="0">
                  <c:v>Average Market Capitalization</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DASHBOARD!$C$78:$I$78</c:f>
              <c:numCache>
                <c:formatCode>General</c:formatCode>
                <c:ptCount val="7"/>
                <c:pt idx="0">
                  <c:v>0</c:v>
                </c:pt>
                <c:pt idx="1">
                  <c:v>0</c:v>
                </c:pt>
                <c:pt idx="2">
                  <c:v>0</c:v>
                </c:pt>
                <c:pt idx="3">
                  <c:v>0</c:v>
                </c:pt>
                <c:pt idx="4">
                  <c:v>0</c:v>
                </c:pt>
                <c:pt idx="5">
                  <c:v>0</c:v>
                </c:pt>
                <c:pt idx="6">
                  <c:v>0</c:v>
                </c:pt>
              </c:numCache>
            </c:numRef>
          </c:cat>
          <c:val>
            <c:numRef>
              <c:f>DASHBOARD!$C$81:$I$81</c:f>
              <c:numCache>
                <c:formatCode>_ * #,##0_ ;_ * \-#,##0_ ;_ * "-"??_ ;_ @_ </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0-79C7-4C2B-BE7C-F5FBA7C10E37}"/>
            </c:ext>
          </c:extLst>
        </c:ser>
        <c:dLbls>
          <c:showLegendKey val="0"/>
          <c:showVal val="0"/>
          <c:showCatName val="0"/>
          <c:showSerName val="0"/>
          <c:showPercent val="0"/>
          <c:showBubbleSize val="0"/>
        </c:dLbls>
        <c:marker val="1"/>
        <c:smooth val="0"/>
        <c:axId val="770904152"/>
        <c:axId val="770901528"/>
      </c:lineChart>
      <c:catAx>
        <c:axId val="770904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0901528"/>
        <c:crosses val="autoZero"/>
        <c:auto val="1"/>
        <c:lblAlgn val="ctr"/>
        <c:lblOffset val="100"/>
        <c:noMultiLvlLbl val="0"/>
      </c:catAx>
      <c:valAx>
        <c:axId val="770901528"/>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090415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lineChart>
        <c:grouping val="stacked"/>
        <c:varyColors val="0"/>
        <c:ser>
          <c:idx val="0"/>
          <c:order val="0"/>
          <c:tx>
            <c:strRef>
              <c:f>DASHBOARD!$B$104</c:f>
              <c:strCache>
                <c:ptCount val="1"/>
                <c:pt idx="0">
                  <c:v>Average Price to Earnings Ratio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DASHBOARD!$C$103:$I$103</c:f>
              <c:numCache>
                <c:formatCode>General</c:formatCode>
                <c:ptCount val="7"/>
                <c:pt idx="0">
                  <c:v>0</c:v>
                </c:pt>
                <c:pt idx="1">
                  <c:v>0</c:v>
                </c:pt>
                <c:pt idx="2">
                  <c:v>0</c:v>
                </c:pt>
                <c:pt idx="3">
                  <c:v>0</c:v>
                </c:pt>
                <c:pt idx="4">
                  <c:v>0</c:v>
                </c:pt>
                <c:pt idx="5">
                  <c:v>0</c:v>
                </c:pt>
                <c:pt idx="6">
                  <c:v>0</c:v>
                </c:pt>
              </c:numCache>
            </c:numRef>
          </c:cat>
          <c:val>
            <c:numRef>
              <c:f>DASHBOARD!$C$104:$I$104</c:f>
              <c:numCache>
                <c:formatCode>_ * #,##0.000_ ;_ * \-#,##0.000_ ;_ * "-"??_ ;_ @_ </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0-D067-4F55-BC12-E2EBB1820918}"/>
            </c:ext>
          </c:extLst>
        </c:ser>
        <c:dLbls>
          <c:showLegendKey val="0"/>
          <c:showVal val="0"/>
          <c:showCatName val="0"/>
          <c:showSerName val="0"/>
          <c:showPercent val="0"/>
          <c:showBubbleSize val="0"/>
        </c:dLbls>
        <c:marker val="1"/>
        <c:smooth val="0"/>
        <c:axId val="770904152"/>
        <c:axId val="770901528"/>
      </c:lineChart>
      <c:catAx>
        <c:axId val="770904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0901528"/>
        <c:crosses val="autoZero"/>
        <c:auto val="1"/>
        <c:lblAlgn val="ctr"/>
        <c:lblOffset val="100"/>
        <c:noMultiLvlLbl val="0"/>
      </c:catAx>
      <c:valAx>
        <c:axId val="770901528"/>
        <c:scaling>
          <c:orientation val="minMax"/>
        </c:scaling>
        <c:delete val="0"/>
        <c:axPos val="l"/>
        <c:majorGridlines>
          <c:spPr>
            <a:ln w="9525" cap="flat" cmpd="sng" algn="ctr">
              <a:solidFill>
                <a:schemeClr val="tx1">
                  <a:lumMod val="15000"/>
                  <a:lumOff val="85000"/>
                </a:schemeClr>
              </a:solidFill>
              <a:round/>
            </a:ln>
            <a:effectLst/>
          </c:spPr>
        </c:majorGridlines>
        <c:numFmt formatCode="_ * #,##0.000_ ;_ * \-#,##0.00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090415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lineChart>
        <c:grouping val="stacked"/>
        <c:varyColors val="0"/>
        <c:ser>
          <c:idx val="0"/>
          <c:order val="0"/>
          <c:tx>
            <c:strRef>
              <c:f>DASHBOARD!$B$82</c:f>
              <c:strCache>
                <c:ptCount val="1"/>
                <c:pt idx="0">
                  <c:v>Average Daily Volume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DASHBOARD!$C$78:$I$78</c:f>
              <c:numCache>
                <c:formatCode>General</c:formatCode>
                <c:ptCount val="7"/>
                <c:pt idx="0">
                  <c:v>0</c:v>
                </c:pt>
                <c:pt idx="1">
                  <c:v>0</c:v>
                </c:pt>
                <c:pt idx="2">
                  <c:v>0</c:v>
                </c:pt>
                <c:pt idx="3">
                  <c:v>0</c:v>
                </c:pt>
                <c:pt idx="4">
                  <c:v>0</c:v>
                </c:pt>
                <c:pt idx="5">
                  <c:v>0</c:v>
                </c:pt>
                <c:pt idx="6">
                  <c:v>0</c:v>
                </c:pt>
              </c:numCache>
            </c:numRef>
          </c:cat>
          <c:val>
            <c:numRef>
              <c:f>DASHBOARD!$C$82:$I$82</c:f>
              <c:numCache>
                <c:formatCode>_ * #,##0_ ;_ * \-#,##0_ ;_ * "-"??_ ;_ @_ </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0-6ED0-4A46-B28C-9BC7619C93EB}"/>
            </c:ext>
          </c:extLst>
        </c:ser>
        <c:dLbls>
          <c:showLegendKey val="0"/>
          <c:showVal val="0"/>
          <c:showCatName val="0"/>
          <c:showSerName val="0"/>
          <c:showPercent val="0"/>
          <c:showBubbleSize val="0"/>
        </c:dLbls>
        <c:marker val="1"/>
        <c:smooth val="0"/>
        <c:axId val="770904152"/>
        <c:axId val="770901528"/>
      </c:lineChart>
      <c:catAx>
        <c:axId val="770904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0901528"/>
        <c:crosses val="autoZero"/>
        <c:auto val="1"/>
        <c:lblAlgn val="ctr"/>
        <c:lblOffset val="100"/>
        <c:noMultiLvlLbl val="0"/>
      </c:catAx>
      <c:valAx>
        <c:axId val="770901528"/>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090415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lineChart>
        <c:grouping val="stacked"/>
        <c:varyColors val="0"/>
        <c:ser>
          <c:idx val="0"/>
          <c:order val="0"/>
          <c:tx>
            <c:strRef>
              <c:f>DASHBOARD!$B$105</c:f>
              <c:strCache>
                <c:ptCount val="1"/>
                <c:pt idx="0">
                  <c:v>Average Price to Earnings Growth Ratio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DASHBOARD!$C$103:$I$103</c:f>
              <c:numCache>
                <c:formatCode>General</c:formatCode>
                <c:ptCount val="7"/>
                <c:pt idx="0">
                  <c:v>0</c:v>
                </c:pt>
                <c:pt idx="1">
                  <c:v>0</c:v>
                </c:pt>
                <c:pt idx="2">
                  <c:v>0</c:v>
                </c:pt>
                <c:pt idx="3">
                  <c:v>0</c:v>
                </c:pt>
                <c:pt idx="4">
                  <c:v>0</c:v>
                </c:pt>
                <c:pt idx="5">
                  <c:v>0</c:v>
                </c:pt>
                <c:pt idx="6">
                  <c:v>0</c:v>
                </c:pt>
              </c:numCache>
            </c:numRef>
          </c:cat>
          <c:val>
            <c:numRef>
              <c:f>DASHBOARD!$C$105:$I$105</c:f>
              <c:numCache>
                <c:formatCode>_ * #,##0.000_ ;_ * \-#,##0.000_ ;_ * "-"??_ ;_ @_ </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0-BC93-4F81-B1CC-0CC70139472A}"/>
            </c:ext>
          </c:extLst>
        </c:ser>
        <c:dLbls>
          <c:showLegendKey val="0"/>
          <c:showVal val="0"/>
          <c:showCatName val="0"/>
          <c:showSerName val="0"/>
          <c:showPercent val="0"/>
          <c:showBubbleSize val="0"/>
        </c:dLbls>
        <c:marker val="1"/>
        <c:smooth val="0"/>
        <c:axId val="770904152"/>
        <c:axId val="770901528"/>
      </c:lineChart>
      <c:catAx>
        <c:axId val="770904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0901528"/>
        <c:crosses val="autoZero"/>
        <c:auto val="1"/>
        <c:lblAlgn val="ctr"/>
        <c:lblOffset val="100"/>
        <c:noMultiLvlLbl val="0"/>
      </c:catAx>
      <c:valAx>
        <c:axId val="770901528"/>
        <c:scaling>
          <c:orientation val="minMax"/>
        </c:scaling>
        <c:delete val="0"/>
        <c:axPos val="l"/>
        <c:majorGridlines>
          <c:spPr>
            <a:ln w="9525" cap="flat" cmpd="sng" algn="ctr">
              <a:solidFill>
                <a:schemeClr val="tx1">
                  <a:lumMod val="15000"/>
                  <a:lumOff val="85000"/>
                </a:schemeClr>
              </a:solidFill>
              <a:round/>
            </a:ln>
            <a:effectLst/>
          </c:spPr>
        </c:majorGridlines>
        <c:numFmt formatCode="_ * #,##0.000_ ;_ * \-#,##0.00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090415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lineChart>
        <c:grouping val="stacked"/>
        <c:varyColors val="0"/>
        <c:ser>
          <c:idx val="0"/>
          <c:order val="0"/>
          <c:tx>
            <c:strRef>
              <c:f>DASHBOARD!$B$106</c:f>
              <c:strCache>
                <c:ptCount val="1"/>
                <c:pt idx="0">
                  <c:v>Average Price to Sales Ratio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DASHBOARD!$C$103:$I$103</c:f>
              <c:numCache>
                <c:formatCode>General</c:formatCode>
                <c:ptCount val="7"/>
                <c:pt idx="0">
                  <c:v>0</c:v>
                </c:pt>
                <c:pt idx="1">
                  <c:v>0</c:v>
                </c:pt>
                <c:pt idx="2">
                  <c:v>0</c:v>
                </c:pt>
                <c:pt idx="3">
                  <c:v>0</c:v>
                </c:pt>
                <c:pt idx="4">
                  <c:v>0</c:v>
                </c:pt>
                <c:pt idx="5">
                  <c:v>0</c:v>
                </c:pt>
                <c:pt idx="6">
                  <c:v>0</c:v>
                </c:pt>
              </c:numCache>
            </c:numRef>
          </c:cat>
          <c:val>
            <c:numRef>
              <c:f>DASHBOARD!$C$106:$I$106</c:f>
              <c:numCache>
                <c:formatCode>_ * #,##0.000_ ;_ * \-#,##0.000_ ;_ * "-"??_ ;_ @_ </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0-A7B4-4EFB-9C33-86E8B34DB941}"/>
            </c:ext>
          </c:extLst>
        </c:ser>
        <c:dLbls>
          <c:showLegendKey val="0"/>
          <c:showVal val="0"/>
          <c:showCatName val="0"/>
          <c:showSerName val="0"/>
          <c:showPercent val="0"/>
          <c:showBubbleSize val="0"/>
        </c:dLbls>
        <c:marker val="1"/>
        <c:smooth val="0"/>
        <c:axId val="770904152"/>
        <c:axId val="770901528"/>
      </c:lineChart>
      <c:catAx>
        <c:axId val="770904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0901528"/>
        <c:crosses val="autoZero"/>
        <c:auto val="1"/>
        <c:lblAlgn val="ctr"/>
        <c:lblOffset val="100"/>
        <c:noMultiLvlLbl val="0"/>
      </c:catAx>
      <c:valAx>
        <c:axId val="770901528"/>
        <c:scaling>
          <c:orientation val="minMax"/>
        </c:scaling>
        <c:delete val="0"/>
        <c:axPos val="l"/>
        <c:majorGridlines>
          <c:spPr>
            <a:ln w="9525" cap="flat" cmpd="sng" algn="ctr">
              <a:solidFill>
                <a:schemeClr val="tx1">
                  <a:lumMod val="15000"/>
                  <a:lumOff val="85000"/>
                </a:schemeClr>
              </a:solidFill>
              <a:round/>
            </a:ln>
            <a:effectLst/>
          </c:spPr>
        </c:majorGridlines>
        <c:numFmt formatCode="_ * #,##0.000_ ;_ * \-#,##0.00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090415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lineChart>
        <c:grouping val="stacked"/>
        <c:varyColors val="0"/>
        <c:ser>
          <c:idx val="0"/>
          <c:order val="0"/>
          <c:tx>
            <c:strRef>
              <c:f>DASHBOARD!$B$151</c:f>
              <c:strCache>
                <c:ptCount val="1"/>
                <c:pt idx="0">
                  <c:v>Total Common Shares Outstanding</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DASHBOARD!$C$149:$I$149</c:f>
              <c:numCache>
                <c:formatCode>General</c:formatCode>
                <c:ptCount val="7"/>
                <c:pt idx="0">
                  <c:v>0</c:v>
                </c:pt>
                <c:pt idx="1">
                  <c:v>0</c:v>
                </c:pt>
                <c:pt idx="2">
                  <c:v>0</c:v>
                </c:pt>
                <c:pt idx="3">
                  <c:v>0</c:v>
                </c:pt>
                <c:pt idx="4">
                  <c:v>0</c:v>
                </c:pt>
                <c:pt idx="5">
                  <c:v>0</c:v>
                </c:pt>
                <c:pt idx="6">
                  <c:v>0</c:v>
                </c:pt>
              </c:numCache>
            </c:numRef>
          </c:cat>
          <c:val>
            <c:numRef>
              <c:f>DASHBOARD!$C$151:$I$151</c:f>
              <c:numCache>
                <c:formatCode>_ * #,##0_ ;_ * \-#,##0_ ;_ * "-"??_ ;_ @_ </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0-71CE-4AF0-A6EF-E2FE64BA8227}"/>
            </c:ext>
          </c:extLst>
        </c:ser>
        <c:dLbls>
          <c:showLegendKey val="0"/>
          <c:showVal val="0"/>
          <c:showCatName val="0"/>
          <c:showSerName val="0"/>
          <c:showPercent val="0"/>
          <c:showBubbleSize val="0"/>
        </c:dLbls>
        <c:marker val="1"/>
        <c:smooth val="0"/>
        <c:axId val="707077872"/>
        <c:axId val="707078528"/>
      </c:lineChart>
      <c:catAx>
        <c:axId val="707077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07078528"/>
        <c:crosses val="autoZero"/>
        <c:auto val="1"/>
        <c:lblAlgn val="ctr"/>
        <c:lblOffset val="100"/>
        <c:noMultiLvlLbl val="0"/>
      </c:catAx>
      <c:valAx>
        <c:axId val="707078528"/>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0707787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lineChart>
        <c:grouping val="stacked"/>
        <c:varyColors val="0"/>
        <c:ser>
          <c:idx val="0"/>
          <c:order val="0"/>
          <c:tx>
            <c:strRef>
              <c:f>DASHBOARD!$B$107</c:f>
              <c:strCache>
                <c:ptCount val="1"/>
                <c:pt idx="0">
                  <c:v>Average Price to Cashflow Ratio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DASHBOARD!$C$103:$I$103</c:f>
              <c:numCache>
                <c:formatCode>General</c:formatCode>
                <c:ptCount val="7"/>
                <c:pt idx="0">
                  <c:v>0</c:v>
                </c:pt>
                <c:pt idx="1">
                  <c:v>0</c:v>
                </c:pt>
                <c:pt idx="2">
                  <c:v>0</c:v>
                </c:pt>
                <c:pt idx="3">
                  <c:v>0</c:v>
                </c:pt>
                <c:pt idx="4">
                  <c:v>0</c:v>
                </c:pt>
                <c:pt idx="5">
                  <c:v>0</c:v>
                </c:pt>
                <c:pt idx="6">
                  <c:v>0</c:v>
                </c:pt>
              </c:numCache>
            </c:numRef>
          </c:cat>
          <c:val>
            <c:numRef>
              <c:f>DASHBOARD!$C$107:$I$107</c:f>
              <c:numCache>
                <c:formatCode>_ * #,##0.000_ ;_ * \-#,##0.000_ ;_ * "-"??_ ;_ @_ </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0-AB82-406D-B2DF-2EF43543AE47}"/>
            </c:ext>
          </c:extLst>
        </c:ser>
        <c:dLbls>
          <c:showLegendKey val="0"/>
          <c:showVal val="0"/>
          <c:showCatName val="0"/>
          <c:showSerName val="0"/>
          <c:showPercent val="0"/>
          <c:showBubbleSize val="0"/>
        </c:dLbls>
        <c:marker val="1"/>
        <c:smooth val="0"/>
        <c:axId val="770904152"/>
        <c:axId val="770901528"/>
      </c:lineChart>
      <c:catAx>
        <c:axId val="770904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0901528"/>
        <c:crosses val="autoZero"/>
        <c:auto val="1"/>
        <c:lblAlgn val="ctr"/>
        <c:lblOffset val="100"/>
        <c:noMultiLvlLbl val="0"/>
      </c:catAx>
      <c:valAx>
        <c:axId val="770901528"/>
        <c:scaling>
          <c:orientation val="minMax"/>
        </c:scaling>
        <c:delete val="0"/>
        <c:axPos val="l"/>
        <c:majorGridlines>
          <c:spPr>
            <a:ln w="9525" cap="flat" cmpd="sng" algn="ctr">
              <a:solidFill>
                <a:schemeClr val="tx1">
                  <a:lumMod val="15000"/>
                  <a:lumOff val="85000"/>
                </a:schemeClr>
              </a:solidFill>
              <a:round/>
            </a:ln>
            <a:effectLst/>
          </c:spPr>
        </c:majorGridlines>
        <c:numFmt formatCode="_ * #,##0.000_ ;_ * \-#,##0.00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090415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lineChart>
        <c:grouping val="stacked"/>
        <c:varyColors val="0"/>
        <c:ser>
          <c:idx val="0"/>
          <c:order val="0"/>
          <c:tx>
            <c:strRef>
              <c:f>DASHBOARD!$B$108</c:f>
              <c:strCache>
                <c:ptCount val="1"/>
                <c:pt idx="0">
                  <c:v>Average Debt to Equity Ratio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DASHBOARD!$C$103:$I$103</c:f>
              <c:numCache>
                <c:formatCode>General</c:formatCode>
                <c:ptCount val="7"/>
                <c:pt idx="0">
                  <c:v>0</c:v>
                </c:pt>
                <c:pt idx="1">
                  <c:v>0</c:v>
                </c:pt>
                <c:pt idx="2">
                  <c:v>0</c:v>
                </c:pt>
                <c:pt idx="3">
                  <c:v>0</c:v>
                </c:pt>
                <c:pt idx="4">
                  <c:v>0</c:v>
                </c:pt>
                <c:pt idx="5">
                  <c:v>0</c:v>
                </c:pt>
                <c:pt idx="6">
                  <c:v>0</c:v>
                </c:pt>
              </c:numCache>
            </c:numRef>
          </c:cat>
          <c:val>
            <c:numRef>
              <c:f>DASHBOARD!$C$108:$I$108</c:f>
              <c:numCache>
                <c:formatCode>_ * #,##0.000_ ;_ * \-#,##0.000_ ;_ * "-"??_ ;_ @_ </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0-E594-4E60-B762-DE0BC6A8D7EB}"/>
            </c:ext>
          </c:extLst>
        </c:ser>
        <c:dLbls>
          <c:showLegendKey val="0"/>
          <c:showVal val="0"/>
          <c:showCatName val="0"/>
          <c:showSerName val="0"/>
          <c:showPercent val="0"/>
          <c:showBubbleSize val="0"/>
        </c:dLbls>
        <c:marker val="1"/>
        <c:smooth val="0"/>
        <c:axId val="770904152"/>
        <c:axId val="770901528"/>
      </c:lineChart>
      <c:catAx>
        <c:axId val="770904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0901528"/>
        <c:crosses val="autoZero"/>
        <c:auto val="1"/>
        <c:lblAlgn val="ctr"/>
        <c:lblOffset val="100"/>
        <c:noMultiLvlLbl val="0"/>
      </c:catAx>
      <c:valAx>
        <c:axId val="770901528"/>
        <c:scaling>
          <c:orientation val="minMax"/>
        </c:scaling>
        <c:delete val="0"/>
        <c:axPos val="l"/>
        <c:majorGridlines>
          <c:spPr>
            <a:ln w="9525" cap="flat" cmpd="sng" algn="ctr">
              <a:solidFill>
                <a:schemeClr val="tx1">
                  <a:lumMod val="15000"/>
                  <a:lumOff val="85000"/>
                </a:schemeClr>
              </a:solidFill>
              <a:round/>
            </a:ln>
            <a:effectLst/>
          </c:spPr>
        </c:majorGridlines>
        <c:numFmt formatCode="_ * #,##0.000_ ;_ * \-#,##0.00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090415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lineChart>
        <c:grouping val="stacked"/>
        <c:varyColors val="0"/>
        <c:ser>
          <c:idx val="0"/>
          <c:order val="0"/>
          <c:tx>
            <c:strRef>
              <c:f>DASHBOARD!$B$109</c:f>
              <c:strCache>
                <c:ptCount val="1"/>
                <c:pt idx="0">
                  <c:v>Average Price to Book Ratio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DASHBOARD!$C$103:$I$103</c:f>
              <c:numCache>
                <c:formatCode>General</c:formatCode>
                <c:ptCount val="7"/>
                <c:pt idx="0">
                  <c:v>0</c:v>
                </c:pt>
                <c:pt idx="1">
                  <c:v>0</c:v>
                </c:pt>
                <c:pt idx="2">
                  <c:v>0</c:v>
                </c:pt>
                <c:pt idx="3">
                  <c:v>0</c:v>
                </c:pt>
                <c:pt idx="4">
                  <c:v>0</c:v>
                </c:pt>
                <c:pt idx="5">
                  <c:v>0</c:v>
                </c:pt>
                <c:pt idx="6">
                  <c:v>0</c:v>
                </c:pt>
              </c:numCache>
            </c:numRef>
          </c:cat>
          <c:val>
            <c:numRef>
              <c:f>DASHBOARD!$C$109:$I$109</c:f>
              <c:numCache>
                <c:formatCode>_ * #,##0.000_ ;_ * \-#,##0.000_ ;_ * "-"??_ ;_ @_ </c:formatCode>
                <c:ptCount val="7"/>
                <c:pt idx="0">
                  <c:v>0</c:v>
                </c:pt>
                <c:pt idx="1">
                  <c:v>0</c:v>
                </c:pt>
                <c:pt idx="2">
                  <c:v>0</c:v>
                </c:pt>
                <c:pt idx="3">
                  <c:v>0</c:v>
                </c:pt>
                <c:pt idx="4">
                  <c:v>0</c:v>
                </c:pt>
                <c:pt idx="5">
                  <c:v>0</c:v>
                </c:pt>
                <c:pt idx="6">
                  <c:v>0</c:v>
                </c:pt>
              </c:numCache>
            </c:numRef>
          </c:val>
          <c:smooth val="0"/>
          <c:extLst>
            <c:ext xmlns:c16="http://schemas.microsoft.com/office/drawing/2014/chart" uri="{C3380CC4-5D6E-409C-BE32-E72D297353CC}">
              <c16:uniqueId val="{00000000-BF6F-45A0-AA03-DF7B7CDF424C}"/>
            </c:ext>
          </c:extLst>
        </c:ser>
        <c:dLbls>
          <c:showLegendKey val="0"/>
          <c:showVal val="0"/>
          <c:showCatName val="0"/>
          <c:showSerName val="0"/>
          <c:showPercent val="0"/>
          <c:showBubbleSize val="0"/>
        </c:dLbls>
        <c:marker val="1"/>
        <c:smooth val="0"/>
        <c:axId val="770904152"/>
        <c:axId val="770901528"/>
      </c:lineChart>
      <c:catAx>
        <c:axId val="7709041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0901528"/>
        <c:crosses val="autoZero"/>
        <c:auto val="1"/>
        <c:lblAlgn val="ctr"/>
        <c:lblOffset val="100"/>
        <c:noMultiLvlLbl val="0"/>
      </c:catAx>
      <c:valAx>
        <c:axId val="770901528"/>
        <c:scaling>
          <c:orientation val="minMax"/>
        </c:scaling>
        <c:delete val="0"/>
        <c:axPos val="l"/>
        <c:majorGridlines>
          <c:spPr>
            <a:ln w="9525" cap="flat" cmpd="sng" algn="ctr">
              <a:solidFill>
                <a:schemeClr val="tx1">
                  <a:lumMod val="15000"/>
                  <a:lumOff val="85000"/>
                </a:schemeClr>
              </a:solidFill>
              <a:round/>
            </a:ln>
            <a:effectLst/>
          </c:spPr>
        </c:majorGridlines>
        <c:numFmt formatCode="_ * #,##0.000_ ;_ * \-#,##0.00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770904152"/>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tmp"/><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20" Type="http://schemas.openxmlformats.org/officeDocument/2006/relationships/chart" Target="../charts/chart20.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11.tmp"/><Relationship Id="rId2" Type="http://schemas.openxmlformats.org/officeDocument/2006/relationships/image" Target="../media/image10.tmp"/><Relationship Id="rId1" Type="http://schemas.openxmlformats.org/officeDocument/2006/relationships/image" Target="../media/image9.tmp"/></Relationships>
</file>

<file path=xl/drawings/drawing1.xml><?xml version="1.0" encoding="utf-8"?>
<xdr:wsDr xmlns:xdr="http://schemas.openxmlformats.org/drawingml/2006/spreadsheetDrawing" xmlns:a="http://schemas.openxmlformats.org/drawingml/2006/main">
  <xdr:twoCellAnchor editAs="oneCell">
    <xdr:from>
      <xdr:col>18</xdr:col>
      <xdr:colOff>1</xdr:colOff>
      <xdr:row>50</xdr:row>
      <xdr:rowOff>152400</xdr:rowOff>
    </xdr:from>
    <xdr:to>
      <xdr:col>26</xdr:col>
      <xdr:colOff>218667</xdr:colOff>
      <xdr:row>80</xdr:row>
      <xdr:rowOff>0</xdr:rowOff>
    </xdr:to>
    <xdr:pic>
      <xdr:nvPicPr>
        <xdr:cNvPr id="10" name="Afbeelding 9">
          <a:extLst>
            <a:ext uri="{FF2B5EF4-FFF2-40B4-BE49-F238E27FC236}">
              <a16:creationId xmlns:a16="http://schemas.microsoft.com/office/drawing/2014/main" id="{BA3CAF6C-63F3-4390-B817-FBD7B37C37B7}"/>
            </a:ext>
          </a:extLst>
        </xdr:cNvPr>
        <xdr:cNvPicPr>
          <a:picLocks noChangeAspect="1"/>
        </xdr:cNvPicPr>
      </xdr:nvPicPr>
      <xdr:blipFill>
        <a:blip xmlns:r="http://schemas.openxmlformats.org/officeDocument/2006/relationships" r:embed="rId1"/>
        <a:stretch>
          <a:fillRect/>
        </a:stretch>
      </xdr:blipFill>
      <xdr:spPr>
        <a:xfrm>
          <a:off x="10658476" y="8963025"/>
          <a:ext cx="5743166" cy="4705350"/>
        </a:xfrm>
        <a:prstGeom prst="rect">
          <a:avLst/>
        </a:prstGeom>
      </xdr:spPr>
    </xdr:pic>
    <xdr:clientData/>
  </xdr:twoCellAnchor>
  <xdr:twoCellAnchor editAs="oneCell">
    <xdr:from>
      <xdr:col>1</xdr:col>
      <xdr:colOff>0</xdr:colOff>
      <xdr:row>15</xdr:row>
      <xdr:rowOff>152401</xdr:rowOff>
    </xdr:from>
    <xdr:to>
      <xdr:col>17</xdr:col>
      <xdr:colOff>53293</xdr:colOff>
      <xdr:row>46</xdr:row>
      <xdr:rowOff>66676</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09600" y="1285876"/>
          <a:ext cx="9806893" cy="4933950"/>
        </a:xfrm>
        <a:prstGeom prst="rect">
          <a:avLst/>
        </a:prstGeom>
      </xdr:spPr>
    </xdr:pic>
    <xdr:clientData/>
  </xdr:twoCellAnchor>
  <xdr:twoCellAnchor editAs="oneCell">
    <xdr:from>
      <xdr:col>17</xdr:col>
      <xdr:colOff>447675</xdr:colOff>
      <xdr:row>16</xdr:row>
      <xdr:rowOff>152400</xdr:rowOff>
    </xdr:from>
    <xdr:to>
      <xdr:col>24</xdr:col>
      <xdr:colOff>549938</xdr:colOff>
      <xdr:row>42</xdr:row>
      <xdr:rowOff>28064</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stretch>
          <a:fillRect/>
        </a:stretch>
      </xdr:blipFill>
      <xdr:spPr>
        <a:xfrm>
          <a:off x="10810875" y="1447800"/>
          <a:ext cx="4857143" cy="4085714"/>
        </a:xfrm>
        <a:prstGeom prst="rect">
          <a:avLst/>
        </a:prstGeom>
      </xdr:spPr>
    </xdr:pic>
    <xdr:clientData/>
  </xdr:twoCellAnchor>
  <xdr:twoCellAnchor editAs="oneCell">
    <xdr:from>
      <xdr:col>1</xdr:col>
      <xdr:colOff>0</xdr:colOff>
      <xdr:row>86</xdr:row>
      <xdr:rowOff>0</xdr:rowOff>
    </xdr:from>
    <xdr:to>
      <xdr:col>15</xdr:col>
      <xdr:colOff>220297</xdr:colOff>
      <xdr:row>108</xdr:row>
      <xdr:rowOff>10024</xdr:rowOff>
    </xdr:to>
    <xdr:pic>
      <xdr:nvPicPr>
        <xdr:cNvPr id="2" name="Picture 1">
          <a:extLst>
            <a:ext uri="{FF2B5EF4-FFF2-40B4-BE49-F238E27FC236}">
              <a16:creationId xmlns:a16="http://schemas.microsoft.com/office/drawing/2014/main" id="{B5A5A33D-EC10-4DC4-AB42-6C5EED33D0D7}"/>
            </a:ext>
          </a:extLst>
        </xdr:cNvPr>
        <xdr:cNvPicPr>
          <a:picLocks noChangeAspect="1"/>
        </xdr:cNvPicPr>
      </xdr:nvPicPr>
      <xdr:blipFill>
        <a:blip xmlns:r="http://schemas.openxmlformats.org/officeDocument/2006/relationships" r:embed="rId4"/>
        <a:stretch>
          <a:fillRect/>
        </a:stretch>
      </xdr:blipFill>
      <xdr:spPr>
        <a:xfrm>
          <a:off x="609600" y="8924925"/>
          <a:ext cx="8754697" cy="3572374"/>
        </a:xfrm>
        <a:prstGeom prst="rect">
          <a:avLst/>
        </a:prstGeom>
      </xdr:spPr>
    </xdr:pic>
    <xdr:clientData/>
  </xdr:twoCellAnchor>
  <xdr:twoCellAnchor editAs="oneCell">
    <xdr:from>
      <xdr:col>1</xdr:col>
      <xdr:colOff>0</xdr:colOff>
      <xdr:row>111</xdr:row>
      <xdr:rowOff>0</xdr:rowOff>
    </xdr:from>
    <xdr:to>
      <xdr:col>15</xdr:col>
      <xdr:colOff>96454</xdr:colOff>
      <xdr:row>138</xdr:row>
      <xdr:rowOff>86347</xdr:rowOff>
    </xdr:to>
    <xdr:pic>
      <xdr:nvPicPr>
        <xdr:cNvPr id="4" name="Picture 3">
          <a:extLst>
            <a:ext uri="{FF2B5EF4-FFF2-40B4-BE49-F238E27FC236}">
              <a16:creationId xmlns:a16="http://schemas.microsoft.com/office/drawing/2014/main" id="{B023CC57-CB68-480F-A957-D5DDA83AF5D9}"/>
            </a:ext>
          </a:extLst>
        </xdr:cNvPr>
        <xdr:cNvPicPr>
          <a:picLocks noChangeAspect="1"/>
        </xdr:cNvPicPr>
      </xdr:nvPicPr>
      <xdr:blipFill>
        <a:blip xmlns:r="http://schemas.openxmlformats.org/officeDocument/2006/relationships" r:embed="rId5"/>
        <a:stretch>
          <a:fillRect/>
        </a:stretch>
      </xdr:blipFill>
      <xdr:spPr>
        <a:xfrm>
          <a:off x="609600" y="12973050"/>
          <a:ext cx="8630854" cy="4458322"/>
        </a:xfrm>
        <a:prstGeom prst="rect">
          <a:avLst/>
        </a:prstGeom>
      </xdr:spPr>
    </xdr:pic>
    <xdr:clientData/>
  </xdr:twoCellAnchor>
  <xdr:twoCellAnchor editAs="oneCell">
    <xdr:from>
      <xdr:col>15</xdr:col>
      <xdr:colOff>219075</xdr:colOff>
      <xdr:row>114</xdr:row>
      <xdr:rowOff>114300</xdr:rowOff>
    </xdr:from>
    <xdr:to>
      <xdr:col>27</xdr:col>
      <xdr:colOff>505932</xdr:colOff>
      <xdr:row>133</xdr:row>
      <xdr:rowOff>124256</xdr:rowOff>
    </xdr:to>
    <xdr:pic>
      <xdr:nvPicPr>
        <xdr:cNvPr id="6" name="Picture 5">
          <a:extLst>
            <a:ext uri="{FF2B5EF4-FFF2-40B4-BE49-F238E27FC236}">
              <a16:creationId xmlns:a16="http://schemas.microsoft.com/office/drawing/2014/main" id="{78A9E985-9711-4ED4-AC5C-917FF2F11E1D}"/>
            </a:ext>
          </a:extLst>
        </xdr:cNvPr>
        <xdr:cNvPicPr>
          <a:picLocks noChangeAspect="1"/>
        </xdr:cNvPicPr>
      </xdr:nvPicPr>
      <xdr:blipFill>
        <a:blip xmlns:r="http://schemas.openxmlformats.org/officeDocument/2006/relationships" r:embed="rId6"/>
        <a:stretch>
          <a:fillRect/>
        </a:stretch>
      </xdr:blipFill>
      <xdr:spPr>
        <a:xfrm>
          <a:off x="9363075" y="13573125"/>
          <a:ext cx="7935432" cy="3086531"/>
        </a:xfrm>
        <a:prstGeom prst="rect">
          <a:avLst/>
        </a:prstGeom>
      </xdr:spPr>
    </xdr:pic>
    <xdr:clientData/>
  </xdr:twoCellAnchor>
  <xdr:twoCellAnchor editAs="oneCell">
    <xdr:from>
      <xdr:col>1</xdr:col>
      <xdr:colOff>1</xdr:colOff>
      <xdr:row>50</xdr:row>
      <xdr:rowOff>19051</xdr:rowOff>
    </xdr:from>
    <xdr:to>
      <xdr:col>17</xdr:col>
      <xdr:colOff>38101</xdr:colOff>
      <xdr:row>80</xdr:row>
      <xdr:rowOff>104774</xdr:rowOff>
    </xdr:to>
    <xdr:pic>
      <xdr:nvPicPr>
        <xdr:cNvPr id="9" name="Afbeelding 8">
          <a:extLst>
            <a:ext uri="{FF2B5EF4-FFF2-40B4-BE49-F238E27FC236}">
              <a16:creationId xmlns:a16="http://schemas.microsoft.com/office/drawing/2014/main" id="{7E1F853A-301D-4317-B4EA-3A3CE1266B7A}"/>
            </a:ext>
          </a:extLst>
        </xdr:cNvPr>
        <xdr:cNvPicPr>
          <a:picLocks noChangeAspect="1"/>
        </xdr:cNvPicPr>
      </xdr:nvPicPr>
      <xdr:blipFill rotWithShape="1">
        <a:blip xmlns:r="http://schemas.openxmlformats.org/officeDocument/2006/relationships" r:embed="rId7"/>
        <a:srcRect b="13472"/>
        <a:stretch/>
      </xdr:blipFill>
      <xdr:spPr>
        <a:xfrm>
          <a:off x="609601" y="8829676"/>
          <a:ext cx="9791700" cy="4943473"/>
        </a:xfrm>
        <a:prstGeom prst="rect">
          <a:avLst/>
        </a:prstGeom>
      </xdr:spPr>
    </xdr:pic>
    <xdr:clientData/>
  </xdr:twoCellAnchor>
  <xdr:twoCellAnchor>
    <xdr:from>
      <xdr:col>17</xdr:col>
      <xdr:colOff>266700</xdr:colOff>
      <xdr:row>16</xdr:row>
      <xdr:rowOff>0</xdr:rowOff>
    </xdr:from>
    <xdr:to>
      <xdr:col>22</xdr:col>
      <xdr:colOff>495300</xdr:colOff>
      <xdr:row>20</xdr:row>
      <xdr:rowOff>95250</xdr:rowOff>
    </xdr:to>
    <xdr:sp macro="" textlink="">
      <xdr:nvSpPr>
        <xdr:cNvPr id="11" name="Ovaal 10">
          <a:extLst>
            <a:ext uri="{FF2B5EF4-FFF2-40B4-BE49-F238E27FC236}">
              <a16:creationId xmlns:a16="http://schemas.microsoft.com/office/drawing/2014/main" id="{5FC40F8D-C31F-49EB-A065-E16CA3B605DA}"/>
            </a:ext>
          </a:extLst>
        </xdr:cNvPr>
        <xdr:cNvSpPr/>
      </xdr:nvSpPr>
      <xdr:spPr>
        <a:xfrm>
          <a:off x="10629900" y="3305175"/>
          <a:ext cx="2962275" cy="74295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xdr:from>
      <xdr:col>18</xdr:col>
      <xdr:colOff>180975</xdr:colOff>
      <xdr:row>49</xdr:row>
      <xdr:rowOff>57150</xdr:rowOff>
    </xdr:from>
    <xdr:to>
      <xdr:col>22</xdr:col>
      <xdr:colOff>704850</xdr:colOff>
      <xdr:row>53</xdr:row>
      <xdr:rowOff>152400</xdr:rowOff>
    </xdr:to>
    <xdr:sp macro="" textlink="">
      <xdr:nvSpPr>
        <xdr:cNvPr id="12" name="Ovaal 11">
          <a:extLst>
            <a:ext uri="{FF2B5EF4-FFF2-40B4-BE49-F238E27FC236}">
              <a16:creationId xmlns:a16="http://schemas.microsoft.com/office/drawing/2014/main" id="{D83167BD-51D3-4EE2-A6DD-CD1D413D1813}"/>
            </a:ext>
          </a:extLst>
        </xdr:cNvPr>
        <xdr:cNvSpPr/>
      </xdr:nvSpPr>
      <xdr:spPr>
        <a:xfrm>
          <a:off x="10839450" y="8705850"/>
          <a:ext cx="2962275" cy="74295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editAs="oneCell">
    <xdr:from>
      <xdr:col>18</xdr:col>
      <xdr:colOff>114300</xdr:colOff>
      <xdr:row>9</xdr:row>
      <xdr:rowOff>76200</xdr:rowOff>
    </xdr:from>
    <xdr:to>
      <xdr:col>21</xdr:col>
      <xdr:colOff>295556</xdr:colOff>
      <xdr:row>15</xdr:row>
      <xdr:rowOff>125</xdr:rowOff>
    </xdr:to>
    <xdr:pic>
      <xdr:nvPicPr>
        <xdr:cNvPr id="7" name="Afbeelding 6">
          <a:extLst>
            <a:ext uri="{FF2B5EF4-FFF2-40B4-BE49-F238E27FC236}">
              <a16:creationId xmlns:a16="http://schemas.microsoft.com/office/drawing/2014/main" id="{71D1A520-8EF0-4812-BA55-5BF96A35FC0F}"/>
            </a:ext>
          </a:extLst>
        </xdr:cNvPr>
        <xdr:cNvPicPr>
          <a:picLocks noChangeAspect="1"/>
        </xdr:cNvPicPr>
      </xdr:nvPicPr>
      <xdr:blipFill>
        <a:blip xmlns:r="http://schemas.openxmlformats.org/officeDocument/2006/relationships" r:embed="rId8"/>
        <a:stretch>
          <a:fillRect/>
        </a:stretch>
      </xdr:blipFill>
      <xdr:spPr>
        <a:xfrm>
          <a:off x="10772775" y="2247900"/>
          <a:ext cx="2010056" cy="895475"/>
        </a:xfrm>
        <a:prstGeom prst="rect">
          <a:avLst/>
        </a:prstGeom>
      </xdr:spPr>
    </xdr:pic>
    <xdr:clientData/>
  </xdr:twoCellAnchor>
  <xdr:twoCellAnchor>
    <xdr:from>
      <xdr:col>18</xdr:col>
      <xdr:colOff>438150</xdr:colOff>
      <xdr:row>12</xdr:row>
      <xdr:rowOff>133350</xdr:rowOff>
    </xdr:from>
    <xdr:to>
      <xdr:col>19</xdr:col>
      <xdr:colOff>180975</xdr:colOff>
      <xdr:row>14</xdr:row>
      <xdr:rowOff>95250</xdr:rowOff>
    </xdr:to>
    <xdr:sp macro="" textlink="">
      <xdr:nvSpPr>
        <xdr:cNvPr id="13" name="Ovaal 12">
          <a:extLst>
            <a:ext uri="{FF2B5EF4-FFF2-40B4-BE49-F238E27FC236}">
              <a16:creationId xmlns:a16="http://schemas.microsoft.com/office/drawing/2014/main" id="{ED6EFC69-4746-4E15-BCDB-2557C5F951F3}"/>
            </a:ext>
          </a:extLst>
        </xdr:cNvPr>
        <xdr:cNvSpPr/>
      </xdr:nvSpPr>
      <xdr:spPr>
        <a:xfrm>
          <a:off x="11096625" y="2790825"/>
          <a:ext cx="352425" cy="28575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editAs="oneCell">
    <xdr:from>
      <xdr:col>18</xdr:col>
      <xdr:colOff>304800</xdr:colOff>
      <xdr:row>43</xdr:row>
      <xdr:rowOff>104775</xdr:rowOff>
    </xdr:from>
    <xdr:to>
      <xdr:col>21</xdr:col>
      <xdr:colOff>486056</xdr:colOff>
      <xdr:row>49</xdr:row>
      <xdr:rowOff>28700</xdr:rowOff>
    </xdr:to>
    <xdr:pic>
      <xdr:nvPicPr>
        <xdr:cNvPr id="14" name="Afbeelding 13">
          <a:extLst>
            <a:ext uri="{FF2B5EF4-FFF2-40B4-BE49-F238E27FC236}">
              <a16:creationId xmlns:a16="http://schemas.microsoft.com/office/drawing/2014/main" id="{481CAEAC-AFFC-4FDE-BC2B-8348D791C1A6}"/>
            </a:ext>
          </a:extLst>
        </xdr:cNvPr>
        <xdr:cNvPicPr>
          <a:picLocks noChangeAspect="1"/>
        </xdr:cNvPicPr>
      </xdr:nvPicPr>
      <xdr:blipFill>
        <a:blip xmlns:r="http://schemas.openxmlformats.org/officeDocument/2006/relationships" r:embed="rId8"/>
        <a:stretch>
          <a:fillRect/>
        </a:stretch>
      </xdr:blipFill>
      <xdr:spPr>
        <a:xfrm>
          <a:off x="10963275" y="7781925"/>
          <a:ext cx="2010056" cy="895475"/>
        </a:xfrm>
        <a:prstGeom prst="rect">
          <a:avLst/>
        </a:prstGeom>
      </xdr:spPr>
    </xdr:pic>
    <xdr:clientData/>
  </xdr:twoCellAnchor>
  <xdr:twoCellAnchor>
    <xdr:from>
      <xdr:col>19</xdr:col>
      <xdr:colOff>19050</xdr:colOff>
      <xdr:row>47</xdr:row>
      <xdr:rowOff>0</xdr:rowOff>
    </xdr:from>
    <xdr:to>
      <xdr:col>19</xdr:col>
      <xdr:colOff>371475</xdr:colOff>
      <xdr:row>48</xdr:row>
      <xdr:rowOff>123825</xdr:rowOff>
    </xdr:to>
    <xdr:sp macro="" textlink="">
      <xdr:nvSpPr>
        <xdr:cNvPr id="15" name="Ovaal 14">
          <a:extLst>
            <a:ext uri="{FF2B5EF4-FFF2-40B4-BE49-F238E27FC236}">
              <a16:creationId xmlns:a16="http://schemas.microsoft.com/office/drawing/2014/main" id="{BE64B6BC-0B40-4CCA-8EB1-4A5F90C57931}"/>
            </a:ext>
          </a:extLst>
        </xdr:cNvPr>
        <xdr:cNvSpPr/>
      </xdr:nvSpPr>
      <xdr:spPr>
        <a:xfrm>
          <a:off x="11287125" y="8324850"/>
          <a:ext cx="352425" cy="28575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twoCellAnchor editAs="oneCell">
    <xdr:from>
      <xdr:col>18</xdr:col>
      <xdr:colOff>47625</xdr:colOff>
      <xdr:row>106</xdr:row>
      <xdr:rowOff>104775</xdr:rowOff>
    </xdr:from>
    <xdr:to>
      <xdr:col>21</xdr:col>
      <xdr:colOff>228881</xdr:colOff>
      <xdr:row>110</xdr:row>
      <xdr:rowOff>123950</xdr:rowOff>
    </xdr:to>
    <xdr:pic>
      <xdr:nvPicPr>
        <xdr:cNvPr id="16" name="Afbeelding 15">
          <a:extLst>
            <a:ext uri="{FF2B5EF4-FFF2-40B4-BE49-F238E27FC236}">
              <a16:creationId xmlns:a16="http://schemas.microsoft.com/office/drawing/2014/main" id="{D052605B-04B9-4C48-99B1-353EEBD9B82E}"/>
            </a:ext>
          </a:extLst>
        </xdr:cNvPr>
        <xdr:cNvPicPr>
          <a:picLocks noChangeAspect="1"/>
        </xdr:cNvPicPr>
      </xdr:nvPicPr>
      <xdr:blipFill>
        <a:blip xmlns:r="http://schemas.openxmlformats.org/officeDocument/2006/relationships" r:embed="rId8"/>
        <a:stretch>
          <a:fillRect/>
        </a:stretch>
      </xdr:blipFill>
      <xdr:spPr>
        <a:xfrm>
          <a:off x="10706100" y="17983200"/>
          <a:ext cx="2010056" cy="895475"/>
        </a:xfrm>
        <a:prstGeom prst="rect">
          <a:avLst/>
        </a:prstGeom>
      </xdr:spPr>
    </xdr:pic>
    <xdr:clientData/>
  </xdr:twoCellAnchor>
  <xdr:twoCellAnchor>
    <xdr:from>
      <xdr:col>18</xdr:col>
      <xdr:colOff>371475</xdr:colOff>
      <xdr:row>109</xdr:row>
      <xdr:rowOff>161925</xdr:rowOff>
    </xdr:from>
    <xdr:to>
      <xdr:col>19</xdr:col>
      <xdr:colOff>114300</xdr:colOff>
      <xdr:row>110</xdr:row>
      <xdr:rowOff>57150</xdr:rowOff>
    </xdr:to>
    <xdr:sp macro="" textlink="">
      <xdr:nvSpPr>
        <xdr:cNvPr id="17" name="Ovaal 16">
          <a:extLst>
            <a:ext uri="{FF2B5EF4-FFF2-40B4-BE49-F238E27FC236}">
              <a16:creationId xmlns:a16="http://schemas.microsoft.com/office/drawing/2014/main" id="{A878BD5D-6DF4-484D-836B-994516969841}"/>
            </a:ext>
          </a:extLst>
        </xdr:cNvPr>
        <xdr:cNvSpPr/>
      </xdr:nvSpPr>
      <xdr:spPr>
        <a:xfrm>
          <a:off x="11029950" y="18526125"/>
          <a:ext cx="352425" cy="285750"/>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nl-NL"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76199</xdr:colOff>
      <xdr:row>178</xdr:row>
      <xdr:rowOff>100012</xdr:rowOff>
    </xdr:from>
    <xdr:to>
      <xdr:col>5</xdr:col>
      <xdr:colOff>378355</xdr:colOff>
      <xdr:row>195</xdr:row>
      <xdr:rowOff>90487</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438146</xdr:colOff>
      <xdr:row>178</xdr:row>
      <xdr:rowOff>100012</xdr:rowOff>
    </xdr:from>
    <xdr:to>
      <xdr:col>11</xdr:col>
      <xdr:colOff>371209</xdr:colOff>
      <xdr:row>195</xdr:row>
      <xdr:rowOff>90487</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76199</xdr:colOff>
      <xdr:row>200</xdr:row>
      <xdr:rowOff>100012</xdr:rowOff>
    </xdr:from>
    <xdr:to>
      <xdr:col>11</xdr:col>
      <xdr:colOff>311418</xdr:colOff>
      <xdr:row>217</xdr:row>
      <xdr:rowOff>90487</xdr:rowOff>
    </xdr:to>
    <xdr:graphicFrame macro="">
      <xdr:nvGraphicFramePr>
        <xdr:cNvPr id="4" name="Chart 3">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1664517</xdr:colOff>
      <xdr:row>228</xdr:row>
      <xdr:rowOff>133350</xdr:rowOff>
    </xdr:from>
    <xdr:to>
      <xdr:col>11</xdr:col>
      <xdr:colOff>476892</xdr:colOff>
      <xdr:row>245</xdr:row>
      <xdr:rowOff>123825</xdr:rowOff>
    </xdr:to>
    <xdr:graphicFrame macro="">
      <xdr:nvGraphicFramePr>
        <xdr:cNvPr id="10" name="Chart 9">
          <a:extLst>
            <a:ext uri="{FF2B5EF4-FFF2-40B4-BE49-F238E27FC236}">
              <a16:creationId xmlns:a16="http://schemas.microsoft.com/office/drawing/2014/main" id="{00000000-0008-0000-01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76200</xdr:colOff>
      <xdr:row>228</xdr:row>
      <xdr:rowOff>133350</xdr:rowOff>
    </xdr:from>
    <xdr:to>
      <xdr:col>3</xdr:col>
      <xdr:colOff>1376981</xdr:colOff>
      <xdr:row>245</xdr:row>
      <xdr:rowOff>123825</xdr:rowOff>
    </xdr:to>
    <xdr:graphicFrame macro="">
      <xdr:nvGraphicFramePr>
        <xdr:cNvPr id="11" name="Chart 10">
          <a:extLst>
            <a:ext uri="{FF2B5EF4-FFF2-40B4-BE49-F238E27FC236}">
              <a16:creationId xmlns:a16="http://schemas.microsoft.com/office/drawing/2014/main" id="{00000000-0008-0000-01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1457330</xdr:colOff>
      <xdr:row>228</xdr:row>
      <xdr:rowOff>133350</xdr:rowOff>
    </xdr:from>
    <xdr:to>
      <xdr:col>6</xdr:col>
      <xdr:colOff>1579393</xdr:colOff>
      <xdr:row>245</xdr:row>
      <xdr:rowOff>123825</xdr:rowOff>
    </xdr:to>
    <xdr:graphicFrame macro="">
      <xdr:nvGraphicFramePr>
        <xdr:cNvPr id="12" name="Chart 11">
          <a:extLst>
            <a:ext uri="{FF2B5EF4-FFF2-40B4-BE49-F238E27FC236}">
              <a16:creationId xmlns:a16="http://schemas.microsoft.com/office/drawing/2014/main" id="{00000000-0008-0000-01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76200</xdr:colOff>
      <xdr:row>252</xdr:row>
      <xdr:rowOff>133350</xdr:rowOff>
    </xdr:from>
    <xdr:to>
      <xdr:col>5</xdr:col>
      <xdr:colOff>378356</xdr:colOff>
      <xdr:row>269</xdr:row>
      <xdr:rowOff>123825</xdr:rowOff>
    </xdr:to>
    <xdr:graphicFrame macro="">
      <xdr:nvGraphicFramePr>
        <xdr:cNvPr id="14" name="Chart 13">
          <a:extLst>
            <a:ext uri="{FF2B5EF4-FFF2-40B4-BE49-F238E27FC236}">
              <a16:creationId xmlns:a16="http://schemas.microsoft.com/office/drawing/2014/main" id="{00000000-0008-0000-01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495296</xdr:colOff>
      <xdr:row>252</xdr:row>
      <xdr:rowOff>133350</xdr:rowOff>
    </xdr:from>
    <xdr:to>
      <xdr:col>11</xdr:col>
      <xdr:colOff>428359</xdr:colOff>
      <xdr:row>269</xdr:row>
      <xdr:rowOff>123825</xdr:rowOff>
    </xdr:to>
    <xdr:graphicFrame macro="">
      <xdr:nvGraphicFramePr>
        <xdr:cNvPr id="15" name="Chart 14">
          <a:extLst>
            <a:ext uri="{FF2B5EF4-FFF2-40B4-BE49-F238E27FC236}">
              <a16:creationId xmlns:a16="http://schemas.microsoft.com/office/drawing/2014/main" id="{00000000-0008-0000-01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219075</xdr:colOff>
      <xdr:row>35</xdr:row>
      <xdr:rowOff>142875</xdr:rowOff>
    </xdr:from>
    <xdr:to>
      <xdr:col>11</xdr:col>
      <xdr:colOff>454294</xdr:colOff>
      <xdr:row>52</xdr:row>
      <xdr:rowOff>133350</xdr:rowOff>
    </xdr:to>
    <xdr:graphicFrame macro="">
      <xdr:nvGraphicFramePr>
        <xdr:cNvPr id="17" name="Chart 16">
          <a:extLst>
            <a:ext uri="{FF2B5EF4-FFF2-40B4-BE49-F238E27FC236}">
              <a16:creationId xmlns:a16="http://schemas.microsoft.com/office/drawing/2014/main" id="{00000000-0008-0000-01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76200</xdr:colOff>
      <xdr:row>154</xdr:row>
      <xdr:rowOff>100012</xdr:rowOff>
    </xdr:from>
    <xdr:to>
      <xdr:col>5</xdr:col>
      <xdr:colOff>416718</xdr:colOff>
      <xdr:row>171</xdr:row>
      <xdr:rowOff>90487</xdr:rowOff>
    </xdr:to>
    <xdr:graphicFrame macro="">
      <xdr:nvGraphicFramePr>
        <xdr:cNvPr id="19" name="Chart 18">
          <a:extLst>
            <a:ext uri="{FF2B5EF4-FFF2-40B4-BE49-F238E27FC236}">
              <a16:creationId xmlns:a16="http://schemas.microsoft.com/office/drawing/2014/main" id="{00000000-0008-0000-01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76201</xdr:colOff>
      <xdr:row>82</xdr:row>
      <xdr:rowOff>100012</xdr:rowOff>
    </xdr:from>
    <xdr:to>
      <xdr:col>3</xdr:col>
      <xdr:colOff>1376982</xdr:colOff>
      <xdr:row>99</xdr:row>
      <xdr:rowOff>90487</xdr:rowOff>
    </xdr:to>
    <xdr:graphicFrame macro="">
      <xdr:nvGraphicFramePr>
        <xdr:cNvPr id="13" name="Chart 12">
          <a:extLst>
            <a:ext uri="{FF2B5EF4-FFF2-40B4-BE49-F238E27FC236}">
              <a16:creationId xmlns:a16="http://schemas.microsoft.com/office/drawing/2014/main" id="{FEBD9E08-1CDA-4566-9C37-37F5DCBB24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1438281</xdr:colOff>
      <xdr:row>82</xdr:row>
      <xdr:rowOff>100012</xdr:rowOff>
    </xdr:from>
    <xdr:to>
      <xdr:col>6</xdr:col>
      <xdr:colOff>1560344</xdr:colOff>
      <xdr:row>99</xdr:row>
      <xdr:rowOff>90487</xdr:rowOff>
    </xdr:to>
    <xdr:graphicFrame macro="">
      <xdr:nvGraphicFramePr>
        <xdr:cNvPr id="16" name="Chart 15">
          <a:extLst>
            <a:ext uri="{FF2B5EF4-FFF2-40B4-BE49-F238E27FC236}">
              <a16:creationId xmlns:a16="http://schemas.microsoft.com/office/drawing/2014/main" id="{76DBCC8D-B88F-42DA-8DE1-470E5C2202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76200</xdr:colOff>
      <xdr:row>110</xdr:row>
      <xdr:rowOff>133350</xdr:rowOff>
    </xdr:from>
    <xdr:to>
      <xdr:col>3</xdr:col>
      <xdr:colOff>1376981</xdr:colOff>
      <xdr:row>127</xdr:row>
      <xdr:rowOff>123825</xdr:rowOff>
    </xdr:to>
    <xdr:graphicFrame macro="">
      <xdr:nvGraphicFramePr>
        <xdr:cNvPr id="20" name="Chart 19">
          <a:extLst>
            <a:ext uri="{FF2B5EF4-FFF2-40B4-BE49-F238E27FC236}">
              <a16:creationId xmlns:a16="http://schemas.microsoft.com/office/drawing/2014/main" id="{26A4C925-FFED-4DF5-B47C-321FE6CB6F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1619271</xdr:colOff>
      <xdr:row>82</xdr:row>
      <xdr:rowOff>107157</xdr:rowOff>
    </xdr:from>
    <xdr:to>
      <xdr:col>11</xdr:col>
      <xdr:colOff>431646</xdr:colOff>
      <xdr:row>99</xdr:row>
      <xdr:rowOff>97632</xdr:rowOff>
    </xdr:to>
    <xdr:graphicFrame macro="">
      <xdr:nvGraphicFramePr>
        <xdr:cNvPr id="22" name="Chart 21">
          <a:extLst>
            <a:ext uri="{FF2B5EF4-FFF2-40B4-BE49-F238E27FC236}">
              <a16:creationId xmlns:a16="http://schemas.microsoft.com/office/drawing/2014/main" id="{F40EB924-CC7F-449F-81EB-127DFEBF9A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xdr:col>
      <xdr:colOff>1440655</xdr:colOff>
      <xdr:row>110</xdr:row>
      <xdr:rowOff>130968</xdr:rowOff>
    </xdr:from>
    <xdr:to>
      <xdr:col>6</xdr:col>
      <xdr:colOff>1562718</xdr:colOff>
      <xdr:row>127</xdr:row>
      <xdr:rowOff>121443</xdr:rowOff>
    </xdr:to>
    <xdr:graphicFrame macro="">
      <xdr:nvGraphicFramePr>
        <xdr:cNvPr id="23" name="Chart 22">
          <a:extLst>
            <a:ext uri="{FF2B5EF4-FFF2-40B4-BE49-F238E27FC236}">
              <a16:creationId xmlns:a16="http://schemas.microsoft.com/office/drawing/2014/main" id="{51C797AD-A0FC-46DE-8029-BC959A7A3E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6</xdr:col>
      <xdr:colOff>1643063</xdr:colOff>
      <xdr:row>110</xdr:row>
      <xdr:rowOff>130969</xdr:rowOff>
    </xdr:from>
    <xdr:to>
      <xdr:col>11</xdr:col>
      <xdr:colOff>455438</xdr:colOff>
      <xdr:row>127</xdr:row>
      <xdr:rowOff>121444</xdr:rowOff>
    </xdr:to>
    <xdr:graphicFrame macro="">
      <xdr:nvGraphicFramePr>
        <xdr:cNvPr id="24" name="Chart 23">
          <a:extLst>
            <a:ext uri="{FF2B5EF4-FFF2-40B4-BE49-F238E27FC236}">
              <a16:creationId xmlns:a16="http://schemas.microsoft.com/office/drawing/2014/main" id="{8E6E23FF-234A-428A-9469-497A3560BE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5</xdr:col>
      <xdr:colOff>488156</xdr:colOff>
      <xdr:row>154</xdr:row>
      <xdr:rowOff>95250</xdr:rowOff>
    </xdr:from>
    <xdr:to>
      <xdr:col>10</xdr:col>
      <xdr:colOff>781050</xdr:colOff>
      <xdr:row>171</xdr:row>
      <xdr:rowOff>85725</xdr:rowOff>
    </xdr:to>
    <xdr:graphicFrame macro="">
      <xdr:nvGraphicFramePr>
        <xdr:cNvPr id="18" name="Chart 18">
          <a:extLst>
            <a:ext uri="{FF2B5EF4-FFF2-40B4-BE49-F238E27FC236}">
              <a16:creationId xmlns:a16="http://schemas.microsoft.com/office/drawing/2014/main" id="{80AA0784-37E9-4E22-A03A-0C313E0151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xdr:col>
      <xdr:colOff>76200</xdr:colOff>
      <xdr:row>128</xdr:row>
      <xdr:rowOff>133350</xdr:rowOff>
    </xdr:from>
    <xdr:to>
      <xdr:col>3</xdr:col>
      <xdr:colOff>1376981</xdr:colOff>
      <xdr:row>145</xdr:row>
      <xdr:rowOff>123825</xdr:rowOff>
    </xdr:to>
    <xdr:graphicFrame macro="">
      <xdr:nvGraphicFramePr>
        <xdr:cNvPr id="21" name="Chart 19">
          <a:extLst>
            <a:ext uri="{FF2B5EF4-FFF2-40B4-BE49-F238E27FC236}">
              <a16:creationId xmlns:a16="http://schemas.microsoft.com/office/drawing/2014/main" id="{EA266968-FBC6-448F-A820-53356DE4E0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1440655</xdr:colOff>
      <xdr:row>128</xdr:row>
      <xdr:rowOff>130968</xdr:rowOff>
    </xdr:from>
    <xdr:to>
      <xdr:col>6</xdr:col>
      <xdr:colOff>1562718</xdr:colOff>
      <xdr:row>145</xdr:row>
      <xdr:rowOff>121443</xdr:rowOff>
    </xdr:to>
    <xdr:graphicFrame macro="">
      <xdr:nvGraphicFramePr>
        <xdr:cNvPr id="25" name="Chart 22">
          <a:extLst>
            <a:ext uri="{FF2B5EF4-FFF2-40B4-BE49-F238E27FC236}">
              <a16:creationId xmlns:a16="http://schemas.microsoft.com/office/drawing/2014/main" id="{DC732689-60FA-4284-80CF-AC7C87569F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xdr:col>
      <xdr:colOff>1643063</xdr:colOff>
      <xdr:row>128</xdr:row>
      <xdr:rowOff>130969</xdr:rowOff>
    </xdr:from>
    <xdr:to>
      <xdr:col>11</xdr:col>
      <xdr:colOff>455438</xdr:colOff>
      <xdr:row>145</xdr:row>
      <xdr:rowOff>121444</xdr:rowOff>
    </xdr:to>
    <xdr:graphicFrame macro="">
      <xdr:nvGraphicFramePr>
        <xdr:cNvPr id="26" name="Chart 23">
          <a:extLst>
            <a:ext uri="{FF2B5EF4-FFF2-40B4-BE49-F238E27FC236}">
              <a16:creationId xmlns:a16="http://schemas.microsoft.com/office/drawing/2014/main" id="{9C14230C-3FD9-4538-BA2D-E55E6ED470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66675</xdr:colOff>
      <xdr:row>1</xdr:row>
      <xdr:rowOff>161925</xdr:rowOff>
    </xdr:from>
    <xdr:to>
      <xdr:col>16</xdr:col>
      <xdr:colOff>208491</xdr:colOff>
      <xdr:row>4</xdr:row>
      <xdr:rowOff>104775</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848850" y="333375"/>
          <a:ext cx="2580216" cy="438150"/>
        </a:xfrm>
        <a:prstGeom prst="rect">
          <a:avLst/>
        </a:prstGeom>
      </xdr:spPr>
    </xdr:pic>
    <xdr:clientData/>
  </xdr:twoCellAnchor>
  <xdr:twoCellAnchor editAs="oneCell">
    <xdr:from>
      <xdr:col>12</xdr:col>
      <xdr:colOff>47625</xdr:colOff>
      <xdr:row>11</xdr:row>
      <xdr:rowOff>19051</xdr:rowOff>
    </xdr:from>
    <xdr:to>
      <xdr:col>18</xdr:col>
      <xdr:colOff>39157</xdr:colOff>
      <xdr:row>24</xdr:row>
      <xdr:rowOff>9525</xdr:rowOff>
    </xdr:to>
    <xdr:pic>
      <xdr:nvPicPr>
        <xdr:cNvPr id="5" name="Picture 4">
          <a:extLst>
            <a:ext uri="{FF2B5EF4-FFF2-40B4-BE49-F238E27FC236}">
              <a16:creationId xmlns:a16="http://schemas.microsoft.com/office/drawing/2014/main" id="{00000000-0008-0000-0200-000005000000}"/>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b="42801"/>
        <a:stretch/>
      </xdr:blipFill>
      <xdr:spPr>
        <a:xfrm>
          <a:off x="9829800" y="1200151"/>
          <a:ext cx="3649132" cy="2752724"/>
        </a:xfrm>
        <a:prstGeom prst="rect">
          <a:avLst/>
        </a:prstGeom>
      </xdr:spPr>
    </xdr:pic>
    <xdr:clientData/>
  </xdr:twoCellAnchor>
  <xdr:twoCellAnchor editAs="oneCell">
    <xdr:from>
      <xdr:col>18</xdr:col>
      <xdr:colOff>116491</xdr:colOff>
      <xdr:row>11</xdr:row>
      <xdr:rowOff>19050</xdr:rowOff>
    </xdr:from>
    <xdr:to>
      <xdr:col>23</xdr:col>
      <xdr:colOff>343570</xdr:colOff>
      <xdr:row>20</xdr:row>
      <xdr:rowOff>200025</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58100"/>
        <a:stretch/>
      </xdr:blipFill>
      <xdr:spPr>
        <a:xfrm>
          <a:off x="13556266" y="1200150"/>
          <a:ext cx="3275079" cy="1809750"/>
        </a:xfrm>
        <a:prstGeom prst="rect">
          <a:avLst/>
        </a:prstGeom>
      </xdr:spPr>
    </xdr:pic>
    <xdr:clientData/>
  </xdr:twoCellAnchor>
  <xdr:twoCellAnchor editAs="oneCell">
    <xdr:from>
      <xdr:col>12</xdr:col>
      <xdr:colOff>104775</xdr:colOff>
      <xdr:row>33</xdr:row>
      <xdr:rowOff>142875</xdr:rowOff>
    </xdr:from>
    <xdr:to>
      <xdr:col>19</xdr:col>
      <xdr:colOff>77475</xdr:colOff>
      <xdr:row>41</xdr:row>
      <xdr:rowOff>285750</xdr:rowOff>
    </xdr:to>
    <xdr:pic>
      <xdr:nvPicPr>
        <xdr:cNvPr id="8" name="Picture 7">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886950" y="4276725"/>
          <a:ext cx="4239900" cy="1609725"/>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investopedia.com/ask/answers/033015/what-formula-calculating-free-cash-flow.asp"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E0485-94E4-41BE-8FEE-BD37CB9EB7AB}">
  <sheetPr codeName="Sheet1">
    <tabColor rgb="FFFF0000"/>
  </sheetPr>
  <dimension ref="A1:AF166"/>
  <sheetViews>
    <sheetView tabSelected="1" zoomScaleNormal="100" workbookViewId="0"/>
  </sheetViews>
  <sheetFormatPr defaultRowHeight="12.75" x14ac:dyDescent="0.2"/>
  <cols>
    <col min="18" max="18" width="4.42578125" customWidth="1"/>
    <col min="23" max="23" width="18.85546875" customWidth="1"/>
  </cols>
  <sheetData>
    <row r="1" spans="1:32" ht="13.5" thickBot="1" x14ac:dyDescent="0.25">
      <c r="A1" s="45"/>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row>
    <row r="2" spans="1:32" s="5" customFormat="1" ht="18" x14ac:dyDescent="0.25">
      <c r="A2" s="66"/>
      <c r="B2" s="248" t="s">
        <v>56</v>
      </c>
      <c r="C2" s="249"/>
      <c r="D2" s="249"/>
      <c r="E2" s="249"/>
      <c r="F2" s="249"/>
      <c r="G2" s="249"/>
      <c r="H2" s="249"/>
      <c r="I2" s="249"/>
      <c r="J2" s="249"/>
      <c r="K2" s="249"/>
      <c r="L2" s="249"/>
      <c r="M2" s="249"/>
      <c r="N2" s="249"/>
      <c r="O2" s="249"/>
      <c r="P2" s="249"/>
      <c r="Q2" s="250"/>
      <c r="R2" s="67"/>
      <c r="S2" s="239" t="s">
        <v>468</v>
      </c>
      <c r="T2" s="240"/>
      <c r="U2" s="240"/>
      <c r="V2" s="240"/>
      <c r="W2" s="240"/>
      <c r="X2" s="241"/>
      <c r="Y2" s="68"/>
      <c r="Z2" s="67"/>
      <c r="AA2" s="67"/>
      <c r="AB2" s="67"/>
      <c r="AC2" s="66"/>
      <c r="AD2" s="66"/>
      <c r="AE2" s="66"/>
      <c r="AF2" s="66"/>
    </row>
    <row r="3" spans="1:32" s="5" customFormat="1" ht="13.15" customHeight="1" x14ac:dyDescent="0.2">
      <c r="A3" s="66"/>
      <c r="B3" s="251" t="s">
        <v>470</v>
      </c>
      <c r="C3" s="252"/>
      <c r="D3" s="252"/>
      <c r="E3" s="252"/>
      <c r="F3" s="252"/>
      <c r="G3" s="252"/>
      <c r="H3" s="252"/>
      <c r="I3" s="252"/>
      <c r="J3" s="252"/>
      <c r="K3" s="252"/>
      <c r="L3" s="252"/>
      <c r="M3" s="252"/>
      <c r="N3" s="252"/>
      <c r="O3" s="252"/>
      <c r="P3" s="252"/>
      <c r="Q3" s="253"/>
      <c r="R3" s="64"/>
      <c r="S3" s="242"/>
      <c r="T3" s="243"/>
      <c r="U3" s="243"/>
      <c r="V3" s="243"/>
      <c r="W3" s="243"/>
      <c r="X3" s="244"/>
      <c r="Y3" s="69"/>
      <c r="Z3" s="64"/>
      <c r="AA3" s="64"/>
      <c r="AB3" s="64"/>
      <c r="AC3" s="66"/>
      <c r="AD3" s="66"/>
      <c r="AE3" s="66"/>
      <c r="AF3" s="66"/>
    </row>
    <row r="4" spans="1:32" s="5" customFormat="1" x14ac:dyDescent="0.2">
      <c r="A4" s="66"/>
      <c r="B4" s="251" t="s">
        <v>57</v>
      </c>
      <c r="C4" s="252"/>
      <c r="D4" s="252"/>
      <c r="E4" s="252"/>
      <c r="F4" s="252"/>
      <c r="G4" s="252"/>
      <c r="H4" s="252"/>
      <c r="I4" s="252"/>
      <c r="J4" s="252"/>
      <c r="K4" s="252"/>
      <c r="L4" s="252"/>
      <c r="M4" s="252"/>
      <c r="N4" s="252"/>
      <c r="O4" s="252"/>
      <c r="P4" s="252"/>
      <c r="Q4" s="253"/>
      <c r="R4" s="64"/>
      <c r="S4" s="245" t="s">
        <v>77</v>
      </c>
      <c r="T4" s="246"/>
      <c r="U4" s="246"/>
      <c r="V4" s="246"/>
      <c r="W4" s="246"/>
      <c r="X4" s="247"/>
      <c r="Y4" s="68"/>
      <c r="Z4" s="64"/>
      <c r="AA4" s="64"/>
      <c r="AB4" s="64"/>
      <c r="AC4" s="66"/>
      <c r="AD4" s="66"/>
      <c r="AE4" s="66"/>
      <c r="AF4" s="66"/>
    </row>
    <row r="5" spans="1:32" s="5" customFormat="1" ht="43.5" customHeight="1" thickBot="1" x14ac:dyDescent="0.25">
      <c r="A5" s="66"/>
      <c r="B5" s="254" t="s">
        <v>115</v>
      </c>
      <c r="C5" s="255"/>
      <c r="D5" s="255"/>
      <c r="E5" s="255"/>
      <c r="F5" s="255"/>
      <c r="G5" s="255"/>
      <c r="H5" s="255"/>
      <c r="I5" s="255"/>
      <c r="J5" s="255"/>
      <c r="K5" s="255"/>
      <c r="L5" s="255"/>
      <c r="M5" s="255"/>
      <c r="N5" s="255"/>
      <c r="O5" s="255"/>
      <c r="P5" s="255"/>
      <c r="Q5" s="256"/>
      <c r="R5" s="64"/>
      <c r="S5" s="260" t="s">
        <v>437</v>
      </c>
      <c r="T5" s="261"/>
      <c r="U5" s="261"/>
      <c r="V5" s="261"/>
      <c r="W5" s="261"/>
      <c r="X5" s="262"/>
      <c r="Y5" s="69"/>
      <c r="Z5" s="64"/>
      <c r="AA5" s="64"/>
      <c r="AB5" s="64"/>
      <c r="AC5" s="66"/>
      <c r="AD5" s="66"/>
      <c r="AE5" s="66"/>
      <c r="AF5" s="66"/>
    </row>
    <row r="6" spans="1:32" s="5" customFormat="1" ht="18" x14ac:dyDescent="0.25">
      <c r="A6" s="66"/>
      <c r="B6" s="257" t="s">
        <v>76</v>
      </c>
      <c r="C6" s="258"/>
      <c r="D6" s="258"/>
      <c r="E6" s="258"/>
      <c r="F6" s="258"/>
      <c r="G6" s="258"/>
      <c r="H6" s="258"/>
      <c r="I6" s="258"/>
      <c r="J6" s="258"/>
      <c r="K6" s="258"/>
      <c r="L6" s="258"/>
      <c r="M6" s="258"/>
      <c r="N6" s="258"/>
      <c r="O6" s="258"/>
      <c r="P6" s="258"/>
      <c r="Q6" s="259"/>
      <c r="R6" s="67"/>
      <c r="S6" s="245"/>
      <c r="T6" s="246"/>
      <c r="U6" s="246"/>
      <c r="V6" s="246"/>
      <c r="W6" s="246"/>
      <c r="X6" s="247"/>
      <c r="Y6" s="68"/>
      <c r="Z6" s="67"/>
      <c r="AA6" s="67"/>
      <c r="AB6" s="67"/>
      <c r="AC6" s="66"/>
      <c r="AD6" s="66"/>
      <c r="AE6" s="66"/>
      <c r="AF6" s="66"/>
    </row>
    <row r="7" spans="1:32" s="5" customFormat="1" ht="13.15" customHeight="1" x14ac:dyDescent="0.2">
      <c r="A7" s="66"/>
      <c r="B7" s="231" t="s">
        <v>441</v>
      </c>
      <c r="C7" s="232"/>
      <c r="D7" s="232"/>
      <c r="E7" s="232"/>
      <c r="F7" s="232"/>
      <c r="G7" s="232"/>
      <c r="H7" s="232"/>
      <c r="I7" s="232"/>
      <c r="J7" s="232"/>
      <c r="K7" s="232"/>
      <c r="L7" s="232"/>
      <c r="M7" s="232"/>
      <c r="N7" s="232"/>
      <c r="O7" s="232"/>
      <c r="P7" s="232"/>
      <c r="Q7" s="233"/>
      <c r="R7" s="65"/>
      <c r="S7" s="245" t="s">
        <v>477</v>
      </c>
      <c r="T7" s="246"/>
      <c r="U7" s="246"/>
      <c r="V7" s="246"/>
      <c r="W7" s="246"/>
      <c r="X7" s="247"/>
      <c r="Y7" s="65"/>
      <c r="Z7" s="65"/>
      <c r="AA7" s="65"/>
      <c r="AB7" s="65"/>
      <c r="AC7" s="66"/>
      <c r="AD7" s="66"/>
      <c r="AE7" s="66"/>
      <c r="AF7" s="66"/>
    </row>
    <row r="8" spans="1:32" s="5" customFormat="1" ht="27" customHeight="1" thickBot="1" x14ac:dyDescent="0.25">
      <c r="A8" s="66"/>
      <c r="B8" s="234"/>
      <c r="C8" s="235"/>
      <c r="D8" s="235"/>
      <c r="E8" s="235"/>
      <c r="F8" s="235"/>
      <c r="G8" s="235"/>
      <c r="H8" s="235"/>
      <c r="I8" s="235"/>
      <c r="J8" s="235"/>
      <c r="K8" s="235"/>
      <c r="L8" s="235"/>
      <c r="M8" s="235"/>
      <c r="N8" s="235"/>
      <c r="O8" s="235"/>
      <c r="P8" s="235"/>
      <c r="Q8" s="236"/>
      <c r="R8" s="66"/>
      <c r="S8" s="227"/>
      <c r="T8" s="228"/>
      <c r="U8" s="228"/>
      <c r="V8" s="228"/>
      <c r="W8" s="228"/>
      <c r="X8" s="229"/>
      <c r="Y8" s="66"/>
      <c r="Z8" s="66"/>
      <c r="AA8" s="66"/>
      <c r="AB8" s="66"/>
      <c r="AC8" s="66"/>
      <c r="AD8" s="66"/>
      <c r="AE8" s="66"/>
      <c r="AF8" s="66"/>
    </row>
    <row r="9" spans="1:32" x14ac:dyDescent="0.2">
      <c r="A9" s="45"/>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row>
    <row r="10" spans="1:32" x14ac:dyDescent="0.2">
      <c r="A10" s="45"/>
      <c r="B10" s="45" t="s">
        <v>47</v>
      </c>
      <c r="C10" s="230" t="s">
        <v>471</v>
      </c>
      <c r="D10" s="230"/>
      <c r="E10" s="230"/>
      <c r="F10" s="230"/>
      <c r="G10" s="230"/>
      <c r="H10" s="230"/>
      <c r="I10" s="230"/>
      <c r="J10" s="230"/>
      <c r="K10" s="230"/>
      <c r="L10" s="230"/>
      <c r="M10" s="230"/>
      <c r="N10" s="230"/>
      <c r="O10" s="230"/>
      <c r="P10" s="230"/>
      <c r="Q10" s="230"/>
      <c r="R10" s="230"/>
      <c r="S10" s="45"/>
      <c r="T10" s="45"/>
      <c r="U10" s="45"/>
      <c r="V10" s="45"/>
      <c r="W10" s="45"/>
      <c r="X10" s="45"/>
      <c r="Y10" s="45"/>
      <c r="Z10" s="45"/>
      <c r="AA10" s="45"/>
      <c r="AB10" s="45"/>
      <c r="AC10" s="45"/>
      <c r="AD10" s="45"/>
      <c r="AE10" s="45"/>
      <c r="AF10" s="45"/>
    </row>
    <row r="11" spans="1:32" x14ac:dyDescent="0.2">
      <c r="A11" s="45"/>
      <c r="B11" s="45"/>
      <c r="C11" s="230"/>
      <c r="D11" s="230"/>
      <c r="E11" s="230"/>
      <c r="F11" s="230"/>
      <c r="G11" s="230"/>
      <c r="H11" s="230"/>
      <c r="I11" s="230"/>
      <c r="J11" s="230"/>
      <c r="K11" s="230"/>
      <c r="L11" s="230"/>
      <c r="M11" s="230"/>
      <c r="N11" s="230"/>
      <c r="O11" s="230"/>
      <c r="P11" s="230"/>
      <c r="Q11" s="230"/>
      <c r="R11" s="230"/>
      <c r="S11" s="45"/>
      <c r="T11" s="45"/>
      <c r="U11" s="45"/>
      <c r="V11" s="45"/>
      <c r="W11" s="45"/>
      <c r="X11" s="45"/>
      <c r="Y11" s="45"/>
      <c r="Z11" s="45"/>
      <c r="AA11" s="45"/>
      <c r="AB11" s="45"/>
      <c r="AC11" s="45"/>
      <c r="AD11" s="45"/>
      <c r="AE11" s="45"/>
      <c r="AF11" s="45"/>
    </row>
    <row r="12" spans="1:32" x14ac:dyDescent="0.2">
      <c r="A12" s="45"/>
      <c r="B12" s="45" t="s">
        <v>48</v>
      </c>
      <c r="C12" s="230" t="s">
        <v>472</v>
      </c>
      <c r="D12" s="230"/>
      <c r="E12" s="230"/>
      <c r="F12" s="230"/>
      <c r="G12" s="230"/>
      <c r="H12" s="230"/>
      <c r="I12" s="230"/>
      <c r="J12" s="230"/>
      <c r="K12" s="230"/>
      <c r="L12" s="230"/>
      <c r="M12" s="230"/>
      <c r="N12" s="230"/>
      <c r="O12" s="230"/>
      <c r="P12" s="230"/>
      <c r="Q12" s="230"/>
      <c r="R12" s="230"/>
      <c r="S12" s="45"/>
      <c r="T12" s="45"/>
      <c r="U12" s="45"/>
      <c r="V12" s="45"/>
      <c r="W12" s="45"/>
      <c r="X12" s="45"/>
      <c r="Y12" s="45"/>
      <c r="Z12" s="45"/>
      <c r="AA12" s="45"/>
      <c r="AB12" s="45"/>
      <c r="AC12" s="45"/>
      <c r="AD12" s="45"/>
      <c r="AE12" s="45"/>
      <c r="AF12" s="45"/>
    </row>
    <row r="13" spans="1:32" x14ac:dyDescent="0.2">
      <c r="A13" s="45"/>
      <c r="B13" s="45"/>
      <c r="C13" s="230"/>
      <c r="D13" s="230"/>
      <c r="E13" s="230"/>
      <c r="F13" s="230"/>
      <c r="G13" s="230"/>
      <c r="H13" s="230"/>
      <c r="I13" s="230"/>
      <c r="J13" s="230"/>
      <c r="K13" s="230"/>
      <c r="L13" s="230"/>
      <c r="M13" s="230"/>
      <c r="N13" s="230"/>
      <c r="O13" s="230"/>
      <c r="P13" s="230"/>
      <c r="Q13" s="230"/>
      <c r="R13" s="230"/>
      <c r="S13" s="45"/>
      <c r="T13" s="45"/>
      <c r="U13" s="45"/>
      <c r="V13" s="45"/>
      <c r="W13" s="45"/>
      <c r="X13" s="45"/>
      <c r="Y13" s="45"/>
      <c r="Z13" s="45"/>
      <c r="AA13" s="45"/>
      <c r="AB13" s="45"/>
      <c r="AC13" s="45"/>
      <c r="AD13" s="45"/>
      <c r="AE13" s="45"/>
      <c r="AF13" s="45"/>
    </row>
    <row r="14" spans="1:32" x14ac:dyDescent="0.2">
      <c r="A14" s="45"/>
      <c r="B14" s="45" t="s">
        <v>49</v>
      </c>
      <c r="C14" s="237" t="s">
        <v>476</v>
      </c>
      <c r="D14" s="230"/>
      <c r="E14" s="230"/>
      <c r="F14" s="230"/>
      <c r="G14" s="230"/>
      <c r="H14" s="230"/>
      <c r="I14" s="230"/>
      <c r="J14" s="230"/>
      <c r="K14" s="230"/>
      <c r="L14" s="230"/>
      <c r="M14" s="230"/>
      <c r="N14" s="230"/>
      <c r="O14" s="230"/>
      <c r="P14" s="230"/>
      <c r="Q14" s="230"/>
      <c r="R14" s="230"/>
      <c r="S14" s="45"/>
      <c r="T14" s="45"/>
      <c r="U14" s="45"/>
      <c r="V14" s="45"/>
      <c r="W14" s="45"/>
      <c r="X14" s="45"/>
      <c r="Y14" s="45"/>
      <c r="Z14" s="45"/>
      <c r="AA14" s="45"/>
      <c r="AB14" s="45"/>
      <c r="AC14" s="45"/>
      <c r="AD14" s="45"/>
      <c r="AE14" s="45"/>
      <c r="AF14" s="45"/>
    </row>
    <row r="15" spans="1:32" x14ac:dyDescent="0.2">
      <c r="A15" s="45"/>
      <c r="B15" s="45"/>
      <c r="C15" s="230"/>
      <c r="D15" s="230"/>
      <c r="E15" s="230"/>
      <c r="F15" s="230"/>
      <c r="G15" s="230"/>
      <c r="H15" s="230"/>
      <c r="I15" s="230"/>
      <c r="J15" s="230"/>
      <c r="K15" s="230"/>
      <c r="L15" s="230"/>
      <c r="M15" s="230"/>
      <c r="N15" s="230"/>
      <c r="O15" s="230"/>
      <c r="P15" s="230"/>
      <c r="Q15" s="230"/>
      <c r="R15" s="230"/>
      <c r="S15" s="45"/>
      <c r="T15" s="45"/>
      <c r="U15" s="45"/>
      <c r="V15" s="45"/>
      <c r="W15" s="45"/>
      <c r="X15" s="45"/>
      <c r="Y15" s="45"/>
      <c r="Z15" s="45"/>
      <c r="AA15" s="45"/>
      <c r="AB15" s="45"/>
      <c r="AC15" s="45"/>
      <c r="AD15" s="45"/>
      <c r="AE15" s="45"/>
      <c r="AF15" s="45"/>
    </row>
    <row r="16" spans="1:32" x14ac:dyDescent="0.2">
      <c r="A16" s="45"/>
      <c r="B16" s="45"/>
      <c r="C16" s="45"/>
      <c r="D16" s="45"/>
      <c r="E16" s="45"/>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row>
    <row r="17" spans="1:32" x14ac:dyDescent="0.2">
      <c r="A17" s="45"/>
      <c r="B17" s="45"/>
      <c r="C17" s="45"/>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row>
    <row r="18" spans="1:32" x14ac:dyDescent="0.2">
      <c r="A18" s="45"/>
      <c r="B18" s="45"/>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row>
    <row r="19" spans="1:32" x14ac:dyDescent="0.2">
      <c r="A19" s="45"/>
      <c r="B19" s="45"/>
      <c r="C19" s="45"/>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row>
    <row r="20" spans="1:32" x14ac:dyDescent="0.2">
      <c r="A20" s="45"/>
      <c r="B20" s="45"/>
      <c r="C20" s="45"/>
      <c r="D20" s="45"/>
      <c r="E20" s="45"/>
      <c r="F20" s="45"/>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row>
    <row r="21" spans="1:32" x14ac:dyDescent="0.2">
      <c r="A21" s="45"/>
      <c r="B21" s="45"/>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row>
    <row r="22" spans="1:32" x14ac:dyDescent="0.2">
      <c r="A22" s="45"/>
      <c r="B22" s="45"/>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row>
    <row r="23" spans="1:32" x14ac:dyDescent="0.2">
      <c r="A23" s="45"/>
      <c r="B23" s="45"/>
      <c r="C23" s="45"/>
      <c r="D23" s="45"/>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row>
    <row r="24" spans="1:32" x14ac:dyDescent="0.2">
      <c r="A24" s="45"/>
      <c r="B24" s="45"/>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row>
    <row r="25" spans="1:32" x14ac:dyDescent="0.2">
      <c r="A25" s="45"/>
      <c r="B25" s="45"/>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row>
    <row r="26" spans="1:32" x14ac:dyDescent="0.2">
      <c r="A26" s="45"/>
      <c r="B26" s="45"/>
      <c r="C26" s="45"/>
      <c r="D26" s="45"/>
      <c r="E26" s="4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row>
    <row r="27" spans="1:32" x14ac:dyDescent="0.2">
      <c r="A27" s="45"/>
      <c r="B27" s="45"/>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row>
    <row r="28" spans="1:32" x14ac:dyDescent="0.2">
      <c r="A28" s="45"/>
      <c r="B28" s="45"/>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row>
    <row r="29" spans="1:32" x14ac:dyDescent="0.2">
      <c r="A29" s="45"/>
      <c r="B29" s="45"/>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row>
    <row r="30" spans="1:32" x14ac:dyDescent="0.2">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row>
    <row r="31" spans="1:32" x14ac:dyDescent="0.2">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row>
    <row r="32" spans="1:32" x14ac:dyDescent="0.2">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c r="AF32" s="45"/>
    </row>
    <row r="33" spans="1:32" x14ac:dyDescent="0.2">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5"/>
      <c r="AF33" s="45"/>
    </row>
    <row r="34" spans="1:32" x14ac:dyDescent="0.2">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row>
    <row r="35" spans="1:32" x14ac:dyDescent="0.2">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c r="AA35" s="45"/>
      <c r="AB35" s="45"/>
      <c r="AC35" s="45"/>
      <c r="AD35" s="45"/>
      <c r="AE35" s="45"/>
      <c r="AF35" s="45"/>
    </row>
    <row r="36" spans="1:32" x14ac:dyDescent="0.2">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row>
    <row r="37" spans="1:32" x14ac:dyDescent="0.2">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row>
    <row r="38" spans="1:32" x14ac:dyDescent="0.2">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row>
    <row r="39" spans="1:32" x14ac:dyDescent="0.2">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row>
    <row r="40" spans="1:32" x14ac:dyDescent="0.2">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row>
    <row r="41" spans="1:32" x14ac:dyDescent="0.2">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row>
    <row r="42" spans="1:32" x14ac:dyDescent="0.2">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row>
    <row r="43" spans="1:32" x14ac:dyDescent="0.2">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row>
    <row r="44" spans="1:32" x14ac:dyDescent="0.2">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row>
    <row r="45" spans="1:32" x14ac:dyDescent="0.2">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row>
    <row r="46" spans="1:32" x14ac:dyDescent="0.2">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row>
    <row r="47" spans="1:32" x14ac:dyDescent="0.2">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row>
    <row r="48" spans="1:32" x14ac:dyDescent="0.2">
      <c r="A48" s="45"/>
      <c r="B48" s="45" t="s">
        <v>473</v>
      </c>
      <c r="C48" s="237" t="s">
        <v>478</v>
      </c>
      <c r="D48" s="230"/>
      <c r="E48" s="230"/>
      <c r="F48" s="230"/>
      <c r="G48" s="230"/>
      <c r="H48" s="230"/>
      <c r="I48" s="230"/>
      <c r="J48" s="230"/>
      <c r="K48" s="230"/>
      <c r="L48" s="230"/>
      <c r="M48" s="230"/>
      <c r="N48" s="230"/>
      <c r="O48" s="230"/>
      <c r="P48" s="230"/>
      <c r="Q48" s="230"/>
      <c r="R48" s="230"/>
      <c r="S48" s="45"/>
      <c r="T48" s="45"/>
      <c r="U48" s="45"/>
      <c r="V48" s="45"/>
      <c r="W48" s="45"/>
      <c r="X48" s="45"/>
      <c r="Y48" s="45"/>
      <c r="Z48" s="45"/>
      <c r="AA48" s="45"/>
      <c r="AB48" s="45"/>
      <c r="AC48" s="45"/>
      <c r="AD48" s="45"/>
      <c r="AE48" s="45"/>
      <c r="AF48" s="45"/>
    </row>
    <row r="49" spans="1:32" s="221" customFormat="1" x14ac:dyDescent="0.2">
      <c r="A49" s="45"/>
      <c r="B49" s="45"/>
      <c r="C49" s="230"/>
      <c r="D49" s="230"/>
      <c r="E49" s="230"/>
      <c r="F49" s="230"/>
      <c r="G49" s="230"/>
      <c r="H49" s="230"/>
      <c r="I49" s="230"/>
      <c r="J49" s="230"/>
      <c r="K49" s="230"/>
      <c r="L49" s="230"/>
      <c r="M49" s="230"/>
      <c r="N49" s="230"/>
      <c r="O49" s="230"/>
      <c r="P49" s="230"/>
      <c r="Q49" s="230"/>
      <c r="R49" s="230"/>
      <c r="S49" s="45"/>
      <c r="T49" s="45"/>
      <c r="U49" s="45"/>
      <c r="V49" s="45"/>
      <c r="W49" s="45"/>
      <c r="X49" s="45"/>
      <c r="Y49" s="45"/>
      <c r="Z49" s="45"/>
      <c r="AA49" s="45"/>
      <c r="AB49" s="45"/>
      <c r="AC49" s="45"/>
      <c r="AD49" s="45"/>
      <c r="AE49" s="45"/>
      <c r="AF49" s="45"/>
    </row>
    <row r="50" spans="1:32" s="221" customFormat="1" x14ac:dyDescent="0.2">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row>
    <row r="51" spans="1:32" s="221" customFormat="1" x14ac:dyDescent="0.2">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row>
    <row r="52" spans="1:32" s="221" customFormat="1" x14ac:dyDescent="0.2">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row>
    <row r="53" spans="1:32" s="221" customFormat="1" x14ac:dyDescent="0.2">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row>
    <row r="54" spans="1:32" s="221" customFormat="1" x14ac:dyDescent="0.2">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row>
    <row r="55" spans="1:32" s="221" customFormat="1" x14ac:dyDescent="0.2">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row>
    <row r="56" spans="1:32" s="221" customFormat="1" x14ac:dyDescent="0.2">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row>
    <row r="57" spans="1:32" s="221" customFormat="1" x14ac:dyDescent="0.2">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row>
    <row r="58" spans="1:32" s="221" customFormat="1" x14ac:dyDescent="0.2">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row>
    <row r="59" spans="1:32" s="221" customFormat="1" x14ac:dyDescent="0.2">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row>
    <row r="60" spans="1:32" s="221" customFormat="1" x14ac:dyDescent="0.2">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row>
    <row r="61" spans="1:32" s="221" customFormat="1" x14ac:dyDescent="0.2">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row>
    <row r="62" spans="1:32" s="221" customFormat="1" x14ac:dyDescent="0.2">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row>
    <row r="63" spans="1:32" s="221" customFormat="1" x14ac:dyDescent="0.2">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row>
    <row r="64" spans="1:32" s="221" customFormat="1" x14ac:dyDescent="0.2">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row>
    <row r="65" spans="1:32" s="221" customFormat="1" x14ac:dyDescent="0.2">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row>
    <row r="66" spans="1:32" s="221" customFormat="1" x14ac:dyDescent="0.2">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row>
    <row r="67" spans="1:32" s="221" customFormat="1" x14ac:dyDescent="0.2">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row>
    <row r="68" spans="1:32" s="221" customFormat="1" x14ac:dyDescent="0.2">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row>
    <row r="69" spans="1:32" s="221" customFormat="1" x14ac:dyDescent="0.2">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row>
    <row r="70" spans="1:32" s="221" customFormat="1" x14ac:dyDescent="0.2">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row>
    <row r="71" spans="1:32" s="221" customFormat="1" x14ac:dyDescent="0.2">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row>
    <row r="72" spans="1:32" s="221" customFormat="1" x14ac:dyDescent="0.2">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row>
    <row r="73" spans="1:32" s="221" customFormat="1" x14ac:dyDescent="0.2">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row>
    <row r="74" spans="1:32" s="221" customFormat="1" x14ac:dyDescent="0.2">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row>
    <row r="75" spans="1:32" s="221" customFormat="1" x14ac:dyDescent="0.2">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row>
    <row r="76" spans="1:32" s="221" customFormat="1" x14ac:dyDescent="0.2">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row>
    <row r="77" spans="1:32" s="221" customFormat="1" x14ac:dyDescent="0.2">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row>
    <row r="78" spans="1:32" s="221" customFormat="1" x14ac:dyDescent="0.2">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row>
    <row r="79" spans="1:32" s="221" customFormat="1" x14ac:dyDescent="0.2">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row>
    <row r="80" spans="1:32" s="221" customFormat="1" x14ac:dyDescent="0.2">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row>
    <row r="81" spans="1:32" s="221" customFormat="1" x14ac:dyDescent="0.2">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row>
    <row r="82" spans="1:32" s="221" customFormat="1" x14ac:dyDescent="0.2">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row>
    <row r="83" spans="1:32" x14ac:dyDescent="0.2">
      <c r="A83" s="45"/>
      <c r="B83" s="45" t="s">
        <v>50</v>
      </c>
      <c r="C83" s="230" t="s">
        <v>474</v>
      </c>
      <c r="D83" s="230"/>
      <c r="E83" s="230"/>
      <c r="F83" s="230"/>
      <c r="G83" s="230"/>
      <c r="H83" s="230"/>
      <c r="I83" s="230"/>
      <c r="J83" s="230"/>
      <c r="K83" s="230"/>
      <c r="L83" s="230"/>
      <c r="M83" s="230"/>
      <c r="N83" s="230"/>
      <c r="O83" s="230"/>
      <c r="P83" s="230"/>
      <c r="Q83" s="230"/>
      <c r="R83" s="230"/>
      <c r="S83" s="45"/>
      <c r="T83" s="45"/>
      <c r="U83" s="45"/>
      <c r="V83" s="45"/>
      <c r="W83" s="45"/>
      <c r="X83" s="45"/>
      <c r="Y83" s="45"/>
      <c r="Z83" s="45"/>
      <c r="AA83" s="45"/>
      <c r="AB83" s="45"/>
      <c r="AC83" s="45"/>
      <c r="AD83" s="45"/>
      <c r="AE83" s="45"/>
      <c r="AF83" s="45"/>
    </row>
    <row r="84" spans="1:32" x14ac:dyDescent="0.2">
      <c r="A84" s="45"/>
      <c r="B84" s="45"/>
      <c r="C84" s="230"/>
      <c r="D84" s="230"/>
      <c r="E84" s="230"/>
      <c r="F84" s="230"/>
      <c r="G84" s="230"/>
      <c r="H84" s="230"/>
      <c r="I84" s="230"/>
      <c r="J84" s="230"/>
      <c r="K84" s="230"/>
      <c r="L84" s="230"/>
      <c r="M84" s="230"/>
      <c r="N84" s="230"/>
      <c r="O84" s="230"/>
      <c r="P84" s="230"/>
      <c r="Q84" s="230"/>
      <c r="R84" s="230"/>
      <c r="S84" s="45"/>
      <c r="T84" s="45"/>
      <c r="U84" s="45"/>
      <c r="V84" s="45"/>
      <c r="W84" s="45"/>
      <c r="X84" s="45"/>
      <c r="Y84" s="45"/>
      <c r="Z84" s="45"/>
      <c r="AA84" s="45"/>
      <c r="AB84" s="45"/>
      <c r="AC84" s="45"/>
      <c r="AD84" s="45"/>
      <c r="AE84" s="45"/>
      <c r="AF84" s="45"/>
    </row>
    <row r="85" spans="1:32" x14ac:dyDescent="0.2">
      <c r="A85" s="45"/>
      <c r="B85" s="45" t="s">
        <v>117</v>
      </c>
      <c r="C85" s="45" t="s">
        <v>116</v>
      </c>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row>
    <row r="86" spans="1:32" x14ac:dyDescent="0.2">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row>
    <row r="87" spans="1:32" x14ac:dyDescent="0.2">
      <c r="A87" s="45"/>
      <c r="B87" s="45"/>
      <c r="C87" s="230"/>
      <c r="D87" s="230"/>
      <c r="E87" s="230"/>
      <c r="F87" s="230"/>
      <c r="G87" s="230"/>
      <c r="H87" s="230"/>
      <c r="I87" s="230"/>
      <c r="J87" s="230"/>
      <c r="K87" s="230"/>
      <c r="L87" s="230"/>
      <c r="M87" s="230"/>
      <c r="N87" s="230"/>
      <c r="O87" s="230"/>
      <c r="P87" s="230"/>
      <c r="Q87" s="230"/>
      <c r="R87" s="230"/>
      <c r="S87" s="45"/>
      <c r="T87" s="45"/>
      <c r="U87" s="45"/>
      <c r="V87" s="45"/>
      <c r="W87" s="45"/>
      <c r="X87" s="45"/>
      <c r="Y87" s="45"/>
      <c r="Z87" s="45"/>
      <c r="AA87" s="45"/>
      <c r="AB87" s="45"/>
      <c r="AC87" s="45"/>
      <c r="AD87" s="45"/>
      <c r="AE87" s="45"/>
      <c r="AF87" s="45"/>
    </row>
    <row r="88" spans="1:32" x14ac:dyDescent="0.2">
      <c r="A88" s="45"/>
      <c r="B88" s="45"/>
      <c r="C88" s="230"/>
      <c r="D88" s="230"/>
      <c r="E88" s="230"/>
      <c r="F88" s="230"/>
      <c r="G88" s="230"/>
      <c r="H88" s="230"/>
      <c r="I88" s="230"/>
      <c r="J88" s="230"/>
      <c r="K88" s="230"/>
      <c r="L88" s="230"/>
      <c r="M88" s="230"/>
      <c r="N88" s="230"/>
      <c r="O88" s="230"/>
      <c r="P88" s="230"/>
      <c r="Q88" s="230"/>
      <c r="R88" s="230"/>
      <c r="S88" s="45"/>
      <c r="T88" s="45"/>
      <c r="U88" s="45"/>
      <c r="V88" s="45"/>
      <c r="W88" s="45"/>
      <c r="X88" s="45"/>
      <c r="Y88" s="45"/>
      <c r="Z88" s="45"/>
      <c r="AA88" s="45"/>
      <c r="AB88" s="45"/>
      <c r="AC88" s="45"/>
      <c r="AD88" s="45"/>
      <c r="AE88" s="45"/>
      <c r="AF88" s="45"/>
    </row>
    <row r="89" spans="1:32" x14ac:dyDescent="0.2">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row>
    <row r="90" spans="1:32" x14ac:dyDescent="0.2">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row>
    <row r="91" spans="1:32" x14ac:dyDescent="0.2">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row>
    <row r="92" spans="1:32" x14ac:dyDescent="0.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row>
    <row r="93" spans="1:32" x14ac:dyDescent="0.2">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row>
    <row r="94" spans="1:32" x14ac:dyDescent="0.2">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row>
    <row r="95" spans="1:32" x14ac:dyDescent="0.2">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row>
    <row r="96" spans="1:32" x14ac:dyDescent="0.2">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row>
    <row r="97" spans="1:32" x14ac:dyDescent="0.2">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row>
    <row r="98" spans="1:32" x14ac:dyDescent="0.2">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row>
    <row r="99" spans="1:32" x14ac:dyDescent="0.2">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row>
    <row r="100" spans="1:32" x14ac:dyDescent="0.2">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row>
    <row r="101" spans="1:32" x14ac:dyDescent="0.2">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row>
    <row r="102" spans="1:32" x14ac:dyDescent="0.2">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row>
    <row r="103" spans="1:32" x14ac:dyDescent="0.2">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row>
    <row r="104" spans="1:32" x14ac:dyDescent="0.2">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row>
    <row r="105" spans="1:32" x14ac:dyDescent="0.2">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row>
    <row r="106" spans="1:32" x14ac:dyDescent="0.2">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row>
    <row r="107" spans="1:32" x14ac:dyDescent="0.2">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row>
    <row r="108" spans="1:32" x14ac:dyDescent="0.2">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row>
    <row r="109" spans="1:32" x14ac:dyDescent="0.2">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row>
    <row r="110" spans="1:32" ht="30.75" customHeight="1" x14ac:dyDescent="0.2">
      <c r="A110" s="45"/>
      <c r="B110" s="45" t="s">
        <v>118</v>
      </c>
      <c r="C110" s="238" t="s">
        <v>479</v>
      </c>
      <c r="D110" s="238"/>
      <c r="E110" s="238"/>
      <c r="F110" s="238"/>
      <c r="G110" s="238"/>
      <c r="H110" s="238"/>
      <c r="I110" s="238"/>
      <c r="J110" s="238"/>
      <c r="K110" s="238"/>
      <c r="L110" s="238"/>
      <c r="M110" s="238"/>
      <c r="N110" s="238"/>
      <c r="O110" s="238"/>
      <c r="P110" s="238"/>
      <c r="Q110" s="238"/>
      <c r="R110" s="238"/>
      <c r="S110" s="45"/>
      <c r="T110" s="45"/>
      <c r="U110" s="45"/>
      <c r="V110" s="45"/>
      <c r="W110" s="45"/>
      <c r="X110" s="45"/>
      <c r="Y110" s="45"/>
      <c r="Z110" s="45"/>
      <c r="AA110" s="45"/>
      <c r="AB110" s="45"/>
      <c r="AC110" s="45"/>
      <c r="AD110" s="45"/>
      <c r="AE110" s="45"/>
      <c r="AF110" s="45"/>
    </row>
    <row r="111" spans="1:32" x14ac:dyDescent="0.2">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row>
    <row r="112" spans="1:32" x14ac:dyDescent="0.2">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row>
    <row r="113" spans="1:32" x14ac:dyDescent="0.2">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row>
    <row r="114" spans="1:32" x14ac:dyDescent="0.2">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row>
    <row r="115" spans="1:32" x14ac:dyDescent="0.2">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row>
    <row r="116" spans="1:32" x14ac:dyDescent="0.2">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row>
    <row r="117" spans="1:32" x14ac:dyDescent="0.2">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row>
    <row r="118" spans="1:32" x14ac:dyDescent="0.2">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row>
    <row r="119" spans="1:32" x14ac:dyDescent="0.2">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row>
    <row r="120" spans="1:32" x14ac:dyDescent="0.2">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row>
    <row r="121" spans="1:32" x14ac:dyDescent="0.2">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row>
    <row r="122" spans="1:32" x14ac:dyDescent="0.2">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row>
    <row r="123" spans="1:32" x14ac:dyDescent="0.2">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row>
    <row r="124" spans="1:32" x14ac:dyDescent="0.2">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row>
    <row r="125" spans="1:32" x14ac:dyDescent="0.2">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row>
    <row r="126" spans="1:32" x14ac:dyDescent="0.2">
      <c r="A126" s="45"/>
      <c r="B126" s="45" t="s">
        <v>50</v>
      </c>
      <c r="C126" s="230" t="s">
        <v>85</v>
      </c>
      <c r="D126" s="230"/>
      <c r="E126" s="230"/>
      <c r="F126" s="230"/>
      <c r="G126" s="230"/>
      <c r="H126" s="230"/>
      <c r="I126" s="230"/>
      <c r="J126" s="230"/>
      <c r="K126" s="230"/>
      <c r="L126" s="230"/>
      <c r="M126" s="230"/>
      <c r="N126" s="230"/>
      <c r="O126" s="230"/>
      <c r="P126" s="230"/>
      <c r="Q126" s="230"/>
      <c r="R126" s="230"/>
      <c r="S126" s="45"/>
      <c r="T126" s="45"/>
      <c r="U126" s="45"/>
      <c r="V126" s="45"/>
      <c r="W126" s="45"/>
      <c r="X126" s="45"/>
      <c r="Y126" s="45"/>
      <c r="Z126" s="45"/>
      <c r="AA126" s="45"/>
      <c r="AB126" s="45"/>
      <c r="AC126" s="45"/>
      <c r="AD126" s="45"/>
      <c r="AE126" s="45"/>
      <c r="AF126" s="45"/>
    </row>
    <row r="127" spans="1:32" x14ac:dyDescent="0.2">
      <c r="A127" s="45"/>
      <c r="B127" s="45"/>
      <c r="C127" s="230"/>
      <c r="D127" s="230"/>
      <c r="E127" s="230"/>
      <c r="F127" s="230"/>
      <c r="G127" s="230"/>
      <c r="H127" s="230"/>
      <c r="I127" s="230"/>
      <c r="J127" s="230"/>
      <c r="K127" s="230"/>
      <c r="L127" s="230"/>
      <c r="M127" s="230"/>
      <c r="N127" s="230"/>
      <c r="O127" s="230"/>
      <c r="P127" s="230"/>
      <c r="Q127" s="230"/>
      <c r="R127" s="230"/>
      <c r="S127" s="45"/>
      <c r="T127" s="45"/>
      <c r="U127" s="45"/>
      <c r="V127" s="45"/>
      <c r="W127" s="45"/>
      <c r="X127" s="45"/>
      <c r="Y127" s="45"/>
      <c r="Z127" s="45"/>
      <c r="AA127" s="45"/>
      <c r="AB127" s="45"/>
      <c r="AC127" s="45"/>
      <c r="AD127" s="45"/>
      <c r="AE127" s="45"/>
      <c r="AF127" s="45"/>
    </row>
    <row r="128" spans="1:32" x14ac:dyDescent="0.2">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row>
    <row r="129" spans="1:32" x14ac:dyDescent="0.2">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row>
    <row r="130" spans="1:32" x14ac:dyDescent="0.2">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row>
    <row r="131" spans="1:32" x14ac:dyDescent="0.2">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row>
    <row r="132" spans="1:32" x14ac:dyDescent="0.2">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row>
    <row r="133" spans="1:32" x14ac:dyDescent="0.2">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row>
    <row r="134" spans="1:32" x14ac:dyDescent="0.2">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row>
    <row r="135" spans="1:32" x14ac:dyDescent="0.2">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row>
    <row r="136" spans="1:32" x14ac:dyDescent="0.2">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row>
    <row r="137" spans="1:32" x14ac:dyDescent="0.2">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row>
    <row r="138" spans="1:32" x14ac:dyDescent="0.2">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row>
    <row r="139" spans="1:32" x14ac:dyDescent="0.2">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row>
    <row r="140" spans="1:32" x14ac:dyDescent="0.2">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row>
    <row r="141" spans="1:32" x14ac:dyDescent="0.2">
      <c r="A141" s="45"/>
      <c r="B141" s="45" t="s">
        <v>469</v>
      </c>
      <c r="C141" s="230" t="s">
        <v>85</v>
      </c>
      <c r="D141" s="230"/>
      <c r="E141" s="230"/>
      <c r="F141" s="230"/>
      <c r="G141" s="230"/>
      <c r="H141" s="230"/>
      <c r="I141" s="230"/>
      <c r="J141" s="230"/>
      <c r="K141" s="230"/>
      <c r="L141" s="230"/>
      <c r="M141" s="230"/>
      <c r="N141" s="230"/>
      <c r="O141" s="230"/>
      <c r="P141" s="230"/>
      <c r="Q141" s="230"/>
      <c r="R141" s="230"/>
      <c r="S141" s="45"/>
      <c r="T141" s="45"/>
      <c r="U141" s="45"/>
      <c r="V141" s="45"/>
      <c r="W141" s="45"/>
      <c r="X141" s="45"/>
      <c r="Y141" s="45"/>
      <c r="Z141" s="45"/>
      <c r="AA141" s="45"/>
      <c r="AB141" s="45"/>
      <c r="AC141" s="45"/>
      <c r="AD141" s="45"/>
      <c r="AE141" s="45"/>
      <c r="AF141" s="45"/>
    </row>
    <row r="142" spans="1:32" x14ac:dyDescent="0.2">
      <c r="A142" s="45"/>
      <c r="B142" s="45"/>
      <c r="C142" s="230"/>
      <c r="D142" s="230"/>
      <c r="E142" s="230"/>
      <c r="F142" s="230"/>
      <c r="G142" s="230"/>
      <c r="H142" s="230"/>
      <c r="I142" s="230"/>
      <c r="J142" s="230"/>
      <c r="K142" s="230"/>
      <c r="L142" s="230"/>
      <c r="M142" s="230"/>
      <c r="N142" s="230"/>
      <c r="O142" s="230"/>
      <c r="P142" s="230"/>
      <c r="Q142" s="230"/>
      <c r="R142" s="230"/>
      <c r="S142" s="45"/>
      <c r="T142" s="45"/>
      <c r="U142" s="45"/>
      <c r="V142" s="45"/>
      <c r="W142" s="45"/>
      <c r="X142" s="45"/>
      <c r="Y142" s="45"/>
      <c r="Z142" s="45"/>
      <c r="AA142" s="45"/>
      <c r="AB142" s="45"/>
      <c r="AC142" s="45"/>
      <c r="AD142" s="45"/>
      <c r="AE142" s="45"/>
      <c r="AF142" s="45"/>
    </row>
    <row r="143" spans="1:32" ht="63" customHeight="1" x14ac:dyDescent="0.2">
      <c r="A143" s="45"/>
      <c r="B143" s="45"/>
      <c r="C143" s="226" t="s">
        <v>475</v>
      </c>
      <c r="D143" s="226"/>
      <c r="E143" s="226"/>
      <c r="F143" s="226"/>
      <c r="G143" s="226"/>
      <c r="H143" s="226"/>
      <c r="I143" s="226"/>
      <c r="J143" s="226"/>
      <c r="K143" s="226"/>
      <c r="L143" s="226"/>
      <c r="M143" s="226"/>
      <c r="N143" s="226"/>
      <c r="O143" s="226"/>
      <c r="P143" s="226"/>
      <c r="Q143" s="226"/>
      <c r="R143" s="226"/>
      <c r="S143" s="45"/>
      <c r="T143" s="45"/>
      <c r="U143" s="45"/>
      <c r="V143" s="45"/>
      <c r="W143" s="45"/>
      <c r="X143" s="45"/>
      <c r="Y143" s="45"/>
      <c r="Z143" s="45"/>
      <c r="AA143" s="45"/>
      <c r="AB143" s="45"/>
      <c r="AC143" s="45"/>
      <c r="AD143" s="45"/>
      <c r="AE143" s="45"/>
      <c r="AF143" s="45"/>
    </row>
    <row r="144" spans="1:32" x14ac:dyDescent="0.2">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row>
    <row r="145" spans="1:32" x14ac:dyDescent="0.2">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row>
    <row r="146" spans="1:32" x14ac:dyDescent="0.2">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row>
    <row r="147" spans="1:32" x14ac:dyDescent="0.2">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row>
    <row r="148" spans="1:32" x14ac:dyDescent="0.2">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row>
    <row r="149" spans="1:32" x14ac:dyDescent="0.2">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row>
    <row r="150" spans="1:32" x14ac:dyDescent="0.2">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row>
    <row r="151" spans="1:32" x14ac:dyDescent="0.2">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row>
    <row r="152" spans="1:32" x14ac:dyDescent="0.2">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row>
    <row r="153" spans="1:32" x14ac:dyDescent="0.2">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row>
    <row r="154" spans="1:32" x14ac:dyDescent="0.2">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row>
    <row r="155" spans="1:32" x14ac:dyDescent="0.2">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row>
    <row r="156" spans="1:32" x14ac:dyDescent="0.2">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row>
    <row r="157" spans="1:32" x14ac:dyDescent="0.2">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row>
    <row r="158" spans="1:32" x14ac:dyDescent="0.2">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row>
    <row r="159" spans="1:32" x14ac:dyDescent="0.2">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row>
    <row r="160" spans="1:32" x14ac:dyDescent="0.2">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row>
    <row r="161" spans="1:32" x14ac:dyDescent="0.2">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row>
    <row r="162" spans="1:32" x14ac:dyDescent="0.2">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row>
    <row r="163" spans="1:32" x14ac:dyDescent="0.2">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row>
    <row r="164" spans="1:32" x14ac:dyDescent="0.2">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row>
    <row r="165" spans="1:32" x14ac:dyDescent="0.2">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row>
    <row r="166" spans="1:32" x14ac:dyDescent="0.2">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row>
  </sheetData>
  <mergeCells count="23">
    <mergeCell ref="S2:X2"/>
    <mergeCell ref="S3:X3"/>
    <mergeCell ref="S4:X4"/>
    <mergeCell ref="C87:R88"/>
    <mergeCell ref="C10:R11"/>
    <mergeCell ref="C12:R13"/>
    <mergeCell ref="C14:R15"/>
    <mergeCell ref="C83:R84"/>
    <mergeCell ref="B2:Q2"/>
    <mergeCell ref="B3:Q3"/>
    <mergeCell ref="B4:Q4"/>
    <mergeCell ref="B5:Q5"/>
    <mergeCell ref="B6:Q6"/>
    <mergeCell ref="S5:X5"/>
    <mergeCell ref="S6:X6"/>
    <mergeCell ref="S7:X7"/>
    <mergeCell ref="C143:R143"/>
    <mergeCell ref="S8:X8"/>
    <mergeCell ref="C141:R142"/>
    <mergeCell ref="B7:Q8"/>
    <mergeCell ref="C126:R127"/>
    <mergeCell ref="C48:R49"/>
    <mergeCell ref="C110:R11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E06AC-6AEC-470F-96B0-9E8D0838AFE3}">
  <sheetPr codeName="Sheet2">
    <tabColor theme="9"/>
    <pageSetUpPr fitToPage="1"/>
  </sheetPr>
  <dimension ref="A1:AF274"/>
  <sheetViews>
    <sheetView zoomScale="80" zoomScaleNormal="80" zoomScaleSheetLayoutView="55" workbookViewId="0"/>
  </sheetViews>
  <sheetFormatPr defaultColWidth="9.140625" defaultRowHeight="15" x14ac:dyDescent="0.25"/>
  <cols>
    <col min="1" max="1" width="3.42578125" style="28" customWidth="1"/>
    <col min="2" max="2" width="45.85546875" style="26" bestFit="1" customWidth="1"/>
    <col min="3" max="3" width="31.7109375" style="26" customWidth="1"/>
    <col min="4" max="5" width="31.7109375" style="26" bestFit="1" customWidth="1"/>
    <col min="6" max="6" width="31.7109375" style="26" customWidth="1"/>
    <col min="7" max="8" width="31.85546875" style="26" customWidth="1"/>
    <col min="9" max="9" width="20.85546875" style="26" bestFit="1" customWidth="1"/>
    <col min="10" max="10" width="25.7109375" style="26" bestFit="1" customWidth="1"/>
    <col min="11" max="14" width="14.42578125" style="26" customWidth="1"/>
    <col min="15" max="21" width="9.140625" style="26"/>
    <col min="22" max="30" width="9.140625" style="26" customWidth="1"/>
    <col min="31" max="31" width="30.28515625" style="26" customWidth="1"/>
    <col min="32" max="32" width="12.7109375" style="26" customWidth="1"/>
    <col min="33" max="36" width="9.140625" style="26" customWidth="1"/>
    <col min="37" max="16384" width="9.140625" style="26"/>
  </cols>
  <sheetData>
    <row r="1" spans="2:32" ht="21.75" thickBot="1" x14ac:dyDescent="0.4">
      <c r="B1" s="27" t="s">
        <v>38</v>
      </c>
      <c r="C1" s="28"/>
      <c r="D1" s="28"/>
      <c r="E1" s="28"/>
      <c r="F1" s="90" t="str">
        <f>C4&amp;" ("&amp;C6&amp;")"</f>
        <v xml:space="preserve"> ()</v>
      </c>
      <c r="G1" s="28"/>
      <c r="H1" s="28"/>
      <c r="I1" s="28"/>
      <c r="J1" s="28"/>
      <c r="K1" s="28"/>
      <c r="L1" s="28"/>
      <c r="M1" s="28"/>
      <c r="N1" s="28"/>
      <c r="O1" s="28"/>
      <c r="P1" s="28"/>
      <c r="Q1" s="28"/>
      <c r="R1" s="28"/>
      <c r="S1" s="28"/>
      <c r="T1" s="28"/>
      <c r="U1" s="28"/>
      <c r="V1" s="28"/>
      <c r="W1" s="28"/>
      <c r="X1" s="26" t="s">
        <v>58</v>
      </c>
      <c r="Y1" s="26">
        <f ca="1">SUM(Y2:Y274)</f>
        <v>24</v>
      </c>
    </row>
    <row r="2" spans="2:32" ht="15.75" thickBot="1" x14ac:dyDescent="0.3">
      <c r="B2" s="33" t="s">
        <v>60</v>
      </c>
      <c r="C2" s="199">
        <v>1</v>
      </c>
      <c r="D2" s="109" t="s">
        <v>109</v>
      </c>
      <c r="E2" s="110">
        <f ca="1">TODAY()</f>
        <v>44437</v>
      </c>
      <c r="F2" s="28"/>
      <c r="G2" s="28"/>
      <c r="H2" s="28"/>
      <c r="I2" s="263" t="str">
        <f>UITLEG!S2</f>
        <v>Version V1.4</v>
      </c>
      <c r="J2" s="264"/>
      <c r="K2" s="264"/>
      <c r="L2" s="264"/>
      <c r="M2" s="265"/>
      <c r="N2" s="28"/>
      <c r="O2" s="28"/>
      <c r="P2" s="28"/>
      <c r="Q2" s="28"/>
      <c r="R2" s="28"/>
      <c r="S2" s="28"/>
      <c r="T2" s="28"/>
      <c r="U2" s="28"/>
      <c r="V2" s="28"/>
      <c r="W2" s="28"/>
      <c r="AA2" s="26" t="s">
        <v>73</v>
      </c>
      <c r="AE2" s="26" t="s">
        <v>124</v>
      </c>
      <c r="AF2" s="26" t="s">
        <v>125</v>
      </c>
    </row>
    <row r="3" spans="2:32" ht="24" thickBot="1" x14ac:dyDescent="0.4">
      <c r="B3" s="28"/>
      <c r="C3" s="198"/>
      <c r="D3" s="28"/>
      <c r="E3" s="59" t="str">
        <f>IF(CALCULATIONS!AB1=0,(IF(Y1=0,"No errors! We are good to go! :)","")),"")</f>
        <v/>
      </c>
      <c r="F3" s="57"/>
      <c r="G3" s="57"/>
      <c r="H3" s="28"/>
      <c r="I3" s="135"/>
      <c r="J3" s="136"/>
      <c r="K3" s="136"/>
      <c r="L3" s="136"/>
      <c r="M3" s="137"/>
      <c r="N3" s="28"/>
      <c r="O3" s="28"/>
      <c r="P3" s="28"/>
      <c r="Q3" s="28"/>
      <c r="R3" s="28"/>
      <c r="S3" s="28"/>
      <c r="T3" s="28"/>
      <c r="U3" s="28"/>
      <c r="V3" s="28"/>
      <c r="W3" s="28"/>
      <c r="AA3" s="26" t="s">
        <v>71</v>
      </c>
      <c r="AE3" s="26" t="s">
        <v>126</v>
      </c>
      <c r="AF3" s="26" t="s">
        <v>127</v>
      </c>
    </row>
    <row r="4" spans="2:32" x14ac:dyDescent="0.25">
      <c r="B4" s="34" t="s">
        <v>66</v>
      </c>
      <c r="C4" s="207"/>
      <c r="D4" s="28"/>
      <c r="E4" s="28"/>
      <c r="F4" s="28"/>
      <c r="G4" s="28"/>
      <c r="H4" s="28"/>
      <c r="I4" s="266" t="str">
        <f>UITLEG!S4</f>
        <v>Updates:</v>
      </c>
      <c r="J4" s="267"/>
      <c r="K4" s="267"/>
      <c r="L4" s="267"/>
      <c r="M4" s="268"/>
      <c r="N4" s="28"/>
      <c r="O4" s="28"/>
      <c r="P4" s="28"/>
      <c r="Q4" s="28"/>
      <c r="R4" s="28"/>
      <c r="S4" s="28"/>
      <c r="T4" s="28"/>
      <c r="U4" s="28"/>
      <c r="V4" s="28"/>
      <c r="W4" s="28"/>
      <c r="AA4" s="26" t="s">
        <v>72</v>
      </c>
      <c r="AE4" s="26" t="s">
        <v>128</v>
      </c>
      <c r="AF4" s="26" t="s">
        <v>129</v>
      </c>
    </row>
    <row r="5" spans="2:32" ht="15" customHeight="1" x14ac:dyDescent="0.25">
      <c r="B5" s="35" t="s">
        <v>33</v>
      </c>
      <c r="C5" s="208"/>
      <c r="D5" s="28"/>
      <c r="E5" s="28"/>
      <c r="F5" s="28"/>
      <c r="G5" s="28"/>
      <c r="H5" s="28"/>
      <c r="I5" s="269" t="str">
        <f>UITLEG!S5</f>
        <v>Added prognosis for next fiscal year; added graph for outstanding shares; changed order of fiscal years; Minor Bug Fixes; Adjusted Yahoo data for start Fiscal Year</v>
      </c>
      <c r="J5" s="270"/>
      <c r="K5" s="270"/>
      <c r="L5" s="270"/>
      <c r="M5" s="271"/>
      <c r="N5" s="28"/>
      <c r="O5" s="28"/>
      <c r="P5" s="28"/>
      <c r="Q5" s="28"/>
      <c r="R5" s="28"/>
      <c r="S5" s="28"/>
      <c r="T5" s="28"/>
      <c r="U5" s="28"/>
      <c r="V5" s="28"/>
      <c r="W5" s="28"/>
      <c r="AA5" s="26" t="s">
        <v>74</v>
      </c>
      <c r="AE5" s="26" t="s">
        <v>130</v>
      </c>
      <c r="AF5" s="26" t="s">
        <v>131</v>
      </c>
    </row>
    <row r="6" spans="2:32" x14ac:dyDescent="0.25">
      <c r="B6" s="35" t="s">
        <v>34</v>
      </c>
      <c r="C6" s="208"/>
      <c r="D6" s="28"/>
      <c r="E6" s="28"/>
      <c r="F6" s="28"/>
      <c r="G6" s="28"/>
      <c r="H6" s="28"/>
      <c r="I6" s="269"/>
      <c r="J6" s="270"/>
      <c r="K6" s="270"/>
      <c r="L6" s="270"/>
      <c r="M6" s="271"/>
      <c r="N6" s="28"/>
      <c r="O6" s="28"/>
      <c r="P6" s="28"/>
      <c r="Q6" s="28"/>
      <c r="R6" s="28"/>
      <c r="S6" s="28"/>
      <c r="T6" s="28"/>
      <c r="U6" s="28"/>
      <c r="V6" s="28"/>
      <c r="W6" s="28"/>
      <c r="AE6" s="26" t="s">
        <v>132</v>
      </c>
      <c r="AF6" s="26" t="s">
        <v>133</v>
      </c>
    </row>
    <row r="7" spans="2:32" ht="15.75" thickBot="1" x14ac:dyDescent="0.3">
      <c r="B7" s="36" t="s">
        <v>61</v>
      </c>
      <c r="C7" s="209"/>
      <c r="D7" s="28"/>
      <c r="E7" s="28"/>
      <c r="F7" s="28"/>
      <c r="G7" s="28"/>
      <c r="H7" s="28"/>
      <c r="I7" s="269"/>
      <c r="J7" s="270"/>
      <c r="K7" s="270"/>
      <c r="L7" s="270"/>
      <c r="M7" s="271"/>
      <c r="N7" s="28"/>
      <c r="O7" s="28"/>
      <c r="P7" s="28"/>
      <c r="Q7" s="28"/>
      <c r="R7" s="28"/>
      <c r="S7" s="28"/>
      <c r="T7" s="28"/>
      <c r="U7" s="28"/>
      <c r="V7" s="28"/>
      <c r="W7" s="28"/>
      <c r="AE7" s="26" t="s">
        <v>134</v>
      </c>
      <c r="AF7" s="26" t="s">
        <v>135</v>
      </c>
    </row>
    <row r="8" spans="2:32" ht="15.75" thickBot="1" x14ac:dyDescent="0.3">
      <c r="B8" s="28"/>
      <c r="C8" s="198"/>
      <c r="D8" s="28"/>
      <c r="E8" s="28"/>
      <c r="F8" s="28"/>
      <c r="G8" s="28"/>
      <c r="H8" s="28"/>
      <c r="I8" s="272" t="str">
        <f>UITLEG!S7</f>
        <v>Gemaakt door: Maarten Brandenburg</v>
      </c>
      <c r="J8" s="273"/>
      <c r="K8" s="273"/>
      <c r="L8" s="273"/>
      <c r="M8" s="274"/>
      <c r="N8" s="28"/>
      <c r="O8" s="28"/>
      <c r="P8" s="28"/>
      <c r="Q8" s="28"/>
      <c r="R8" s="28"/>
      <c r="S8" s="28"/>
      <c r="T8" s="28"/>
      <c r="U8" s="28"/>
      <c r="V8" s="28"/>
      <c r="W8" s="28"/>
      <c r="AA8" s="190" t="s">
        <v>453</v>
      </c>
      <c r="AE8" s="169" t="s">
        <v>439</v>
      </c>
    </row>
    <row r="9" spans="2:32" x14ac:dyDescent="0.25">
      <c r="B9" s="34" t="s">
        <v>65</v>
      </c>
      <c r="C9" s="200"/>
      <c r="D9" s="28"/>
      <c r="E9" s="28"/>
      <c r="F9" s="28"/>
      <c r="G9" s="28"/>
      <c r="H9" s="28"/>
      <c r="I9" s="28"/>
      <c r="J9" s="28"/>
      <c r="K9" s="28"/>
      <c r="L9" s="28"/>
      <c r="M9" s="28"/>
      <c r="N9" s="28"/>
      <c r="O9" s="28"/>
      <c r="P9" s="28"/>
      <c r="Q9" s="28"/>
      <c r="R9" s="28"/>
      <c r="S9" s="28"/>
      <c r="T9" s="28"/>
      <c r="U9" s="28"/>
      <c r="V9" s="28"/>
      <c r="W9" s="28"/>
      <c r="AA9" s="190" t="s">
        <v>454</v>
      </c>
    </row>
    <row r="10" spans="2:32" ht="15.75" thickBot="1" x14ac:dyDescent="0.3">
      <c r="B10" s="96" t="s">
        <v>430</v>
      </c>
      <c r="C10" s="201"/>
      <c r="D10" s="56" t="str">
        <f>IF((ISTEXT($C$10)),(IF((INDEX(AE2:AF182,MATCH($C10,AE2:AE182,0),2))=$C$25,"","IMPORTANT - REPORTING CURRENCY NOT SAME AS SHARE CURRENCY")),"ERROR - SELECT CURRENCY")</f>
        <v>ERROR - SELECT CURRENCY</v>
      </c>
      <c r="E10" s="28"/>
      <c r="F10" s="28"/>
      <c r="G10" s="28"/>
      <c r="H10" s="28"/>
      <c r="I10" s="108"/>
      <c r="J10" s="108"/>
      <c r="K10" s="108"/>
      <c r="L10" s="108"/>
      <c r="M10" s="108"/>
      <c r="N10" s="28"/>
      <c r="O10" s="28"/>
      <c r="P10" s="28"/>
      <c r="Q10" s="28"/>
      <c r="R10" s="28"/>
      <c r="S10" s="28"/>
      <c r="T10" s="28"/>
      <c r="U10" s="28"/>
      <c r="V10" s="28"/>
      <c r="W10" s="28"/>
      <c r="Y10" s="26">
        <f>IF(ISTEXT(C10),0,1)</f>
        <v>1</v>
      </c>
      <c r="AA10" s="190" t="s">
        <v>456</v>
      </c>
      <c r="AE10" s="26" t="s">
        <v>136</v>
      </c>
      <c r="AF10" s="26" t="s">
        <v>137</v>
      </c>
    </row>
    <row r="11" spans="2:32" ht="15.75" thickBot="1" x14ac:dyDescent="0.3">
      <c r="B11" s="28"/>
      <c r="C11" s="198"/>
      <c r="D11" s="28"/>
      <c r="E11" s="28"/>
      <c r="F11" s="28"/>
      <c r="G11" s="28"/>
      <c r="H11" s="28"/>
      <c r="I11" s="284" t="s">
        <v>123</v>
      </c>
      <c r="J11" s="285"/>
      <c r="K11" s="285"/>
      <c r="L11" s="285"/>
      <c r="M11" s="286"/>
      <c r="N11" s="28"/>
      <c r="O11" s="28"/>
      <c r="P11" s="28"/>
      <c r="Q11" s="28"/>
      <c r="R11" s="28"/>
      <c r="S11" s="28"/>
      <c r="T11" s="28"/>
      <c r="U11" s="28"/>
      <c r="V11" s="28"/>
      <c r="W11" s="28"/>
      <c r="AA11" s="26">
        <f>(IF($C$22="Based on lineair growth",12,(IF($C$22="Compared to previous period last year",18,(IF($C$22="Don’t calculate prognosis, only use full year reports",1,0))))))</f>
        <v>0</v>
      </c>
      <c r="AE11" s="26" t="s">
        <v>138</v>
      </c>
      <c r="AF11" s="26" t="s">
        <v>139</v>
      </c>
    </row>
    <row r="12" spans="2:32" ht="15.75" thickBot="1" x14ac:dyDescent="0.3">
      <c r="B12" s="33" t="s">
        <v>62</v>
      </c>
      <c r="C12" s="202">
        <v>0.1</v>
      </c>
      <c r="D12" s="29"/>
      <c r="E12" s="28"/>
      <c r="F12" s="28"/>
      <c r="G12" s="28"/>
      <c r="H12" s="28"/>
      <c r="I12" s="287"/>
      <c r="J12" s="288"/>
      <c r="K12" s="288"/>
      <c r="L12" s="288"/>
      <c r="M12" s="289"/>
      <c r="N12" s="28"/>
      <c r="O12" s="28"/>
      <c r="P12" s="28"/>
      <c r="Q12" s="28"/>
      <c r="R12" s="28"/>
      <c r="S12" s="28"/>
      <c r="T12" s="28"/>
      <c r="U12" s="28"/>
      <c r="V12" s="28"/>
      <c r="W12" s="28"/>
      <c r="AE12" s="26" t="s">
        <v>140</v>
      </c>
      <c r="AF12" s="26" t="s">
        <v>141</v>
      </c>
    </row>
    <row r="13" spans="2:32" ht="15.75" thickBot="1" x14ac:dyDescent="0.3">
      <c r="B13" s="28"/>
      <c r="C13" s="203"/>
      <c r="D13" s="28"/>
      <c r="E13" s="28"/>
      <c r="F13" s="28"/>
      <c r="G13" s="28"/>
      <c r="H13" s="28"/>
      <c r="I13" s="290"/>
      <c r="J13" s="288"/>
      <c r="K13" s="288"/>
      <c r="L13" s="288"/>
      <c r="M13" s="289"/>
      <c r="N13" s="28"/>
      <c r="O13" s="28"/>
      <c r="P13" s="28"/>
      <c r="Q13" s="28"/>
      <c r="R13" s="28"/>
      <c r="S13" s="28"/>
      <c r="T13" s="28"/>
      <c r="U13" s="28"/>
      <c r="V13" s="28"/>
      <c r="W13" s="28"/>
      <c r="AE13" s="26" t="s">
        <v>142</v>
      </c>
      <c r="AF13" s="26" t="s">
        <v>143</v>
      </c>
    </row>
    <row r="14" spans="2:32" x14ac:dyDescent="0.25">
      <c r="B14" s="34" t="s">
        <v>63</v>
      </c>
      <c r="C14" s="204">
        <v>0.03</v>
      </c>
      <c r="D14" s="28"/>
      <c r="E14" s="28"/>
      <c r="F14" s="28"/>
      <c r="G14" s="28"/>
      <c r="H14" s="28"/>
      <c r="I14" s="291"/>
      <c r="J14" s="288"/>
      <c r="K14" s="288"/>
      <c r="L14" s="288"/>
      <c r="M14" s="289"/>
      <c r="N14" s="28"/>
      <c r="O14" s="28"/>
      <c r="P14" s="28"/>
      <c r="Q14" s="28"/>
      <c r="R14" s="28"/>
      <c r="S14" s="28"/>
      <c r="T14" s="28"/>
      <c r="U14" s="28"/>
      <c r="V14" s="28"/>
      <c r="W14" s="28"/>
      <c r="AE14" s="26" t="s">
        <v>144</v>
      </c>
      <c r="AF14" s="26" t="s">
        <v>145</v>
      </c>
    </row>
    <row r="15" spans="2:32" x14ac:dyDescent="0.25">
      <c r="B15" s="35" t="s">
        <v>35</v>
      </c>
      <c r="C15" s="205">
        <v>0.15</v>
      </c>
      <c r="D15" s="28"/>
      <c r="E15" s="28"/>
      <c r="F15" s="28"/>
      <c r="G15" s="28"/>
      <c r="H15" s="28"/>
      <c r="I15" s="291"/>
      <c r="J15" s="288"/>
      <c r="K15" s="288"/>
      <c r="L15" s="288"/>
      <c r="M15" s="289"/>
      <c r="N15" s="28"/>
      <c r="O15" s="28"/>
      <c r="P15" s="28"/>
      <c r="Q15" s="28"/>
      <c r="R15" s="28"/>
      <c r="S15" s="28"/>
      <c r="T15" s="28"/>
      <c r="U15" s="28"/>
      <c r="V15" s="28"/>
      <c r="W15" s="28"/>
      <c r="AE15" s="26" t="s">
        <v>146</v>
      </c>
      <c r="AF15" s="26" t="s">
        <v>147</v>
      </c>
    </row>
    <row r="16" spans="2:32" ht="15.75" thickBot="1" x14ac:dyDescent="0.3">
      <c r="B16" s="73" t="s">
        <v>86</v>
      </c>
      <c r="C16" s="205">
        <v>0.1</v>
      </c>
      <c r="D16" s="28"/>
      <c r="E16" s="28"/>
      <c r="F16" s="28"/>
      <c r="G16" s="28"/>
      <c r="H16" s="28"/>
      <c r="I16" s="292"/>
      <c r="J16" s="293"/>
      <c r="K16" s="293"/>
      <c r="L16" s="293"/>
      <c r="M16" s="294"/>
      <c r="N16" s="28"/>
      <c r="O16" s="28"/>
      <c r="P16" s="28"/>
      <c r="Q16" s="28"/>
      <c r="R16" s="28"/>
      <c r="S16" s="28"/>
      <c r="T16" s="28"/>
      <c r="U16" s="28"/>
      <c r="V16" s="28"/>
      <c r="W16" s="28"/>
      <c r="AE16" s="26" t="s">
        <v>148</v>
      </c>
      <c r="AF16" s="26" t="s">
        <v>149</v>
      </c>
    </row>
    <row r="17" spans="2:32" ht="15.75" thickBot="1" x14ac:dyDescent="0.3">
      <c r="B17" s="35" t="s">
        <v>51</v>
      </c>
      <c r="C17" s="205" t="s">
        <v>53</v>
      </c>
      <c r="D17" s="28"/>
      <c r="E17" s="28"/>
      <c r="F17" s="28"/>
      <c r="G17" s="28"/>
      <c r="H17" s="28"/>
      <c r="I17" s="111"/>
      <c r="J17" s="111"/>
      <c r="K17" s="111"/>
      <c r="L17" s="111"/>
      <c r="M17" s="111"/>
      <c r="N17" s="28"/>
      <c r="O17" s="28"/>
      <c r="P17" s="28"/>
      <c r="Q17" s="28"/>
      <c r="R17" s="28"/>
      <c r="S17" s="28"/>
      <c r="T17" s="28"/>
      <c r="U17" s="28"/>
      <c r="V17" s="28"/>
      <c r="W17" s="28"/>
      <c r="AE17" s="26" t="s">
        <v>124</v>
      </c>
      <c r="AF17" s="26" t="s">
        <v>125</v>
      </c>
    </row>
    <row r="18" spans="2:32" ht="15" customHeight="1" thickBot="1" x14ac:dyDescent="0.3">
      <c r="B18" s="36" t="s">
        <v>75</v>
      </c>
      <c r="C18" s="206" t="s">
        <v>73</v>
      </c>
      <c r="D18" s="28"/>
      <c r="E18" s="28"/>
      <c r="F18" s="28"/>
      <c r="G18" s="28"/>
      <c r="H18" s="28"/>
      <c r="I18" s="295" t="s">
        <v>433</v>
      </c>
      <c r="J18" s="296"/>
      <c r="K18" s="296"/>
      <c r="L18" s="296"/>
      <c r="M18" s="297"/>
      <c r="N18" s="28"/>
      <c r="O18" s="28"/>
      <c r="P18" s="28"/>
      <c r="Q18" s="28"/>
      <c r="R18" s="28"/>
      <c r="S18" s="28"/>
      <c r="T18" s="28"/>
      <c r="U18" s="28"/>
      <c r="V18" s="28"/>
      <c r="W18" s="28"/>
      <c r="AE18" s="26" t="s">
        <v>150</v>
      </c>
      <c r="AF18" s="26" t="s">
        <v>151</v>
      </c>
    </row>
    <row r="19" spans="2:32" ht="15.75" customHeight="1" thickBot="1" x14ac:dyDescent="0.3">
      <c r="B19" s="28"/>
      <c r="C19" s="203"/>
      <c r="D19" s="28"/>
      <c r="E19" s="28"/>
      <c r="F19" s="28"/>
      <c r="G19" s="28"/>
      <c r="H19" s="28"/>
      <c r="I19" s="275" t="str">
        <f>UITLEG!B7</f>
        <v>Deze excel sheet is slechts een hulpmiddel bij het bepalen van de fair value van een aandeel, deze sheet is niet bedoeld als een vorm van financieel advies. Voor het kopen van een aandeel word het aangeraden om altijd een uitgebreide fundamentele analyse te maken. De maker van de sheet is niet verantwoordelijk voor fouten in het bestand en de eventuele gevolgen van die fouten.</v>
      </c>
      <c r="J19" s="276"/>
      <c r="K19" s="276"/>
      <c r="L19" s="276"/>
      <c r="M19" s="277"/>
      <c r="N19" s="28"/>
      <c r="O19" s="28"/>
      <c r="P19" s="28"/>
      <c r="Q19" s="28"/>
      <c r="R19" s="28"/>
      <c r="S19" s="28"/>
      <c r="T19" s="28"/>
      <c r="U19" s="28"/>
      <c r="V19" s="28"/>
      <c r="W19" s="28"/>
      <c r="AE19" s="26" t="s">
        <v>152</v>
      </c>
      <c r="AF19" s="26" t="s">
        <v>153</v>
      </c>
    </row>
    <row r="20" spans="2:32" ht="15.75" thickBot="1" x14ac:dyDescent="0.3">
      <c r="B20" s="33" t="s">
        <v>64</v>
      </c>
      <c r="C20" s="202">
        <v>0.25</v>
      </c>
      <c r="D20" s="28"/>
      <c r="E20" s="28"/>
      <c r="F20" s="28"/>
      <c r="G20" s="28"/>
      <c r="H20" s="28"/>
      <c r="I20" s="278"/>
      <c r="J20" s="279"/>
      <c r="K20" s="279"/>
      <c r="L20" s="279"/>
      <c r="M20" s="280"/>
      <c r="N20" s="28"/>
      <c r="O20" s="28"/>
      <c r="P20" s="28"/>
      <c r="Q20" s="28"/>
      <c r="R20" s="28"/>
      <c r="S20" s="28"/>
      <c r="T20" s="28"/>
      <c r="U20" s="28"/>
      <c r="V20" s="28"/>
      <c r="W20" s="28"/>
      <c r="AE20" s="26" t="s">
        <v>154</v>
      </c>
      <c r="AF20" s="26" t="s">
        <v>155</v>
      </c>
    </row>
    <row r="21" spans="2:32" ht="15.75" thickBot="1" x14ac:dyDescent="0.3">
      <c r="B21" s="189"/>
      <c r="C21" s="210"/>
      <c r="D21" s="28"/>
      <c r="E21" s="28"/>
      <c r="F21" s="28"/>
      <c r="G21" s="28"/>
      <c r="H21" s="28"/>
      <c r="I21" s="278"/>
      <c r="J21" s="279"/>
      <c r="K21" s="279"/>
      <c r="L21" s="279"/>
      <c r="M21" s="280"/>
      <c r="N21" s="28"/>
      <c r="O21" s="28"/>
      <c r="P21" s="28"/>
      <c r="Q21" s="28"/>
      <c r="R21" s="28"/>
      <c r="S21" s="28"/>
      <c r="T21" s="28"/>
      <c r="U21" s="28"/>
      <c r="V21" s="28"/>
      <c r="W21" s="28"/>
      <c r="AE21" s="26" t="s">
        <v>156</v>
      </c>
      <c r="AF21" s="26" t="s">
        <v>157</v>
      </c>
    </row>
    <row r="22" spans="2:32" ht="15.75" thickBot="1" x14ac:dyDescent="0.3">
      <c r="B22" s="191" t="s">
        <v>455</v>
      </c>
      <c r="C22" s="211"/>
      <c r="D22" s="56" t="str">
        <f>IF(C22="","Select Calculation Method!","")</f>
        <v>Select Calculation Method!</v>
      </c>
      <c r="E22" s="28"/>
      <c r="F22" s="28"/>
      <c r="G22" s="28"/>
      <c r="H22" s="28"/>
      <c r="I22" s="278"/>
      <c r="J22" s="279"/>
      <c r="K22" s="279"/>
      <c r="L22" s="279"/>
      <c r="M22" s="280"/>
      <c r="N22" s="28"/>
      <c r="O22" s="28"/>
      <c r="P22" s="28"/>
      <c r="Q22" s="28"/>
      <c r="R22" s="28"/>
      <c r="S22" s="28"/>
      <c r="T22" s="28"/>
      <c r="U22" s="28"/>
      <c r="V22" s="28"/>
      <c r="W22" s="28"/>
      <c r="Y22" s="26">
        <f>IF(C22="",1,0)</f>
        <v>1</v>
      </c>
      <c r="AE22" s="26" t="s">
        <v>158</v>
      </c>
      <c r="AF22" s="26" t="s">
        <v>159</v>
      </c>
    </row>
    <row r="23" spans="2:32" ht="17.25" customHeight="1" x14ac:dyDescent="0.35">
      <c r="B23" s="28"/>
      <c r="C23" s="28"/>
      <c r="D23" s="28"/>
      <c r="E23" s="58" t="str">
        <f ca="1">IF(Y1&gt;0,"Please check DASHBOARD sheet for Errors","")</f>
        <v>Please check DASHBOARD sheet for Errors</v>
      </c>
      <c r="F23" s="28"/>
      <c r="G23" s="28"/>
      <c r="H23" s="28"/>
      <c r="I23" s="278"/>
      <c r="J23" s="279"/>
      <c r="K23" s="279"/>
      <c r="L23" s="279"/>
      <c r="M23" s="280"/>
      <c r="N23" s="28"/>
      <c r="O23" s="28"/>
      <c r="P23" s="28"/>
      <c r="Q23" s="28"/>
      <c r="R23" s="28"/>
      <c r="S23" s="28"/>
      <c r="T23" s="28"/>
      <c r="U23" s="28"/>
      <c r="V23" s="28"/>
      <c r="W23" s="28"/>
      <c r="AE23" s="26" t="s">
        <v>160</v>
      </c>
      <c r="AF23" s="26" t="s">
        <v>161</v>
      </c>
    </row>
    <row r="24" spans="2:32" ht="24" thickBot="1" x14ac:dyDescent="0.4">
      <c r="B24" s="27" t="s">
        <v>39</v>
      </c>
      <c r="C24" s="28"/>
      <c r="D24" s="28"/>
      <c r="E24" s="58" t="str">
        <f>IF(CALCULATIONS!AB1&gt;0,"Please check CALCULATIONS sheet for Errors","")</f>
        <v>Please check CALCULATIONS sheet for Errors</v>
      </c>
      <c r="F24" s="28"/>
      <c r="G24" s="28"/>
      <c r="H24" s="28"/>
      <c r="I24" s="281"/>
      <c r="J24" s="282"/>
      <c r="K24" s="282"/>
      <c r="L24" s="282"/>
      <c r="M24" s="283"/>
      <c r="N24" s="28"/>
      <c r="O24" s="28"/>
      <c r="P24" s="28"/>
      <c r="Q24" s="28"/>
      <c r="R24" s="28"/>
      <c r="S24" s="28"/>
      <c r="T24" s="28"/>
      <c r="U24" s="28"/>
      <c r="V24" s="28"/>
      <c r="W24" s="28"/>
      <c r="AE24" s="26" t="s">
        <v>162</v>
      </c>
      <c r="AF24" s="26" t="s">
        <v>163</v>
      </c>
    </row>
    <row r="25" spans="2:32" x14ac:dyDescent="0.25">
      <c r="B25" s="34" t="s">
        <v>59</v>
      </c>
      <c r="C25" s="71">
        <f>IF((ISTEXT(INDEX('DEGIRO TABLE'!$A$1:$G$225,MATCH($B25,'DEGIRO TABLE'!$A$1:$A$225,0),2))),(INDEX('DEGIRO TABLE'!$A$1:$G$225,MATCH($B25,'DEGIRO TABLE'!$A$1:$A$225,0),2)),0)</f>
        <v>0</v>
      </c>
      <c r="D25" s="56" t="str">
        <f>IF(ISTEXT($B25)=TRUE,(IF(ISTEXT(INDEX('DEGIRO TABLE'!$A$1:$G$225,MATCH($B25,'DEGIRO TABLE'!$A$1:$A$225,0),1))=TRUE,"","ERROR - CHECK DATA SET")),"")</f>
        <v>ERROR - CHECK DATA SET</v>
      </c>
      <c r="E25" s="28"/>
      <c r="F25" s="28"/>
      <c r="G25" s="28"/>
      <c r="H25" s="28"/>
      <c r="I25" s="28"/>
      <c r="J25" s="28"/>
      <c r="K25" s="28"/>
      <c r="L25" s="28"/>
      <c r="M25" s="28"/>
      <c r="N25" s="28"/>
      <c r="O25" s="28"/>
      <c r="P25" s="28"/>
      <c r="Q25" s="28"/>
      <c r="R25" s="28"/>
      <c r="S25" s="28"/>
      <c r="T25" s="28"/>
      <c r="U25" s="28"/>
      <c r="V25" s="28"/>
      <c r="W25" s="28"/>
      <c r="Y25" s="26">
        <f>IF(ISTEXT($B25)=TRUE,(IF(ISTEXT(INDEX('DEGIRO TABLE'!$A$1:$G$225,MATCH($B25,'DEGIRO TABLE'!$A$1:$A$225,0),1))=TRUE,0,1)),0)</f>
        <v>1</v>
      </c>
      <c r="AE25" s="26" t="s">
        <v>164</v>
      </c>
      <c r="AF25" s="26" t="s">
        <v>165</v>
      </c>
    </row>
    <row r="26" spans="2:32" x14ac:dyDescent="0.25">
      <c r="B26" s="35" t="s">
        <v>442</v>
      </c>
      <c r="C26" s="170">
        <f>IF((IF((ISNUMBER(INDEX('DEGIRO TABLE'!$L$1:$W$225,MATCH("Period End Date",'DEGIRO TABLE'!$L$1:$L$225,0),2))),(INDEX('DEGIRO TABLE'!$L$1:$W$225,MATCH("Period End Date",'DEGIRO TABLE'!$L$1:$L$225,0),2)),0))=0,(IF((ISNUMBER(INDEX('DEGIRO TABLE'!$A$1:$G$225,MATCH("Period End Date",'DEGIRO TABLE'!$A$1:$A$225,0),2))),(INDEX('DEGIRO TABLE'!$A$1:$G$225,MATCH("Period End Date",'DEGIRO TABLE'!$A$1:$A$225,0),2)),0)),(IF((ISNUMBER(INDEX('DEGIRO TABLE'!$L$1:$W$225,MATCH("Period End Date",'DEGIRO TABLE'!$L$1:$L$225,0),2))),(INDEX('DEGIRO TABLE'!$L$1:$W$225,MATCH("Period End Date",'DEGIRO TABLE'!$L$1:$L$225,0),2)),0)))</f>
        <v>0</v>
      </c>
      <c r="D26" s="171" t="str">
        <f ca="1">IF(C26&lt;(TODAY()-100),"Tip: Check for new fiscal report, the latest Period End Date is more than 100 days ago","")</f>
        <v>Tip: Check for new fiscal report, the latest Period End Date is more than 100 days ago</v>
      </c>
      <c r="E26" s="28"/>
      <c r="F26" s="28"/>
      <c r="G26" s="28"/>
      <c r="H26" s="28"/>
      <c r="I26" s="28"/>
      <c r="J26" s="28"/>
      <c r="K26" s="28"/>
      <c r="L26" s="28"/>
      <c r="M26" s="28"/>
      <c r="N26" s="28"/>
      <c r="O26" s="28"/>
      <c r="P26" s="28"/>
      <c r="Q26" s="28"/>
      <c r="R26" s="28"/>
      <c r="S26" s="28"/>
      <c r="T26" s="28"/>
      <c r="U26" s="28"/>
      <c r="V26" s="28"/>
      <c r="W26" s="28"/>
      <c r="AE26" s="26" t="s">
        <v>166</v>
      </c>
      <c r="AF26" s="26" t="s">
        <v>167</v>
      </c>
    </row>
    <row r="27" spans="2:32" x14ac:dyDescent="0.25">
      <c r="B27" s="35" t="str">
        <f>"Total Common Shares Outstanding "&amp;CALCULATIONS!H35</f>
        <v>Total Common Shares Outstanding 0</v>
      </c>
      <c r="C27" s="70">
        <f>IF((ISNUMBER(INDEX('DEGIRO TABLE'!$A$1:$G$225,MATCH("Total Common Shares Outstanding",'DEGIRO TABLE'!$A$1:$A$225,0),2))),(INDEX('DEGIRO TABLE'!$A$1:$G$225,MATCH("Total Common Shares Outstanding",'DEGIRO TABLE'!$A$1:$A$225,0),2)),0)*1000000</f>
        <v>0</v>
      </c>
      <c r="D27" s="56" t="str">
        <f>IF(ISTEXT($B27)=TRUE,(IF(ISTEXT(INDEX('DEGIRO TABLE'!$A$1:$G$225,MATCH("Total Common Shares Outstanding",'DEGIRO TABLE'!$A$1:$A$225,0),1))=TRUE,"","ERROR - CHECK DATA SET")),"")</f>
        <v>ERROR - CHECK DATA SET</v>
      </c>
      <c r="E27" s="28"/>
      <c r="F27" s="28"/>
      <c r="G27" s="28"/>
      <c r="H27" s="28"/>
      <c r="I27" s="28"/>
      <c r="J27" s="28"/>
      <c r="K27" s="28"/>
      <c r="L27" s="28"/>
      <c r="M27" s="28"/>
      <c r="N27" s="28"/>
      <c r="O27" s="28"/>
      <c r="P27" s="28"/>
      <c r="Q27" s="28"/>
      <c r="R27" s="28"/>
      <c r="S27" s="28"/>
      <c r="T27" s="28"/>
      <c r="U27" s="28"/>
      <c r="V27" s="28"/>
      <c r="W27" s="28"/>
      <c r="Y27" s="26">
        <f>IF(ISTEXT($B27)=TRUE,(IF(ISTEXT(INDEX('DEGIRO TABLE'!$A$1:$G$225,MATCH("Total Common Shares Outstanding",'DEGIRO TABLE'!$A$1:$A$225,0),1))=TRUE,0,1)),0)</f>
        <v>1</v>
      </c>
      <c r="AE27" s="26" t="s">
        <v>168</v>
      </c>
      <c r="AF27" s="26" t="s">
        <v>169</v>
      </c>
    </row>
    <row r="28" spans="2:32" x14ac:dyDescent="0.25">
      <c r="B28" s="35" t="s">
        <v>84</v>
      </c>
      <c r="C28" s="70">
        <f>C27*C9</f>
        <v>0</v>
      </c>
      <c r="D28" s="28"/>
      <c r="E28" s="28"/>
      <c r="F28" s="28"/>
      <c r="G28" s="28"/>
      <c r="H28" s="28"/>
      <c r="I28" s="28"/>
      <c r="J28" s="28"/>
      <c r="K28" s="28"/>
      <c r="L28" s="28"/>
      <c r="M28" s="28"/>
      <c r="N28" s="28"/>
      <c r="O28" s="28"/>
      <c r="P28" s="28"/>
      <c r="Q28" s="28"/>
      <c r="R28" s="28"/>
      <c r="S28" s="28"/>
      <c r="T28" s="28"/>
      <c r="U28" s="28"/>
      <c r="V28" s="28"/>
      <c r="W28" s="28"/>
      <c r="AE28" s="26" t="s">
        <v>170</v>
      </c>
      <c r="AF28" s="26" t="s">
        <v>171</v>
      </c>
    </row>
    <row r="29" spans="2:32" x14ac:dyDescent="0.25">
      <c r="B29" s="35" t="str">
        <f>"Average Share Price "&amp;(YEAR(C2))&amp;" (YTD)"</f>
        <v>Average Share Price 1900 (YTD)</v>
      </c>
      <c r="C29" s="85">
        <f>'YAHOO TABLE'!P2</f>
        <v>0</v>
      </c>
      <c r="D29" s="56" t="str">
        <f ca="1">IF(C2&lt;(TODAY()-365),"ERROR - DATE IS INCORRECT/DATE IS IN THE PAST","")</f>
        <v>ERROR - DATE IS INCORRECT/DATE IS IN THE PAST</v>
      </c>
      <c r="E29" s="28"/>
      <c r="F29" s="28"/>
      <c r="G29" s="28"/>
      <c r="H29" s="28"/>
      <c r="I29" s="28"/>
      <c r="J29" s="28"/>
      <c r="K29" s="28"/>
      <c r="L29" s="28"/>
      <c r="M29" s="28"/>
      <c r="N29" s="28"/>
      <c r="O29" s="28"/>
      <c r="P29" s="28"/>
      <c r="Q29" s="28"/>
      <c r="R29" s="28"/>
      <c r="S29" s="28"/>
      <c r="T29" s="28"/>
      <c r="U29" s="28"/>
      <c r="V29" s="28"/>
      <c r="W29" s="28"/>
      <c r="Y29" s="26">
        <f ca="1">IF(C2&lt;(TODAY()-365),1,0)</f>
        <v>1</v>
      </c>
      <c r="AE29" s="26" t="s">
        <v>172</v>
      </c>
      <c r="AF29" s="26" t="s">
        <v>173</v>
      </c>
    </row>
    <row r="30" spans="2:32" ht="15.75" thickBot="1" x14ac:dyDescent="0.3">
      <c r="B30" s="36" t="str">
        <f>"Average Daily Volume "&amp;(YEAR(C2))&amp;" (YTD)"</f>
        <v>Average Daily Volume 1900 (YTD)</v>
      </c>
      <c r="C30" s="38">
        <f>'YAHOO TABLE'!P3</f>
        <v>0</v>
      </c>
      <c r="D30" s="56" t="str">
        <f ca="1">IF(C2&lt;(TODAY()-365),"ERROR - DATE IS INCORRECT/DATE IS IN THE PAST","")</f>
        <v>ERROR - DATE IS INCORRECT/DATE IS IN THE PAST</v>
      </c>
      <c r="E30" s="28"/>
      <c r="F30" s="28"/>
      <c r="G30" s="28"/>
      <c r="H30" s="28"/>
      <c r="I30" s="28"/>
      <c r="J30" s="28"/>
      <c r="K30" s="28"/>
      <c r="L30" s="28"/>
      <c r="M30" s="28"/>
      <c r="N30" s="28"/>
      <c r="O30" s="28"/>
      <c r="P30" s="28"/>
      <c r="Q30" s="28"/>
      <c r="R30" s="28"/>
      <c r="S30" s="28"/>
      <c r="T30" s="28"/>
      <c r="U30" s="28"/>
      <c r="V30" s="28"/>
      <c r="W30" s="28"/>
      <c r="Y30" s="26">
        <f ca="1">IF(C2&lt;(TODAY()-365),1,0)</f>
        <v>1</v>
      </c>
      <c r="AE30" s="26" t="s">
        <v>174</v>
      </c>
      <c r="AF30" s="26" t="s">
        <v>175</v>
      </c>
    </row>
    <row r="31" spans="2:32" ht="15.75" thickBot="1" x14ac:dyDescent="0.3">
      <c r="B31" s="28"/>
      <c r="C31" s="28"/>
      <c r="D31" s="28"/>
      <c r="E31" s="28"/>
      <c r="F31" s="28"/>
      <c r="G31" s="28"/>
      <c r="H31" s="28"/>
      <c r="I31" s="28"/>
      <c r="J31" s="28"/>
      <c r="K31" s="28"/>
      <c r="L31" s="28"/>
      <c r="M31" s="28"/>
      <c r="N31" s="28"/>
      <c r="O31" s="28"/>
      <c r="P31" s="28"/>
      <c r="Q31" s="28"/>
      <c r="R31" s="28"/>
      <c r="S31" s="28"/>
      <c r="T31" s="28"/>
      <c r="U31" s="28"/>
      <c r="V31" s="28"/>
      <c r="W31" s="28"/>
      <c r="AE31" s="26" t="s">
        <v>126</v>
      </c>
      <c r="AF31" s="26" t="s">
        <v>127</v>
      </c>
    </row>
    <row r="32" spans="2:32" x14ac:dyDescent="0.25">
      <c r="B32" s="34" t="s">
        <v>9</v>
      </c>
      <c r="C32" s="39">
        <f>CALCULATIONS!H35</f>
        <v>0</v>
      </c>
      <c r="D32" s="39">
        <f>C32+1</f>
        <v>1</v>
      </c>
      <c r="E32" s="39">
        <f t="shared" ref="E32:M32" si="0">D32+1</f>
        <v>2</v>
      </c>
      <c r="F32" s="39">
        <f t="shared" si="0"/>
        <v>3</v>
      </c>
      <c r="G32" s="39">
        <f t="shared" si="0"/>
        <v>4</v>
      </c>
      <c r="H32" s="39">
        <f t="shared" si="0"/>
        <v>5</v>
      </c>
      <c r="I32" s="39">
        <f t="shared" si="0"/>
        <v>6</v>
      </c>
      <c r="J32" s="39">
        <f t="shared" si="0"/>
        <v>7</v>
      </c>
      <c r="K32" s="39">
        <f t="shared" si="0"/>
        <v>8</v>
      </c>
      <c r="L32" s="39">
        <f t="shared" si="0"/>
        <v>9</v>
      </c>
      <c r="M32" s="37">
        <f t="shared" si="0"/>
        <v>10</v>
      </c>
      <c r="N32" s="28"/>
      <c r="O32" s="28"/>
      <c r="P32" s="28"/>
      <c r="Q32" s="28"/>
      <c r="R32" s="28"/>
      <c r="S32" s="28"/>
      <c r="T32" s="28"/>
      <c r="U32" s="28"/>
      <c r="V32" s="28"/>
      <c r="W32" s="28"/>
      <c r="AE32" s="26" t="s">
        <v>176</v>
      </c>
      <c r="AF32" s="26" t="s">
        <v>177</v>
      </c>
    </row>
    <row r="33" spans="2:32" ht="15.75" thickBot="1" x14ac:dyDescent="0.3">
      <c r="B33" s="134" t="s">
        <v>79</v>
      </c>
      <c r="C33" s="40" t="e">
        <f>IF(C17=CALCULATIONS!AI2,CALCULATIONS!H6,(IF(C17=CALCULATIONS!AI3,CALCULATIONS!H28,(IF(C17=CALCULATIONS!AI4,CALCULATIONS!H44,(IF(C17=CALCULATIONS!AI5,CALCULATIONS!H50,0)))))))/(C27/1000000)</f>
        <v>#DIV/0!</v>
      </c>
      <c r="D33" s="40" t="e">
        <f>IF($C$18=$AA$2,(C33*(1+$C$15)),(IF($C$18=$AA$3,(C33+($J$151)),(IF($C$18=$AA$4,(C33*(1+$J$152)),(IF($C$18=$AA$5,"Fill in",0)))))))</f>
        <v>#DIV/0!</v>
      </c>
      <c r="E33" s="40" t="e">
        <f>IF($C$18=$AA$2,(D33*(1+$C$15)),(IF($C$18=$AA$3,(D33+($J$151)),(IF($C$18=$AA$4,(D33*(1+$J$152)),(IF($C$18=$AA$5,"Fill in",0)))))))</f>
        <v>#DIV/0!</v>
      </c>
      <c r="F33" s="40" t="e">
        <f t="shared" ref="F33:G33" si="1">E33*(1+$C$15)</f>
        <v>#DIV/0!</v>
      </c>
      <c r="G33" s="40" t="e">
        <f t="shared" si="1"/>
        <v>#DIV/0!</v>
      </c>
      <c r="H33" s="40" t="e">
        <f>G33*(1+$C$15)</f>
        <v>#DIV/0!</v>
      </c>
      <c r="I33" s="40" t="e">
        <f>H33*(1+$C$16)</f>
        <v>#DIV/0!</v>
      </c>
      <c r="J33" s="40" t="e">
        <f>I33*(1+$C$16)</f>
        <v>#DIV/0!</v>
      </c>
      <c r="K33" s="40" t="e">
        <f>J33*(1+$C$16)</f>
        <v>#DIV/0!</v>
      </c>
      <c r="L33" s="40" t="e">
        <f>K33*(1+$C$16)</f>
        <v>#DIV/0!</v>
      </c>
      <c r="M33" s="41" t="e">
        <f>L33*(1+$C$16)</f>
        <v>#DIV/0!</v>
      </c>
      <c r="N33" s="28"/>
      <c r="O33" s="28"/>
      <c r="P33" s="28"/>
      <c r="Q33" s="28"/>
      <c r="R33" s="28"/>
      <c r="S33" s="28"/>
      <c r="T33" s="28"/>
      <c r="U33" s="28"/>
      <c r="V33" s="28"/>
      <c r="W33" s="28"/>
      <c r="AE33" s="26" t="s">
        <v>178</v>
      </c>
      <c r="AF33" s="26" t="s">
        <v>179</v>
      </c>
    </row>
    <row r="34" spans="2:32" ht="15.75" thickBot="1" x14ac:dyDescent="0.3">
      <c r="B34" s="28"/>
      <c r="C34" s="28"/>
      <c r="D34" s="28"/>
      <c r="E34" s="28"/>
      <c r="F34" s="28"/>
      <c r="G34" s="28"/>
      <c r="H34" s="28"/>
      <c r="I34" s="28"/>
      <c r="J34" s="28"/>
      <c r="K34" s="28"/>
      <c r="L34" s="28"/>
      <c r="M34" s="28"/>
      <c r="N34" s="28"/>
      <c r="O34" s="28"/>
      <c r="P34" s="28"/>
      <c r="Q34" s="28"/>
      <c r="R34" s="28"/>
      <c r="S34" s="28"/>
      <c r="T34" s="28"/>
      <c r="U34" s="28"/>
      <c r="V34" s="28"/>
      <c r="W34" s="28"/>
      <c r="AE34" s="26" t="s">
        <v>180</v>
      </c>
      <c r="AF34" s="26" t="s">
        <v>181</v>
      </c>
    </row>
    <row r="35" spans="2:32" ht="15.75" thickBot="1" x14ac:dyDescent="0.3">
      <c r="B35" s="133" t="s">
        <v>435</v>
      </c>
      <c r="C35" s="184" t="e">
        <f>(M33*(1+C16))/(C12-C14)</f>
        <v>#DIV/0!</v>
      </c>
      <c r="D35" s="28"/>
      <c r="E35" s="28"/>
      <c r="F35" s="28"/>
      <c r="G35" s="28"/>
      <c r="H35" s="28"/>
      <c r="I35" s="28"/>
      <c r="J35" s="28"/>
      <c r="K35" s="28"/>
      <c r="L35" s="28"/>
      <c r="M35" s="28"/>
      <c r="N35" s="28"/>
      <c r="O35" s="28"/>
      <c r="P35" s="28"/>
      <c r="Q35" s="28"/>
      <c r="R35" s="28"/>
      <c r="S35" s="28"/>
      <c r="T35" s="28"/>
      <c r="U35" s="28"/>
      <c r="V35" s="28"/>
      <c r="W35" s="28"/>
      <c r="AE35" s="26" t="s">
        <v>182</v>
      </c>
      <c r="AF35" s="26" t="s">
        <v>183</v>
      </c>
    </row>
    <row r="36" spans="2:32" x14ac:dyDescent="0.25">
      <c r="B36" s="28"/>
      <c r="C36" s="28"/>
      <c r="D36" s="28"/>
      <c r="E36" s="28"/>
      <c r="F36" s="28"/>
      <c r="G36" s="28"/>
      <c r="H36" s="28"/>
      <c r="I36" s="28"/>
      <c r="J36" s="28"/>
      <c r="K36" s="28"/>
      <c r="L36" s="28"/>
      <c r="M36" s="28"/>
      <c r="N36" s="28"/>
      <c r="O36" s="28"/>
      <c r="P36" s="28"/>
      <c r="Q36" s="28"/>
      <c r="R36" s="28"/>
      <c r="S36" s="28"/>
      <c r="T36" s="28"/>
      <c r="U36" s="28"/>
      <c r="V36" s="28"/>
      <c r="W36" s="28"/>
      <c r="AE36" s="26" t="s">
        <v>184</v>
      </c>
      <c r="AF36" s="26" t="s">
        <v>185</v>
      </c>
    </row>
    <row r="37" spans="2:32" x14ac:dyDescent="0.25">
      <c r="B37" s="28"/>
      <c r="C37" s="28"/>
      <c r="D37" s="28"/>
      <c r="E37" s="28"/>
      <c r="F37" s="28"/>
      <c r="G37" s="28"/>
      <c r="H37" s="28"/>
      <c r="I37" s="28"/>
      <c r="J37" s="28"/>
      <c r="K37" s="28"/>
      <c r="L37" s="28"/>
      <c r="M37" s="28"/>
      <c r="N37" s="28"/>
      <c r="O37" s="28"/>
      <c r="P37" s="28"/>
      <c r="Q37" s="28"/>
      <c r="R37" s="28"/>
      <c r="S37" s="28"/>
      <c r="T37" s="28"/>
      <c r="U37" s="28"/>
      <c r="V37" s="28"/>
      <c r="W37" s="28"/>
      <c r="AE37" s="26" t="s">
        <v>186</v>
      </c>
      <c r="AF37" s="26" t="s">
        <v>187</v>
      </c>
    </row>
    <row r="38" spans="2:32" x14ac:dyDescent="0.25">
      <c r="B38" s="28"/>
      <c r="C38" s="28"/>
      <c r="D38" s="28"/>
      <c r="E38" s="28"/>
      <c r="F38" s="28"/>
      <c r="G38" s="28"/>
      <c r="H38" s="28"/>
      <c r="I38" s="28"/>
      <c r="J38" s="28"/>
      <c r="K38" s="28"/>
      <c r="L38" s="28"/>
      <c r="M38" s="28"/>
      <c r="N38" s="28"/>
      <c r="O38" s="28"/>
      <c r="P38" s="28"/>
      <c r="Q38" s="28"/>
      <c r="R38" s="28"/>
      <c r="S38" s="28"/>
      <c r="T38" s="28"/>
      <c r="U38" s="28"/>
      <c r="V38" s="28"/>
      <c r="W38" s="28"/>
      <c r="AE38" s="26" t="s">
        <v>188</v>
      </c>
      <c r="AF38" s="26" t="s">
        <v>189</v>
      </c>
    </row>
    <row r="39" spans="2:32" x14ac:dyDescent="0.25">
      <c r="B39" s="28"/>
      <c r="C39" s="28"/>
      <c r="D39" s="28"/>
      <c r="E39" s="28"/>
      <c r="F39" s="28"/>
      <c r="G39" s="28"/>
      <c r="H39" s="28"/>
      <c r="I39" s="28"/>
      <c r="J39" s="28"/>
      <c r="K39" s="28"/>
      <c r="L39" s="28"/>
      <c r="M39" s="28"/>
      <c r="N39" s="28"/>
      <c r="O39" s="28"/>
      <c r="P39" s="28"/>
      <c r="Q39" s="28"/>
      <c r="R39" s="28"/>
      <c r="S39" s="28"/>
      <c r="T39" s="28"/>
      <c r="U39" s="28"/>
      <c r="V39" s="28"/>
      <c r="W39" s="28"/>
      <c r="AE39" s="26" t="s">
        <v>190</v>
      </c>
      <c r="AF39" s="26" t="s">
        <v>191</v>
      </c>
    </row>
    <row r="40" spans="2:32" x14ac:dyDescent="0.25">
      <c r="B40" s="28"/>
      <c r="C40" s="28"/>
      <c r="D40" s="28"/>
      <c r="E40" s="28"/>
      <c r="F40" s="28"/>
      <c r="G40" s="28"/>
      <c r="H40" s="28"/>
      <c r="I40" s="28"/>
      <c r="J40" s="28"/>
      <c r="K40" s="28"/>
      <c r="L40" s="28"/>
      <c r="M40" s="28"/>
      <c r="N40" s="28"/>
      <c r="O40" s="28"/>
      <c r="P40" s="28"/>
      <c r="Q40" s="28"/>
      <c r="R40" s="28"/>
      <c r="S40" s="28"/>
      <c r="T40" s="28"/>
      <c r="U40" s="28"/>
      <c r="V40" s="28"/>
      <c r="W40" s="28"/>
      <c r="AE40" s="26" t="s">
        <v>192</v>
      </c>
      <c r="AF40" s="26" t="s">
        <v>193</v>
      </c>
    </row>
    <row r="41" spans="2:32" x14ac:dyDescent="0.25">
      <c r="B41" s="28"/>
      <c r="C41" s="28"/>
      <c r="D41" s="28"/>
      <c r="E41" s="28"/>
      <c r="F41" s="28"/>
      <c r="G41" s="28"/>
      <c r="H41" s="28"/>
      <c r="I41" s="28"/>
      <c r="J41" s="28"/>
      <c r="K41" s="28"/>
      <c r="L41" s="28"/>
      <c r="M41" s="28"/>
      <c r="N41" s="28"/>
      <c r="O41" s="28"/>
      <c r="P41" s="28"/>
      <c r="Q41" s="28"/>
      <c r="R41" s="28"/>
      <c r="S41" s="28"/>
      <c r="T41" s="28"/>
      <c r="U41" s="28"/>
      <c r="V41" s="28"/>
      <c r="W41" s="28"/>
      <c r="AE41" s="26" t="s">
        <v>194</v>
      </c>
      <c r="AF41" s="26" t="s">
        <v>195</v>
      </c>
    </row>
    <row r="42" spans="2:32" x14ac:dyDescent="0.25">
      <c r="B42" s="28"/>
      <c r="C42" s="28"/>
      <c r="D42" s="28"/>
      <c r="E42" s="28"/>
      <c r="F42" s="28"/>
      <c r="G42" s="28"/>
      <c r="H42" s="28"/>
      <c r="I42" s="28"/>
      <c r="J42" s="28"/>
      <c r="K42" s="28"/>
      <c r="L42" s="28"/>
      <c r="M42" s="28"/>
      <c r="N42" s="28"/>
      <c r="O42" s="28"/>
      <c r="P42" s="28"/>
      <c r="Q42" s="28"/>
      <c r="R42" s="28"/>
      <c r="S42" s="28"/>
      <c r="T42" s="28"/>
      <c r="U42" s="28"/>
      <c r="V42" s="28"/>
      <c r="W42" s="28"/>
      <c r="AE42" s="26" t="s">
        <v>196</v>
      </c>
      <c r="AF42" s="26" t="s">
        <v>197</v>
      </c>
    </row>
    <row r="43" spans="2:32" x14ac:dyDescent="0.25">
      <c r="B43" s="28"/>
      <c r="C43" s="28"/>
      <c r="D43" s="28"/>
      <c r="E43" s="28"/>
      <c r="F43" s="28"/>
      <c r="G43" s="28"/>
      <c r="H43" s="28"/>
      <c r="I43" s="28"/>
      <c r="J43" s="28"/>
      <c r="K43" s="28"/>
      <c r="L43" s="28"/>
      <c r="M43" s="28"/>
      <c r="N43" s="28"/>
      <c r="O43" s="28"/>
      <c r="P43" s="28"/>
      <c r="Q43" s="28"/>
      <c r="R43" s="28"/>
      <c r="S43" s="28"/>
      <c r="T43" s="28"/>
      <c r="U43" s="28"/>
      <c r="V43" s="28"/>
      <c r="W43" s="28"/>
      <c r="AE43" s="26" t="s">
        <v>198</v>
      </c>
      <c r="AF43" s="26" t="s">
        <v>199</v>
      </c>
    </row>
    <row r="44" spans="2:32" x14ac:dyDescent="0.25">
      <c r="B44" s="28"/>
      <c r="C44" s="28"/>
      <c r="D44" s="28"/>
      <c r="E44" s="28"/>
      <c r="F44" s="28"/>
      <c r="G44" s="28"/>
      <c r="H44" s="28"/>
      <c r="I44" s="28"/>
      <c r="J44" s="28"/>
      <c r="K44" s="28"/>
      <c r="L44" s="28"/>
      <c r="M44" s="28"/>
      <c r="N44" s="28"/>
      <c r="O44" s="28"/>
      <c r="P44" s="28"/>
      <c r="Q44" s="28"/>
      <c r="R44" s="28"/>
      <c r="S44" s="28"/>
      <c r="T44" s="28"/>
      <c r="U44" s="28"/>
      <c r="V44" s="28"/>
      <c r="W44" s="28"/>
      <c r="AE44" s="26" t="s">
        <v>200</v>
      </c>
      <c r="AF44" s="26" t="s">
        <v>201</v>
      </c>
    </row>
    <row r="45" spans="2:32" x14ac:dyDescent="0.25">
      <c r="B45" s="28"/>
      <c r="C45" s="28"/>
      <c r="D45" s="28"/>
      <c r="E45" s="28"/>
      <c r="F45" s="28"/>
      <c r="G45" s="28"/>
      <c r="H45" s="28"/>
      <c r="I45" s="28"/>
      <c r="J45" s="28"/>
      <c r="K45" s="28"/>
      <c r="L45" s="28"/>
      <c r="M45" s="28"/>
      <c r="N45" s="28"/>
      <c r="O45" s="28"/>
      <c r="P45" s="28"/>
      <c r="Q45" s="28"/>
      <c r="R45" s="28"/>
      <c r="S45" s="28"/>
      <c r="T45" s="28"/>
      <c r="U45" s="28"/>
      <c r="V45" s="28"/>
      <c r="W45" s="28"/>
      <c r="AE45" s="26" t="s">
        <v>202</v>
      </c>
      <c r="AF45" s="26" t="s">
        <v>203</v>
      </c>
    </row>
    <row r="46" spans="2:32" x14ac:dyDescent="0.25">
      <c r="B46" s="28"/>
      <c r="C46" s="28"/>
      <c r="D46" s="28"/>
      <c r="E46" s="28"/>
      <c r="F46" s="28"/>
      <c r="G46" s="28"/>
      <c r="H46" s="28"/>
      <c r="I46" s="28"/>
      <c r="J46" s="28"/>
      <c r="K46" s="28"/>
      <c r="L46" s="28"/>
      <c r="M46" s="28"/>
      <c r="N46" s="28"/>
      <c r="O46" s="28"/>
      <c r="P46" s="28"/>
      <c r="Q46" s="28"/>
      <c r="R46" s="28"/>
      <c r="S46" s="28"/>
      <c r="T46" s="28"/>
      <c r="U46" s="28"/>
      <c r="V46" s="28"/>
      <c r="W46" s="28"/>
      <c r="AE46" s="26" t="s">
        <v>204</v>
      </c>
      <c r="AF46" s="26" t="s">
        <v>205</v>
      </c>
    </row>
    <row r="47" spans="2:32" x14ac:dyDescent="0.25">
      <c r="B47" s="28"/>
      <c r="C47" s="28"/>
      <c r="D47" s="28"/>
      <c r="E47" s="28"/>
      <c r="F47" s="28"/>
      <c r="G47" s="28"/>
      <c r="H47" s="28"/>
      <c r="I47" s="28"/>
      <c r="J47" s="28"/>
      <c r="K47" s="28"/>
      <c r="L47" s="28"/>
      <c r="M47" s="28"/>
      <c r="N47" s="28"/>
      <c r="O47" s="28"/>
      <c r="P47" s="28"/>
      <c r="Q47" s="28"/>
      <c r="R47" s="28"/>
      <c r="S47" s="28"/>
      <c r="T47" s="28"/>
      <c r="U47" s="28"/>
      <c r="V47" s="28"/>
      <c r="W47" s="28"/>
      <c r="AE47" s="26" t="s">
        <v>206</v>
      </c>
      <c r="AF47" s="26" t="s">
        <v>207</v>
      </c>
    </row>
    <row r="48" spans="2:32" x14ac:dyDescent="0.25">
      <c r="B48" s="28"/>
      <c r="C48" s="28"/>
      <c r="D48" s="28"/>
      <c r="E48" s="28"/>
      <c r="F48" s="28"/>
      <c r="G48" s="28"/>
      <c r="H48" s="28"/>
      <c r="I48" s="28"/>
      <c r="J48" s="28"/>
      <c r="K48" s="28"/>
      <c r="L48" s="28"/>
      <c r="M48" s="28"/>
      <c r="N48" s="28"/>
      <c r="O48" s="28"/>
      <c r="P48" s="28"/>
      <c r="Q48" s="28"/>
      <c r="R48" s="28"/>
      <c r="S48" s="28"/>
      <c r="T48" s="28"/>
      <c r="U48" s="28"/>
      <c r="V48" s="28"/>
      <c r="W48" s="28"/>
      <c r="AE48" s="26" t="s">
        <v>208</v>
      </c>
      <c r="AF48" s="26" t="s">
        <v>209</v>
      </c>
    </row>
    <row r="49" spans="2:32" x14ac:dyDescent="0.25">
      <c r="B49" s="28"/>
      <c r="C49" s="28"/>
      <c r="D49" s="28"/>
      <c r="E49" s="28"/>
      <c r="F49" s="28"/>
      <c r="G49" s="28"/>
      <c r="H49" s="28"/>
      <c r="I49" s="28"/>
      <c r="J49" s="28"/>
      <c r="K49" s="28"/>
      <c r="L49" s="28"/>
      <c r="M49" s="28"/>
      <c r="N49" s="28"/>
      <c r="O49" s="28"/>
      <c r="P49" s="28"/>
      <c r="Q49" s="28"/>
      <c r="R49" s="28"/>
      <c r="S49" s="28"/>
      <c r="T49" s="28"/>
      <c r="U49" s="28"/>
      <c r="V49" s="28"/>
      <c r="W49" s="28"/>
      <c r="AE49" s="26" t="s">
        <v>210</v>
      </c>
      <c r="AF49" s="26" t="s">
        <v>211</v>
      </c>
    </row>
    <row r="50" spans="2:32" x14ac:dyDescent="0.25">
      <c r="B50" s="28"/>
      <c r="C50" s="28"/>
      <c r="D50" s="28"/>
      <c r="E50" s="28"/>
      <c r="F50" s="28"/>
      <c r="G50" s="28"/>
      <c r="H50" s="28"/>
      <c r="I50" s="28"/>
      <c r="J50" s="28"/>
      <c r="K50" s="28"/>
      <c r="L50" s="28"/>
      <c r="M50" s="28"/>
      <c r="N50" s="28"/>
      <c r="O50" s="28"/>
      <c r="P50" s="28"/>
      <c r="Q50" s="28"/>
      <c r="R50" s="28"/>
      <c r="S50" s="28"/>
      <c r="T50" s="28"/>
      <c r="U50" s="28"/>
      <c r="V50" s="28"/>
      <c r="W50" s="28"/>
      <c r="AE50" s="26" t="s">
        <v>212</v>
      </c>
      <c r="AF50" s="26" t="s">
        <v>213</v>
      </c>
    </row>
    <row r="51" spans="2:32" x14ac:dyDescent="0.25">
      <c r="B51" s="28"/>
      <c r="C51" s="28"/>
      <c r="D51" s="28"/>
      <c r="E51" s="28"/>
      <c r="F51" s="28"/>
      <c r="G51" s="28"/>
      <c r="H51" s="28"/>
      <c r="I51" s="28"/>
      <c r="J51" s="28"/>
      <c r="K51" s="28"/>
      <c r="L51" s="28"/>
      <c r="M51" s="28"/>
      <c r="N51" s="28"/>
      <c r="O51" s="28"/>
      <c r="P51" s="28"/>
      <c r="Q51" s="28"/>
      <c r="R51" s="28"/>
      <c r="S51" s="28"/>
      <c r="T51" s="28"/>
      <c r="U51" s="28"/>
      <c r="V51" s="28"/>
      <c r="W51" s="28"/>
      <c r="AE51" s="26" t="s">
        <v>214</v>
      </c>
      <c r="AF51" s="26" t="s">
        <v>215</v>
      </c>
    </row>
    <row r="52" spans="2:32" x14ac:dyDescent="0.25">
      <c r="B52" s="28"/>
      <c r="C52" s="28"/>
      <c r="D52" s="28"/>
      <c r="E52" s="28"/>
      <c r="F52" s="28"/>
      <c r="G52" s="28"/>
      <c r="H52" s="28"/>
      <c r="I52" s="28"/>
      <c r="J52" s="28"/>
      <c r="K52" s="28"/>
      <c r="L52" s="28"/>
      <c r="M52" s="28"/>
      <c r="N52" s="28"/>
      <c r="O52" s="28"/>
      <c r="P52" s="28"/>
      <c r="Q52" s="28"/>
      <c r="R52" s="28"/>
      <c r="S52" s="28"/>
      <c r="T52" s="28"/>
      <c r="U52" s="28"/>
      <c r="V52" s="28"/>
      <c r="W52" s="28"/>
      <c r="AE52" s="26" t="s">
        <v>216</v>
      </c>
      <c r="AF52" s="26" t="s">
        <v>217</v>
      </c>
    </row>
    <row r="53" spans="2:32" x14ac:dyDescent="0.25">
      <c r="B53" s="28"/>
      <c r="C53" s="28"/>
      <c r="D53" s="28"/>
      <c r="E53" s="28"/>
      <c r="F53" s="28"/>
      <c r="G53" s="28"/>
      <c r="H53" s="28"/>
      <c r="I53" s="28"/>
      <c r="J53" s="28"/>
      <c r="K53" s="28"/>
      <c r="L53" s="28"/>
      <c r="M53" s="28"/>
      <c r="N53" s="28"/>
      <c r="O53" s="28"/>
      <c r="P53" s="28"/>
      <c r="Q53" s="28"/>
      <c r="R53" s="28"/>
      <c r="S53" s="28"/>
      <c r="T53" s="28"/>
      <c r="U53" s="28"/>
      <c r="V53" s="28"/>
      <c r="W53" s="28"/>
      <c r="AE53" s="26" t="s">
        <v>218</v>
      </c>
      <c r="AF53" s="26" t="s">
        <v>219</v>
      </c>
    </row>
    <row r="54" spans="2:32" ht="15.75" thickBot="1" x14ac:dyDescent="0.3">
      <c r="B54" s="28"/>
      <c r="C54" s="28"/>
      <c r="D54" s="28"/>
      <c r="E54" s="28"/>
      <c r="F54" s="28"/>
      <c r="G54" s="28"/>
      <c r="H54" s="28"/>
      <c r="I54" s="28"/>
      <c r="J54" s="28"/>
      <c r="K54" s="28"/>
      <c r="L54" s="28"/>
      <c r="M54" s="28"/>
      <c r="N54" s="28"/>
      <c r="O54" s="28"/>
      <c r="P54" s="28"/>
      <c r="Q54" s="28"/>
      <c r="R54" s="28"/>
      <c r="S54" s="28"/>
      <c r="T54" s="28"/>
      <c r="U54" s="28"/>
      <c r="V54" s="28"/>
      <c r="W54" s="28"/>
      <c r="AE54" s="26" t="s">
        <v>220</v>
      </c>
      <c r="AF54" s="26" t="s">
        <v>221</v>
      </c>
    </row>
    <row r="55" spans="2:32" x14ac:dyDescent="0.25">
      <c r="B55" s="74" t="s">
        <v>10</v>
      </c>
      <c r="C55" s="72">
        <f>IF((ISNUMBER(INDEX('DEGIRO TABLE'!$A$1:$G$225,MATCH($B55,'DEGIRO TABLE'!$A$1:$A$225,0),2))),(INDEX('DEGIRO TABLE'!$A$1:$G$225,MATCH($B55,'DEGIRO TABLE'!$A$1:$A$225,0),2)),0)*1000000</f>
        <v>0</v>
      </c>
      <c r="D55" s="56" t="str">
        <f>IF(ISTEXT($B55)=TRUE,(IF(ISTEXT(INDEX('DEGIRO TABLE'!$A$1:$G$225,MATCH($B55,'DEGIRO TABLE'!$A$1:$A$225,0),1))=TRUE,"","ERROR - CHECK DATA SET")),"")</f>
        <v>ERROR - CHECK DATA SET</v>
      </c>
      <c r="E55" s="28"/>
      <c r="F55" s="28"/>
      <c r="G55" s="28"/>
      <c r="H55" s="28"/>
      <c r="I55" s="28"/>
      <c r="J55" s="28"/>
      <c r="K55" s="28"/>
      <c r="L55" s="28"/>
      <c r="M55" s="28"/>
      <c r="N55" s="28"/>
      <c r="O55" s="28"/>
      <c r="P55" s="28"/>
      <c r="Q55" s="28"/>
      <c r="R55" s="28"/>
      <c r="S55" s="28"/>
      <c r="T55" s="28"/>
      <c r="U55" s="28"/>
      <c r="V55" s="28"/>
      <c r="W55" s="28"/>
      <c r="Y55" s="26">
        <f>IF(ISTEXT($B55)=TRUE,(IF(ISTEXT(INDEX('DEGIRO TABLE'!$A$1:$G$225,MATCH($B55,'DEGIRO TABLE'!$A$1:$A$225,0),1))=TRUE,0,1)),0)</f>
        <v>1</v>
      </c>
      <c r="AE55" s="26" t="s">
        <v>222</v>
      </c>
      <c r="AF55" s="26" t="s">
        <v>223</v>
      </c>
    </row>
    <row r="56" spans="2:32" ht="15.75" thickBot="1" x14ac:dyDescent="0.3">
      <c r="B56" s="36" t="s">
        <v>37</v>
      </c>
      <c r="C56" s="41" t="e">
        <f>C55/C27</f>
        <v>#DIV/0!</v>
      </c>
      <c r="D56" s="28"/>
      <c r="E56" s="28"/>
      <c r="F56" s="28"/>
      <c r="G56" s="28"/>
      <c r="H56" s="28"/>
      <c r="I56" s="28"/>
      <c r="J56" s="28"/>
      <c r="K56" s="28"/>
      <c r="L56" s="28"/>
      <c r="M56" s="28"/>
      <c r="N56" s="28"/>
      <c r="O56" s="28"/>
      <c r="P56" s="28"/>
      <c r="Q56" s="28"/>
      <c r="R56" s="28"/>
      <c r="S56" s="28"/>
      <c r="T56" s="28"/>
      <c r="U56" s="28"/>
      <c r="V56" s="28"/>
      <c r="W56" s="28"/>
      <c r="AE56" s="26" t="s">
        <v>224</v>
      </c>
      <c r="AF56" s="26" t="s">
        <v>225</v>
      </c>
    </row>
    <row r="57" spans="2:32" ht="15.75" thickBot="1" x14ac:dyDescent="0.3">
      <c r="B57" s="28"/>
      <c r="C57" s="28"/>
      <c r="D57" s="28"/>
      <c r="E57" s="28"/>
      <c r="F57" s="28"/>
      <c r="G57" s="28"/>
      <c r="H57" s="28"/>
      <c r="I57" s="28"/>
      <c r="J57" s="28"/>
      <c r="K57" s="28"/>
      <c r="L57" s="28"/>
      <c r="M57" s="28"/>
      <c r="N57" s="28"/>
      <c r="O57" s="28"/>
      <c r="P57" s="28"/>
      <c r="Q57" s="28"/>
      <c r="R57" s="28"/>
      <c r="S57" s="28"/>
      <c r="T57" s="28"/>
      <c r="U57" s="28"/>
      <c r="V57" s="28"/>
      <c r="W57" s="28"/>
      <c r="AE57" s="26" t="s">
        <v>226</v>
      </c>
      <c r="AF57" s="26" t="s">
        <v>227</v>
      </c>
    </row>
    <row r="58" spans="2:32" x14ac:dyDescent="0.25">
      <c r="B58" s="34" t="s">
        <v>36</v>
      </c>
      <c r="C58" s="42" t="e">
        <f>NPV(C12,D33:M33,C35)+C56</f>
        <v>#DIV/0!</v>
      </c>
      <c r="D58" s="28"/>
      <c r="E58" s="28"/>
      <c r="F58" s="28"/>
      <c r="G58" s="28"/>
      <c r="H58" s="28"/>
      <c r="I58" s="28"/>
      <c r="J58" s="28"/>
      <c r="K58" s="28"/>
      <c r="L58" s="28"/>
      <c r="M58" s="28"/>
      <c r="N58" s="28"/>
      <c r="O58" s="28"/>
      <c r="P58" s="28"/>
      <c r="Q58" s="28"/>
      <c r="R58" s="28"/>
      <c r="S58" s="28"/>
      <c r="T58" s="28"/>
      <c r="U58" s="28"/>
      <c r="V58" s="28"/>
      <c r="W58" s="28"/>
      <c r="AE58" s="26" t="s">
        <v>228</v>
      </c>
      <c r="AF58" s="26" t="s">
        <v>229</v>
      </c>
    </row>
    <row r="59" spans="2:32" ht="15.75" thickBot="1" x14ac:dyDescent="0.3">
      <c r="B59" s="36" t="s">
        <v>67</v>
      </c>
      <c r="C59" s="41" t="e">
        <f>C58-C9</f>
        <v>#DIV/0!</v>
      </c>
      <c r="D59" s="28"/>
      <c r="E59" s="28"/>
      <c r="F59" s="28"/>
      <c r="G59" s="28"/>
      <c r="H59" s="28"/>
      <c r="I59" s="28"/>
      <c r="J59" s="28"/>
      <c r="K59" s="28"/>
      <c r="L59" s="28"/>
      <c r="M59" s="28"/>
      <c r="N59" s="28"/>
      <c r="O59" s="28"/>
      <c r="P59" s="28"/>
      <c r="Q59" s="28"/>
      <c r="R59" s="28"/>
      <c r="S59" s="28"/>
      <c r="T59" s="28"/>
      <c r="U59" s="28"/>
      <c r="V59" s="28"/>
      <c r="W59" s="28"/>
      <c r="AE59" s="26" t="s">
        <v>128</v>
      </c>
      <c r="AF59" s="26" t="s">
        <v>129</v>
      </c>
    </row>
    <row r="60" spans="2:32" ht="15.75" thickBot="1" x14ac:dyDescent="0.3">
      <c r="B60" s="28"/>
      <c r="C60" s="30"/>
      <c r="D60" s="28"/>
      <c r="E60" s="28"/>
      <c r="F60" s="28"/>
      <c r="G60" s="28"/>
      <c r="H60" s="28"/>
      <c r="I60" s="28"/>
      <c r="J60" s="28"/>
      <c r="K60" s="28"/>
      <c r="L60" s="28"/>
      <c r="M60" s="28"/>
      <c r="N60" s="28"/>
      <c r="O60" s="28"/>
      <c r="P60" s="28"/>
      <c r="Q60" s="28"/>
      <c r="R60" s="28"/>
      <c r="S60" s="28"/>
      <c r="T60" s="28"/>
      <c r="U60" s="28"/>
      <c r="V60" s="28"/>
      <c r="W60" s="28"/>
      <c r="AE60" s="26" t="s">
        <v>230</v>
      </c>
      <c r="AF60" s="26" t="s">
        <v>231</v>
      </c>
    </row>
    <row r="61" spans="2:32" x14ac:dyDescent="0.25">
      <c r="B61" s="34" t="s">
        <v>46</v>
      </c>
      <c r="C61" s="42" t="e">
        <f>C58*(1-C20)</f>
        <v>#DIV/0!</v>
      </c>
      <c r="D61" s="28"/>
      <c r="E61" s="28"/>
      <c r="F61" s="28"/>
      <c r="G61" s="28"/>
      <c r="H61" s="28"/>
      <c r="I61" s="28"/>
      <c r="J61" s="28"/>
      <c r="K61" s="28"/>
      <c r="L61" s="28"/>
      <c r="M61" s="28"/>
      <c r="N61" s="28"/>
      <c r="O61" s="28"/>
      <c r="P61" s="28"/>
      <c r="Q61" s="28"/>
      <c r="R61" s="28"/>
      <c r="S61" s="28"/>
      <c r="T61" s="28"/>
      <c r="U61" s="28"/>
      <c r="V61" s="28"/>
      <c r="W61" s="28"/>
      <c r="AE61" s="26" t="s">
        <v>232</v>
      </c>
      <c r="AF61" s="26" t="s">
        <v>233</v>
      </c>
    </row>
    <row r="62" spans="2:32" ht="15.75" thickBot="1" x14ac:dyDescent="0.3">
      <c r="B62" s="36" t="s">
        <v>68</v>
      </c>
      <c r="C62" s="41" t="e">
        <f>C61-C9</f>
        <v>#DIV/0!</v>
      </c>
      <c r="D62" s="28"/>
      <c r="E62" s="28"/>
      <c r="F62" s="28"/>
      <c r="G62" s="28"/>
      <c r="H62" s="28"/>
      <c r="I62" s="28"/>
      <c r="J62" s="28"/>
      <c r="K62" s="28"/>
      <c r="L62" s="28"/>
      <c r="M62" s="28"/>
      <c r="N62" s="28"/>
      <c r="O62" s="28"/>
      <c r="P62" s="28"/>
      <c r="Q62" s="28"/>
      <c r="R62" s="28"/>
      <c r="S62" s="28"/>
      <c r="T62" s="28"/>
      <c r="U62" s="28"/>
      <c r="V62" s="28"/>
      <c r="W62" s="28"/>
      <c r="AE62" s="26" t="s">
        <v>234</v>
      </c>
      <c r="AF62" s="26" t="s">
        <v>235</v>
      </c>
    </row>
    <row r="63" spans="2:32" ht="15.75" thickBot="1" x14ac:dyDescent="0.3">
      <c r="B63" s="28"/>
      <c r="C63" s="30"/>
      <c r="D63" s="28"/>
      <c r="E63" s="28"/>
      <c r="F63" s="28"/>
      <c r="G63" s="28"/>
      <c r="H63" s="28"/>
      <c r="I63" s="28"/>
      <c r="J63" s="28"/>
      <c r="K63" s="28"/>
      <c r="L63" s="28"/>
      <c r="M63" s="28"/>
      <c r="N63" s="28"/>
      <c r="O63" s="28"/>
      <c r="P63" s="28"/>
      <c r="Q63" s="28"/>
      <c r="R63" s="28"/>
      <c r="S63" s="28"/>
      <c r="T63" s="28"/>
      <c r="U63" s="28"/>
      <c r="V63" s="28"/>
      <c r="W63" s="28"/>
      <c r="AE63" s="26" t="s">
        <v>236</v>
      </c>
      <c r="AF63" s="26" t="s">
        <v>237</v>
      </c>
    </row>
    <row r="64" spans="2:32" ht="15.75" thickBot="1" x14ac:dyDescent="0.3">
      <c r="B64" s="28"/>
      <c r="C64" s="74">
        <f>C4</f>
        <v>0</v>
      </c>
      <c r="D64" s="92" t="s">
        <v>120</v>
      </c>
      <c r="E64" s="97" t="s">
        <v>121</v>
      </c>
      <c r="F64" s="97" t="s">
        <v>432</v>
      </c>
      <c r="G64" s="97" t="s">
        <v>431</v>
      </c>
      <c r="H64" s="28"/>
      <c r="I64" s="28"/>
      <c r="J64" s="28"/>
      <c r="K64" s="28"/>
      <c r="L64" s="28"/>
      <c r="M64" s="28"/>
      <c r="N64" s="28"/>
      <c r="O64" s="28"/>
      <c r="P64" s="28"/>
      <c r="Q64" s="28"/>
      <c r="R64" s="28"/>
      <c r="S64" s="28"/>
      <c r="T64" s="28"/>
      <c r="U64" s="28"/>
      <c r="V64" s="28"/>
      <c r="W64" s="28"/>
      <c r="AE64" s="26" t="s">
        <v>238</v>
      </c>
      <c r="AF64" s="26" t="s">
        <v>239</v>
      </c>
    </row>
    <row r="65" spans="2:32" x14ac:dyDescent="0.25">
      <c r="B65" s="74" t="str">
        <f>IF(CALCULATIONS!$I$61&lt;&gt;0,"Price to Earnings Ratio Prognosis","Price to Earnings Ratio")</f>
        <v>Price to Earnings Ratio</v>
      </c>
      <c r="C65" s="78" t="e">
        <f>$C$9/IF(CALCULATIONS!$I$61&lt;&gt;0,CALCULATIONS!$I$61,CALCULATIONS!$H$61)</f>
        <v>#DIV/0!</v>
      </c>
      <c r="D65" s="93"/>
      <c r="E65" s="98"/>
      <c r="F65" s="98"/>
      <c r="G65" s="101" t="e">
        <f>AVERAGEIF(C65:F65,"&lt;&gt;0")</f>
        <v>#DIV/0!</v>
      </c>
      <c r="H65" s="28"/>
      <c r="I65" s="28"/>
      <c r="J65" s="28"/>
      <c r="K65" s="28"/>
      <c r="L65" s="28"/>
      <c r="M65" s="28"/>
      <c r="N65" s="28"/>
      <c r="O65" s="28"/>
      <c r="P65" s="28"/>
      <c r="Q65" s="28"/>
      <c r="R65" s="28"/>
      <c r="S65" s="28"/>
      <c r="T65" s="28"/>
      <c r="U65" s="28"/>
      <c r="V65" s="28"/>
      <c r="W65" s="28"/>
      <c r="AE65" s="26" t="s">
        <v>240</v>
      </c>
      <c r="AF65" s="26" t="s">
        <v>241</v>
      </c>
    </row>
    <row r="66" spans="2:32" x14ac:dyDescent="0.25">
      <c r="B66" s="73" t="str">
        <f>IF(CALCULATIONS!$I$61&lt;&gt;0,"Price to Earnings Growth Ratio Prognosis","Price to Earnings Growth Ratio")</f>
        <v>Price to Earnings Growth Ratio</v>
      </c>
      <c r="C66" s="79" t="e">
        <f>IF(CALCULATIONS!$I$61&lt;&gt;0,(($C$9/CALCULATIONS!$I$61)/(CALCULATIONS!$I$63*100)),(($C$9/CALCULATIONS!$H$61)/(CALCULATIONS!$H$63*100)))</f>
        <v>#DIV/0!</v>
      </c>
      <c r="D66" s="94"/>
      <c r="E66" s="100"/>
      <c r="F66" s="100"/>
      <c r="G66" s="102" t="e">
        <f>AVERAGEIF(C66:F66,"&lt;&gt;0")</f>
        <v>#DIV/0!</v>
      </c>
      <c r="H66" s="28"/>
      <c r="I66" s="28"/>
      <c r="J66" s="28"/>
      <c r="K66" s="28"/>
      <c r="L66" s="28"/>
      <c r="M66" s="28"/>
      <c r="N66" s="28"/>
      <c r="O66" s="28"/>
      <c r="P66" s="28"/>
      <c r="Q66" s="28"/>
      <c r="R66" s="28"/>
      <c r="S66" s="28"/>
      <c r="T66" s="28"/>
      <c r="U66" s="28"/>
      <c r="V66" s="28"/>
      <c r="W66" s="28"/>
      <c r="AE66" s="26" t="s">
        <v>242</v>
      </c>
      <c r="AF66" s="26" t="s">
        <v>243</v>
      </c>
    </row>
    <row r="67" spans="2:32" x14ac:dyDescent="0.25">
      <c r="B67" s="73" t="str">
        <f>IF(CALCULATIONS!$I$61&lt;&gt;0,"Price to Sales Ratio Prognosis","Price to Sales Ratio")</f>
        <v>Price to Sales Ratio</v>
      </c>
      <c r="C67" s="79" t="e">
        <f>$C$9/IF(CALCULATIONS!$I$87&lt;&gt;0,CALCULATIONS!$I$87,CALCULATIONS!$H$87)</f>
        <v>#DIV/0!</v>
      </c>
      <c r="D67" s="94"/>
      <c r="E67" s="100"/>
      <c r="F67" s="100"/>
      <c r="G67" s="102" t="e">
        <f t="shared" ref="G67:G68" si="2">AVERAGEIF(C67:F67,"&lt;&gt;0")</f>
        <v>#DIV/0!</v>
      </c>
      <c r="H67" s="28"/>
      <c r="I67" s="28"/>
      <c r="J67" s="28"/>
      <c r="K67" s="28"/>
      <c r="L67" s="28"/>
      <c r="M67" s="28"/>
      <c r="N67" s="28"/>
      <c r="O67" s="28"/>
      <c r="P67" s="28"/>
      <c r="Q67" s="28"/>
      <c r="R67" s="28"/>
      <c r="S67" s="28"/>
      <c r="T67" s="28"/>
      <c r="U67" s="28"/>
      <c r="V67" s="28"/>
      <c r="W67" s="28"/>
      <c r="AE67" s="26" t="s">
        <v>244</v>
      </c>
      <c r="AF67" s="26" t="s">
        <v>245</v>
      </c>
    </row>
    <row r="68" spans="2:32" x14ac:dyDescent="0.25">
      <c r="B68" s="73" t="str">
        <f>IF(CALCULATIONS!$I$61&lt;&gt;0,"Price to Cashflow Ratio Prognosis","Price to Cashflow Ratio")</f>
        <v>Price to Cashflow Ratio</v>
      </c>
      <c r="C68" s="79" t="e">
        <f>$C$9/IF(CALCULATIONS!$I$95&lt;&gt;0,CALCULATIONS!$I$95,CALCULATIONS!$H$95)</f>
        <v>#DIV/0!</v>
      </c>
      <c r="D68" s="94"/>
      <c r="E68" s="100"/>
      <c r="F68" s="100"/>
      <c r="G68" s="102" t="e">
        <f t="shared" si="2"/>
        <v>#DIV/0!</v>
      </c>
      <c r="H68" s="28"/>
      <c r="I68" s="28"/>
      <c r="J68" s="28"/>
      <c r="K68" s="28"/>
      <c r="L68" s="28"/>
      <c r="M68" s="28"/>
      <c r="N68" s="28"/>
      <c r="O68" s="28"/>
      <c r="P68" s="28"/>
      <c r="Q68" s="28"/>
      <c r="R68" s="28"/>
      <c r="S68" s="28"/>
      <c r="T68" s="28"/>
      <c r="U68" s="28"/>
      <c r="V68" s="28"/>
      <c r="W68" s="28"/>
      <c r="AE68" s="26" t="s">
        <v>246</v>
      </c>
      <c r="AF68" s="26" t="s">
        <v>247</v>
      </c>
    </row>
    <row r="69" spans="2:32" x14ac:dyDescent="0.25">
      <c r="B69" s="73" t="str">
        <f>IF(CALCULATIONS!$I$69&lt;&gt;0,"Debt to Equity Ratio (YTD)","Debt to Equity Ratio")</f>
        <v>Debt to Equity Ratio</v>
      </c>
      <c r="C69" s="79">
        <f>IF(CALCULATIONS!$I$69&lt;&gt;0,CALCULATIONS!$I$69,CALCULATIONS!$H$69)</f>
        <v>0</v>
      </c>
      <c r="D69" s="94"/>
      <c r="E69" s="100"/>
      <c r="F69" s="100"/>
      <c r="G69" s="102" t="e">
        <f t="shared" ref="G69:G70" si="3">AVERAGEIF(C69:F69,"&lt;&gt;0")</f>
        <v>#DIV/0!</v>
      </c>
      <c r="H69" s="28"/>
      <c r="I69" s="28"/>
      <c r="J69" s="28"/>
      <c r="K69" s="28"/>
      <c r="L69" s="28"/>
      <c r="M69" s="28"/>
      <c r="N69" s="28"/>
      <c r="O69" s="28"/>
      <c r="P69" s="28"/>
      <c r="Q69" s="28"/>
      <c r="R69" s="28"/>
      <c r="S69" s="28"/>
      <c r="T69" s="28"/>
      <c r="U69" s="28"/>
      <c r="V69" s="28"/>
      <c r="W69" s="28"/>
      <c r="AE69" s="26" t="s">
        <v>248</v>
      </c>
      <c r="AF69" s="26" t="s">
        <v>249</v>
      </c>
    </row>
    <row r="70" spans="2:32" ht="15.75" thickBot="1" x14ac:dyDescent="0.3">
      <c r="B70" s="75" t="str">
        <f>IF(CALCULATIONS!$I$79&lt;&gt;0,"Price to Book Ratio (YTD)","Price to Book Ratio")</f>
        <v>Price to Book Ratio</v>
      </c>
      <c r="C70" s="80" t="e">
        <f>$C$9/IF(CALCULATIONS!$I$79&lt;&gt;0,CALCULATIONS!$I$79,CALCULATIONS!$H$79)</f>
        <v>#DIV/0!</v>
      </c>
      <c r="D70" s="95"/>
      <c r="E70" s="99"/>
      <c r="F70" s="99"/>
      <c r="G70" s="103" t="e">
        <f t="shared" si="3"/>
        <v>#DIV/0!</v>
      </c>
      <c r="H70" s="28"/>
      <c r="I70" s="28"/>
      <c r="J70" s="28"/>
      <c r="K70" s="28"/>
      <c r="L70" s="28"/>
      <c r="M70" s="28"/>
      <c r="N70" s="28"/>
      <c r="O70" s="28"/>
      <c r="P70" s="28"/>
      <c r="Q70" s="28"/>
      <c r="R70" s="28"/>
      <c r="S70" s="28"/>
      <c r="T70" s="28"/>
      <c r="U70" s="28"/>
      <c r="V70" s="28"/>
      <c r="W70" s="28"/>
      <c r="AE70" s="26" t="s">
        <v>250</v>
      </c>
      <c r="AF70" s="26" t="s">
        <v>251</v>
      </c>
    </row>
    <row r="71" spans="2:32" ht="15.75" thickBot="1" x14ac:dyDescent="0.3">
      <c r="B71" s="28"/>
      <c r="C71" s="30"/>
      <c r="D71" s="28"/>
      <c r="E71" s="28"/>
      <c r="F71" s="28"/>
      <c r="G71" s="28"/>
      <c r="H71" s="28"/>
      <c r="I71" s="28"/>
      <c r="J71" s="28"/>
      <c r="K71" s="28"/>
      <c r="L71" s="28"/>
      <c r="M71" s="28"/>
      <c r="N71" s="28"/>
      <c r="O71" s="28"/>
      <c r="P71" s="28"/>
      <c r="Q71" s="28"/>
      <c r="R71" s="28"/>
      <c r="S71" s="28"/>
      <c r="T71" s="28"/>
      <c r="U71" s="28"/>
      <c r="V71" s="28"/>
      <c r="W71" s="28"/>
      <c r="AE71" s="26" t="s">
        <v>252</v>
      </c>
      <c r="AF71" s="26" t="s">
        <v>253</v>
      </c>
    </row>
    <row r="72" spans="2:32" ht="15.75" thickBot="1" x14ac:dyDescent="0.3">
      <c r="B72" s="28"/>
      <c r="C72" s="92">
        <f>C64</f>
        <v>0</v>
      </c>
      <c r="D72" s="92" t="str">
        <f>D64</f>
        <v>[Reference Share #1]</v>
      </c>
      <c r="E72" s="97" t="str">
        <f>E64</f>
        <v>[Reference Share #2]</v>
      </c>
      <c r="F72" s="97" t="str">
        <f>F64</f>
        <v>[Reference Share #3]</v>
      </c>
      <c r="G72" s="28"/>
      <c r="H72" s="28"/>
      <c r="I72" s="28"/>
      <c r="J72" s="28"/>
      <c r="K72" s="28"/>
      <c r="L72" s="28"/>
      <c r="M72" s="28"/>
      <c r="N72" s="28"/>
      <c r="O72" s="28"/>
      <c r="P72" s="28"/>
      <c r="Q72" s="28"/>
      <c r="R72" s="28"/>
      <c r="S72" s="28"/>
      <c r="T72" s="28"/>
      <c r="U72" s="28"/>
      <c r="V72" s="28"/>
      <c r="W72" s="28"/>
      <c r="AE72" s="26" t="s">
        <v>254</v>
      </c>
      <c r="AF72" s="26" t="s">
        <v>255</v>
      </c>
    </row>
    <row r="73" spans="2:32" x14ac:dyDescent="0.25">
      <c r="B73" s="91" t="str">
        <f>"Dividend per Share in "&amp;IF(I250&lt;&gt;0,I249,H249)</f>
        <v>Dividend per Share in 0</v>
      </c>
      <c r="C73" s="42">
        <f>IF(I250&lt;&gt;0,I251,H251)</f>
        <v>0</v>
      </c>
      <c r="D73" s="98"/>
      <c r="E73" s="93"/>
      <c r="F73" s="93"/>
      <c r="G73" s="28"/>
      <c r="H73" s="28"/>
      <c r="I73" s="28"/>
      <c r="J73" s="28"/>
      <c r="K73" s="28"/>
      <c r="L73" s="28"/>
      <c r="M73" s="28"/>
      <c r="N73" s="28"/>
      <c r="O73" s="28"/>
      <c r="P73" s="28"/>
      <c r="Q73" s="28"/>
      <c r="R73" s="28"/>
      <c r="S73" s="28"/>
      <c r="T73" s="28"/>
      <c r="U73" s="28"/>
      <c r="V73" s="28"/>
      <c r="W73" s="28"/>
      <c r="AE73" s="26" t="s">
        <v>256</v>
      </c>
      <c r="AF73" s="26" t="s">
        <v>257</v>
      </c>
    </row>
    <row r="74" spans="2:32" ht="15.75" thickBot="1" x14ac:dyDescent="0.3">
      <c r="B74" s="96" t="s">
        <v>122</v>
      </c>
      <c r="C74" s="62" t="e">
        <f>C73/C9</f>
        <v>#DIV/0!</v>
      </c>
      <c r="D74" s="104"/>
      <c r="E74" s="105"/>
      <c r="F74" s="105"/>
      <c r="G74" s="28"/>
      <c r="H74" s="28"/>
      <c r="I74" s="28"/>
      <c r="J74" s="28"/>
      <c r="K74" s="28"/>
      <c r="L74" s="28"/>
      <c r="M74" s="28"/>
      <c r="N74" s="28"/>
      <c r="O74" s="28"/>
      <c r="P74" s="28"/>
      <c r="Q74" s="28"/>
      <c r="R74" s="28"/>
      <c r="S74" s="28"/>
      <c r="T74" s="28"/>
      <c r="U74" s="28"/>
      <c r="V74" s="28"/>
      <c r="W74" s="28"/>
      <c r="AE74" s="26" t="s">
        <v>258</v>
      </c>
      <c r="AF74" s="26" t="s">
        <v>259</v>
      </c>
    </row>
    <row r="75" spans="2:32" x14ac:dyDescent="0.25">
      <c r="B75" s="28"/>
      <c r="C75" s="30"/>
      <c r="D75" s="28"/>
      <c r="E75" s="28"/>
      <c r="F75" s="28"/>
      <c r="G75" s="28"/>
      <c r="H75" s="28"/>
      <c r="I75" s="28"/>
      <c r="J75" s="28"/>
      <c r="K75" s="28"/>
      <c r="L75" s="28"/>
      <c r="M75" s="28"/>
      <c r="N75" s="28"/>
      <c r="O75" s="28"/>
      <c r="P75" s="28"/>
      <c r="Q75" s="28"/>
      <c r="R75" s="28"/>
      <c r="S75" s="28"/>
      <c r="T75" s="28"/>
      <c r="U75" s="28"/>
      <c r="V75" s="28"/>
      <c r="W75" s="28"/>
      <c r="AE75" s="26" t="s">
        <v>260</v>
      </c>
      <c r="AF75" s="26" t="s">
        <v>261</v>
      </c>
    </row>
    <row r="76" spans="2:32" ht="21" x14ac:dyDescent="0.35">
      <c r="B76" s="27" t="s">
        <v>70</v>
      </c>
      <c r="C76" s="28"/>
      <c r="D76" s="28"/>
      <c r="E76" s="28"/>
      <c r="F76" s="28"/>
      <c r="G76" s="28"/>
      <c r="H76" s="28"/>
      <c r="I76" s="28"/>
      <c r="J76" s="28"/>
      <c r="K76" s="28"/>
      <c r="L76" s="28"/>
      <c r="M76" s="28"/>
      <c r="N76" s="28"/>
      <c r="O76" s="28"/>
      <c r="P76" s="28"/>
      <c r="Q76" s="28"/>
      <c r="R76" s="28"/>
      <c r="S76" s="28"/>
      <c r="T76" s="28"/>
      <c r="U76" s="28"/>
      <c r="V76" s="28"/>
      <c r="W76" s="28"/>
      <c r="AE76" s="26" t="s">
        <v>262</v>
      </c>
      <c r="AF76" s="26" t="s">
        <v>263</v>
      </c>
    </row>
    <row r="77" spans="2:32" ht="16.5" thickBot="1" x14ac:dyDescent="0.3">
      <c r="B77" s="46" t="s">
        <v>110</v>
      </c>
      <c r="C77" s="28"/>
      <c r="D77" s="28"/>
      <c r="E77" s="28"/>
      <c r="F77" s="28"/>
      <c r="G77" s="28"/>
      <c r="H77" s="28"/>
      <c r="I77" s="28"/>
      <c r="J77" s="28"/>
      <c r="K77" s="28"/>
      <c r="L77" s="28"/>
      <c r="M77" s="28"/>
      <c r="N77" s="28"/>
      <c r="O77" s="28"/>
      <c r="P77" s="28"/>
      <c r="Q77" s="28"/>
      <c r="R77" s="28"/>
      <c r="S77" s="28"/>
      <c r="T77" s="28"/>
      <c r="U77" s="28"/>
      <c r="V77" s="28"/>
      <c r="W77" s="28"/>
      <c r="AE77" s="26" t="s">
        <v>264</v>
      </c>
      <c r="AF77" s="26" t="s">
        <v>265</v>
      </c>
    </row>
    <row r="78" spans="2:32" x14ac:dyDescent="0.25">
      <c r="B78" s="34" t="s">
        <v>9</v>
      </c>
      <c r="C78" s="39">
        <f>IF((ISNUMBER(INDEX('DEGIRO TABLE'!$A$1:$G$225,MATCH($B78,'DEGIRO TABLE'!$A$1:$A$225,0),7))),(INDEX('DEGIRO TABLE'!$A$1:$G$225,MATCH($B78,'DEGIRO TABLE'!$A$1:$A$225,0),7)),0)</f>
        <v>0</v>
      </c>
      <c r="D78" s="39">
        <f>IF((ISNUMBER(INDEX('DEGIRO TABLE'!$A$1:$G$225,MATCH($B78,'DEGIRO TABLE'!$A$1:$A$225,0),6))),(INDEX('DEGIRO TABLE'!$A$1:$G$225,MATCH($B78,'DEGIRO TABLE'!$A$1:$A$225,0),6)),0)</f>
        <v>0</v>
      </c>
      <c r="E78" s="39">
        <f>IF((ISNUMBER(INDEX('DEGIRO TABLE'!$A$1:$G$225,MATCH($B78,'DEGIRO TABLE'!$A$1:$A$225,0),5))),(INDEX('DEGIRO TABLE'!$A$1:$G$225,MATCH($B78,'DEGIRO TABLE'!$A$1:$A$225,0),5)),0)</f>
        <v>0</v>
      </c>
      <c r="F78" s="39">
        <f>IF((ISNUMBER(INDEX('DEGIRO TABLE'!$A$1:$G$225,MATCH($B78,'DEGIRO TABLE'!$A$1:$A$225,0),4))),(INDEX('DEGIRO TABLE'!$A$1:$G$225,MATCH($B78,'DEGIRO TABLE'!$A$1:$A$225,0),4)),0)</f>
        <v>0</v>
      </c>
      <c r="G78" s="39">
        <f>IF((ISNUMBER(INDEX('DEGIRO TABLE'!$A$1:$G$225,MATCH($B78,'DEGIRO TABLE'!$A$1:$A$225,0),3))),(INDEX('DEGIRO TABLE'!$A$1:$G$225,MATCH($B78,'DEGIRO TABLE'!$A$1:$A$225,0),3)),0)</f>
        <v>0</v>
      </c>
      <c r="H78" s="112">
        <f>IF((ISNUMBER(INDEX('DEGIRO TABLE'!$A$1:$G$225,MATCH($B78,'DEGIRO TABLE'!$A$1:$A$225,0),2))),(INDEX('DEGIRO TABLE'!$A$1:$G$225,MATCH($B78,'DEGIRO TABLE'!$A$1:$A$225,0),2)),0)</f>
        <v>0</v>
      </c>
      <c r="I78" s="145">
        <f>IF(H78=0,0,(H78+1)&amp;" (YTD)")</f>
        <v>0</v>
      </c>
      <c r="J78" s="157" t="s">
        <v>436</v>
      </c>
      <c r="K78" s="56" t="str">
        <f>IF(ISTEXT($B78)=TRUE,(IF(ISTEXT(INDEX('DEGIRO TABLE'!$A$1:$G$225,MATCH($B78,'DEGIRO TABLE'!$A$1:$A$225,0),1))=TRUE,"","ERROR - CHECK DATA SET")),"")</f>
        <v>ERROR - CHECK DATA SET</v>
      </c>
      <c r="L78" s="28"/>
      <c r="M78" s="28"/>
      <c r="N78" s="28"/>
      <c r="O78" s="28"/>
      <c r="P78" s="28"/>
      <c r="Q78" s="28"/>
      <c r="R78" s="28"/>
      <c r="S78" s="28"/>
      <c r="T78" s="28"/>
      <c r="U78" s="28"/>
      <c r="V78" s="28"/>
      <c r="W78" s="28"/>
      <c r="Y78" s="26">
        <f>IF(ISTEXT($B78)=TRUE,(IF(ISTEXT(INDEX('DEGIRO TABLE'!$A$1:$G$225,MATCH($B78,'DEGIRO TABLE'!$A$1:$A$225,0),1))=TRUE,0,1)),0)</f>
        <v>1</v>
      </c>
      <c r="AE78" s="26" t="s">
        <v>266</v>
      </c>
      <c r="AF78" s="26" t="s">
        <v>267</v>
      </c>
    </row>
    <row r="79" spans="2:32" x14ac:dyDescent="0.25">
      <c r="B79" s="73" t="s">
        <v>107</v>
      </c>
      <c r="C79" s="43">
        <f>'YAHOO TABLE'!V2</f>
        <v>0</v>
      </c>
      <c r="D79" s="43">
        <f>'YAHOO TABLE'!U2</f>
        <v>0</v>
      </c>
      <c r="E79" s="43">
        <f>'YAHOO TABLE'!T2</f>
        <v>0</v>
      </c>
      <c r="F79" s="43">
        <f>'YAHOO TABLE'!S2</f>
        <v>0</v>
      </c>
      <c r="G79" s="43">
        <f>'YAHOO TABLE'!R2</f>
        <v>0</v>
      </c>
      <c r="H79" s="138">
        <f>'YAHOO TABLE'!Q2</f>
        <v>0</v>
      </c>
      <c r="I79" s="185">
        <f>'YAHOO TABLE'!P2</f>
        <v>0</v>
      </c>
      <c r="J79" s="141" t="e">
        <f>AVERAGEIF(C79:H79,"&lt;&gt;0")</f>
        <v>#DIV/0!</v>
      </c>
      <c r="K79" s="56"/>
      <c r="L79" s="28"/>
      <c r="M79" s="28"/>
      <c r="N79" s="28"/>
      <c r="O79" s="28"/>
      <c r="P79" s="28"/>
      <c r="Q79" s="28"/>
      <c r="R79" s="28"/>
      <c r="S79" s="28"/>
      <c r="T79" s="28"/>
      <c r="U79" s="28"/>
      <c r="V79" s="28"/>
      <c r="W79" s="28"/>
      <c r="AE79" s="26" t="s">
        <v>268</v>
      </c>
      <c r="AF79" s="26" t="s">
        <v>269</v>
      </c>
    </row>
    <row r="80" spans="2:32" x14ac:dyDescent="0.25">
      <c r="B80" s="73" t="s">
        <v>16</v>
      </c>
      <c r="C80" s="88">
        <f>IF((ISNUMBER(INDEX('DEGIRO TABLE'!$A$1:$G$225,MATCH($B80,'DEGIRO TABLE'!$A$1:$A$225,0),7))),(INDEX('DEGIRO TABLE'!$A$1:$G$225,MATCH($B80,'DEGIRO TABLE'!$A$1:$A$225,0),7)),0)*1000000</f>
        <v>0</v>
      </c>
      <c r="D80" s="88">
        <f>IF((ISNUMBER(INDEX('DEGIRO TABLE'!$A$1:$G$225,MATCH($B80,'DEGIRO TABLE'!$A$1:$A$225,0),6))),(INDEX('DEGIRO TABLE'!$A$1:$G$225,MATCH($B80,'DEGIRO TABLE'!$A$1:$A$225,0),6)),0)*1000000</f>
        <v>0</v>
      </c>
      <c r="E80" s="88">
        <f>IF((ISNUMBER(INDEX('DEGIRO TABLE'!$A$1:$G$225,MATCH($B80,'DEGIRO TABLE'!$A$1:$A$225,0),5))),(INDEX('DEGIRO TABLE'!$A$1:$G$225,MATCH($B80,'DEGIRO TABLE'!$A$1:$A$225,0),5)),0)*1000000</f>
        <v>0</v>
      </c>
      <c r="F80" s="88">
        <f>IF((ISNUMBER(INDEX('DEGIRO TABLE'!$A$1:$G$225,MATCH($B80,'DEGIRO TABLE'!$A$1:$A$225,0),4))),(INDEX('DEGIRO TABLE'!$A$1:$G$225,MATCH($B80,'DEGIRO TABLE'!$A$1:$A$225,0),4)),0)*1000000</f>
        <v>0</v>
      </c>
      <c r="G80" s="88">
        <f>IF((ISNUMBER(INDEX('DEGIRO TABLE'!$A$1:$G$225,MATCH($B80,'DEGIRO TABLE'!$A$1:$A$225,0),3))),(INDEX('DEGIRO TABLE'!$A$1:$G$225,MATCH($B80,'DEGIRO TABLE'!$A$1:$A$225,0),3)),0)*1000000</f>
        <v>0</v>
      </c>
      <c r="H80" s="113">
        <f>IF((ISNUMBER(INDEX('DEGIRO TABLE'!$A$1:$G$225,MATCH($B80,'DEGIRO TABLE'!$A$1:$A$225,0),2))),(INDEX('DEGIRO TABLE'!$A$1:$G$225,MATCH($B80,'DEGIRO TABLE'!$A$1:$A$225,0),2)),0)*1000000</f>
        <v>0</v>
      </c>
      <c r="I80" s="117" cm="1">
        <f t="array" ref="I80">IF((ISNUMBER(INDEX('DEGIRO TABLE'!$L$1:$AC$225,MATCH($B80,'DEGIRO TABLE'!$L$1:$L$225,0),DASHBOARD!$AA$11))),(INDEX('DEGIRO TABLE'!$L$1:$AC$225,MATCH($B80,'DEGIRO TABLE'!$L$1:$L$225,0),DASHBOARD!$AA$11)),0)*1000000</f>
        <v>0</v>
      </c>
      <c r="J80" s="131" t="e">
        <f t="shared" ref="J80:J82" si="4">AVERAGEIF(C80:H80,"&lt;&gt;0")</f>
        <v>#DIV/0!</v>
      </c>
      <c r="K80" s="56" t="str">
        <f>IF(ISTEXT($B80)=TRUE,(IF(ISTEXT(INDEX('DEGIRO TABLE'!$A$1:$G$225,MATCH($B80,'DEGIRO TABLE'!$A$1:$A$225,0),1))=TRUE,"","ERROR - CHECK DATA SET")),"")</f>
        <v>ERROR - CHECK DATA SET</v>
      </c>
      <c r="L80" s="28"/>
      <c r="M80" s="28"/>
      <c r="N80" s="28"/>
      <c r="O80" s="28"/>
      <c r="P80" s="28"/>
      <c r="Q80" s="28"/>
      <c r="R80" s="28"/>
      <c r="S80" s="28"/>
      <c r="T80" s="28"/>
      <c r="U80" s="28"/>
      <c r="V80" s="28"/>
      <c r="W80" s="28"/>
      <c r="Y80" s="26">
        <f>IF(ISTEXT($B80)=TRUE,(IF(ISTEXT(INDEX('DEGIRO TABLE'!$A$1:$G$225,MATCH($B80,'DEGIRO TABLE'!$A$1:$A$225,0),1))=TRUE,0,1)),0)</f>
        <v>1</v>
      </c>
      <c r="AE80" s="26" t="s">
        <v>130</v>
      </c>
      <c r="AF80" s="26" t="s">
        <v>131</v>
      </c>
    </row>
    <row r="81" spans="2:32" x14ac:dyDescent="0.25">
      <c r="B81" s="86" t="s">
        <v>111</v>
      </c>
      <c r="C81" s="89">
        <f t="shared" ref="C81:I81" si="5">C79*C80</f>
        <v>0</v>
      </c>
      <c r="D81" s="89">
        <f t="shared" si="5"/>
        <v>0</v>
      </c>
      <c r="E81" s="89">
        <f t="shared" si="5"/>
        <v>0</v>
      </c>
      <c r="F81" s="89">
        <f t="shared" si="5"/>
        <v>0</v>
      </c>
      <c r="G81" s="89">
        <f t="shared" si="5"/>
        <v>0</v>
      </c>
      <c r="H81" s="139">
        <f t="shared" si="5"/>
        <v>0</v>
      </c>
      <c r="I81" s="143">
        <f t="shared" si="5"/>
        <v>0</v>
      </c>
      <c r="J81" s="131" t="e">
        <f t="shared" si="4"/>
        <v>#DIV/0!</v>
      </c>
      <c r="K81" s="56"/>
      <c r="L81" s="28"/>
      <c r="M81" s="28"/>
      <c r="N81" s="28"/>
      <c r="O81" s="28"/>
      <c r="P81" s="28"/>
      <c r="Q81" s="28"/>
      <c r="R81" s="28"/>
      <c r="S81" s="28"/>
      <c r="T81" s="28"/>
      <c r="U81" s="28"/>
      <c r="V81" s="28"/>
      <c r="W81" s="28"/>
      <c r="AE81" s="26" t="s">
        <v>270</v>
      </c>
      <c r="AF81" s="26" t="s">
        <v>271</v>
      </c>
    </row>
    <row r="82" spans="2:32" ht="15.75" thickBot="1" x14ac:dyDescent="0.3">
      <c r="B82" s="75" t="s">
        <v>108</v>
      </c>
      <c r="C82" s="87">
        <f>'YAHOO TABLE'!V3</f>
        <v>0</v>
      </c>
      <c r="D82" s="87">
        <f>'YAHOO TABLE'!U3</f>
        <v>0</v>
      </c>
      <c r="E82" s="87">
        <f>'YAHOO TABLE'!T3</f>
        <v>0</v>
      </c>
      <c r="F82" s="87">
        <f>'YAHOO TABLE'!S3</f>
        <v>0</v>
      </c>
      <c r="G82" s="87">
        <f>'YAHOO TABLE'!R3</f>
        <v>0</v>
      </c>
      <c r="H82" s="129">
        <f>'YAHOO TABLE'!Q3</f>
        <v>0</v>
      </c>
      <c r="I82" s="130">
        <f>'YAHOO TABLE'!P3</f>
        <v>0</v>
      </c>
      <c r="J82" s="142" t="e">
        <f t="shared" si="4"/>
        <v>#DIV/0!</v>
      </c>
      <c r="K82" s="28"/>
      <c r="L82" s="28"/>
      <c r="M82" s="28"/>
      <c r="N82" s="28"/>
      <c r="O82" s="28"/>
      <c r="P82" s="28"/>
      <c r="Q82" s="28"/>
      <c r="R82" s="28"/>
      <c r="S82" s="28"/>
      <c r="T82" s="28"/>
      <c r="U82" s="28"/>
      <c r="V82" s="28"/>
      <c r="W82" s="28"/>
      <c r="AE82" s="26" t="s">
        <v>272</v>
      </c>
      <c r="AF82" s="26" t="s">
        <v>273</v>
      </c>
    </row>
    <row r="83" spans="2:32" x14ac:dyDescent="0.25">
      <c r="B83" s="28"/>
      <c r="C83" s="28"/>
      <c r="D83" s="28"/>
      <c r="E83" s="28"/>
      <c r="F83" s="28"/>
      <c r="G83" s="28"/>
      <c r="H83" s="28"/>
      <c r="I83" s="28"/>
      <c r="J83" s="28"/>
      <c r="K83" s="28"/>
      <c r="L83" s="28"/>
      <c r="M83" s="28"/>
      <c r="N83" s="28"/>
      <c r="O83" s="28"/>
      <c r="P83" s="28"/>
      <c r="Q83" s="28"/>
      <c r="R83" s="28"/>
      <c r="S83" s="28"/>
      <c r="T83" s="28"/>
      <c r="U83" s="28"/>
      <c r="V83" s="28"/>
      <c r="W83" s="28"/>
      <c r="AE83" s="26" t="s">
        <v>274</v>
      </c>
      <c r="AF83" s="26" t="s">
        <v>275</v>
      </c>
    </row>
    <row r="84" spans="2:32" x14ac:dyDescent="0.25">
      <c r="B84" s="28"/>
      <c r="C84" s="28"/>
      <c r="D84" s="28"/>
      <c r="E84" s="28"/>
      <c r="F84" s="28"/>
      <c r="G84" s="28"/>
      <c r="H84" s="28"/>
      <c r="I84" s="28"/>
      <c r="J84" s="28"/>
      <c r="K84" s="28"/>
      <c r="L84" s="28"/>
      <c r="M84" s="28"/>
      <c r="N84" s="28"/>
      <c r="O84" s="28"/>
      <c r="P84" s="28"/>
      <c r="Q84" s="28"/>
      <c r="R84" s="28"/>
      <c r="S84" s="28"/>
      <c r="T84" s="28"/>
      <c r="U84" s="28"/>
      <c r="V84" s="28"/>
      <c r="W84" s="28"/>
      <c r="AE84" s="26" t="s">
        <v>276</v>
      </c>
      <c r="AF84" s="26" t="s">
        <v>277</v>
      </c>
    </row>
    <row r="85" spans="2:32" x14ac:dyDescent="0.25">
      <c r="B85" s="28"/>
      <c r="C85" s="28"/>
      <c r="D85" s="28"/>
      <c r="E85" s="28"/>
      <c r="F85" s="28"/>
      <c r="G85" s="28"/>
      <c r="H85" s="28"/>
      <c r="I85" s="28"/>
      <c r="J85" s="28"/>
      <c r="K85" s="28"/>
      <c r="L85" s="28"/>
      <c r="M85" s="28"/>
      <c r="N85" s="28"/>
      <c r="O85" s="28"/>
      <c r="P85" s="28"/>
      <c r="Q85" s="28"/>
      <c r="R85" s="28"/>
      <c r="S85" s="28"/>
      <c r="T85" s="28"/>
      <c r="U85" s="28"/>
      <c r="V85" s="28"/>
      <c r="W85" s="28"/>
      <c r="AE85" s="26" t="s">
        <v>278</v>
      </c>
      <c r="AF85" s="26" t="s">
        <v>279</v>
      </c>
    </row>
    <row r="86" spans="2:32" x14ac:dyDescent="0.25">
      <c r="B86" s="28"/>
      <c r="C86" s="28"/>
      <c r="D86" s="28"/>
      <c r="E86" s="28"/>
      <c r="F86" s="28"/>
      <c r="G86" s="28"/>
      <c r="H86" s="28"/>
      <c r="I86" s="28"/>
      <c r="J86" s="28"/>
      <c r="K86" s="28"/>
      <c r="L86" s="28"/>
      <c r="M86" s="28"/>
      <c r="N86" s="28"/>
      <c r="O86" s="28"/>
      <c r="P86" s="28"/>
      <c r="Q86" s="28"/>
      <c r="R86" s="28"/>
      <c r="S86" s="28"/>
      <c r="T86" s="28"/>
      <c r="U86" s="28"/>
      <c r="V86" s="28"/>
      <c r="W86" s="28"/>
      <c r="AE86" s="26" t="s">
        <v>280</v>
      </c>
      <c r="AF86" s="26" t="s">
        <v>281</v>
      </c>
    </row>
    <row r="87" spans="2:32" x14ac:dyDescent="0.25">
      <c r="B87" s="28"/>
      <c r="C87" s="28"/>
      <c r="D87" s="28"/>
      <c r="E87" s="28"/>
      <c r="F87" s="28"/>
      <c r="G87" s="28"/>
      <c r="H87" s="28"/>
      <c r="I87" s="28"/>
      <c r="J87" s="28"/>
      <c r="K87" s="28"/>
      <c r="L87" s="28"/>
      <c r="M87" s="28"/>
      <c r="N87" s="28"/>
      <c r="O87" s="28"/>
      <c r="P87" s="28"/>
      <c r="Q87" s="28"/>
      <c r="R87" s="28"/>
      <c r="S87" s="28"/>
      <c r="T87" s="28"/>
      <c r="U87" s="28"/>
      <c r="V87" s="28"/>
      <c r="W87" s="28"/>
      <c r="AE87" s="26" t="s">
        <v>282</v>
      </c>
      <c r="AF87" s="26" t="s">
        <v>283</v>
      </c>
    </row>
    <row r="88" spans="2:32" x14ac:dyDescent="0.25">
      <c r="B88" s="28"/>
      <c r="C88" s="28"/>
      <c r="D88" s="28"/>
      <c r="E88" s="28"/>
      <c r="F88" s="28"/>
      <c r="G88" s="28"/>
      <c r="H88" s="28"/>
      <c r="I88" s="28"/>
      <c r="J88" s="28"/>
      <c r="K88" s="28"/>
      <c r="L88" s="28"/>
      <c r="M88" s="28"/>
      <c r="N88" s="28"/>
      <c r="O88" s="28"/>
      <c r="P88" s="28"/>
      <c r="Q88" s="28"/>
      <c r="R88" s="28"/>
      <c r="S88" s="28"/>
      <c r="T88" s="28"/>
      <c r="U88" s="28"/>
      <c r="V88" s="28"/>
      <c r="W88" s="28"/>
      <c r="AE88" s="26" t="s">
        <v>284</v>
      </c>
      <c r="AF88" s="26" t="s">
        <v>285</v>
      </c>
    </row>
    <row r="89" spans="2:32" x14ac:dyDescent="0.25">
      <c r="B89" s="28"/>
      <c r="C89" s="28"/>
      <c r="D89" s="28"/>
      <c r="E89" s="28"/>
      <c r="F89" s="28"/>
      <c r="G89" s="28"/>
      <c r="H89" s="28"/>
      <c r="I89" s="28"/>
      <c r="J89" s="28"/>
      <c r="K89" s="28"/>
      <c r="L89" s="28"/>
      <c r="M89" s="28"/>
      <c r="N89" s="28"/>
      <c r="O89" s="28"/>
      <c r="P89" s="28"/>
      <c r="Q89" s="28"/>
      <c r="R89" s="28"/>
      <c r="S89" s="28"/>
      <c r="T89" s="28"/>
      <c r="U89" s="28"/>
      <c r="V89" s="28"/>
      <c r="W89" s="28"/>
      <c r="AE89" s="26" t="s">
        <v>286</v>
      </c>
      <c r="AF89" s="26" t="s">
        <v>287</v>
      </c>
    </row>
    <row r="90" spans="2:32" x14ac:dyDescent="0.25">
      <c r="B90" s="28"/>
      <c r="C90" s="28"/>
      <c r="D90" s="28"/>
      <c r="E90" s="28"/>
      <c r="F90" s="28"/>
      <c r="G90" s="28"/>
      <c r="H90" s="28"/>
      <c r="I90" s="28"/>
      <c r="J90" s="28"/>
      <c r="K90" s="28"/>
      <c r="L90" s="28"/>
      <c r="M90" s="28"/>
      <c r="N90" s="28"/>
      <c r="O90" s="28"/>
      <c r="P90" s="28"/>
      <c r="Q90" s="28"/>
      <c r="R90" s="28"/>
      <c r="S90" s="28"/>
      <c r="T90" s="28"/>
      <c r="U90" s="28"/>
      <c r="V90" s="28"/>
      <c r="W90" s="28"/>
      <c r="AE90" s="26" t="s">
        <v>288</v>
      </c>
      <c r="AF90" s="26" t="s">
        <v>289</v>
      </c>
    </row>
    <row r="91" spans="2:32" x14ac:dyDescent="0.25">
      <c r="B91" s="28"/>
      <c r="C91" s="28"/>
      <c r="D91" s="28"/>
      <c r="E91" s="28"/>
      <c r="F91" s="28"/>
      <c r="G91" s="28"/>
      <c r="H91" s="28"/>
      <c r="I91" s="28"/>
      <c r="J91" s="28"/>
      <c r="K91" s="28"/>
      <c r="L91" s="28"/>
      <c r="M91" s="28"/>
      <c r="N91" s="28"/>
      <c r="O91" s="28"/>
      <c r="P91" s="28"/>
      <c r="Q91" s="28"/>
      <c r="R91" s="28"/>
      <c r="S91" s="28"/>
      <c r="T91" s="28"/>
      <c r="U91" s="28"/>
      <c r="V91" s="28"/>
      <c r="W91" s="28"/>
      <c r="AE91" s="26" t="s">
        <v>290</v>
      </c>
      <c r="AF91" s="26" t="s">
        <v>291</v>
      </c>
    </row>
    <row r="92" spans="2:32" x14ac:dyDescent="0.25">
      <c r="B92" s="28"/>
      <c r="C92" s="28"/>
      <c r="D92" s="28"/>
      <c r="E92" s="28"/>
      <c r="F92" s="28"/>
      <c r="G92" s="28"/>
      <c r="H92" s="28"/>
      <c r="I92" s="28"/>
      <c r="J92" s="28"/>
      <c r="K92" s="28"/>
      <c r="L92" s="28"/>
      <c r="M92" s="28"/>
      <c r="N92" s="28"/>
      <c r="O92" s="28"/>
      <c r="P92" s="28"/>
      <c r="Q92" s="28"/>
      <c r="R92" s="28"/>
      <c r="S92" s="28"/>
      <c r="T92" s="28"/>
      <c r="U92" s="28"/>
      <c r="V92" s="28"/>
      <c r="W92" s="28"/>
      <c r="AE92" s="26" t="s">
        <v>292</v>
      </c>
      <c r="AF92" s="26" t="s">
        <v>293</v>
      </c>
    </row>
    <row r="93" spans="2:32" x14ac:dyDescent="0.25">
      <c r="B93" s="28"/>
      <c r="C93" s="28"/>
      <c r="D93" s="28"/>
      <c r="E93" s="28"/>
      <c r="F93" s="28"/>
      <c r="G93" s="28"/>
      <c r="H93" s="28"/>
      <c r="I93" s="28"/>
      <c r="J93" s="28"/>
      <c r="K93" s="28"/>
      <c r="L93" s="28"/>
      <c r="M93" s="28"/>
      <c r="N93" s="28"/>
      <c r="O93" s="28"/>
      <c r="P93" s="28"/>
      <c r="Q93" s="28"/>
      <c r="R93" s="28"/>
      <c r="S93" s="28"/>
      <c r="T93" s="28"/>
      <c r="U93" s="28"/>
      <c r="V93" s="28"/>
      <c r="W93" s="28"/>
      <c r="AE93" s="26" t="s">
        <v>294</v>
      </c>
      <c r="AF93" s="26" t="s">
        <v>295</v>
      </c>
    </row>
    <row r="94" spans="2:32" x14ac:dyDescent="0.25">
      <c r="B94" s="28"/>
      <c r="C94" s="28"/>
      <c r="D94" s="28"/>
      <c r="E94" s="28"/>
      <c r="F94" s="28"/>
      <c r="G94" s="28"/>
      <c r="H94" s="28"/>
      <c r="I94" s="28"/>
      <c r="J94" s="28"/>
      <c r="K94" s="28"/>
      <c r="L94" s="28"/>
      <c r="M94" s="28"/>
      <c r="N94" s="28"/>
      <c r="O94" s="28"/>
      <c r="P94" s="28"/>
      <c r="Q94" s="28"/>
      <c r="R94" s="28"/>
      <c r="S94" s="28"/>
      <c r="T94" s="28"/>
      <c r="U94" s="28"/>
      <c r="V94" s="28"/>
      <c r="W94" s="28"/>
      <c r="AE94" s="26" t="s">
        <v>296</v>
      </c>
      <c r="AF94" s="26" t="s">
        <v>297</v>
      </c>
    </row>
    <row r="95" spans="2:32" x14ac:dyDescent="0.25">
      <c r="B95" s="28"/>
      <c r="C95" s="28"/>
      <c r="D95" s="28"/>
      <c r="E95" s="28"/>
      <c r="F95" s="28"/>
      <c r="G95" s="28"/>
      <c r="H95" s="28"/>
      <c r="I95" s="28"/>
      <c r="J95" s="28"/>
      <c r="K95" s="28"/>
      <c r="L95" s="28"/>
      <c r="M95" s="28"/>
      <c r="N95" s="28"/>
      <c r="O95" s="28"/>
      <c r="P95" s="28"/>
      <c r="Q95" s="28"/>
      <c r="R95" s="28"/>
      <c r="S95" s="28"/>
      <c r="T95" s="28"/>
      <c r="U95" s="28"/>
      <c r="V95" s="28"/>
      <c r="W95" s="28"/>
      <c r="AE95" s="26" t="s">
        <v>298</v>
      </c>
      <c r="AF95" s="26" t="s">
        <v>299</v>
      </c>
    </row>
    <row r="96" spans="2:32" x14ac:dyDescent="0.25">
      <c r="B96" s="28"/>
      <c r="C96" s="28"/>
      <c r="D96" s="28"/>
      <c r="E96" s="28"/>
      <c r="F96" s="28"/>
      <c r="G96" s="28"/>
      <c r="H96" s="28"/>
      <c r="I96" s="28"/>
      <c r="J96" s="28"/>
      <c r="K96" s="28"/>
      <c r="L96" s="28"/>
      <c r="M96" s="28"/>
      <c r="N96" s="28"/>
      <c r="O96" s="28"/>
      <c r="P96" s="28"/>
      <c r="Q96" s="28"/>
      <c r="R96" s="28"/>
      <c r="S96" s="28"/>
      <c r="T96" s="28"/>
      <c r="U96" s="28"/>
      <c r="V96" s="28"/>
      <c r="W96" s="28"/>
      <c r="AE96" s="26" t="s">
        <v>300</v>
      </c>
      <c r="AF96" s="26" t="s">
        <v>301</v>
      </c>
    </row>
    <row r="97" spans="2:32" x14ac:dyDescent="0.25">
      <c r="B97" s="28"/>
      <c r="C97" s="28"/>
      <c r="D97" s="28"/>
      <c r="E97" s="28"/>
      <c r="F97" s="28"/>
      <c r="G97" s="28"/>
      <c r="H97" s="28"/>
      <c r="I97" s="28"/>
      <c r="J97" s="28"/>
      <c r="K97" s="28"/>
      <c r="L97" s="28"/>
      <c r="M97" s="28"/>
      <c r="N97" s="28"/>
      <c r="O97" s="28"/>
      <c r="P97" s="28"/>
      <c r="Q97" s="28"/>
      <c r="R97" s="28"/>
      <c r="S97" s="28"/>
      <c r="T97" s="28"/>
      <c r="U97" s="28"/>
      <c r="V97" s="28"/>
      <c r="W97" s="28"/>
      <c r="AE97" s="26" t="s">
        <v>302</v>
      </c>
      <c r="AF97" s="26" t="s">
        <v>303</v>
      </c>
    </row>
    <row r="98" spans="2:32" x14ac:dyDescent="0.25">
      <c r="B98" s="28"/>
      <c r="C98" s="28"/>
      <c r="D98" s="28"/>
      <c r="E98" s="28"/>
      <c r="F98" s="28"/>
      <c r="G98" s="28"/>
      <c r="H98" s="28"/>
      <c r="I98" s="28"/>
      <c r="J98" s="28"/>
      <c r="K98" s="28"/>
      <c r="L98" s="28"/>
      <c r="M98" s="28"/>
      <c r="N98" s="28"/>
      <c r="O98" s="28"/>
      <c r="P98" s="28"/>
      <c r="Q98" s="28"/>
      <c r="R98" s="28"/>
      <c r="S98" s="28"/>
      <c r="T98" s="28"/>
      <c r="U98" s="28"/>
      <c r="V98" s="28"/>
      <c r="W98" s="28"/>
      <c r="AE98" s="26" t="s">
        <v>304</v>
      </c>
      <c r="AF98" s="26" t="s">
        <v>305</v>
      </c>
    </row>
    <row r="99" spans="2:32" x14ac:dyDescent="0.25">
      <c r="B99" s="28"/>
      <c r="C99" s="28"/>
      <c r="D99" s="28"/>
      <c r="E99" s="28"/>
      <c r="F99" s="28"/>
      <c r="G99" s="28"/>
      <c r="H99" s="28"/>
      <c r="I99" s="28"/>
      <c r="J99" s="28"/>
      <c r="K99" s="28"/>
      <c r="L99" s="28"/>
      <c r="M99" s="28"/>
      <c r="N99" s="28"/>
      <c r="O99" s="28"/>
      <c r="P99" s="28"/>
      <c r="Q99" s="28"/>
      <c r="R99" s="28"/>
      <c r="S99" s="28"/>
      <c r="T99" s="28"/>
      <c r="U99" s="28"/>
      <c r="V99" s="28"/>
      <c r="W99" s="28"/>
      <c r="AE99" s="26" t="s">
        <v>306</v>
      </c>
      <c r="AF99" s="26" t="s">
        <v>307</v>
      </c>
    </row>
    <row r="100" spans="2:32" x14ac:dyDescent="0.25">
      <c r="B100" s="28"/>
      <c r="C100" s="28"/>
      <c r="D100" s="28"/>
      <c r="E100" s="28"/>
      <c r="F100" s="28"/>
      <c r="G100" s="28"/>
      <c r="H100" s="28"/>
      <c r="I100" s="28"/>
      <c r="J100" s="28"/>
      <c r="K100" s="28"/>
      <c r="L100" s="28"/>
      <c r="M100" s="28"/>
      <c r="N100" s="28"/>
      <c r="O100" s="28"/>
      <c r="P100" s="28"/>
      <c r="Q100" s="28"/>
      <c r="R100" s="28"/>
      <c r="S100" s="28"/>
      <c r="T100" s="28"/>
      <c r="U100" s="28"/>
      <c r="V100" s="28"/>
      <c r="W100" s="28"/>
      <c r="AE100" s="26" t="s">
        <v>308</v>
      </c>
      <c r="AF100" s="26" t="s">
        <v>309</v>
      </c>
    </row>
    <row r="101" spans="2:32" x14ac:dyDescent="0.25">
      <c r="B101" s="28"/>
      <c r="C101" s="28"/>
      <c r="D101" s="28"/>
      <c r="E101" s="28"/>
      <c r="F101" s="28"/>
      <c r="G101" s="28"/>
      <c r="H101" s="28"/>
      <c r="I101" s="28"/>
      <c r="J101" s="28"/>
      <c r="K101" s="28"/>
      <c r="L101" s="28"/>
      <c r="M101" s="28"/>
      <c r="N101" s="28"/>
      <c r="O101" s="28"/>
      <c r="P101" s="28"/>
      <c r="Q101" s="28"/>
      <c r="R101" s="28"/>
      <c r="S101" s="28"/>
      <c r="T101" s="28"/>
      <c r="U101" s="28"/>
      <c r="V101" s="28"/>
      <c r="W101" s="28"/>
      <c r="AE101" s="26" t="s">
        <v>310</v>
      </c>
      <c r="AF101" s="26" t="s">
        <v>311</v>
      </c>
    </row>
    <row r="102" spans="2:32" ht="16.5" thickBot="1" x14ac:dyDescent="0.3">
      <c r="B102" s="46" t="s">
        <v>119</v>
      </c>
      <c r="C102" s="28"/>
      <c r="D102" s="28"/>
      <c r="E102" s="28"/>
      <c r="F102" s="28"/>
      <c r="G102" s="28"/>
      <c r="H102" s="28"/>
      <c r="I102" s="28"/>
      <c r="J102" s="28"/>
      <c r="K102" s="28"/>
      <c r="L102" s="28"/>
      <c r="M102" s="28"/>
      <c r="N102" s="28"/>
      <c r="O102" s="28"/>
      <c r="P102" s="28"/>
      <c r="Q102" s="28"/>
      <c r="R102" s="28"/>
      <c r="S102" s="28"/>
      <c r="T102" s="28"/>
      <c r="U102" s="28"/>
      <c r="V102" s="28"/>
      <c r="W102" s="28"/>
      <c r="AE102" s="26" t="s">
        <v>312</v>
      </c>
      <c r="AF102" s="26" t="s">
        <v>313</v>
      </c>
    </row>
    <row r="103" spans="2:32" x14ac:dyDescent="0.25">
      <c r="B103" s="34" t="s">
        <v>9</v>
      </c>
      <c r="C103" s="39">
        <f>IF((ISNUMBER(INDEX('DEGIRO TABLE'!$A$1:$G$225,MATCH($B103,'DEGIRO TABLE'!$A$1:$A$225,0),7))),(INDEX('DEGIRO TABLE'!$A$1:$G$225,MATCH($B103,'DEGIRO TABLE'!$A$1:$A$225,0),7)),0)</f>
        <v>0</v>
      </c>
      <c r="D103" s="39">
        <f>IF((ISNUMBER(INDEX('DEGIRO TABLE'!$A$1:$G$225,MATCH($B103,'DEGIRO TABLE'!$A$1:$A$225,0),6))),(INDEX('DEGIRO TABLE'!$A$1:$G$225,MATCH($B103,'DEGIRO TABLE'!$A$1:$A$225,0),6)),0)</f>
        <v>0</v>
      </c>
      <c r="E103" s="39">
        <f>IF((ISNUMBER(INDEX('DEGIRO TABLE'!$A$1:$G$225,MATCH($B103,'DEGIRO TABLE'!$A$1:$A$225,0),5))),(INDEX('DEGIRO TABLE'!$A$1:$G$225,MATCH($B103,'DEGIRO TABLE'!$A$1:$A$225,0),5)),0)</f>
        <v>0</v>
      </c>
      <c r="F103" s="39">
        <f>IF((ISNUMBER(INDEX('DEGIRO TABLE'!$A$1:$G$225,MATCH($B103,'DEGIRO TABLE'!$A$1:$A$225,0),4))),(INDEX('DEGIRO TABLE'!$A$1:$G$225,MATCH($B103,'DEGIRO TABLE'!$A$1:$A$225,0),4)),0)</f>
        <v>0</v>
      </c>
      <c r="G103" s="39">
        <f>IF((ISNUMBER(INDEX('DEGIRO TABLE'!$A$1:$G$225,MATCH($B103,'DEGIRO TABLE'!$A$1:$A$225,0),3))),(INDEX('DEGIRO TABLE'!$A$1:$G$225,MATCH($B103,'DEGIRO TABLE'!$A$1:$A$225,0),3)),0)</f>
        <v>0</v>
      </c>
      <c r="H103" s="112">
        <f>IF((ISNUMBER(INDEX('DEGIRO TABLE'!$A$1:$G$225,MATCH($B103,'DEGIRO TABLE'!$A$1:$A$225,0),2))),(INDEX('DEGIRO TABLE'!$A$1:$G$225,MATCH($B103,'DEGIRO TABLE'!$A$1:$A$225,0),2)),0)</f>
        <v>0</v>
      </c>
      <c r="I103" s="145">
        <f>IF(H103=0,0,(H103+1)&amp;" Prognosis (YTD)")</f>
        <v>0</v>
      </c>
      <c r="J103" s="115" t="s">
        <v>434</v>
      </c>
      <c r="K103" s="56" t="str">
        <f>IF(ISTEXT($B103)=TRUE,(IF(ISTEXT(INDEX('DEGIRO TABLE'!$A$1:$G$225,MATCH($B103,'DEGIRO TABLE'!$A$1:$A$225,0),1))=TRUE,"","ERROR - CHECK DATA SET")),"")</f>
        <v>ERROR - CHECK DATA SET</v>
      </c>
      <c r="L103" s="28"/>
      <c r="M103" s="28"/>
      <c r="N103" s="28"/>
      <c r="O103" s="28"/>
      <c r="P103" s="28"/>
      <c r="Q103" s="28"/>
      <c r="R103" s="28"/>
      <c r="S103" s="28"/>
      <c r="T103" s="28"/>
      <c r="U103" s="28"/>
      <c r="V103" s="28"/>
      <c r="W103" s="28"/>
      <c r="Y103" s="26">
        <f>IF(ISTEXT($B103)=TRUE,(IF(ISTEXT(INDEX('DEGIRO TABLE'!$A$1:$G$225,MATCH($B103,'DEGIRO TABLE'!$A$1:$A$225,0),1))=TRUE,0,1)),0)</f>
        <v>1</v>
      </c>
      <c r="AE103" s="26" t="s">
        <v>314</v>
      </c>
      <c r="AF103" s="26" t="s">
        <v>315</v>
      </c>
    </row>
    <row r="104" spans="2:32" x14ac:dyDescent="0.25">
      <c r="B104" s="73" t="s">
        <v>112</v>
      </c>
      <c r="C104" s="43">
        <f>IF(CALCULATIONS!C61=0,0,('YAHOO TABLE'!V2/CALCULATIONS!C61))</f>
        <v>0</v>
      </c>
      <c r="D104" s="43">
        <f>IF(CALCULATIONS!D61=0,0,('YAHOO TABLE'!U2/CALCULATIONS!D61))</f>
        <v>0</v>
      </c>
      <c r="E104" s="43">
        <f>IF(CALCULATIONS!E61=0,0,('YAHOO TABLE'!T2/CALCULATIONS!E61))</f>
        <v>0</v>
      </c>
      <c r="F104" s="43">
        <f>IF(CALCULATIONS!F61=0,0,('YAHOO TABLE'!S2/CALCULATIONS!F61))</f>
        <v>0</v>
      </c>
      <c r="G104" s="43">
        <f>IF(CALCULATIONS!G61=0,0,('YAHOO TABLE'!R2/CALCULATIONS!G61))</f>
        <v>0</v>
      </c>
      <c r="H104" s="138">
        <f>IF(CALCULATIONS!H61=0,0,('YAHOO TABLE'!Q2/CALCULATIONS!H61))</f>
        <v>0</v>
      </c>
      <c r="I104" s="146">
        <f>IF(CALCULATIONS!I61=0,0,'YAHOO TABLE'!P2/CALCULATIONS!I61)</f>
        <v>0</v>
      </c>
      <c r="J104" s="147" t="e">
        <f t="shared" ref="J104:J109" si="6">AVERAGEIF(C104:H104,"&lt;&gt;0")</f>
        <v>#DIV/0!</v>
      </c>
      <c r="K104" s="56"/>
      <c r="L104" s="28"/>
      <c r="M104" s="28"/>
      <c r="N104" s="28"/>
      <c r="O104" s="28"/>
      <c r="P104" s="28"/>
      <c r="Q104" s="28"/>
      <c r="R104" s="28"/>
      <c r="S104" s="28"/>
      <c r="T104" s="28"/>
      <c r="U104" s="28"/>
      <c r="V104" s="28"/>
      <c r="W104" s="28"/>
      <c r="AE104" s="26" t="s">
        <v>316</v>
      </c>
      <c r="AF104" s="26" t="s">
        <v>317</v>
      </c>
    </row>
    <row r="105" spans="2:32" x14ac:dyDescent="0.25">
      <c r="B105" s="73" t="s">
        <v>440</v>
      </c>
      <c r="C105" s="43">
        <v>0</v>
      </c>
      <c r="D105" s="43">
        <f>IF(CALCULATIONS!D61=0,0,(('YAHOO TABLE'!U2/CALCULATIONS!$D$61)/(CALCULATIONS!$D$63*100)))</f>
        <v>0</v>
      </c>
      <c r="E105" s="43">
        <f>IF(CALCULATIONS!E61=0,0,(('YAHOO TABLE'!T2/CALCULATIONS!$E$61)/(CALCULATIONS!$E$63*100)))</f>
        <v>0</v>
      </c>
      <c r="F105" s="43">
        <f>IF(CALCULATIONS!F61=0,0,(('YAHOO TABLE'!S2/CALCULATIONS!$F$61)/(CALCULATIONS!$F$63*100)))</f>
        <v>0</v>
      </c>
      <c r="G105" s="43">
        <f>IF(CALCULATIONS!G61=0,0,(('YAHOO TABLE'!R2/CALCULATIONS!$G$61)/(CALCULATIONS!$G$63*100)))</f>
        <v>0</v>
      </c>
      <c r="H105" s="138">
        <f>IF(CALCULATIONS!H61=0,0,(('YAHOO TABLE'!Q2/CALCULATIONS!$H$61)/(CALCULATIONS!$H$63*100)))</f>
        <v>0</v>
      </c>
      <c r="I105" s="146">
        <f>IF(CALCULATIONS!I61=0,0,(('YAHOO TABLE'!P2/CALCULATIONS!$I$61)/(CALCULATIONS!$I$63*100)))</f>
        <v>0</v>
      </c>
      <c r="J105" s="147" t="e">
        <f t="shared" si="6"/>
        <v>#DIV/0!</v>
      </c>
      <c r="K105" s="56"/>
      <c r="L105" s="28"/>
      <c r="M105" s="28"/>
      <c r="N105" s="28"/>
      <c r="O105" s="28"/>
      <c r="P105" s="28"/>
      <c r="Q105" s="28"/>
      <c r="R105" s="28"/>
      <c r="S105" s="28"/>
      <c r="T105" s="28"/>
      <c r="U105" s="28"/>
      <c r="V105" s="28"/>
      <c r="W105" s="28"/>
      <c r="AE105" s="26" t="s">
        <v>318</v>
      </c>
      <c r="AF105" s="26" t="s">
        <v>319</v>
      </c>
    </row>
    <row r="106" spans="2:32" x14ac:dyDescent="0.25">
      <c r="B106" s="73" t="s">
        <v>443</v>
      </c>
      <c r="C106" s="43">
        <f>IF(CALCULATIONS!C87=0,0,('YAHOO TABLE'!V2/CALCULATIONS!C87))</f>
        <v>0</v>
      </c>
      <c r="D106" s="43">
        <f>IF(CALCULATIONS!D87=0,0,('YAHOO TABLE'!U2/CALCULATIONS!D87))</f>
        <v>0</v>
      </c>
      <c r="E106" s="43">
        <f>IF(CALCULATIONS!E87=0,0,('YAHOO TABLE'!T2/CALCULATIONS!E87))</f>
        <v>0</v>
      </c>
      <c r="F106" s="43">
        <f>IF(CALCULATIONS!F87=0,0,('YAHOO TABLE'!S2/CALCULATIONS!F87))</f>
        <v>0</v>
      </c>
      <c r="G106" s="43">
        <f>IF(CALCULATIONS!G87=0,0,('YAHOO TABLE'!R2/CALCULATIONS!G87))</f>
        <v>0</v>
      </c>
      <c r="H106" s="138">
        <f>IF(CALCULATIONS!H87=0,0,('YAHOO TABLE'!Q2/CALCULATIONS!H87))</f>
        <v>0</v>
      </c>
      <c r="I106" s="146">
        <f>IF(CALCULATIONS!I87=0,0,'YAHOO TABLE'!P2/CALCULATIONS!I87)</f>
        <v>0</v>
      </c>
      <c r="J106" s="147" t="e">
        <f t="shared" si="6"/>
        <v>#DIV/0!</v>
      </c>
      <c r="K106" s="56"/>
      <c r="L106" s="28"/>
      <c r="M106" s="28"/>
      <c r="N106" s="28"/>
      <c r="O106" s="28"/>
      <c r="P106" s="28"/>
      <c r="Q106" s="28"/>
      <c r="R106" s="28"/>
      <c r="S106" s="28"/>
      <c r="T106" s="28"/>
      <c r="U106" s="28"/>
      <c r="V106" s="28"/>
      <c r="W106" s="28"/>
      <c r="AE106" s="26" t="s">
        <v>320</v>
      </c>
      <c r="AF106" s="26" t="s">
        <v>321</v>
      </c>
    </row>
    <row r="107" spans="2:32" x14ac:dyDescent="0.25">
      <c r="B107" s="73" t="s">
        <v>444</v>
      </c>
      <c r="C107" s="43">
        <f>IF(CALCULATIONS!C95=0,0,('YAHOO TABLE'!V2/CALCULATIONS!C95))</f>
        <v>0</v>
      </c>
      <c r="D107" s="43">
        <f>IF(CALCULATIONS!D95=0,0,('YAHOO TABLE'!U2/CALCULATIONS!D95))</f>
        <v>0</v>
      </c>
      <c r="E107" s="43">
        <f>IF(CALCULATIONS!E95=0,0,('YAHOO TABLE'!T2/CALCULATIONS!E95))</f>
        <v>0</v>
      </c>
      <c r="F107" s="43">
        <f>IF(CALCULATIONS!F95=0,0,('YAHOO TABLE'!S2/CALCULATIONS!F95))</f>
        <v>0</v>
      </c>
      <c r="G107" s="43">
        <f>IF(CALCULATIONS!G95=0,0,('YAHOO TABLE'!R2/CALCULATIONS!G95))</f>
        <v>0</v>
      </c>
      <c r="H107" s="138">
        <f>IF(CALCULATIONS!H95=0,0,('YAHOO TABLE'!Q2/CALCULATIONS!H95))</f>
        <v>0</v>
      </c>
      <c r="I107" s="146">
        <f>IF(CALCULATIONS!I95=0,0,'YAHOO TABLE'!P2/CALCULATIONS!I95)</f>
        <v>0</v>
      </c>
      <c r="J107" s="147" t="e">
        <f t="shared" si="6"/>
        <v>#DIV/0!</v>
      </c>
      <c r="K107" s="56"/>
      <c r="L107" s="28"/>
      <c r="M107" s="28"/>
      <c r="N107" s="28"/>
      <c r="O107" s="28"/>
      <c r="P107" s="28"/>
      <c r="Q107" s="28"/>
      <c r="R107" s="28"/>
      <c r="S107" s="28"/>
      <c r="T107" s="28"/>
      <c r="U107" s="28"/>
      <c r="V107" s="28"/>
      <c r="W107" s="28"/>
      <c r="AE107" s="26" t="s">
        <v>322</v>
      </c>
      <c r="AF107" s="26" t="s">
        <v>323</v>
      </c>
    </row>
    <row r="108" spans="2:32" x14ac:dyDescent="0.25">
      <c r="B108" s="73" t="s">
        <v>113</v>
      </c>
      <c r="C108" s="43">
        <f>CALCULATIONS!C69</f>
        <v>0</v>
      </c>
      <c r="D108" s="43">
        <f>CALCULATIONS!D69</f>
        <v>0</v>
      </c>
      <c r="E108" s="43">
        <f>CALCULATIONS!E69</f>
        <v>0</v>
      </c>
      <c r="F108" s="43">
        <f>CALCULATIONS!F69</f>
        <v>0</v>
      </c>
      <c r="G108" s="43">
        <f>CALCULATIONS!G69</f>
        <v>0</v>
      </c>
      <c r="H108" s="138">
        <f>CALCULATIONS!H69</f>
        <v>0</v>
      </c>
      <c r="I108" s="146">
        <f>CALCULATIONS!I69</f>
        <v>0</v>
      </c>
      <c r="J108" s="147" t="e">
        <f t="shared" si="6"/>
        <v>#DIV/0!</v>
      </c>
      <c r="K108" s="56"/>
      <c r="L108" s="28"/>
      <c r="M108" s="28"/>
      <c r="N108" s="28"/>
      <c r="O108" s="28"/>
      <c r="P108" s="28"/>
      <c r="Q108" s="28"/>
      <c r="R108" s="28"/>
      <c r="S108" s="28"/>
      <c r="T108" s="28"/>
      <c r="U108" s="28"/>
      <c r="V108" s="28"/>
      <c r="W108" s="28"/>
      <c r="AE108" s="26" t="s">
        <v>324</v>
      </c>
      <c r="AF108" s="26" t="s">
        <v>325</v>
      </c>
    </row>
    <row r="109" spans="2:32" ht="15.75" thickBot="1" x14ac:dyDescent="0.3">
      <c r="B109" s="75" t="s">
        <v>114</v>
      </c>
      <c r="C109" s="40">
        <f>IF(CALCULATIONS!C79=0,0,('YAHOO TABLE'!V2/CALCULATIONS!C79))</f>
        <v>0</v>
      </c>
      <c r="D109" s="40">
        <f>IF(CALCULATIONS!D79=0,0,('YAHOO TABLE'!U2/CALCULATIONS!D79))</f>
        <v>0</v>
      </c>
      <c r="E109" s="40">
        <f>IF(CALCULATIONS!E79=0,0,('YAHOO TABLE'!T2/CALCULATIONS!E79))</f>
        <v>0</v>
      </c>
      <c r="F109" s="40">
        <f>IF(CALCULATIONS!F79=0,0,('YAHOO TABLE'!S2/CALCULATIONS!F79))</f>
        <v>0</v>
      </c>
      <c r="G109" s="40">
        <f>IF(CALCULATIONS!G79=0,0,('YAHOO TABLE'!R2/CALCULATIONS!G79))</f>
        <v>0</v>
      </c>
      <c r="H109" s="40">
        <f>IF(CALCULATIONS!H79=0,0,('YAHOO TABLE'!Q2/CALCULATIONS!H79))</f>
        <v>0</v>
      </c>
      <c r="I109" s="119">
        <f>IF(CALCULATIONS!I79=0,0,'YAHOO TABLE'!P2/CALCULATIONS!I79)</f>
        <v>0</v>
      </c>
      <c r="J109" s="148" t="e">
        <f t="shared" si="6"/>
        <v>#DIV/0!</v>
      </c>
      <c r="K109" s="28"/>
      <c r="L109" s="28"/>
      <c r="M109" s="28"/>
      <c r="N109" s="28"/>
      <c r="O109" s="28"/>
      <c r="P109" s="28"/>
      <c r="Q109" s="28"/>
      <c r="R109" s="28"/>
      <c r="S109" s="28"/>
      <c r="T109" s="28"/>
      <c r="U109" s="28"/>
      <c r="V109" s="28"/>
      <c r="W109" s="28"/>
      <c r="AE109" s="26" t="s">
        <v>326</v>
      </c>
      <c r="AF109" s="26" t="s">
        <v>327</v>
      </c>
    </row>
    <row r="110" spans="2:32" x14ac:dyDescent="0.25">
      <c r="B110" s="28"/>
      <c r="C110" s="31"/>
      <c r="D110" s="31"/>
      <c r="E110" s="31"/>
      <c r="F110" s="31"/>
      <c r="G110" s="31"/>
      <c r="H110" s="31"/>
      <c r="I110" s="28"/>
      <c r="J110" s="28"/>
      <c r="K110" s="28"/>
      <c r="L110" s="28"/>
      <c r="M110" s="28"/>
      <c r="N110" s="28"/>
      <c r="O110" s="28"/>
      <c r="P110" s="28"/>
      <c r="Q110" s="28"/>
      <c r="R110" s="28"/>
      <c r="S110" s="28"/>
      <c r="T110" s="28"/>
      <c r="U110" s="28"/>
      <c r="V110" s="28"/>
      <c r="W110" s="28"/>
      <c r="AE110" s="26" t="s">
        <v>328</v>
      </c>
      <c r="AF110" s="26" t="s">
        <v>329</v>
      </c>
    </row>
    <row r="111" spans="2:32" x14ac:dyDescent="0.25">
      <c r="B111" s="28"/>
      <c r="C111" s="32"/>
      <c r="D111" s="32"/>
      <c r="E111" s="32"/>
      <c r="F111" s="32"/>
      <c r="G111" s="32"/>
      <c r="H111" s="32"/>
      <c r="I111" s="28"/>
      <c r="J111" s="28"/>
      <c r="K111" s="28"/>
      <c r="L111" s="28"/>
      <c r="M111" s="28"/>
      <c r="N111" s="28"/>
      <c r="O111" s="28"/>
      <c r="P111" s="28"/>
      <c r="Q111" s="28"/>
      <c r="R111" s="28"/>
      <c r="S111" s="28"/>
      <c r="T111" s="28"/>
      <c r="U111" s="28"/>
      <c r="V111" s="28"/>
      <c r="W111" s="28"/>
      <c r="AE111" s="26" t="s">
        <v>330</v>
      </c>
      <c r="AF111" s="26" t="s">
        <v>331</v>
      </c>
    </row>
    <row r="112" spans="2:32" x14ac:dyDescent="0.25">
      <c r="B112" s="28"/>
      <c r="C112" s="28"/>
      <c r="D112" s="28"/>
      <c r="E112" s="28"/>
      <c r="F112" s="28"/>
      <c r="G112" s="28"/>
      <c r="H112" s="28"/>
      <c r="I112" s="28"/>
      <c r="J112" s="28"/>
      <c r="K112" s="28"/>
      <c r="L112" s="28"/>
      <c r="M112" s="28"/>
      <c r="N112" s="28"/>
      <c r="O112" s="28"/>
      <c r="P112" s="28"/>
      <c r="Q112" s="28"/>
      <c r="R112" s="28"/>
      <c r="S112" s="28"/>
      <c r="T112" s="28"/>
      <c r="U112" s="28"/>
      <c r="V112" s="28"/>
      <c r="W112" s="28"/>
      <c r="AE112" s="26" t="s">
        <v>332</v>
      </c>
      <c r="AF112" s="26" t="s">
        <v>333</v>
      </c>
    </row>
    <row r="113" spans="2:32" x14ac:dyDescent="0.25">
      <c r="B113" s="28"/>
      <c r="C113" s="28"/>
      <c r="D113" s="28"/>
      <c r="E113" s="28"/>
      <c r="F113" s="28"/>
      <c r="G113" s="28"/>
      <c r="H113" s="28"/>
      <c r="I113" s="28"/>
      <c r="J113" s="28"/>
      <c r="K113" s="28"/>
      <c r="L113" s="28"/>
      <c r="M113" s="28"/>
      <c r="N113" s="28"/>
      <c r="O113" s="28"/>
      <c r="P113" s="28"/>
      <c r="Q113" s="28"/>
      <c r="R113" s="28"/>
      <c r="S113" s="28"/>
      <c r="T113" s="28"/>
      <c r="U113" s="28"/>
      <c r="V113" s="28"/>
      <c r="W113" s="28"/>
      <c r="AE113" s="26" t="s">
        <v>334</v>
      </c>
      <c r="AF113" s="26" t="s">
        <v>335</v>
      </c>
    </row>
    <row r="114" spans="2:32" x14ac:dyDescent="0.25">
      <c r="B114" s="28"/>
      <c r="C114" s="28"/>
      <c r="D114" s="28"/>
      <c r="E114" s="28"/>
      <c r="F114" s="28"/>
      <c r="G114" s="28"/>
      <c r="H114" s="28"/>
      <c r="I114" s="28"/>
      <c r="J114" s="28"/>
      <c r="K114" s="28"/>
      <c r="L114" s="28"/>
      <c r="M114" s="28"/>
      <c r="N114" s="28"/>
      <c r="O114" s="28"/>
      <c r="P114" s="28"/>
      <c r="Q114" s="28"/>
      <c r="R114" s="28"/>
      <c r="S114" s="28"/>
      <c r="T114" s="28"/>
      <c r="U114" s="28"/>
      <c r="V114" s="28"/>
      <c r="W114" s="28"/>
      <c r="AE114" s="26" t="s">
        <v>336</v>
      </c>
      <c r="AF114" s="26" t="s">
        <v>337</v>
      </c>
    </row>
    <row r="115" spans="2:32" x14ac:dyDescent="0.25">
      <c r="B115" s="28"/>
      <c r="C115" s="28"/>
      <c r="D115" s="28"/>
      <c r="E115" s="28"/>
      <c r="F115" s="28"/>
      <c r="G115" s="28"/>
      <c r="H115" s="28"/>
      <c r="I115" s="28"/>
      <c r="J115" s="28"/>
      <c r="K115" s="28"/>
      <c r="L115" s="28"/>
      <c r="M115" s="28"/>
      <c r="N115" s="28"/>
      <c r="O115" s="28"/>
      <c r="P115" s="28"/>
      <c r="Q115" s="28"/>
      <c r="R115" s="28"/>
      <c r="S115" s="28"/>
      <c r="T115" s="28"/>
      <c r="U115" s="28"/>
      <c r="V115" s="28"/>
      <c r="W115" s="28"/>
      <c r="AE115" s="26" t="s">
        <v>338</v>
      </c>
      <c r="AF115" s="26" t="s">
        <v>339</v>
      </c>
    </row>
    <row r="116" spans="2:32" x14ac:dyDescent="0.25">
      <c r="B116" s="28"/>
      <c r="C116" s="28"/>
      <c r="D116" s="28"/>
      <c r="E116" s="28"/>
      <c r="F116" s="28"/>
      <c r="G116" s="28"/>
      <c r="H116" s="28"/>
      <c r="I116" s="28"/>
      <c r="J116" s="28"/>
      <c r="K116" s="28"/>
      <c r="L116" s="28"/>
      <c r="M116" s="28"/>
      <c r="N116" s="28"/>
      <c r="O116" s="28"/>
      <c r="P116" s="28"/>
      <c r="Q116" s="28"/>
      <c r="R116" s="28"/>
      <c r="S116" s="28"/>
      <c r="T116" s="28"/>
      <c r="U116" s="28"/>
      <c r="V116" s="28"/>
      <c r="W116" s="28"/>
      <c r="AE116" s="26" t="s">
        <v>340</v>
      </c>
      <c r="AF116" s="26" t="s">
        <v>341</v>
      </c>
    </row>
    <row r="117" spans="2:32" x14ac:dyDescent="0.25">
      <c r="B117" s="28"/>
      <c r="C117" s="28"/>
      <c r="D117" s="28"/>
      <c r="E117" s="28"/>
      <c r="F117" s="28"/>
      <c r="G117" s="28"/>
      <c r="H117" s="28"/>
      <c r="I117" s="28"/>
      <c r="J117" s="28"/>
      <c r="K117" s="28"/>
      <c r="L117" s="28"/>
      <c r="M117" s="28"/>
      <c r="N117" s="28"/>
      <c r="O117" s="28"/>
      <c r="P117" s="28"/>
      <c r="Q117" s="28"/>
      <c r="R117" s="28"/>
      <c r="S117" s="28"/>
      <c r="T117" s="28"/>
      <c r="U117" s="28"/>
      <c r="V117" s="28"/>
      <c r="W117" s="28"/>
      <c r="AE117" s="26" t="s">
        <v>342</v>
      </c>
      <c r="AF117" s="26" t="s">
        <v>343</v>
      </c>
    </row>
    <row r="118" spans="2:32" x14ac:dyDescent="0.25">
      <c r="B118" s="28"/>
      <c r="C118" s="28"/>
      <c r="D118" s="28"/>
      <c r="E118" s="28"/>
      <c r="F118" s="28"/>
      <c r="G118" s="28"/>
      <c r="H118" s="28"/>
      <c r="I118" s="28"/>
      <c r="J118" s="28"/>
      <c r="K118" s="28"/>
      <c r="L118" s="28"/>
      <c r="M118" s="28"/>
      <c r="N118" s="28"/>
      <c r="O118" s="28"/>
      <c r="P118" s="28"/>
      <c r="Q118" s="28"/>
      <c r="R118" s="28"/>
      <c r="S118" s="28"/>
      <c r="T118" s="28"/>
      <c r="U118" s="28"/>
      <c r="V118" s="28"/>
      <c r="W118" s="28"/>
      <c r="AE118" s="26" t="s">
        <v>344</v>
      </c>
      <c r="AF118" s="26" t="s">
        <v>345</v>
      </c>
    </row>
    <row r="119" spans="2:32" x14ac:dyDescent="0.25">
      <c r="B119" s="28"/>
      <c r="C119" s="28"/>
      <c r="D119" s="28"/>
      <c r="E119" s="28"/>
      <c r="F119" s="28"/>
      <c r="G119" s="28"/>
      <c r="H119" s="28"/>
      <c r="I119" s="28"/>
      <c r="J119" s="28"/>
      <c r="K119" s="28"/>
      <c r="L119" s="28"/>
      <c r="M119" s="28"/>
      <c r="N119" s="28"/>
      <c r="O119" s="28"/>
      <c r="P119" s="28"/>
      <c r="Q119" s="28"/>
      <c r="R119" s="28"/>
      <c r="S119" s="28"/>
      <c r="T119" s="28"/>
      <c r="U119" s="28"/>
      <c r="V119" s="28"/>
      <c r="W119" s="28"/>
      <c r="AE119" s="26" t="s">
        <v>346</v>
      </c>
      <c r="AF119" s="26" t="s">
        <v>347</v>
      </c>
    </row>
    <row r="120" spans="2:32" x14ac:dyDescent="0.25">
      <c r="B120" s="28"/>
      <c r="C120" s="28"/>
      <c r="D120" s="28"/>
      <c r="E120" s="28"/>
      <c r="F120" s="28"/>
      <c r="G120" s="28"/>
      <c r="H120" s="28"/>
      <c r="I120" s="28"/>
      <c r="J120" s="28"/>
      <c r="K120" s="28"/>
      <c r="L120" s="28"/>
      <c r="M120" s="28"/>
      <c r="N120" s="28"/>
      <c r="O120" s="28"/>
      <c r="P120" s="28"/>
      <c r="Q120" s="28"/>
      <c r="R120" s="28"/>
      <c r="S120" s="28"/>
      <c r="T120" s="28"/>
      <c r="U120" s="28"/>
      <c r="V120" s="28"/>
      <c r="W120" s="28"/>
      <c r="AE120" s="26" t="s">
        <v>348</v>
      </c>
      <c r="AF120" s="26" t="s">
        <v>349</v>
      </c>
    </row>
    <row r="121" spans="2:32" x14ac:dyDescent="0.25">
      <c r="B121" s="28"/>
      <c r="C121" s="28"/>
      <c r="D121" s="28"/>
      <c r="E121" s="28"/>
      <c r="F121" s="28"/>
      <c r="G121" s="28"/>
      <c r="H121" s="28"/>
      <c r="I121" s="28"/>
      <c r="J121" s="28"/>
      <c r="K121" s="28"/>
      <c r="L121" s="28"/>
      <c r="M121" s="28"/>
      <c r="N121" s="28"/>
      <c r="O121" s="28"/>
      <c r="P121" s="28"/>
      <c r="Q121" s="28"/>
      <c r="R121" s="28"/>
      <c r="S121" s="28"/>
      <c r="T121" s="28"/>
      <c r="U121" s="28"/>
      <c r="V121" s="28"/>
      <c r="W121" s="28"/>
      <c r="AE121" s="26" t="s">
        <v>350</v>
      </c>
      <c r="AF121" s="26" t="s">
        <v>351</v>
      </c>
    </row>
    <row r="122" spans="2:32" x14ac:dyDescent="0.25">
      <c r="B122" s="28"/>
      <c r="C122" s="28"/>
      <c r="D122" s="28"/>
      <c r="E122" s="28"/>
      <c r="F122" s="28"/>
      <c r="G122" s="28"/>
      <c r="H122" s="28"/>
      <c r="I122" s="28"/>
      <c r="J122" s="28"/>
      <c r="K122" s="28"/>
      <c r="L122" s="28"/>
      <c r="M122" s="28"/>
      <c r="N122" s="28"/>
      <c r="O122" s="28"/>
      <c r="P122" s="28"/>
      <c r="Q122" s="28"/>
      <c r="R122" s="28"/>
      <c r="S122" s="28"/>
      <c r="T122" s="28"/>
      <c r="U122" s="28"/>
      <c r="V122" s="28"/>
      <c r="W122" s="28"/>
      <c r="AE122" s="26" t="s">
        <v>352</v>
      </c>
      <c r="AF122" s="26" t="s">
        <v>353</v>
      </c>
    </row>
    <row r="123" spans="2:32" x14ac:dyDescent="0.25">
      <c r="B123" s="28"/>
      <c r="C123" s="28"/>
      <c r="D123" s="28"/>
      <c r="E123" s="28"/>
      <c r="F123" s="28"/>
      <c r="G123" s="28"/>
      <c r="H123" s="28"/>
      <c r="I123" s="28"/>
      <c r="J123" s="28"/>
      <c r="K123" s="28"/>
      <c r="L123" s="28"/>
      <c r="M123" s="28"/>
      <c r="N123" s="28"/>
      <c r="O123" s="28"/>
      <c r="P123" s="28"/>
      <c r="Q123" s="28"/>
      <c r="R123" s="28"/>
      <c r="S123" s="28"/>
      <c r="T123" s="28"/>
      <c r="U123" s="28"/>
      <c r="V123" s="28"/>
      <c r="W123" s="28"/>
      <c r="AE123" s="26" t="s">
        <v>354</v>
      </c>
      <c r="AF123" s="26" t="s">
        <v>355</v>
      </c>
    </row>
    <row r="124" spans="2:32" x14ac:dyDescent="0.25">
      <c r="B124" s="28"/>
      <c r="C124" s="28"/>
      <c r="D124" s="28"/>
      <c r="E124" s="28"/>
      <c r="F124" s="28"/>
      <c r="G124" s="28"/>
      <c r="H124" s="28"/>
      <c r="I124" s="28"/>
      <c r="J124" s="28"/>
      <c r="K124" s="28"/>
      <c r="L124" s="28"/>
      <c r="M124" s="28"/>
      <c r="N124" s="28"/>
      <c r="O124" s="28"/>
      <c r="P124" s="28"/>
      <c r="Q124" s="28"/>
      <c r="R124" s="28"/>
      <c r="S124" s="28"/>
      <c r="T124" s="28"/>
      <c r="U124" s="28"/>
      <c r="V124" s="28"/>
      <c r="W124" s="28"/>
      <c r="AE124" s="26" t="s">
        <v>356</v>
      </c>
      <c r="AF124" s="26" t="s">
        <v>357</v>
      </c>
    </row>
    <row r="125" spans="2:32" x14ac:dyDescent="0.25">
      <c r="B125" s="28"/>
      <c r="C125" s="28"/>
      <c r="D125" s="28"/>
      <c r="E125" s="28"/>
      <c r="F125" s="28"/>
      <c r="G125" s="28"/>
      <c r="H125" s="28"/>
      <c r="I125" s="28"/>
      <c r="J125" s="28"/>
      <c r="K125" s="28"/>
      <c r="L125" s="28"/>
      <c r="M125" s="28"/>
      <c r="N125" s="28"/>
      <c r="O125" s="28"/>
      <c r="P125" s="28"/>
      <c r="Q125" s="28"/>
      <c r="R125" s="28"/>
      <c r="S125" s="28"/>
      <c r="T125" s="28"/>
      <c r="U125" s="28"/>
      <c r="V125" s="28"/>
      <c r="W125" s="28"/>
      <c r="AE125" s="26" t="s">
        <v>358</v>
      </c>
      <c r="AF125" s="26" t="s">
        <v>359</v>
      </c>
    </row>
    <row r="126" spans="2:32" x14ac:dyDescent="0.25">
      <c r="B126" s="28"/>
      <c r="C126" s="28"/>
      <c r="D126" s="28"/>
      <c r="E126" s="28"/>
      <c r="F126" s="28"/>
      <c r="G126" s="28"/>
      <c r="H126" s="28"/>
      <c r="I126" s="28"/>
      <c r="J126" s="28"/>
      <c r="K126" s="28"/>
      <c r="L126" s="28"/>
      <c r="M126" s="28"/>
      <c r="N126" s="28"/>
      <c r="O126" s="28"/>
      <c r="P126" s="28"/>
      <c r="Q126" s="28"/>
      <c r="R126" s="28"/>
      <c r="S126" s="28"/>
      <c r="T126" s="28"/>
      <c r="U126" s="28"/>
      <c r="V126" s="28"/>
      <c r="W126" s="28"/>
      <c r="AE126" s="26" t="s">
        <v>360</v>
      </c>
      <c r="AF126" s="26" t="s">
        <v>361</v>
      </c>
    </row>
    <row r="127" spans="2:32" x14ac:dyDescent="0.25">
      <c r="B127" s="28"/>
      <c r="C127" s="28"/>
      <c r="D127" s="28"/>
      <c r="E127" s="28"/>
      <c r="F127" s="28"/>
      <c r="G127" s="28"/>
      <c r="H127" s="28"/>
      <c r="I127" s="28"/>
      <c r="J127" s="28"/>
      <c r="K127" s="28"/>
      <c r="L127" s="28"/>
      <c r="M127" s="28"/>
      <c r="N127" s="28"/>
      <c r="O127" s="28"/>
      <c r="P127" s="28"/>
      <c r="Q127" s="28"/>
      <c r="R127" s="28"/>
      <c r="S127" s="28"/>
      <c r="T127" s="28"/>
      <c r="U127" s="28"/>
      <c r="V127" s="28"/>
      <c r="W127" s="28"/>
      <c r="AE127" s="26" t="s">
        <v>362</v>
      </c>
      <c r="AF127" s="26" t="s">
        <v>363</v>
      </c>
    </row>
    <row r="128" spans="2:32" x14ac:dyDescent="0.25">
      <c r="B128" s="28"/>
      <c r="C128" s="28"/>
      <c r="D128" s="28"/>
      <c r="E128" s="28"/>
      <c r="F128" s="28"/>
      <c r="G128" s="28"/>
      <c r="H128" s="28"/>
      <c r="I128" s="28"/>
      <c r="J128" s="28"/>
      <c r="K128" s="28"/>
      <c r="L128" s="28"/>
      <c r="M128" s="28"/>
      <c r="N128" s="28"/>
      <c r="O128" s="28"/>
      <c r="P128" s="28"/>
      <c r="Q128" s="28"/>
      <c r="R128" s="28"/>
      <c r="S128" s="28"/>
      <c r="T128" s="28"/>
      <c r="U128" s="28"/>
      <c r="V128" s="28"/>
      <c r="W128" s="28"/>
      <c r="AE128" s="26" t="s">
        <v>364</v>
      </c>
      <c r="AF128" s="26" t="s">
        <v>365</v>
      </c>
    </row>
    <row r="129" spans="2:32" x14ac:dyDescent="0.25">
      <c r="B129" s="28"/>
      <c r="C129" s="32"/>
      <c r="D129" s="32"/>
      <c r="E129" s="32"/>
      <c r="F129" s="32"/>
      <c r="G129" s="32"/>
      <c r="H129" s="32"/>
      <c r="I129" s="28"/>
      <c r="J129" s="28"/>
      <c r="K129" s="28"/>
      <c r="L129" s="28"/>
      <c r="M129" s="28"/>
      <c r="N129" s="28"/>
      <c r="O129" s="28"/>
      <c r="P129" s="28"/>
      <c r="Q129" s="28"/>
      <c r="R129" s="28"/>
      <c r="S129" s="28"/>
      <c r="T129" s="28"/>
      <c r="U129" s="28"/>
      <c r="V129" s="28"/>
      <c r="W129" s="28"/>
      <c r="AE129" s="26" t="s">
        <v>366</v>
      </c>
      <c r="AF129" s="26" t="s">
        <v>367</v>
      </c>
    </row>
    <row r="130" spans="2:32" x14ac:dyDescent="0.25">
      <c r="B130" s="28"/>
      <c r="C130" s="28"/>
      <c r="D130" s="28"/>
      <c r="E130" s="28"/>
      <c r="F130" s="28"/>
      <c r="G130" s="28"/>
      <c r="H130" s="28"/>
      <c r="I130" s="28"/>
      <c r="J130" s="28"/>
      <c r="K130" s="28"/>
      <c r="L130" s="28"/>
      <c r="M130" s="28"/>
      <c r="N130" s="28"/>
      <c r="O130" s="28"/>
      <c r="P130" s="28"/>
      <c r="Q130" s="28"/>
      <c r="R130" s="28"/>
      <c r="S130" s="28"/>
      <c r="T130" s="28"/>
      <c r="U130" s="28"/>
      <c r="V130" s="28"/>
      <c r="W130" s="28"/>
      <c r="AE130" s="26" t="s">
        <v>368</v>
      </c>
      <c r="AF130" s="26" t="s">
        <v>369</v>
      </c>
    </row>
    <row r="131" spans="2:32" x14ac:dyDescent="0.25">
      <c r="B131" s="28"/>
      <c r="C131" s="28"/>
      <c r="D131" s="28"/>
      <c r="E131" s="28"/>
      <c r="F131" s="28"/>
      <c r="G131" s="28"/>
      <c r="H131" s="28"/>
      <c r="I131" s="28"/>
      <c r="J131" s="28"/>
      <c r="K131" s="28"/>
      <c r="L131" s="28"/>
      <c r="M131" s="28"/>
      <c r="N131" s="28"/>
      <c r="O131" s="28"/>
      <c r="P131" s="28"/>
      <c r="Q131" s="28"/>
      <c r="R131" s="28"/>
      <c r="S131" s="28"/>
      <c r="T131" s="28"/>
      <c r="U131" s="28"/>
      <c r="V131" s="28"/>
      <c r="W131" s="28"/>
      <c r="AE131" s="26" t="s">
        <v>370</v>
      </c>
      <c r="AF131" s="26" t="s">
        <v>371</v>
      </c>
    </row>
    <row r="132" spans="2:32" x14ac:dyDescent="0.25">
      <c r="B132" s="28"/>
      <c r="C132" s="28"/>
      <c r="D132" s="28"/>
      <c r="E132" s="28"/>
      <c r="F132" s="28"/>
      <c r="G132" s="28"/>
      <c r="H132" s="28"/>
      <c r="I132" s="28"/>
      <c r="J132" s="28"/>
      <c r="K132" s="28"/>
      <c r="L132" s="28"/>
      <c r="M132" s="28"/>
      <c r="N132" s="28"/>
      <c r="O132" s="28"/>
      <c r="P132" s="28"/>
      <c r="Q132" s="28"/>
      <c r="R132" s="28"/>
      <c r="S132" s="28"/>
      <c r="T132" s="28"/>
      <c r="U132" s="28"/>
      <c r="V132" s="28"/>
      <c r="W132" s="28"/>
      <c r="AE132" s="26" t="s">
        <v>372</v>
      </c>
      <c r="AF132" s="26" t="s">
        <v>373</v>
      </c>
    </row>
    <row r="133" spans="2:32" x14ac:dyDescent="0.25">
      <c r="B133" s="28"/>
      <c r="C133" s="28"/>
      <c r="D133" s="28"/>
      <c r="E133" s="28"/>
      <c r="F133" s="28"/>
      <c r="G133" s="28"/>
      <c r="H133" s="28"/>
      <c r="I133" s="28"/>
      <c r="J133" s="28"/>
      <c r="K133" s="28"/>
      <c r="L133" s="28"/>
      <c r="M133" s="28"/>
      <c r="N133" s="28"/>
      <c r="O133" s="28"/>
      <c r="P133" s="28"/>
      <c r="Q133" s="28"/>
      <c r="R133" s="28"/>
      <c r="S133" s="28"/>
      <c r="T133" s="28"/>
      <c r="U133" s="28"/>
      <c r="V133" s="28"/>
      <c r="W133" s="28"/>
      <c r="AE133" s="26" t="s">
        <v>374</v>
      </c>
      <c r="AF133" s="26" t="s">
        <v>375</v>
      </c>
    </row>
    <row r="134" spans="2:32" x14ac:dyDescent="0.25">
      <c r="B134" s="28"/>
      <c r="C134" s="28"/>
      <c r="D134" s="28"/>
      <c r="E134" s="28"/>
      <c r="F134" s="28"/>
      <c r="G134" s="28"/>
      <c r="H134" s="28"/>
      <c r="I134" s="28"/>
      <c r="J134" s="28"/>
      <c r="K134" s="28"/>
      <c r="L134" s="28"/>
      <c r="M134" s="28"/>
      <c r="N134" s="28"/>
      <c r="O134" s="28"/>
      <c r="P134" s="28"/>
      <c r="Q134" s="28"/>
      <c r="R134" s="28"/>
      <c r="S134" s="28"/>
      <c r="T134" s="28"/>
      <c r="U134" s="28"/>
      <c r="V134" s="28"/>
      <c r="W134" s="28"/>
      <c r="AE134" s="26" t="s">
        <v>376</v>
      </c>
      <c r="AF134" s="26" t="s">
        <v>377</v>
      </c>
    </row>
    <row r="135" spans="2:32" x14ac:dyDescent="0.25">
      <c r="B135" s="28"/>
      <c r="C135" s="28"/>
      <c r="D135" s="28"/>
      <c r="E135" s="28"/>
      <c r="F135" s="28"/>
      <c r="G135" s="28"/>
      <c r="H135" s="28"/>
      <c r="I135" s="28"/>
      <c r="J135" s="28"/>
      <c r="K135" s="28"/>
      <c r="L135" s="28"/>
      <c r="M135" s="28"/>
      <c r="N135" s="28"/>
      <c r="O135" s="28"/>
      <c r="P135" s="28"/>
      <c r="Q135" s="28"/>
      <c r="R135" s="28"/>
      <c r="S135" s="28"/>
      <c r="T135" s="28"/>
      <c r="U135" s="28"/>
      <c r="V135" s="28"/>
      <c r="W135" s="28"/>
      <c r="AE135" s="26" t="s">
        <v>378</v>
      </c>
      <c r="AF135" s="26" t="s">
        <v>379</v>
      </c>
    </row>
    <row r="136" spans="2:32" x14ac:dyDescent="0.25">
      <c r="B136" s="28"/>
      <c r="C136" s="28"/>
      <c r="D136" s="28"/>
      <c r="E136" s="28"/>
      <c r="F136" s="28"/>
      <c r="G136" s="28"/>
      <c r="H136" s="28"/>
      <c r="I136" s="28"/>
      <c r="J136" s="28"/>
      <c r="K136" s="28"/>
      <c r="L136" s="28"/>
      <c r="M136" s="28"/>
      <c r="N136" s="28"/>
      <c r="O136" s="28"/>
      <c r="P136" s="28"/>
      <c r="Q136" s="28"/>
      <c r="R136" s="28"/>
      <c r="S136" s="28"/>
      <c r="T136" s="28"/>
      <c r="U136" s="28"/>
      <c r="V136" s="28"/>
      <c r="W136" s="28"/>
      <c r="AE136" s="26" t="s">
        <v>380</v>
      </c>
      <c r="AF136" s="26" t="s">
        <v>381</v>
      </c>
    </row>
    <row r="137" spans="2:32" x14ac:dyDescent="0.25">
      <c r="B137" s="28"/>
      <c r="C137" s="28"/>
      <c r="D137" s="28"/>
      <c r="E137" s="28"/>
      <c r="F137" s="28"/>
      <c r="G137" s="28"/>
      <c r="H137" s="28"/>
      <c r="I137" s="28"/>
      <c r="J137" s="28"/>
      <c r="K137" s="28"/>
      <c r="L137" s="28"/>
      <c r="M137" s="28"/>
      <c r="N137" s="28"/>
      <c r="O137" s="28"/>
      <c r="P137" s="28"/>
      <c r="Q137" s="28"/>
      <c r="R137" s="28"/>
      <c r="S137" s="28"/>
      <c r="T137" s="28"/>
      <c r="U137" s="28"/>
      <c r="V137" s="28"/>
      <c r="W137" s="28"/>
      <c r="AE137" s="26" t="s">
        <v>382</v>
      </c>
      <c r="AF137" s="26" t="s">
        <v>383</v>
      </c>
    </row>
    <row r="138" spans="2:32" x14ac:dyDescent="0.25">
      <c r="B138" s="28"/>
      <c r="C138" s="28"/>
      <c r="D138" s="28"/>
      <c r="E138" s="28"/>
      <c r="F138" s="28"/>
      <c r="G138" s="28"/>
      <c r="H138" s="28"/>
      <c r="I138" s="28"/>
      <c r="J138" s="28"/>
      <c r="K138" s="28"/>
      <c r="L138" s="28"/>
      <c r="M138" s="28"/>
      <c r="N138" s="28"/>
      <c r="O138" s="28"/>
      <c r="P138" s="28"/>
      <c r="Q138" s="28"/>
      <c r="R138" s="28"/>
      <c r="S138" s="28"/>
      <c r="T138" s="28"/>
      <c r="U138" s="28"/>
      <c r="V138" s="28"/>
      <c r="W138" s="28"/>
      <c r="AE138" s="26" t="s">
        <v>384</v>
      </c>
      <c r="AF138" s="26" t="s">
        <v>385</v>
      </c>
    </row>
    <row r="139" spans="2:32" x14ac:dyDescent="0.25">
      <c r="B139" s="28"/>
      <c r="C139" s="28"/>
      <c r="D139" s="28"/>
      <c r="E139" s="28"/>
      <c r="F139" s="28"/>
      <c r="G139" s="28"/>
      <c r="H139" s="28"/>
      <c r="I139" s="28"/>
      <c r="J139" s="28"/>
      <c r="K139" s="28"/>
      <c r="L139" s="28"/>
      <c r="M139" s="28"/>
      <c r="N139" s="28"/>
      <c r="O139" s="28"/>
      <c r="P139" s="28"/>
      <c r="Q139" s="28"/>
      <c r="R139" s="28"/>
      <c r="S139" s="28"/>
      <c r="T139" s="28"/>
      <c r="U139" s="28"/>
      <c r="V139" s="28"/>
      <c r="W139" s="28"/>
      <c r="AE139" s="26" t="s">
        <v>386</v>
      </c>
      <c r="AF139" s="26" t="s">
        <v>387</v>
      </c>
    </row>
    <row r="140" spans="2:32" x14ac:dyDescent="0.25">
      <c r="B140" s="28"/>
      <c r="C140" s="28"/>
      <c r="D140" s="28"/>
      <c r="E140" s="28"/>
      <c r="F140" s="28"/>
      <c r="G140" s="28"/>
      <c r="H140" s="28"/>
      <c r="I140" s="28"/>
      <c r="J140" s="28"/>
      <c r="K140" s="28"/>
      <c r="L140" s="28"/>
      <c r="M140" s="28"/>
      <c r="N140" s="28"/>
      <c r="O140" s="28"/>
      <c r="P140" s="28"/>
      <c r="Q140" s="28"/>
      <c r="R140" s="28"/>
      <c r="S140" s="28"/>
      <c r="T140" s="28"/>
      <c r="U140" s="28"/>
      <c r="V140" s="28"/>
      <c r="W140" s="28"/>
      <c r="AE140" s="26" t="s">
        <v>388</v>
      </c>
      <c r="AF140" s="26" t="s">
        <v>389</v>
      </c>
    </row>
    <row r="141" spans="2:32" x14ac:dyDescent="0.25">
      <c r="B141" s="28"/>
      <c r="C141" s="28"/>
      <c r="D141" s="28"/>
      <c r="E141" s="28"/>
      <c r="F141" s="28"/>
      <c r="G141" s="28"/>
      <c r="H141" s="28"/>
      <c r="I141" s="28"/>
      <c r="J141" s="28"/>
      <c r="K141" s="28"/>
      <c r="L141" s="28"/>
      <c r="M141" s="28"/>
      <c r="N141" s="28"/>
      <c r="O141" s="28"/>
      <c r="P141" s="28"/>
      <c r="Q141" s="28"/>
      <c r="R141" s="28"/>
      <c r="S141" s="28"/>
      <c r="T141" s="28"/>
      <c r="U141" s="28"/>
      <c r="V141" s="28"/>
      <c r="W141" s="28"/>
      <c r="AE141" s="26" t="s">
        <v>390</v>
      </c>
      <c r="AF141" s="26" t="s">
        <v>391</v>
      </c>
    </row>
    <row r="142" spans="2:32" x14ac:dyDescent="0.25">
      <c r="B142" s="28"/>
      <c r="C142" s="28"/>
      <c r="D142" s="28"/>
      <c r="E142" s="28"/>
      <c r="F142" s="28"/>
      <c r="G142" s="28"/>
      <c r="H142" s="28"/>
      <c r="I142" s="28"/>
      <c r="J142" s="28"/>
      <c r="K142" s="28"/>
      <c r="L142" s="28"/>
      <c r="M142" s="28"/>
      <c r="N142" s="28"/>
      <c r="O142" s="28"/>
      <c r="P142" s="28"/>
      <c r="Q142" s="28"/>
      <c r="R142" s="28"/>
      <c r="S142" s="28"/>
      <c r="T142" s="28"/>
      <c r="U142" s="28"/>
      <c r="V142" s="28"/>
      <c r="W142" s="28"/>
      <c r="AE142" s="26" t="s">
        <v>132</v>
      </c>
      <c r="AF142" s="26" t="s">
        <v>133</v>
      </c>
    </row>
    <row r="143" spans="2:32" x14ac:dyDescent="0.25">
      <c r="B143" s="28"/>
      <c r="C143" s="28"/>
      <c r="D143" s="28"/>
      <c r="E143" s="28"/>
      <c r="F143" s="28"/>
      <c r="G143" s="28"/>
      <c r="H143" s="28"/>
      <c r="I143" s="28"/>
      <c r="J143" s="28"/>
      <c r="K143" s="28"/>
      <c r="L143" s="28"/>
      <c r="M143" s="28"/>
      <c r="N143" s="28"/>
      <c r="O143" s="28"/>
      <c r="P143" s="28"/>
      <c r="Q143" s="28"/>
      <c r="R143" s="28"/>
      <c r="S143" s="28"/>
      <c r="T143" s="28"/>
      <c r="U143" s="28"/>
      <c r="V143" s="28"/>
      <c r="W143" s="28"/>
      <c r="AE143" s="26" t="s">
        <v>392</v>
      </c>
      <c r="AF143" s="26" t="s">
        <v>393</v>
      </c>
    </row>
    <row r="144" spans="2:32" x14ac:dyDescent="0.25">
      <c r="B144" s="28"/>
      <c r="C144" s="28"/>
      <c r="D144" s="28"/>
      <c r="E144" s="28"/>
      <c r="F144" s="28"/>
      <c r="G144" s="28"/>
      <c r="H144" s="28"/>
      <c r="I144" s="28"/>
      <c r="J144" s="28"/>
      <c r="K144" s="28"/>
      <c r="L144" s="28"/>
      <c r="M144" s="28"/>
      <c r="N144" s="28"/>
      <c r="O144" s="28"/>
      <c r="P144" s="28"/>
      <c r="Q144" s="28"/>
      <c r="R144" s="28"/>
      <c r="S144" s="28"/>
      <c r="T144" s="28"/>
      <c r="U144" s="28"/>
      <c r="V144" s="28"/>
      <c r="W144" s="28"/>
      <c r="AE144" s="26" t="s">
        <v>394</v>
      </c>
      <c r="AF144" s="26" t="s">
        <v>395</v>
      </c>
    </row>
    <row r="145" spans="2:32" x14ac:dyDescent="0.25">
      <c r="B145" s="28"/>
      <c r="C145" s="28"/>
      <c r="D145" s="28"/>
      <c r="E145" s="28"/>
      <c r="F145" s="28"/>
      <c r="G145" s="28"/>
      <c r="H145" s="28"/>
      <c r="I145" s="28"/>
      <c r="J145" s="28"/>
      <c r="K145" s="28"/>
      <c r="L145" s="28"/>
      <c r="M145" s="28"/>
      <c r="N145" s="28"/>
      <c r="O145" s="28"/>
      <c r="P145" s="28"/>
      <c r="Q145" s="28"/>
      <c r="R145" s="28"/>
      <c r="S145" s="28"/>
      <c r="T145" s="28"/>
      <c r="U145" s="28"/>
      <c r="V145" s="28"/>
      <c r="W145" s="28"/>
      <c r="AE145" s="26" t="s">
        <v>396</v>
      </c>
      <c r="AF145" s="26" t="s">
        <v>397</v>
      </c>
    </row>
    <row r="146" spans="2:32" x14ac:dyDescent="0.25">
      <c r="B146" s="28"/>
      <c r="C146" s="28"/>
      <c r="D146" s="28"/>
      <c r="E146" s="28"/>
      <c r="F146" s="28"/>
      <c r="G146" s="28"/>
      <c r="H146" s="28"/>
      <c r="I146" s="28"/>
      <c r="J146" s="28"/>
      <c r="K146" s="28"/>
      <c r="L146" s="28"/>
      <c r="M146" s="28"/>
      <c r="N146" s="28"/>
      <c r="O146" s="28"/>
      <c r="P146" s="28"/>
      <c r="Q146" s="28"/>
      <c r="R146" s="28"/>
      <c r="S146" s="28"/>
      <c r="T146" s="28"/>
      <c r="U146" s="28"/>
      <c r="V146" s="28"/>
      <c r="W146" s="28"/>
      <c r="AE146" s="26" t="s">
        <v>398</v>
      </c>
      <c r="AF146" s="26" t="s">
        <v>399</v>
      </c>
    </row>
    <row r="147" spans="2:32" x14ac:dyDescent="0.25">
      <c r="B147" s="28"/>
      <c r="C147" s="28"/>
      <c r="D147" s="28"/>
      <c r="E147" s="28"/>
      <c r="F147" s="28"/>
      <c r="G147" s="28"/>
      <c r="H147" s="28"/>
      <c r="I147" s="28"/>
      <c r="J147" s="28"/>
      <c r="K147" s="28"/>
      <c r="L147" s="28"/>
      <c r="M147" s="28"/>
      <c r="N147" s="28"/>
      <c r="O147" s="28"/>
      <c r="P147" s="28"/>
      <c r="Q147" s="28"/>
      <c r="R147" s="28"/>
      <c r="S147" s="28"/>
      <c r="T147" s="28"/>
      <c r="U147" s="28"/>
      <c r="V147" s="28"/>
      <c r="W147" s="28"/>
      <c r="AE147" s="26" t="s">
        <v>400</v>
      </c>
      <c r="AF147" s="26" t="s">
        <v>401</v>
      </c>
    </row>
    <row r="148" spans="2:32" ht="16.5" thickBot="1" x14ac:dyDescent="0.3">
      <c r="B148" s="46" t="s">
        <v>69</v>
      </c>
      <c r="C148" s="28"/>
      <c r="D148" s="28"/>
      <c r="E148" s="28"/>
      <c r="F148" s="28"/>
      <c r="G148" s="28"/>
      <c r="H148" s="28"/>
      <c r="I148" s="28"/>
      <c r="J148" s="28"/>
      <c r="K148" s="28"/>
      <c r="L148" s="28"/>
      <c r="M148" s="28"/>
      <c r="N148" s="28"/>
      <c r="O148" s="28"/>
      <c r="P148" s="28"/>
      <c r="Q148" s="28"/>
      <c r="R148" s="28"/>
      <c r="S148" s="28"/>
      <c r="T148" s="28"/>
      <c r="U148" s="28"/>
      <c r="V148" s="28"/>
      <c r="W148" s="28"/>
      <c r="AE148" s="26" t="s">
        <v>402</v>
      </c>
      <c r="AF148" s="26" t="s">
        <v>403</v>
      </c>
    </row>
    <row r="149" spans="2:32" x14ac:dyDescent="0.25">
      <c r="B149" s="74" t="s">
        <v>9</v>
      </c>
      <c r="C149" s="39">
        <f>IF((ISNUMBER(INDEX('DEGIRO TABLE'!$A$1:$G$225,MATCH($B149,'DEGIRO TABLE'!$A$1:$A$225,0),7))),(INDEX('DEGIRO TABLE'!$A$1:$G$225,MATCH($B149,'DEGIRO TABLE'!$A$1:$A$225,0),7)),0)</f>
        <v>0</v>
      </c>
      <c r="D149" s="39">
        <f>IF((ISNUMBER(INDEX('DEGIRO TABLE'!$A$1:$G$225,MATCH($B149,'DEGIRO TABLE'!$A$1:$A$225,0),6))),(INDEX('DEGIRO TABLE'!$A$1:$G$225,MATCH($B149,'DEGIRO TABLE'!$A$1:$A$225,0),6)),0)</f>
        <v>0</v>
      </c>
      <c r="E149" s="39">
        <f>IF((ISNUMBER(INDEX('DEGIRO TABLE'!$A$1:$G$225,MATCH($B149,'DEGIRO TABLE'!$A$1:$A$225,0),5))),(INDEX('DEGIRO TABLE'!$A$1:$G$225,MATCH($B149,'DEGIRO TABLE'!$A$1:$A$225,0),5)),0)</f>
        <v>0</v>
      </c>
      <c r="F149" s="39">
        <f>IF((ISNUMBER(INDEX('DEGIRO TABLE'!$A$1:$G$225,MATCH($B149,'DEGIRO TABLE'!$A$1:$A$225,0),4))),(INDEX('DEGIRO TABLE'!$A$1:$G$225,MATCH($B149,'DEGIRO TABLE'!$A$1:$A$225,0),4)),0)</f>
        <v>0</v>
      </c>
      <c r="G149" s="39">
        <f>IF((ISNUMBER(INDEX('DEGIRO TABLE'!$A$1:$G$225,MATCH($B149,'DEGIRO TABLE'!$A$1:$A$225,0),3))),(INDEX('DEGIRO TABLE'!$A$1:$G$225,MATCH($B149,'DEGIRO TABLE'!$A$1:$A$225,0),3)),0)</f>
        <v>0</v>
      </c>
      <c r="H149" s="112">
        <f>IF((ISNUMBER(INDEX('DEGIRO TABLE'!$A$1:$G$225,MATCH($B149,'DEGIRO TABLE'!$A$1:$A$225,0),2))),(INDEX('DEGIRO TABLE'!$A$1:$G$225,MATCH($B149,'DEGIRO TABLE'!$A$1:$A$225,0),2)),0)</f>
        <v>0</v>
      </c>
      <c r="I149" s="145">
        <f>IF(H149=0,0,(H149+1)&amp;" Prognosis")</f>
        <v>0</v>
      </c>
      <c r="J149" s="140" t="s">
        <v>434</v>
      </c>
      <c r="K149" s="56" t="str">
        <f>IF(ISTEXT($B149)=TRUE,(IF(ISTEXT(INDEX('DEGIRO TABLE'!$A$1:$G$225,MATCH($B149,'DEGIRO TABLE'!$A$1:$A$225,0),1))=TRUE,"","ERROR - CHECK DATA SET")),"")</f>
        <v>ERROR - CHECK DATA SET</v>
      </c>
      <c r="L149" s="28"/>
      <c r="M149" s="28"/>
      <c r="N149" s="28"/>
      <c r="O149" s="28"/>
      <c r="P149" s="28"/>
      <c r="Q149" s="28"/>
      <c r="R149" s="28"/>
      <c r="S149" s="28"/>
      <c r="T149" s="28"/>
      <c r="U149" s="28"/>
      <c r="V149" s="28"/>
      <c r="W149" s="28"/>
      <c r="Y149" s="26">
        <f>IF(ISTEXT($B149)=TRUE,(IF(ISTEXT(INDEX('DEGIRO TABLE'!$A$1:$G$225,MATCH($B149,'DEGIRO TABLE'!$A$1:$A$225,0),1))=TRUE,0,1)),0)</f>
        <v>1</v>
      </c>
      <c r="AE149" s="26" t="s">
        <v>404</v>
      </c>
      <c r="AF149" s="26" t="s">
        <v>405</v>
      </c>
    </row>
    <row r="150" spans="2:32" x14ac:dyDescent="0.25">
      <c r="B150" s="35" t="s">
        <v>69</v>
      </c>
      <c r="C150" s="88">
        <f>IF($C$17=CALCULATIONS!$AI$2,CALCULATIONS!C6,(IF($C$17=CALCULATIONS!$AI$3,CALCULATIONS!C28,(IF($C$17=CALCULATIONS!$AI$4,CALCULATIONS!C44,(IF($C$17=CALCULATIONS!$AI$5,CALCULATIONS!C50,0)))))))*1000000</f>
        <v>0</v>
      </c>
      <c r="D150" s="88">
        <f>IF($C$17=CALCULATIONS!$AI$2,CALCULATIONS!D6,(IF($C$17=CALCULATIONS!$AI$3,CALCULATIONS!D28,(IF($C$17=CALCULATIONS!$AI$4,CALCULATIONS!D44,(IF($C$17=CALCULATIONS!$AI$5,CALCULATIONS!D50,0)))))))*1000000</f>
        <v>0</v>
      </c>
      <c r="E150" s="88">
        <f>IF($C$17=CALCULATIONS!$AI$2,CALCULATIONS!E6,(IF($C$17=CALCULATIONS!$AI$3,CALCULATIONS!E28,(IF($C$17=CALCULATIONS!$AI$4,CALCULATIONS!E44,(IF($C$17=CALCULATIONS!$AI$5,CALCULATIONS!E50,0)))))))*1000000</f>
        <v>0</v>
      </c>
      <c r="F150" s="88">
        <f>IF($C$17=CALCULATIONS!$AI$2,CALCULATIONS!F6,(IF($C$17=CALCULATIONS!$AI$3,CALCULATIONS!F28,(IF($C$17=CALCULATIONS!$AI$4,CALCULATIONS!F44,(IF($C$17=CALCULATIONS!$AI$5,CALCULATIONS!F50,0)))))))*1000000</f>
        <v>0</v>
      </c>
      <c r="G150" s="88">
        <f>IF($C$17=CALCULATIONS!$AI$2,CALCULATIONS!G6,(IF($C$17=CALCULATIONS!$AI$3,CALCULATIONS!G28,(IF($C$17=CALCULATIONS!$AI$4,CALCULATIONS!G44,(IF($C$17=CALCULATIONS!$AI$5,CALCULATIONS!G50,0)))))))*1000000</f>
        <v>0</v>
      </c>
      <c r="H150" s="113">
        <f>IF($C$17=CALCULATIONS!$AI$2,CALCULATIONS!H6,(IF($C$17=CALCULATIONS!$AI$3,CALCULATIONS!H28,(IF($C$17=CALCULATIONS!$AI$4,CALCULATIONS!H44,(IF($C$17=CALCULATIONS!$AI$5,CALCULATIONS!H50,0)))))))*1000000</f>
        <v>0</v>
      </c>
      <c r="I150" s="117">
        <f>IF($C$17=CALCULATIONS!$AI$2,CALCULATIONS!I6,(IF($C$17=CALCULATIONS!$AI$3,CALCULATIONS!I28,(IF($C$17=CALCULATIONS!$AI$4,CALCULATIONS!I44,(IF($C$17=CALCULATIONS!$AI$5,CALCULATIONS!I50,0)))))))*1000000</f>
        <v>0</v>
      </c>
      <c r="J150" s="117" t="e">
        <f t="shared" ref="J150:J154" si="7">AVERAGEIF(C150:H150,"&lt;&gt;0")</f>
        <v>#DIV/0!</v>
      </c>
      <c r="K150" s="56"/>
      <c r="L150" s="28"/>
      <c r="M150" s="28"/>
      <c r="N150" s="28"/>
      <c r="O150" s="28"/>
      <c r="P150" s="28"/>
      <c r="Q150" s="28"/>
      <c r="R150" s="28"/>
      <c r="S150" s="28"/>
      <c r="T150" s="28"/>
      <c r="U150" s="28"/>
      <c r="V150" s="28"/>
      <c r="W150" s="28"/>
      <c r="AE150" s="26" t="s">
        <v>406</v>
      </c>
      <c r="AF150" s="26" t="s">
        <v>407</v>
      </c>
    </row>
    <row r="151" spans="2:32" x14ac:dyDescent="0.25">
      <c r="B151" s="73" t="s">
        <v>16</v>
      </c>
      <c r="C151" s="88">
        <f>IF((ISNUMBER(INDEX('DEGIRO TABLE'!$A$1:$G$225,MATCH($B151,'DEGIRO TABLE'!$A$1:$A$225,0),7))),(INDEX('DEGIRO TABLE'!$A$1:$G$225,MATCH($B151,'DEGIRO TABLE'!$A$1:$A$225,0),7)),0)*1000000</f>
        <v>0</v>
      </c>
      <c r="D151" s="88">
        <f>IF((ISNUMBER(INDEX('DEGIRO TABLE'!$A$1:$G$225,MATCH($B151,'DEGIRO TABLE'!$A$1:$A$225,0),6))),(INDEX('DEGIRO TABLE'!$A$1:$G$225,MATCH($B151,'DEGIRO TABLE'!$A$1:$A$225,0),6)),0)*1000000</f>
        <v>0</v>
      </c>
      <c r="E151" s="88">
        <f>IF((ISNUMBER(INDEX('DEGIRO TABLE'!$A$1:$G$225,MATCH($B151,'DEGIRO TABLE'!$A$1:$A$225,0),5))),(INDEX('DEGIRO TABLE'!$A$1:$G$225,MATCH($B151,'DEGIRO TABLE'!$A$1:$A$225,0),5)),0)*1000000</f>
        <v>0</v>
      </c>
      <c r="F151" s="88">
        <f>IF((ISNUMBER(INDEX('DEGIRO TABLE'!$A$1:$G$225,MATCH($B151,'DEGIRO TABLE'!$A$1:$A$225,0),4))),(INDEX('DEGIRO TABLE'!$A$1:$G$225,MATCH($B151,'DEGIRO TABLE'!$A$1:$A$225,0),4)),0)*1000000</f>
        <v>0</v>
      </c>
      <c r="G151" s="88">
        <f>IF((ISNUMBER(INDEX('DEGIRO TABLE'!$A$1:$G$225,MATCH($B151,'DEGIRO TABLE'!$A$1:$A$225,0),3))),(INDEX('DEGIRO TABLE'!$A$1:$G$225,MATCH($B151,'DEGIRO TABLE'!$A$1:$A$225,0),3)),0)*1000000</f>
        <v>0</v>
      </c>
      <c r="H151" s="113">
        <f>IF((ISNUMBER(INDEX('DEGIRO TABLE'!$A$1:$G$225,MATCH($B151,'DEGIRO TABLE'!$A$1:$A$225,0),2))),(INDEX('DEGIRO TABLE'!$A$1:$G$225,MATCH($B151,'DEGIRO TABLE'!$A$1:$A$225,0),2)),0)*1000000</f>
        <v>0</v>
      </c>
      <c r="I151" s="117" cm="1">
        <f t="array" ref="I151">IF(DASHBOARD!$AA$11=1,0,(IF((ISNUMBER(INDEX('DEGIRO TABLE'!$L$1:$AC$225,MATCH($B151,'DEGIRO TABLE'!$L$1:$L$225,0),DASHBOARD!$AA$11))),(INDEX('DEGIRO TABLE'!$L$1:$AC$225,MATCH($B151,'DEGIRO TABLE'!$L$1:$L$225,0),DASHBOARD!$AA$11)),0)*1000000))</f>
        <v>0</v>
      </c>
      <c r="J151" s="117" t="e">
        <f t="shared" si="7"/>
        <v>#DIV/0!</v>
      </c>
      <c r="K151" s="56" t="str">
        <f>IF(ISTEXT($B151)=TRUE,(IF(ISTEXT(INDEX('DEGIRO TABLE'!$A$1:$G$225,MATCH($B151,'DEGIRO TABLE'!$A$1:$A$225,0),1))=TRUE,"","ERROR - CHECK DATA SET")),"")</f>
        <v>ERROR - CHECK DATA SET</v>
      </c>
      <c r="L151" s="28"/>
      <c r="M151" s="28"/>
      <c r="N151" s="28"/>
      <c r="O151" s="28"/>
      <c r="P151" s="28"/>
      <c r="Q151" s="28"/>
      <c r="R151" s="28"/>
      <c r="S151" s="28"/>
      <c r="T151" s="28"/>
      <c r="U151" s="28"/>
      <c r="V151" s="28"/>
      <c r="W151" s="28"/>
      <c r="Y151" s="26">
        <f>IF(ISTEXT($B151)=TRUE,(IF(ISTEXT(INDEX('DEGIRO TABLE'!$A$1:$G$225,MATCH($B151,'DEGIRO TABLE'!$A$1:$A$225,0),1))=TRUE,0,1)),0)</f>
        <v>1</v>
      </c>
      <c r="AE151" s="26" t="s">
        <v>408</v>
      </c>
      <c r="AF151" s="26" t="s">
        <v>409</v>
      </c>
    </row>
    <row r="152" spans="2:32" x14ac:dyDescent="0.25">
      <c r="B152" s="35" t="s">
        <v>79</v>
      </c>
      <c r="C152" s="43">
        <f>IF($C$17=CALCULATIONS!$AI$2,CALCULATIONS!C8,(IF($C$17=CALCULATIONS!$AI$3,CALCULATIONS!C30,(IF($C$17=CALCULATIONS!$AI$4,CALCULATIONS!C46,(IF($C$17=CALCULATIONS!$AI$5,CALCULATIONS!C52,0)))))))</f>
        <v>0</v>
      </c>
      <c r="D152" s="43">
        <f>IF($C$17=CALCULATIONS!$AI$2,CALCULATIONS!D8,(IF($C$17=CALCULATIONS!$AI$3,CALCULATIONS!D30,(IF($C$17=CALCULATIONS!$AI$4,CALCULATIONS!D46,(IF($C$17=CALCULATIONS!$AI$5,CALCULATIONS!D52,0)))))))</f>
        <v>0</v>
      </c>
      <c r="E152" s="43">
        <f>IF($C$17=CALCULATIONS!$AI$2,CALCULATIONS!E8,(IF($C$17=CALCULATIONS!$AI$3,CALCULATIONS!E30,(IF($C$17=CALCULATIONS!$AI$4,CALCULATIONS!E46,(IF($C$17=CALCULATIONS!$AI$5,CALCULATIONS!E52,0)))))))</f>
        <v>0</v>
      </c>
      <c r="F152" s="43">
        <f>IF($C$17=CALCULATIONS!$AI$2,CALCULATIONS!F8,(IF($C$17=CALCULATIONS!$AI$3,CALCULATIONS!F30,(IF($C$17=CALCULATIONS!$AI$4,CALCULATIONS!F46,(IF($C$17=CALCULATIONS!$AI$5,CALCULATIONS!F52,0)))))))</f>
        <v>0</v>
      </c>
      <c r="G152" s="43">
        <f>IF($C$17=CALCULATIONS!$AI$2,CALCULATIONS!G8,(IF($C$17=CALCULATIONS!$AI$3,CALCULATIONS!G30,(IF($C$17=CALCULATIONS!$AI$4,CALCULATIONS!G46,(IF($C$17=CALCULATIONS!$AI$5,CALCULATIONS!G52,0)))))))</f>
        <v>0</v>
      </c>
      <c r="H152" s="138">
        <f>IF($C$17=CALCULATIONS!$AI$2,CALCULATIONS!H8,(IF($C$17=CALCULATIONS!$AI$3,CALCULATIONS!H30,(IF($C$17=CALCULATIONS!$AI$4,CALCULATIONS!H46,(IF($C$17=CALCULATIONS!$AI$5,CALCULATIONS!H52,0)))))))</f>
        <v>0</v>
      </c>
      <c r="I152" s="146">
        <f>IF($C$17=CALCULATIONS!$AI$2,CALCULATIONS!I8,(IF($C$17=CALCULATIONS!$AI$3,CALCULATIONS!I30,(IF($C$17=CALCULATIONS!$AI$4,CALCULATIONS!I46,(IF($C$17=CALCULATIONS!$AI$5,CALCULATIONS!I52,0)))))))</f>
        <v>0</v>
      </c>
      <c r="J152" s="146" t="e">
        <f t="shared" si="7"/>
        <v>#DIV/0!</v>
      </c>
      <c r="K152" s="56"/>
      <c r="L152" s="28"/>
      <c r="M152" s="28"/>
      <c r="N152" s="28"/>
      <c r="O152" s="28"/>
      <c r="P152" s="28"/>
      <c r="Q152" s="28"/>
      <c r="R152" s="28"/>
      <c r="S152" s="28"/>
      <c r="T152" s="28"/>
      <c r="U152" s="28"/>
      <c r="V152" s="28"/>
      <c r="W152" s="28"/>
      <c r="AE152" s="26" t="s">
        <v>134</v>
      </c>
      <c r="AF152" s="26" t="s">
        <v>135</v>
      </c>
    </row>
    <row r="153" spans="2:32" x14ac:dyDescent="0.25">
      <c r="B153" s="35" t="s">
        <v>80</v>
      </c>
      <c r="C153" s="43">
        <f>IF($C$17=CALCULATIONS!$AI$2,CALCULATIONS!C9,(IF($C$17=CALCULATIONS!$AI$3,CALCULATIONS!C31,(IF($C$17=CALCULATIONS!$AI$4,CALCULATIONS!C47,(IF($C$17=CALCULATIONS!$AI$5,CALCULATIONS!C53,0)))))))</f>
        <v>0</v>
      </c>
      <c r="D153" s="43">
        <f>IF($C$17=CALCULATIONS!$AI$2,CALCULATIONS!D9,(IF($C$17=CALCULATIONS!$AI$3,CALCULATIONS!D31,(IF($C$17=CALCULATIONS!$AI$4,CALCULATIONS!D47,(IF($C$17=CALCULATIONS!$AI$5,CALCULATIONS!D53,0)))))))</f>
        <v>0</v>
      </c>
      <c r="E153" s="43">
        <f>IF($C$17=CALCULATIONS!$AI$2,CALCULATIONS!E9,(IF($C$17=CALCULATIONS!$AI$3,CALCULATIONS!E31,(IF($C$17=CALCULATIONS!$AI$4,CALCULATIONS!E47,(IF($C$17=CALCULATIONS!$AI$5,CALCULATIONS!E53,0)))))))</f>
        <v>0</v>
      </c>
      <c r="F153" s="43">
        <f>IF($C$17=CALCULATIONS!$AI$2,CALCULATIONS!F9,(IF($C$17=CALCULATIONS!$AI$3,CALCULATIONS!F31,(IF($C$17=CALCULATIONS!$AI$4,CALCULATIONS!F47,(IF($C$17=CALCULATIONS!$AI$5,CALCULATIONS!F53,0)))))))</f>
        <v>0</v>
      </c>
      <c r="G153" s="43">
        <f>IF($C$17=CALCULATIONS!$AI$2,CALCULATIONS!G9,(IF($C$17=CALCULATIONS!$AI$3,CALCULATIONS!G31,(IF($C$17=CALCULATIONS!$AI$4,CALCULATIONS!G47,(IF($C$17=CALCULATIONS!$AI$5,CALCULATIONS!G53,0)))))))</f>
        <v>0</v>
      </c>
      <c r="H153" s="138">
        <f>IF($C$17=CALCULATIONS!$AI$2,CALCULATIONS!H9,(IF($C$17=CALCULATIONS!$AI$3,CALCULATIONS!H31,(IF($C$17=CALCULATIONS!$AI$4,CALCULATIONS!H47,(IF($C$17=CALCULATIONS!$AI$5,CALCULATIONS!H53,0)))))))</f>
        <v>0</v>
      </c>
      <c r="I153" s="146">
        <f>IF($C$17=CALCULATIONS!$AI$2,CALCULATIONS!I9,(IF($C$17=CALCULATIONS!$AI$3,CALCULATIONS!I31,(IF($C$17=CALCULATIONS!$AI$4,CALCULATIONS!I47,(IF($C$17=CALCULATIONS!$AI$5,CALCULATIONS!I53,0)))))))</f>
        <v>0</v>
      </c>
      <c r="J153" s="146" t="e">
        <f t="shared" si="7"/>
        <v>#DIV/0!</v>
      </c>
      <c r="K153" s="56"/>
      <c r="L153" s="28"/>
      <c r="M153" s="28"/>
      <c r="N153" s="28"/>
      <c r="O153" s="28"/>
      <c r="P153" s="28"/>
      <c r="Q153" s="28"/>
      <c r="R153" s="28"/>
      <c r="S153" s="28"/>
      <c r="T153" s="28"/>
      <c r="U153" s="28"/>
      <c r="V153" s="28"/>
      <c r="W153" s="28"/>
      <c r="AE153" s="26" t="s">
        <v>410</v>
      </c>
      <c r="AF153" s="26" t="s">
        <v>411</v>
      </c>
    </row>
    <row r="154" spans="2:32" ht="15.75" thickBot="1" x14ac:dyDescent="0.3">
      <c r="B154" s="36" t="s">
        <v>81</v>
      </c>
      <c r="C154" s="63">
        <f>IF($C$17=CALCULATIONS!$AI$2,CALCULATIONS!C10,(IF($C$17=CALCULATIONS!$AI$3,CALCULATIONS!C32,(IF($C$17=CALCULATIONS!$AI$4,CALCULATIONS!C48,(IF($C$17=CALCULATIONS!$AI$5,CALCULATIONS!C54,0)))))))</f>
        <v>0</v>
      </c>
      <c r="D154" s="63">
        <f>IF($C$17=CALCULATIONS!$AI$2,CALCULATIONS!D10,(IF($C$17=CALCULATIONS!$AI$3,CALCULATIONS!D32,(IF($C$17=CALCULATIONS!$AI$4,CALCULATIONS!D48,(IF($C$17=CALCULATIONS!$AI$5,CALCULATIONS!D54,0)))))))</f>
        <v>0</v>
      </c>
      <c r="E154" s="63">
        <f>IF($C$17=CALCULATIONS!$AI$2,CALCULATIONS!E10,(IF($C$17=CALCULATIONS!$AI$3,CALCULATIONS!E32,(IF($C$17=CALCULATIONS!$AI$4,CALCULATIONS!E48,(IF($C$17=CALCULATIONS!$AI$5,CALCULATIONS!E54,0)))))))</f>
        <v>0</v>
      </c>
      <c r="F154" s="63">
        <f>IF($C$17=CALCULATIONS!$AI$2,CALCULATIONS!F10,(IF($C$17=CALCULATIONS!$AI$3,CALCULATIONS!F32,(IF($C$17=CALCULATIONS!$AI$4,CALCULATIONS!F48,(IF($C$17=CALCULATIONS!$AI$5,CALCULATIONS!F54,0)))))))</f>
        <v>0</v>
      </c>
      <c r="G154" s="63">
        <f>IF($C$17=CALCULATIONS!$AI$2,CALCULATIONS!G10,(IF($C$17=CALCULATIONS!$AI$3,CALCULATIONS!G32,(IF($C$17=CALCULATIONS!$AI$4,CALCULATIONS!G48,(IF($C$17=CALCULATIONS!$AI$5,CALCULATIONS!G54,0)))))))</f>
        <v>0</v>
      </c>
      <c r="H154" s="149">
        <f>IF($C$17=CALCULATIONS!$AI$2,CALCULATIONS!H10,(IF($C$17=CALCULATIONS!$AI$3,CALCULATIONS!H32,(IF($C$17=CALCULATIONS!$AI$4,CALCULATIONS!H48,(IF($C$17=CALCULATIONS!$AI$5,CALCULATIONS!H54,0)))))))</f>
        <v>0</v>
      </c>
      <c r="I154" s="125">
        <f>IF($C$17=CALCULATIONS!$AI$2,CALCULATIONS!I10,(IF($C$17=CALCULATIONS!$AI$3,CALCULATIONS!I32,(IF($C$17=CALCULATIONS!$AI$4,CALCULATIONS!I48,(IF($C$17=CALCULATIONS!$AI$5,CALCULATIONS!I54,0)))))))</f>
        <v>0</v>
      </c>
      <c r="J154" s="125" t="e">
        <f t="shared" si="7"/>
        <v>#DIV/0!</v>
      </c>
      <c r="K154" s="56"/>
      <c r="L154" s="28"/>
      <c r="M154" s="28"/>
      <c r="N154" s="28"/>
      <c r="O154" s="28"/>
      <c r="P154" s="28"/>
      <c r="Q154" s="28"/>
      <c r="R154" s="28"/>
      <c r="S154" s="28"/>
      <c r="T154" s="28"/>
      <c r="U154" s="28"/>
      <c r="V154" s="28"/>
      <c r="W154" s="28"/>
      <c r="AE154" s="26" t="s">
        <v>412</v>
      </c>
      <c r="AF154" s="26" t="s">
        <v>413</v>
      </c>
    </row>
    <row r="155" spans="2:32" x14ac:dyDescent="0.25">
      <c r="B155" s="28"/>
      <c r="C155" s="28"/>
      <c r="D155" s="28"/>
      <c r="E155" s="28"/>
      <c r="F155" s="28"/>
      <c r="G155" s="28"/>
      <c r="H155" s="28"/>
      <c r="I155" s="28"/>
      <c r="J155" s="28"/>
      <c r="K155" s="28"/>
      <c r="L155" s="28"/>
      <c r="M155" s="28"/>
      <c r="N155" s="28"/>
      <c r="O155" s="28"/>
      <c r="P155" s="28"/>
      <c r="Q155" s="28"/>
      <c r="R155" s="28"/>
      <c r="S155" s="28"/>
      <c r="T155" s="28"/>
      <c r="U155" s="28"/>
      <c r="V155" s="28"/>
      <c r="W155" s="28"/>
      <c r="AE155" s="26" t="s">
        <v>414</v>
      </c>
      <c r="AF155" s="26" t="s">
        <v>415</v>
      </c>
    </row>
    <row r="156" spans="2:32" x14ac:dyDescent="0.25">
      <c r="B156" s="28"/>
      <c r="C156" s="28"/>
      <c r="D156" s="28"/>
      <c r="E156" s="28"/>
      <c r="F156" s="28"/>
      <c r="G156" s="28"/>
      <c r="H156" s="28"/>
      <c r="I156" s="28"/>
      <c r="J156" s="28"/>
      <c r="K156" s="28"/>
      <c r="L156" s="28"/>
      <c r="M156" s="28"/>
      <c r="N156" s="28"/>
      <c r="O156" s="28"/>
      <c r="P156" s="28"/>
      <c r="Q156" s="28"/>
      <c r="R156" s="28"/>
      <c r="S156" s="28"/>
      <c r="T156" s="28"/>
      <c r="U156" s="28"/>
      <c r="V156" s="28"/>
      <c r="W156" s="28"/>
      <c r="AE156" s="26" t="s">
        <v>416</v>
      </c>
      <c r="AF156" s="26" t="s">
        <v>417</v>
      </c>
    </row>
    <row r="157" spans="2:32" x14ac:dyDescent="0.25">
      <c r="B157" s="28"/>
      <c r="C157" s="28"/>
      <c r="D157" s="28"/>
      <c r="E157" s="28"/>
      <c r="F157" s="28"/>
      <c r="G157" s="28"/>
      <c r="H157" s="28"/>
      <c r="I157" s="28"/>
      <c r="J157" s="28"/>
      <c r="K157" s="28"/>
      <c r="L157" s="28"/>
      <c r="M157" s="28"/>
      <c r="N157" s="28"/>
      <c r="O157" s="28"/>
      <c r="P157" s="28"/>
      <c r="Q157" s="28"/>
      <c r="R157" s="28"/>
      <c r="S157" s="28"/>
      <c r="T157" s="28"/>
      <c r="U157" s="28"/>
      <c r="V157" s="28"/>
      <c r="W157" s="28"/>
      <c r="AE157" s="26" t="s">
        <v>418</v>
      </c>
      <c r="AF157" s="26" t="s">
        <v>419</v>
      </c>
    </row>
    <row r="158" spans="2:32" x14ac:dyDescent="0.25">
      <c r="B158" s="28"/>
      <c r="C158" s="28"/>
      <c r="D158" s="28"/>
      <c r="E158" s="28"/>
      <c r="F158" s="28"/>
      <c r="G158" s="28"/>
      <c r="H158" s="28"/>
      <c r="I158" s="28"/>
      <c r="J158" s="28"/>
      <c r="K158" s="28"/>
      <c r="L158" s="28"/>
      <c r="M158" s="28"/>
      <c r="N158" s="28"/>
      <c r="O158" s="28"/>
      <c r="P158" s="28"/>
      <c r="Q158" s="28"/>
      <c r="R158" s="28"/>
      <c r="S158" s="28"/>
      <c r="T158" s="28"/>
      <c r="U158" s="28"/>
      <c r="V158" s="28"/>
      <c r="W158" s="28"/>
      <c r="AE158" s="26" t="s">
        <v>420</v>
      </c>
      <c r="AF158" s="26" t="s">
        <v>421</v>
      </c>
    </row>
    <row r="159" spans="2:32" x14ac:dyDescent="0.25">
      <c r="B159" s="28"/>
      <c r="C159" s="28"/>
      <c r="D159" s="28"/>
      <c r="E159" s="28"/>
      <c r="F159" s="28"/>
      <c r="G159" s="28"/>
      <c r="H159" s="28"/>
      <c r="I159" s="28"/>
      <c r="J159" s="28"/>
      <c r="K159" s="28"/>
      <c r="L159" s="28"/>
      <c r="M159" s="28"/>
      <c r="N159" s="28"/>
      <c r="O159" s="28"/>
      <c r="P159" s="28"/>
      <c r="Q159" s="28"/>
      <c r="R159" s="28"/>
      <c r="S159" s="28"/>
      <c r="T159" s="28"/>
      <c r="U159" s="28"/>
      <c r="V159" s="28"/>
      <c r="W159" s="28"/>
      <c r="AE159" s="26" t="s">
        <v>422</v>
      </c>
      <c r="AF159" s="26" t="s">
        <v>423</v>
      </c>
    </row>
    <row r="160" spans="2:32" x14ac:dyDescent="0.25">
      <c r="B160" s="28"/>
      <c r="C160" s="28"/>
      <c r="D160" s="28"/>
      <c r="E160" s="28"/>
      <c r="F160" s="28"/>
      <c r="G160" s="28"/>
      <c r="H160" s="28"/>
      <c r="I160" s="28"/>
      <c r="J160" s="28"/>
      <c r="K160" s="28"/>
      <c r="L160" s="28"/>
      <c r="M160" s="28"/>
      <c r="N160" s="28"/>
      <c r="O160" s="28"/>
      <c r="P160" s="28"/>
      <c r="Q160" s="28"/>
      <c r="R160" s="28"/>
      <c r="S160" s="28"/>
      <c r="T160" s="28"/>
      <c r="U160" s="28"/>
      <c r="V160" s="28"/>
      <c r="W160" s="28"/>
      <c r="AE160" s="26" t="s">
        <v>424</v>
      </c>
      <c r="AF160" s="26" t="s">
        <v>425</v>
      </c>
    </row>
    <row r="161" spans="2:32" x14ac:dyDescent="0.25">
      <c r="B161" s="28"/>
      <c r="C161" s="28"/>
      <c r="D161" s="28"/>
      <c r="E161" s="28"/>
      <c r="F161" s="28"/>
      <c r="G161" s="28"/>
      <c r="H161" s="28"/>
      <c r="I161" s="28"/>
      <c r="J161" s="28"/>
      <c r="K161" s="28"/>
      <c r="L161" s="28"/>
      <c r="M161" s="28"/>
      <c r="N161" s="28"/>
      <c r="O161" s="28"/>
      <c r="P161" s="28"/>
      <c r="Q161" s="28"/>
      <c r="R161" s="28"/>
      <c r="S161" s="28"/>
      <c r="T161" s="28"/>
      <c r="U161" s="28"/>
      <c r="V161" s="28"/>
      <c r="W161" s="28"/>
      <c r="AE161" s="26" t="s">
        <v>426</v>
      </c>
      <c r="AF161" s="26" t="s">
        <v>427</v>
      </c>
    </row>
    <row r="162" spans="2:32" x14ac:dyDescent="0.25">
      <c r="B162" s="28"/>
      <c r="C162" s="28"/>
      <c r="D162" s="28"/>
      <c r="E162" s="28"/>
      <c r="F162" s="28"/>
      <c r="G162" s="28"/>
      <c r="H162" s="28"/>
      <c r="I162" s="28"/>
      <c r="J162" s="28"/>
      <c r="K162" s="28"/>
      <c r="L162" s="28"/>
      <c r="M162" s="28"/>
      <c r="N162" s="28"/>
      <c r="O162" s="28"/>
      <c r="P162" s="28"/>
      <c r="Q162" s="28"/>
      <c r="R162" s="28"/>
      <c r="S162" s="28"/>
      <c r="T162" s="28"/>
      <c r="U162" s="28"/>
      <c r="V162" s="28"/>
      <c r="W162" s="28"/>
      <c r="AE162" s="26" t="s">
        <v>428</v>
      </c>
      <c r="AF162" s="26" t="s">
        <v>429</v>
      </c>
    </row>
    <row r="163" spans="2:32" x14ac:dyDescent="0.25">
      <c r="B163" s="28"/>
      <c r="C163" s="28"/>
      <c r="D163" s="28"/>
      <c r="E163" s="28"/>
      <c r="F163" s="28"/>
      <c r="G163" s="28"/>
      <c r="H163" s="28"/>
      <c r="I163" s="28"/>
      <c r="J163" s="28"/>
      <c r="K163" s="28"/>
      <c r="L163" s="28"/>
      <c r="M163" s="28"/>
      <c r="N163" s="28"/>
      <c r="O163" s="28"/>
      <c r="P163" s="28"/>
      <c r="Q163" s="28"/>
      <c r="R163" s="28"/>
      <c r="S163" s="28"/>
      <c r="T163" s="28"/>
      <c r="U163" s="28"/>
      <c r="V163" s="28"/>
      <c r="W163" s="28"/>
    </row>
    <row r="164" spans="2:32" x14ac:dyDescent="0.25">
      <c r="B164" s="28"/>
      <c r="C164" s="28"/>
      <c r="D164" s="28"/>
      <c r="E164" s="28"/>
      <c r="F164" s="28"/>
      <c r="G164" s="28"/>
      <c r="H164" s="28"/>
      <c r="I164" s="28"/>
      <c r="J164" s="28"/>
      <c r="K164" s="28"/>
      <c r="L164" s="28"/>
      <c r="M164" s="28"/>
      <c r="N164" s="28"/>
      <c r="O164" s="28"/>
      <c r="P164" s="28"/>
      <c r="Q164" s="28"/>
      <c r="R164" s="28"/>
      <c r="S164" s="28"/>
      <c r="T164" s="28"/>
      <c r="U164" s="28"/>
      <c r="V164" s="28"/>
      <c r="W164" s="28"/>
    </row>
    <row r="165" spans="2:32" x14ac:dyDescent="0.25">
      <c r="B165" s="28"/>
      <c r="C165" s="28"/>
      <c r="D165" s="28"/>
      <c r="E165" s="28"/>
      <c r="F165" s="28"/>
      <c r="G165" s="28"/>
      <c r="H165" s="28"/>
      <c r="I165" s="28"/>
      <c r="J165" s="28"/>
      <c r="K165" s="28"/>
      <c r="L165" s="28"/>
      <c r="M165" s="28"/>
      <c r="N165" s="28"/>
      <c r="O165" s="28"/>
      <c r="P165" s="28"/>
      <c r="Q165" s="28"/>
      <c r="R165" s="28"/>
      <c r="S165" s="28"/>
      <c r="T165" s="28"/>
      <c r="U165" s="28"/>
      <c r="V165" s="28"/>
      <c r="W165" s="28"/>
    </row>
    <row r="166" spans="2:32" x14ac:dyDescent="0.25">
      <c r="B166" s="28"/>
      <c r="C166" s="28"/>
      <c r="D166" s="28"/>
      <c r="E166" s="28"/>
      <c r="F166" s="28"/>
      <c r="G166" s="28"/>
      <c r="H166" s="28"/>
      <c r="I166" s="28"/>
      <c r="J166" s="28"/>
      <c r="K166" s="28"/>
      <c r="L166" s="28"/>
      <c r="M166" s="28"/>
      <c r="N166" s="28"/>
      <c r="O166" s="28"/>
      <c r="P166" s="28"/>
      <c r="Q166" s="28"/>
      <c r="R166" s="28"/>
      <c r="S166" s="28"/>
      <c r="T166" s="28"/>
      <c r="U166" s="28"/>
      <c r="V166" s="28"/>
      <c r="W166" s="28"/>
    </row>
    <row r="167" spans="2:32" x14ac:dyDescent="0.25">
      <c r="B167" s="28"/>
      <c r="C167" s="28"/>
      <c r="D167" s="28"/>
      <c r="E167" s="28"/>
      <c r="F167" s="28"/>
      <c r="G167" s="28"/>
      <c r="H167" s="28"/>
      <c r="I167" s="28"/>
      <c r="J167" s="28"/>
      <c r="K167" s="28"/>
      <c r="L167" s="28"/>
      <c r="M167" s="28"/>
      <c r="N167" s="28"/>
      <c r="O167" s="28"/>
      <c r="P167" s="28"/>
      <c r="Q167" s="28"/>
      <c r="R167" s="28"/>
      <c r="S167" s="28"/>
      <c r="T167" s="28"/>
      <c r="U167" s="28"/>
      <c r="V167" s="28"/>
      <c r="W167" s="28"/>
    </row>
    <row r="168" spans="2:32" x14ac:dyDescent="0.25">
      <c r="B168" s="28"/>
      <c r="C168" s="28"/>
      <c r="D168" s="28"/>
      <c r="E168" s="28"/>
      <c r="F168" s="28"/>
      <c r="G168" s="28"/>
      <c r="H168" s="28"/>
      <c r="I168" s="28"/>
      <c r="J168" s="28"/>
      <c r="K168" s="28"/>
      <c r="L168" s="28"/>
      <c r="M168" s="28"/>
      <c r="N168" s="28"/>
      <c r="O168" s="28"/>
      <c r="P168" s="28"/>
      <c r="Q168" s="28"/>
      <c r="R168" s="28"/>
      <c r="S168" s="28"/>
      <c r="T168" s="28"/>
      <c r="U168" s="28"/>
      <c r="V168" s="28"/>
      <c r="W168" s="28"/>
    </row>
    <row r="169" spans="2:32" x14ac:dyDescent="0.25">
      <c r="B169" s="28"/>
      <c r="C169" s="28"/>
      <c r="D169" s="28"/>
      <c r="E169" s="28"/>
      <c r="F169" s="28"/>
      <c r="G169" s="28"/>
      <c r="H169" s="28"/>
      <c r="I169" s="28"/>
      <c r="J169" s="28"/>
      <c r="K169" s="28"/>
      <c r="L169" s="28"/>
      <c r="M169" s="28"/>
      <c r="N169" s="28"/>
      <c r="O169" s="28"/>
      <c r="P169" s="28"/>
      <c r="Q169" s="28"/>
      <c r="R169" s="28"/>
      <c r="S169" s="28"/>
      <c r="T169" s="28"/>
      <c r="U169" s="28"/>
      <c r="V169" s="28"/>
      <c r="W169" s="28"/>
    </row>
    <row r="170" spans="2:32" x14ac:dyDescent="0.25">
      <c r="B170" s="28"/>
      <c r="C170" s="28"/>
      <c r="D170" s="28"/>
      <c r="E170" s="28"/>
      <c r="F170" s="28"/>
      <c r="G170" s="28"/>
      <c r="H170" s="28"/>
      <c r="I170" s="28"/>
      <c r="J170" s="28"/>
      <c r="K170" s="28"/>
      <c r="L170" s="28"/>
      <c r="M170" s="28"/>
      <c r="N170" s="28"/>
      <c r="O170" s="28"/>
      <c r="P170" s="28"/>
      <c r="Q170" s="28"/>
      <c r="R170" s="28"/>
      <c r="S170" s="28"/>
      <c r="T170" s="28"/>
      <c r="U170" s="28"/>
      <c r="V170" s="28"/>
      <c r="W170" s="28"/>
    </row>
    <row r="171" spans="2:32" x14ac:dyDescent="0.25">
      <c r="B171" s="28"/>
      <c r="C171" s="28"/>
      <c r="D171" s="28"/>
      <c r="E171" s="28"/>
      <c r="F171" s="28"/>
      <c r="G171" s="28"/>
      <c r="H171" s="28"/>
      <c r="I171" s="28"/>
      <c r="J171" s="28"/>
      <c r="K171" s="28"/>
      <c r="L171" s="28"/>
      <c r="M171" s="28"/>
      <c r="N171" s="28"/>
      <c r="O171" s="28"/>
      <c r="P171" s="28"/>
      <c r="Q171" s="28"/>
      <c r="R171" s="28"/>
      <c r="S171" s="28"/>
      <c r="T171" s="28"/>
      <c r="U171" s="28"/>
      <c r="V171" s="28"/>
      <c r="W171" s="28"/>
    </row>
    <row r="172" spans="2:32" x14ac:dyDescent="0.25">
      <c r="B172" s="28"/>
      <c r="C172" s="28"/>
      <c r="D172" s="28"/>
      <c r="E172" s="28"/>
      <c r="F172" s="28"/>
      <c r="G172" s="28"/>
      <c r="H172" s="28"/>
      <c r="I172" s="28"/>
      <c r="J172" s="28"/>
      <c r="K172" s="28"/>
      <c r="L172" s="28"/>
      <c r="M172" s="28"/>
      <c r="N172" s="28"/>
      <c r="O172" s="28"/>
      <c r="P172" s="28"/>
      <c r="Q172" s="28"/>
      <c r="R172" s="28"/>
      <c r="S172" s="28"/>
      <c r="T172" s="28"/>
      <c r="U172" s="28"/>
      <c r="V172" s="28"/>
      <c r="W172" s="28"/>
    </row>
    <row r="173" spans="2:32" x14ac:dyDescent="0.25">
      <c r="B173" s="28"/>
      <c r="C173" s="28"/>
      <c r="D173" s="28"/>
      <c r="E173" s="28"/>
      <c r="F173" s="28"/>
      <c r="G173" s="28"/>
      <c r="H173" s="28"/>
      <c r="I173" s="28"/>
      <c r="J173" s="28"/>
      <c r="K173" s="28"/>
      <c r="L173" s="28"/>
      <c r="M173" s="28"/>
      <c r="N173" s="28"/>
      <c r="O173" s="28"/>
      <c r="P173" s="28"/>
      <c r="Q173" s="28"/>
      <c r="R173" s="28"/>
      <c r="S173" s="28"/>
      <c r="T173" s="28"/>
      <c r="U173" s="28"/>
      <c r="V173" s="28"/>
      <c r="W173" s="28"/>
    </row>
    <row r="174" spans="2:32" ht="16.5" thickBot="1" x14ac:dyDescent="0.3">
      <c r="B174" s="46" t="s">
        <v>0</v>
      </c>
      <c r="C174" s="28"/>
      <c r="D174" s="28"/>
      <c r="E174" s="28"/>
      <c r="F174" s="28"/>
      <c r="G174" s="28"/>
      <c r="H174" s="28"/>
      <c r="I174" s="28"/>
      <c r="J174" s="28"/>
      <c r="K174" s="28"/>
      <c r="L174" s="28"/>
      <c r="M174" s="28"/>
      <c r="N174" s="28"/>
      <c r="O174" s="28"/>
      <c r="P174" s="28"/>
      <c r="Q174" s="28"/>
      <c r="R174" s="28"/>
      <c r="S174" s="28"/>
      <c r="T174" s="28"/>
      <c r="U174" s="28"/>
      <c r="V174" s="28"/>
      <c r="W174" s="28"/>
    </row>
    <row r="175" spans="2:32" x14ac:dyDescent="0.25">
      <c r="B175" s="34" t="s">
        <v>9</v>
      </c>
      <c r="C175" s="39">
        <f>IF((ISNUMBER(INDEX('DEGIRO TABLE'!$A$1:$G$225,MATCH($B175,'DEGIRO TABLE'!$A$1:$A$225,0),7))),(INDEX('DEGIRO TABLE'!$A$1:$G$225,MATCH($B175,'DEGIRO TABLE'!$A$1:$A$225,0),7)),0)</f>
        <v>0</v>
      </c>
      <c r="D175" s="39">
        <f>IF((ISNUMBER(INDEX('DEGIRO TABLE'!$A$1:$G$225,MATCH($B175,'DEGIRO TABLE'!$A$1:$A$225,0),6))),(INDEX('DEGIRO TABLE'!$A$1:$G$225,MATCH($B175,'DEGIRO TABLE'!$A$1:$A$225,0),6)),0)</f>
        <v>0</v>
      </c>
      <c r="E175" s="39">
        <f>IF((ISNUMBER(INDEX('DEGIRO TABLE'!$A$1:$G$225,MATCH($B175,'DEGIRO TABLE'!$A$1:$A$225,0),5))),(INDEX('DEGIRO TABLE'!$A$1:$G$225,MATCH($B175,'DEGIRO TABLE'!$A$1:$A$225,0),5)),0)</f>
        <v>0</v>
      </c>
      <c r="F175" s="39">
        <f>IF((ISNUMBER(INDEX('DEGIRO TABLE'!$A$1:$G$225,MATCH($B175,'DEGIRO TABLE'!$A$1:$A$225,0),4))),(INDEX('DEGIRO TABLE'!$A$1:$G$225,MATCH($B175,'DEGIRO TABLE'!$A$1:$A$225,0),4)),0)</f>
        <v>0</v>
      </c>
      <c r="G175" s="39">
        <f>IF((ISNUMBER(INDEX('DEGIRO TABLE'!$A$1:$G$225,MATCH($B175,'DEGIRO TABLE'!$A$1:$A$225,0),3))),(INDEX('DEGIRO TABLE'!$A$1:$G$225,MATCH($B175,'DEGIRO TABLE'!$A$1:$A$225,0),3)),0)</f>
        <v>0</v>
      </c>
      <c r="H175" s="112">
        <f>IF((ISNUMBER(INDEX('DEGIRO TABLE'!$A$1:$G$225,MATCH($B175,'DEGIRO TABLE'!$A$1:$A$225,0),2))),(INDEX('DEGIRO TABLE'!$A$1:$G$225,MATCH($B175,'DEGIRO TABLE'!$A$1:$A$225,0),2)),0)</f>
        <v>0</v>
      </c>
      <c r="I175" s="145">
        <f>IF(H175=0,0,(H175+1)&amp;" Prognosis")</f>
        <v>0</v>
      </c>
      <c r="J175" s="116" t="s">
        <v>434</v>
      </c>
      <c r="K175" s="56" t="str">
        <f>IF(ISTEXT($B175)=TRUE,(IF(ISTEXT(INDEX('DEGIRO TABLE'!$A$1:$G$225,MATCH($B175,'DEGIRO TABLE'!$A$1:$A$225,0),1))=TRUE,"","ERROR - CHECK DATA SET")),"")</f>
        <v>ERROR - CHECK DATA SET</v>
      </c>
      <c r="L175" s="28"/>
      <c r="M175" s="28"/>
      <c r="N175" s="28"/>
      <c r="O175" s="28"/>
      <c r="P175" s="28"/>
      <c r="Q175" s="28"/>
      <c r="R175" s="28"/>
      <c r="S175" s="28"/>
      <c r="T175" s="28"/>
      <c r="U175" s="28"/>
      <c r="V175" s="28"/>
      <c r="W175" s="28"/>
      <c r="Y175" s="26">
        <f>IF(ISTEXT($B175)=TRUE,(IF(ISTEXT(INDEX('DEGIRO TABLE'!$A$1:$G$225,MATCH($B175,'DEGIRO TABLE'!$A$1:$A$225,0),1))=TRUE,0,1)),0)</f>
        <v>1</v>
      </c>
    </row>
    <row r="176" spans="2:32" x14ac:dyDescent="0.25">
      <c r="B176" s="35" t="s">
        <v>1</v>
      </c>
      <c r="C176" s="88">
        <f>IF((ISNUMBER(INDEX('DEGIRO TABLE'!$A$1:$G$225,MATCH($B176,'DEGIRO TABLE'!$A$1:$A$225,0),7))),(INDEX('DEGIRO TABLE'!$A$1:$G$225,MATCH($B176,'DEGIRO TABLE'!$A$1:$A$225,0),7)),0)*1000000</f>
        <v>0</v>
      </c>
      <c r="D176" s="88">
        <f>IF((ISNUMBER(INDEX('DEGIRO TABLE'!$A$1:$G$225,MATCH($B176,'DEGIRO TABLE'!$A$1:$A$225,0),6))),(INDEX('DEGIRO TABLE'!$A$1:$G$225,MATCH($B176,'DEGIRO TABLE'!$A$1:$A$225,0),6)),0)*1000000</f>
        <v>0</v>
      </c>
      <c r="E176" s="88">
        <f>IF((ISNUMBER(INDEX('DEGIRO TABLE'!$A$1:$G$225,MATCH($B176,'DEGIRO TABLE'!$A$1:$A$225,0),5))),(INDEX('DEGIRO TABLE'!$A$1:$G$225,MATCH($B176,'DEGIRO TABLE'!$A$1:$A$225,0),5)),0)*1000000</f>
        <v>0</v>
      </c>
      <c r="F176" s="88">
        <f>IF((ISNUMBER(INDEX('DEGIRO TABLE'!$A$1:$G$225,MATCH($B176,'DEGIRO TABLE'!$A$1:$A$225,0),4))),(INDEX('DEGIRO TABLE'!$A$1:$G$225,MATCH($B176,'DEGIRO TABLE'!$A$1:$A$225,0),4)),0)*1000000</f>
        <v>0</v>
      </c>
      <c r="G176" s="88">
        <f>IF((ISNUMBER(INDEX('DEGIRO TABLE'!$A$1:$G$225,MATCH($B176,'DEGIRO TABLE'!$A$1:$A$225,0),3))),(INDEX('DEGIRO TABLE'!$A$1:$G$225,MATCH($B176,'DEGIRO TABLE'!$A$1:$A$225,0),3)),0)*1000000</f>
        <v>0</v>
      </c>
      <c r="H176" s="113">
        <f>IF((ISNUMBER(INDEX('DEGIRO TABLE'!$A$1:$G$225,MATCH($B176,'DEGIRO TABLE'!$A$1:$A$225,0),2))),(INDEX('DEGIRO TABLE'!$A$1:$G$225,MATCH($B176,'DEGIRO TABLE'!$A$1:$A$225,0),2)),0)*1000000</f>
        <v>0</v>
      </c>
      <c r="I176" s="117" cm="1">
        <f t="array" ref="I176">IF(DASHBOARD!$AA$11=1,0,(IF((ISNUMBER(INDEX('DEGIRO TABLE'!$L$1:$AC$225,MATCH($B176,'DEGIRO TABLE'!$L$1:$L$225,0),DASHBOARD!$AA$11))),(INDEX('DEGIRO TABLE'!$L$1:$AC$225,MATCH($B176,'DEGIRO TABLE'!$L$1:$L$225,0),DASHBOARD!$AA$11)),0)*1000000))</f>
        <v>0</v>
      </c>
      <c r="J176" s="131" t="e">
        <f t="shared" ref="J176:J178" si="8">AVERAGEIF(C176:H176,"&lt;&gt;0")</f>
        <v>#DIV/0!</v>
      </c>
      <c r="K176" s="56" t="str">
        <f>IF(ISTEXT($B176)=TRUE,(IF(ISTEXT(INDEX('DEGIRO TABLE'!$A$1:$G$225,MATCH($B176,'DEGIRO TABLE'!$A$1:$A$225,0),1))=TRUE,"","ERROR - CHECK DATA SET")),"")</f>
        <v>ERROR - CHECK DATA SET</v>
      </c>
      <c r="L176" s="28"/>
      <c r="M176" s="28"/>
      <c r="N176" s="28"/>
      <c r="O176" s="28"/>
      <c r="P176" s="28"/>
      <c r="Q176" s="28"/>
      <c r="R176" s="28"/>
      <c r="S176" s="28"/>
      <c r="T176" s="28"/>
      <c r="U176" s="28"/>
      <c r="V176" s="28"/>
      <c r="W176" s="28"/>
      <c r="Y176" s="26">
        <f>IF(ISTEXT($B176)=TRUE,(IF(ISTEXT(INDEX('DEGIRO TABLE'!$A$1:$G$225,MATCH($B176,'DEGIRO TABLE'!$A$1:$A$225,0),1))=TRUE,0,1)),0)</f>
        <v>1</v>
      </c>
    </row>
    <row r="177" spans="2:25" x14ac:dyDescent="0.25">
      <c r="B177" s="73" t="s">
        <v>16</v>
      </c>
      <c r="C177" s="88">
        <f>IF((ISNUMBER(INDEX('DEGIRO TABLE'!$A$1:$G$225,MATCH($B177,'DEGIRO TABLE'!$A$1:$A$225,0),7))),(INDEX('DEGIRO TABLE'!$A$1:$G$225,MATCH($B177,'DEGIRO TABLE'!$A$1:$A$225,0),7)),0)*1000000</f>
        <v>0</v>
      </c>
      <c r="D177" s="88">
        <f>IF((ISNUMBER(INDEX('DEGIRO TABLE'!$A$1:$G$225,MATCH($B177,'DEGIRO TABLE'!$A$1:$A$225,0),6))),(INDEX('DEGIRO TABLE'!$A$1:$G$225,MATCH($B177,'DEGIRO TABLE'!$A$1:$A$225,0),6)),0)*1000000</f>
        <v>0</v>
      </c>
      <c r="E177" s="88">
        <f>IF((ISNUMBER(INDEX('DEGIRO TABLE'!$A$1:$G$225,MATCH($B177,'DEGIRO TABLE'!$A$1:$A$225,0),5))),(INDEX('DEGIRO TABLE'!$A$1:$G$225,MATCH($B177,'DEGIRO TABLE'!$A$1:$A$225,0),5)),0)*1000000</f>
        <v>0</v>
      </c>
      <c r="F177" s="88">
        <f>IF((ISNUMBER(INDEX('DEGIRO TABLE'!$A$1:$G$225,MATCH($B177,'DEGIRO TABLE'!$A$1:$A$225,0),4))),(INDEX('DEGIRO TABLE'!$A$1:$G$225,MATCH($B177,'DEGIRO TABLE'!$A$1:$A$225,0),4)),0)*1000000</f>
        <v>0</v>
      </c>
      <c r="G177" s="88">
        <f>IF((ISNUMBER(INDEX('DEGIRO TABLE'!$A$1:$G$225,MATCH($B177,'DEGIRO TABLE'!$A$1:$A$225,0),3))),(INDEX('DEGIRO TABLE'!$A$1:$G$225,MATCH($B177,'DEGIRO TABLE'!$A$1:$A$225,0),3)),0)*1000000</f>
        <v>0</v>
      </c>
      <c r="H177" s="113">
        <f>IF((ISNUMBER(INDEX('DEGIRO TABLE'!$A$1:$G$225,MATCH($B177,'DEGIRO TABLE'!$A$1:$A$225,0),2))),(INDEX('DEGIRO TABLE'!$A$1:$G$225,MATCH($B177,'DEGIRO TABLE'!$A$1:$A$225,0),2)),0)*1000000</f>
        <v>0</v>
      </c>
      <c r="I177" s="117" cm="1">
        <f t="array" ref="I177">IF(DASHBOARD!$AA$11=1,0,(IF((ISNUMBER(INDEX('DEGIRO TABLE'!$L$1:$AC$225,MATCH($B177,'DEGIRO TABLE'!$L$1:$L$225,0),DASHBOARD!$AA$11))),(INDEX('DEGIRO TABLE'!$L$1:$AC$225,MATCH($B177,'DEGIRO TABLE'!$L$1:$L$225,0),DASHBOARD!$AA$11)),0)*1000000))</f>
        <v>0</v>
      </c>
      <c r="J177" s="131" t="e">
        <f t="shared" si="8"/>
        <v>#DIV/0!</v>
      </c>
      <c r="K177" s="56" t="str">
        <f>IF(ISTEXT($B177)=TRUE,(IF(ISTEXT(INDEX('DEGIRO TABLE'!$A$1:$G$225,MATCH($B177,'DEGIRO TABLE'!$A$1:$A$225,0),1))=TRUE,"","ERROR - CHECK DATA SET")),"")</f>
        <v>ERROR - CHECK DATA SET</v>
      </c>
      <c r="L177" s="28"/>
      <c r="M177" s="28"/>
      <c r="N177" s="28"/>
      <c r="O177" s="28"/>
      <c r="P177" s="28"/>
      <c r="Q177" s="28"/>
      <c r="R177" s="28"/>
      <c r="S177" s="28"/>
      <c r="T177" s="28"/>
      <c r="U177" s="28"/>
      <c r="V177" s="28"/>
      <c r="W177" s="28"/>
      <c r="Y177" s="26">
        <f>IF(ISTEXT($B177)=TRUE,(IF(ISTEXT(INDEX('DEGIRO TABLE'!$A$1:$G$225,MATCH($B177,'DEGIRO TABLE'!$A$1:$A$225,0),1))=TRUE,0,1)),0)</f>
        <v>1</v>
      </c>
    </row>
    <row r="178" spans="2:25" ht="15.75" thickBot="1" x14ac:dyDescent="0.3">
      <c r="B178" s="36" t="s">
        <v>40</v>
      </c>
      <c r="C178" s="40">
        <f>IF(C177=0,0,(C176/C177))</f>
        <v>0</v>
      </c>
      <c r="D178" s="40">
        <f t="shared" ref="D178:H178" si="9">IF(D177=0,0,(D176/D177))</f>
        <v>0</v>
      </c>
      <c r="E178" s="40">
        <f t="shared" si="9"/>
        <v>0</v>
      </c>
      <c r="F178" s="40">
        <f t="shared" si="9"/>
        <v>0</v>
      </c>
      <c r="G178" s="40">
        <f t="shared" si="9"/>
        <v>0</v>
      </c>
      <c r="H178" s="114">
        <f t="shared" si="9"/>
        <v>0</v>
      </c>
      <c r="I178" s="119">
        <f>IF(I177=0,0,I176/I177)</f>
        <v>0</v>
      </c>
      <c r="J178" s="132" t="e">
        <f t="shared" si="8"/>
        <v>#DIV/0!</v>
      </c>
      <c r="K178" s="28"/>
      <c r="L178" s="28"/>
      <c r="M178" s="28"/>
      <c r="N178" s="28"/>
      <c r="O178" s="28"/>
      <c r="P178" s="28"/>
      <c r="Q178" s="28"/>
      <c r="R178" s="28"/>
      <c r="S178" s="28"/>
      <c r="T178" s="28"/>
      <c r="U178" s="28"/>
      <c r="V178" s="28"/>
      <c r="W178" s="28"/>
    </row>
    <row r="179" spans="2:25" x14ac:dyDescent="0.25">
      <c r="B179" s="28"/>
      <c r="C179" s="28"/>
      <c r="D179" s="28"/>
      <c r="E179" s="28"/>
      <c r="F179" s="28"/>
      <c r="G179" s="28"/>
      <c r="H179" s="28"/>
      <c r="I179" s="28"/>
      <c r="J179" s="28"/>
      <c r="K179" s="28"/>
      <c r="L179" s="28"/>
      <c r="M179" s="28"/>
      <c r="N179" s="28"/>
      <c r="O179" s="28"/>
      <c r="P179" s="28"/>
      <c r="Q179" s="28"/>
      <c r="R179" s="28"/>
      <c r="S179" s="28"/>
      <c r="T179" s="28"/>
      <c r="U179" s="28"/>
      <c r="V179" s="28"/>
      <c r="W179" s="28"/>
    </row>
    <row r="180" spans="2:25" x14ac:dyDescent="0.25">
      <c r="B180" s="28"/>
      <c r="C180" s="28"/>
      <c r="D180" s="28"/>
      <c r="E180" s="28"/>
      <c r="F180" s="28"/>
      <c r="G180" s="28"/>
      <c r="H180" s="28"/>
      <c r="I180" s="28"/>
      <c r="J180" s="28"/>
      <c r="K180" s="28"/>
      <c r="L180" s="28"/>
      <c r="M180" s="28"/>
      <c r="N180" s="28"/>
      <c r="O180" s="28"/>
      <c r="P180" s="28"/>
      <c r="Q180" s="28"/>
      <c r="R180" s="28"/>
      <c r="S180" s="28"/>
      <c r="T180" s="28"/>
      <c r="U180" s="28"/>
      <c r="V180" s="28"/>
      <c r="W180" s="28"/>
    </row>
    <row r="181" spans="2:25" x14ac:dyDescent="0.25">
      <c r="B181" s="28"/>
      <c r="C181" s="28"/>
      <c r="D181" s="28"/>
      <c r="E181" s="28"/>
      <c r="F181" s="28"/>
      <c r="G181" s="28"/>
      <c r="H181" s="28"/>
      <c r="I181" s="28"/>
      <c r="J181" s="28"/>
      <c r="K181" s="28"/>
      <c r="L181" s="28"/>
      <c r="M181" s="28"/>
      <c r="N181" s="28"/>
      <c r="O181" s="28"/>
      <c r="P181" s="28"/>
      <c r="Q181" s="28"/>
      <c r="R181" s="28"/>
      <c r="S181" s="28"/>
      <c r="T181" s="28"/>
      <c r="U181" s="28"/>
      <c r="V181" s="28"/>
      <c r="W181" s="28"/>
    </row>
    <row r="182" spans="2:25" x14ac:dyDescent="0.25">
      <c r="B182" s="28"/>
      <c r="C182" s="28"/>
      <c r="D182" s="28"/>
      <c r="E182" s="28"/>
      <c r="F182" s="28"/>
      <c r="G182" s="28"/>
      <c r="H182" s="28"/>
      <c r="I182" s="28"/>
      <c r="J182" s="28"/>
      <c r="K182" s="28"/>
      <c r="L182" s="28"/>
      <c r="M182" s="28"/>
      <c r="N182" s="28"/>
      <c r="O182" s="28"/>
      <c r="P182" s="28"/>
      <c r="Q182" s="28"/>
      <c r="R182" s="28"/>
      <c r="S182" s="28"/>
      <c r="T182" s="28"/>
      <c r="U182" s="28"/>
      <c r="V182" s="28"/>
      <c r="W182" s="28"/>
    </row>
    <row r="183" spans="2:25" x14ac:dyDescent="0.25">
      <c r="B183" s="28"/>
      <c r="C183" s="28"/>
      <c r="D183" s="28"/>
      <c r="E183" s="28"/>
      <c r="F183" s="28"/>
      <c r="G183" s="28"/>
      <c r="H183" s="28"/>
      <c r="I183" s="28"/>
      <c r="J183" s="28"/>
      <c r="K183" s="28"/>
      <c r="L183" s="28"/>
      <c r="M183" s="28"/>
      <c r="N183" s="28"/>
      <c r="O183" s="28"/>
      <c r="P183" s="28"/>
      <c r="Q183" s="28"/>
      <c r="R183" s="28"/>
      <c r="S183" s="28"/>
      <c r="T183" s="28"/>
      <c r="U183" s="28"/>
      <c r="V183" s="28"/>
      <c r="W183" s="28"/>
    </row>
    <row r="184" spans="2:25" x14ac:dyDescent="0.25">
      <c r="B184" s="28"/>
      <c r="C184" s="28"/>
      <c r="D184" s="28"/>
      <c r="E184" s="28"/>
      <c r="F184" s="28"/>
      <c r="G184" s="28"/>
      <c r="H184" s="28"/>
      <c r="I184" s="28"/>
      <c r="J184" s="28"/>
      <c r="K184" s="28"/>
      <c r="L184" s="28"/>
      <c r="M184" s="28"/>
      <c r="N184" s="28"/>
      <c r="O184" s="28"/>
      <c r="P184" s="28"/>
      <c r="Q184" s="28"/>
      <c r="R184" s="28"/>
      <c r="S184" s="28"/>
      <c r="T184" s="28"/>
      <c r="U184" s="28"/>
      <c r="V184" s="28"/>
      <c r="W184" s="28"/>
    </row>
    <row r="185" spans="2:25" x14ac:dyDescent="0.25">
      <c r="B185" s="28"/>
      <c r="C185" s="28"/>
      <c r="D185" s="28"/>
      <c r="E185" s="28"/>
      <c r="F185" s="28"/>
      <c r="G185" s="28"/>
      <c r="H185" s="28"/>
      <c r="I185" s="28"/>
      <c r="J185" s="28"/>
      <c r="K185" s="28"/>
      <c r="L185" s="28"/>
      <c r="M185" s="28"/>
      <c r="N185" s="28"/>
      <c r="O185" s="28"/>
      <c r="P185" s="28"/>
      <c r="Q185" s="28"/>
      <c r="R185" s="28"/>
      <c r="S185" s="28"/>
      <c r="T185" s="28"/>
      <c r="U185" s="28"/>
      <c r="V185" s="28"/>
      <c r="W185" s="28"/>
    </row>
    <row r="186" spans="2:25" x14ac:dyDescent="0.25">
      <c r="B186" s="28"/>
      <c r="C186" s="28"/>
      <c r="D186" s="28"/>
      <c r="E186" s="28"/>
      <c r="F186" s="28"/>
      <c r="G186" s="28"/>
      <c r="H186" s="28"/>
      <c r="I186" s="28"/>
      <c r="J186" s="28"/>
      <c r="K186" s="28"/>
      <c r="L186" s="28"/>
      <c r="M186" s="28"/>
      <c r="N186" s="28"/>
      <c r="O186" s="28"/>
      <c r="P186" s="28"/>
      <c r="Q186" s="28"/>
      <c r="R186" s="28"/>
      <c r="S186" s="28"/>
      <c r="T186" s="28"/>
      <c r="U186" s="28"/>
      <c r="V186" s="28"/>
      <c r="W186" s="28"/>
    </row>
    <row r="187" spans="2:25" x14ac:dyDescent="0.25">
      <c r="B187" s="28"/>
      <c r="C187" s="28"/>
      <c r="D187" s="28"/>
      <c r="E187" s="28"/>
      <c r="F187" s="28"/>
      <c r="G187" s="28"/>
      <c r="H187" s="28"/>
      <c r="I187" s="28"/>
      <c r="J187" s="28"/>
      <c r="K187" s="28"/>
      <c r="L187" s="28"/>
      <c r="M187" s="28"/>
      <c r="N187" s="28"/>
      <c r="O187" s="28"/>
      <c r="P187" s="28"/>
      <c r="Q187" s="28"/>
      <c r="R187" s="28"/>
      <c r="S187" s="28"/>
      <c r="T187" s="28"/>
      <c r="U187" s="28"/>
      <c r="V187" s="28"/>
      <c r="W187" s="28"/>
    </row>
    <row r="188" spans="2:25" x14ac:dyDescent="0.25">
      <c r="B188" s="28"/>
      <c r="C188" s="28"/>
      <c r="D188" s="28"/>
      <c r="E188" s="28"/>
      <c r="F188" s="28"/>
      <c r="G188" s="28"/>
      <c r="H188" s="28"/>
      <c r="I188" s="28"/>
      <c r="J188" s="28"/>
      <c r="K188" s="28"/>
      <c r="L188" s="28"/>
      <c r="M188" s="28"/>
      <c r="N188" s="28"/>
      <c r="O188" s="28"/>
      <c r="P188" s="28"/>
      <c r="Q188" s="28"/>
      <c r="R188" s="28"/>
      <c r="S188" s="28"/>
      <c r="T188" s="28"/>
      <c r="U188" s="28"/>
      <c r="V188" s="28"/>
      <c r="W188" s="28"/>
    </row>
    <row r="189" spans="2:25" x14ac:dyDescent="0.25">
      <c r="B189" s="28"/>
      <c r="C189" s="28"/>
      <c r="D189" s="28"/>
      <c r="E189" s="28"/>
      <c r="F189" s="28"/>
      <c r="G189" s="28"/>
      <c r="H189" s="28"/>
      <c r="I189" s="28"/>
      <c r="J189" s="28"/>
      <c r="K189" s="28"/>
      <c r="L189" s="28"/>
      <c r="M189" s="28"/>
      <c r="N189" s="28"/>
      <c r="O189" s="28"/>
      <c r="P189" s="28"/>
      <c r="Q189" s="28"/>
      <c r="R189" s="28"/>
      <c r="S189" s="28"/>
      <c r="T189" s="28"/>
      <c r="U189" s="28"/>
      <c r="V189" s="28"/>
      <c r="W189" s="28"/>
    </row>
    <row r="190" spans="2:25" x14ac:dyDescent="0.25">
      <c r="B190" s="28"/>
      <c r="C190" s="28"/>
      <c r="D190" s="28"/>
      <c r="E190" s="28"/>
      <c r="F190" s="28"/>
      <c r="G190" s="28"/>
      <c r="H190" s="28"/>
      <c r="I190" s="28"/>
      <c r="J190" s="28"/>
      <c r="K190" s="28"/>
      <c r="L190" s="28"/>
      <c r="M190" s="28"/>
      <c r="N190" s="28"/>
      <c r="O190" s="28"/>
      <c r="P190" s="28"/>
      <c r="Q190" s="28"/>
      <c r="R190" s="28"/>
      <c r="S190" s="28"/>
      <c r="T190" s="28"/>
      <c r="U190" s="28"/>
      <c r="V190" s="28"/>
      <c r="W190" s="28"/>
    </row>
    <row r="191" spans="2:25" x14ac:dyDescent="0.25">
      <c r="B191" s="28"/>
      <c r="C191" s="28"/>
      <c r="D191" s="28"/>
      <c r="E191" s="28"/>
      <c r="F191" s="28"/>
      <c r="G191" s="28"/>
      <c r="H191" s="28"/>
      <c r="I191" s="28"/>
      <c r="J191" s="28"/>
      <c r="K191" s="28"/>
      <c r="L191" s="28"/>
      <c r="M191" s="28"/>
      <c r="N191" s="28"/>
      <c r="O191" s="28"/>
      <c r="P191" s="28"/>
      <c r="Q191" s="28"/>
      <c r="R191" s="28"/>
      <c r="S191" s="28"/>
      <c r="T191" s="28"/>
      <c r="U191" s="28"/>
      <c r="V191" s="28"/>
      <c r="W191" s="28"/>
    </row>
    <row r="192" spans="2:25" x14ac:dyDescent="0.25">
      <c r="B192" s="28"/>
      <c r="C192" s="28"/>
      <c r="D192" s="28"/>
      <c r="E192" s="28"/>
      <c r="F192" s="28"/>
      <c r="G192" s="28"/>
      <c r="H192" s="28"/>
      <c r="I192" s="28"/>
      <c r="J192" s="28"/>
      <c r="K192" s="28"/>
      <c r="L192" s="28"/>
      <c r="M192" s="28"/>
      <c r="N192" s="28"/>
      <c r="O192" s="28"/>
      <c r="P192" s="28"/>
      <c r="Q192" s="28"/>
      <c r="R192" s="28"/>
      <c r="S192" s="28"/>
      <c r="T192" s="28"/>
      <c r="U192" s="28"/>
      <c r="V192" s="28"/>
      <c r="W192" s="28"/>
    </row>
    <row r="193" spans="2:25" x14ac:dyDescent="0.25">
      <c r="B193" s="28"/>
      <c r="C193" s="28"/>
      <c r="D193" s="28"/>
      <c r="E193" s="28"/>
      <c r="F193" s="28"/>
      <c r="G193" s="28"/>
      <c r="H193" s="28"/>
      <c r="I193" s="28"/>
      <c r="J193" s="28"/>
      <c r="K193" s="28"/>
      <c r="L193" s="28"/>
      <c r="M193" s="28"/>
      <c r="N193" s="28"/>
      <c r="O193" s="28"/>
      <c r="P193" s="28"/>
      <c r="Q193" s="28"/>
      <c r="R193" s="28"/>
      <c r="S193" s="28"/>
      <c r="T193" s="28"/>
      <c r="U193" s="28"/>
      <c r="V193" s="28"/>
      <c r="W193" s="28"/>
    </row>
    <row r="194" spans="2:25" x14ac:dyDescent="0.25">
      <c r="B194" s="28"/>
      <c r="C194" s="28"/>
      <c r="D194" s="28"/>
      <c r="E194" s="28"/>
      <c r="F194" s="28"/>
      <c r="G194" s="28"/>
      <c r="H194" s="28"/>
      <c r="I194" s="28"/>
      <c r="J194" s="28"/>
      <c r="K194" s="28"/>
      <c r="L194" s="28"/>
      <c r="M194" s="28"/>
      <c r="N194" s="28"/>
      <c r="O194" s="28"/>
      <c r="P194" s="28"/>
      <c r="Q194" s="28"/>
      <c r="R194" s="28"/>
      <c r="S194" s="28"/>
      <c r="T194" s="28"/>
      <c r="U194" s="28"/>
      <c r="V194" s="28"/>
      <c r="W194" s="28"/>
    </row>
    <row r="195" spans="2:25" x14ac:dyDescent="0.25">
      <c r="B195" s="28"/>
      <c r="C195" s="28"/>
      <c r="D195" s="28"/>
      <c r="E195" s="28"/>
      <c r="F195" s="28"/>
      <c r="G195" s="28"/>
      <c r="H195" s="28"/>
      <c r="I195" s="28"/>
      <c r="J195" s="28"/>
      <c r="K195" s="28"/>
      <c r="L195" s="28"/>
      <c r="M195" s="28"/>
      <c r="N195" s="28"/>
      <c r="O195" s="28"/>
      <c r="P195" s="28"/>
      <c r="Q195" s="28"/>
      <c r="R195" s="28"/>
      <c r="S195" s="28"/>
      <c r="T195" s="28"/>
      <c r="U195" s="28"/>
      <c r="V195" s="28"/>
      <c r="W195" s="28"/>
    </row>
    <row r="196" spans="2:25" x14ac:dyDescent="0.25">
      <c r="B196" s="28"/>
      <c r="C196" s="28"/>
      <c r="D196" s="28"/>
      <c r="E196" s="28"/>
      <c r="F196" s="28"/>
      <c r="G196" s="28"/>
      <c r="H196" s="28"/>
      <c r="I196" s="28"/>
      <c r="J196" s="28"/>
      <c r="K196" s="28"/>
      <c r="L196" s="28"/>
      <c r="M196" s="28"/>
      <c r="N196" s="28"/>
      <c r="O196" s="28"/>
      <c r="P196" s="28"/>
      <c r="Q196" s="28"/>
      <c r="R196" s="28"/>
      <c r="S196" s="28"/>
      <c r="T196" s="28"/>
      <c r="U196" s="28"/>
      <c r="V196" s="28"/>
      <c r="W196" s="28"/>
    </row>
    <row r="197" spans="2:25" x14ac:dyDescent="0.25">
      <c r="B197" s="28"/>
      <c r="C197" s="28"/>
      <c r="D197" s="28"/>
      <c r="E197" s="28"/>
      <c r="F197" s="28"/>
      <c r="G197" s="28"/>
      <c r="H197" s="28"/>
      <c r="I197" s="28"/>
      <c r="J197" s="28"/>
      <c r="K197" s="28"/>
      <c r="L197" s="28"/>
      <c r="M197" s="28"/>
      <c r="N197" s="28"/>
      <c r="O197" s="28"/>
      <c r="P197" s="28"/>
      <c r="Q197" s="28"/>
      <c r="R197" s="28"/>
      <c r="S197" s="28"/>
      <c r="T197" s="28"/>
      <c r="U197" s="28"/>
      <c r="V197" s="28"/>
      <c r="W197" s="28"/>
    </row>
    <row r="198" spans="2:25" ht="16.5" thickBot="1" x14ac:dyDescent="0.3">
      <c r="B198" s="46" t="s">
        <v>41</v>
      </c>
      <c r="C198" s="28"/>
      <c r="D198" s="28"/>
      <c r="E198" s="28"/>
      <c r="F198" s="28"/>
      <c r="G198" s="28"/>
      <c r="H198" s="28"/>
      <c r="I198" s="28"/>
      <c r="J198" s="28"/>
      <c r="K198" s="28"/>
      <c r="L198" s="28"/>
      <c r="M198" s="28"/>
      <c r="N198" s="28"/>
      <c r="O198" s="28"/>
      <c r="P198" s="28"/>
      <c r="Q198" s="28"/>
      <c r="R198" s="28"/>
      <c r="S198" s="28"/>
      <c r="T198" s="28"/>
      <c r="U198" s="28"/>
      <c r="V198" s="28"/>
      <c r="W198" s="28"/>
    </row>
    <row r="199" spans="2:25" x14ac:dyDescent="0.25">
      <c r="B199" s="34" t="s">
        <v>9</v>
      </c>
      <c r="C199" s="39">
        <f>IF((ISNUMBER(INDEX('DEGIRO TABLE'!$A$1:$G$225,MATCH($B199,'DEGIRO TABLE'!$A$1:$A$225,0),7))),(INDEX('DEGIRO TABLE'!$A$1:$G$225,MATCH($B199,'DEGIRO TABLE'!$A$1:$A$225,0),7)),0)</f>
        <v>0</v>
      </c>
      <c r="D199" s="39">
        <f>IF((ISNUMBER(INDEX('DEGIRO TABLE'!$A$1:$G$225,MATCH($B199,'DEGIRO TABLE'!$A$1:$A$225,0),6))),(INDEX('DEGIRO TABLE'!$A$1:$G$225,MATCH($B199,'DEGIRO TABLE'!$A$1:$A$225,0),6)),0)</f>
        <v>0</v>
      </c>
      <c r="E199" s="39">
        <f>IF((ISNUMBER(INDEX('DEGIRO TABLE'!$A$1:$G$225,MATCH($B199,'DEGIRO TABLE'!$A$1:$A$225,0),5))),(INDEX('DEGIRO TABLE'!$A$1:$G$225,MATCH($B199,'DEGIRO TABLE'!$A$1:$A$225,0),5)),0)</f>
        <v>0</v>
      </c>
      <c r="F199" s="39">
        <f>IF((ISNUMBER(INDEX('DEGIRO TABLE'!$A$1:$G$225,MATCH($B199,'DEGIRO TABLE'!$A$1:$A$225,0),4))),(INDEX('DEGIRO TABLE'!$A$1:$G$225,MATCH($B199,'DEGIRO TABLE'!$A$1:$A$225,0),4)),0)</f>
        <v>0</v>
      </c>
      <c r="G199" s="39">
        <f>IF((ISNUMBER(INDEX('DEGIRO TABLE'!$A$1:$G$225,MATCH($B199,'DEGIRO TABLE'!$A$1:$A$225,0),3))),(INDEX('DEGIRO TABLE'!$A$1:$G$225,MATCH($B199,'DEGIRO TABLE'!$A$1:$A$225,0),3)),0)</f>
        <v>0</v>
      </c>
      <c r="H199" s="112">
        <f>IF((ISNUMBER(INDEX('DEGIRO TABLE'!$A$1:$G$225,MATCH($B199,'DEGIRO TABLE'!$A$1:$A$225,0),2))),(INDEX('DEGIRO TABLE'!$A$1:$G$225,MATCH($B199,'DEGIRO TABLE'!$A$1:$A$225,0),2)),0)</f>
        <v>0</v>
      </c>
      <c r="I199" s="145">
        <f>IF(H199=0,0,(H199+1)&amp;" Prognosis")</f>
        <v>0</v>
      </c>
      <c r="J199" s="116" t="s">
        <v>434</v>
      </c>
      <c r="K199" s="56" t="str">
        <f>IF(ISTEXT($B199)=TRUE,(IF(ISTEXT(INDEX('DEGIRO TABLE'!$A$1:$G$225,MATCH($B199,'DEGIRO TABLE'!$A$1:$A$225,0),1))=TRUE,"","ERROR - CHECK DATA SET")),"")</f>
        <v>ERROR - CHECK DATA SET</v>
      </c>
      <c r="L199" s="28"/>
      <c r="M199" s="28"/>
      <c r="N199" s="28"/>
      <c r="O199" s="28"/>
      <c r="P199" s="28"/>
      <c r="Q199" s="28"/>
      <c r="R199" s="28"/>
      <c r="S199" s="28"/>
      <c r="T199" s="28"/>
      <c r="U199" s="28"/>
      <c r="V199" s="28"/>
      <c r="W199" s="28"/>
      <c r="Y199" s="26">
        <f>IF(ISTEXT($B199)=TRUE,(IF(ISTEXT(INDEX('DEGIRO TABLE'!$A$1:$G$225,MATCH($B199,'DEGIRO TABLE'!$A$1:$A$225,0),1))=TRUE,0,1)),0)</f>
        <v>1</v>
      </c>
    </row>
    <row r="200" spans="2:25" ht="15.75" thickBot="1" x14ac:dyDescent="0.3">
      <c r="B200" s="75" t="s">
        <v>4</v>
      </c>
      <c r="C200" s="87">
        <f>IF((ISNUMBER(INDEX('DEGIRO TABLE'!$A$1:$G$225,MATCH($B200,'DEGIRO TABLE'!$A$1:$A$225,0),7))),(INDEX('DEGIRO TABLE'!$A$1:$G$225,MATCH($B200,'DEGIRO TABLE'!$A$1:$A$225,0),7)),0)*1000000</f>
        <v>0</v>
      </c>
      <c r="D200" s="87">
        <f>IF((ISNUMBER(INDEX('DEGIRO TABLE'!$A$1:$G$225,MATCH($B200,'DEGIRO TABLE'!$A$1:$A$225,0),6))),(INDEX('DEGIRO TABLE'!$A$1:$G$225,MATCH($B200,'DEGIRO TABLE'!$A$1:$A$225,0),6)),0)*1000000</f>
        <v>0</v>
      </c>
      <c r="E200" s="87">
        <f>IF((ISNUMBER(INDEX('DEGIRO TABLE'!$A$1:$G$225,MATCH($B200,'DEGIRO TABLE'!$A$1:$A$225,0),5))),(INDEX('DEGIRO TABLE'!$A$1:$G$225,MATCH($B200,'DEGIRO TABLE'!$A$1:$A$225,0),5)),0)*1000000</f>
        <v>0</v>
      </c>
      <c r="F200" s="87">
        <f>IF((ISNUMBER(INDEX('DEGIRO TABLE'!$A$1:$G$225,MATCH($B200,'DEGIRO TABLE'!$A$1:$A$225,0),4))),(INDEX('DEGIRO TABLE'!$A$1:$G$225,MATCH($B200,'DEGIRO TABLE'!$A$1:$A$225,0),4)),0)*1000000</f>
        <v>0</v>
      </c>
      <c r="G200" s="87">
        <f>IF((ISNUMBER(INDEX('DEGIRO TABLE'!$A$1:$G$225,MATCH($B200,'DEGIRO TABLE'!$A$1:$A$225,0),3))),(INDEX('DEGIRO TABLE'!$A$1:$G$225,MATCH($B200,'DEGIRO TABLE'!$A$1:$A$225,0),3)),0)*1000000</f>
        <v>0</v>
      </c>
      <c r="H200" s="129">
        <f>IF((ISNUMBER(INDEX('DEGIRO TABLE'!$A$1:$G$225,MATCH($B200,'DEGIRO TABLE'!$A$1:$A$225,0),2))),(INDEX('DEGIRO TABLE'!$A$1:$G$225,MATCH($B200,'DEGIRO TABLE'!$A$1:$A$225,0),2)),0)*1000000</f>
        <v>0</v>
      </c>
      <c r="I200" s="130" cm="1">
        <f t="array" ref="I200">IF(DASHBOARD!$AA$11=1,0,(IF((ISNUMBER(INDEX('DEGIRO TABLE'!$L$1:$AC$225,MATCH($B200,'DEGIRO TABLE'!$L$1:$L$225,0),DASHBOARD!$AA$11))),(INDEX('DEGIRO TABLE'!$L$1:$AC$225,MATCH($B200,'DEGIRO TABLE'!$L$1:$L$225,0),DASHBOARD!$AA$11)),0)*1000000))</f>
        <v>0</v>
      </c>
      <c r="J200" s="122" t="e">
        <f t="shared" ref="J200" si="10">AVERAGEIF(C200:H200,"&lt;&gt;0")</f>
        <v>#DIV/0!</v>
      </c>
      <c r="K200" s="56" t="str">
        <f>IF(ISTEXT($B200)=TRUE,(IF(ISTEXT(INDEX('DEGIRO TABLE'!$A$1:$G$225,MATCH($B200,'DEGIRO TABLE'!$A$1:$A$225,0),1))=TRUE,"","ERROR - CHECK DATA SET")),"")</f>
        <v>ERROR - CHECK DATA SET</v>
      </c>
      <c r="L200" s="28"/>
      <c r="M200" s="28"/>
      <c r="N200" s="28"/>
      <c r="O200" s="28"/>
      <c r="P200" s="28"/>
      <c r="Q200" s="28"/>
      <c r="R200" s="28"/>
      <c r="S200" s="28"/>
      <c r="T200" s="28"/>
      <c r="U200" s="28"/>
      <c r="V200" s="28"/>
      <c r="W200" s="28"/>
      <c r="Y200" s="26">
        <f>IF(ISTEXT($B200)=TRUE,(IF(ISTEXT(INDEX('DEGIRO TABLE'!$A$1:$G$225,MATCH($B200,'DEGIRO TABLE'!$A$1:$A$225,0),1))=TRUE,0,1)),0)</f>
        <v>1</v>
      </c>
    </row>
    <row r="201" spans="2:25" x14ac:dyDescent="0.25">
      <c r="B201" s="28"/>
      <c r="C201" s="28"/>
      <c r="D201" s="28"/>
      <c r="E201" s="28"/>
      <c r="F201" s="28"/>
      <c r="G201" s="28"/>
      <c r="H201" s="28"/>
      <c r="I201" s="28"/>
      <c r="J201" s="28"/>
      <c r="K201" s="28"/>
      <c r="L201" s="28"/>
      <c r="M201" s="28"/>
      <c r="N201" s="28"/>
      <c r="O201" s="28"/>
      <c r="P201" s="28"/>
      <c r="Q201" s="28"/>
      <c r="R201" s="28"/>
      <c r="S201" s="28"/>
      <c r="T201" s="28"/>
      <c r="U201" s="28"/>
      <c r="V201" s="28"/>
      <c r="W201" s="28"/>
    </row>
    <row r="202" spans="2:25" x14ac:dyDescent="0.25">
      <c r="B202" s="28"/>
      <c r="C202" s="28"/>
      <c r="D202" s="28"/>
      <c r="E202" s="28"/>
      <c r="F202" s="28"/>
      <c r="G202" s="28"/>
      <c r="H202" s="28"/>
      <c r="I202" s="28"/>
      <c r="J202" s="28"/>
      <c r="K202" s="28"/>
      <c r="L202" s="28"/>
      <c r="M202" s="28"/>
      <c r="N202" s="28"/>
      <c r="O202" s="28"/>
      <c r="P202" s="28"/>
      <c r="Q202" s="28"/>
      <c r="R202" s="28"/>
      <c r="S202" s="28"/>
      <c r="T202" s="28"/>
      <c r="U202" s="28"/>
      <c r="V202" s="28"/>
      <c r="W202" s="28"/>
    </row>
    <row r="203" spans="2:25" x14ac:dyDescent="0.25">
      <c r="B203" s="28"/>
      <c r="C203" s="28"/>
      <c r="D203" s="28"/>
      <c r="E203" s="28"/>
      <c r="F203" s="28"/>
      <c r="G203" s="28"/>
      <c r="H203" s="28"/>
      <c r="I203" s="28"/>
      <c r="J203" s="28"/>
      <c r="K203" s="28"/>
      <c r="L203" s="28"/>
      <c r="M203" s="28"/>
      <c r="N203" s="28"/>
      <c r="O203" s="28"/>
      <c r="P203" s="28"/>
      <c r="Q203" s="28"/>
      <c r="R203" s="28"/>
      <c r="S203" s="28"/>
      <c r="T203" s="28"/>
      <c r="U203" s="28"/>
      <c r="V203" s="28"/>
      <c r="W203" s="28"/>
    </row>
    <row r="204" spans="2:25" x14ac:dyDescent="0.25">
      <c r="B204" s="28"/>
      <c r="C204" s="28"/>
      <c r="D204" s="28"/>
      <c r="E204" s="28"/>
      <c r="F204" s="28"/>
      <c r="G204" s="28"/>
      <c r="H204" s="28"/>
      <c r="I204" s="28"/>
      <c r="J204" s="28"/>
      <c r="K204" s="28"/>
      <c r="L204" s="28"/>
      <c r="M204" s="28"/>
      <c r="N204" s="28"/>
      <c r="O204" s="28"/>
      <c r="P204" s="28"/>
      <c r="Q204" s="28"/>
      <c r="R204" s="28"/>
      <c r="S204" s="28"/>
      <c r="T204" s="28"/>
      <c r="U204" s="28"/>
      <c r="V204" s="28"/>
      <c r="W204" s="28"/>
    </row>
    <row r="205" spans="2:25" x14ac:dyDescent="0.25">
      <c r="B205" s="28"/>
      <c r="C205" s="28"/>
      <c r="D205" s="28"/>
      <c r="E205" s="28"/>
      <c r="F205" s="28"/>
      <c r="G205" s="28"/>
      <c r="H205" s="28"/>
      <c r="I205" s="28"/>
      <c r="J205" s="28"/>
      <c r="K205" s="28"/>
      <c r="L205" s="28"/>
      <c r="M205" s="28"/>
      <c r="N205" s="28"/>
      <c r="O205" s="28"/>
      <c r="P205" s="28"/>
      <c r="Q205" s="28"/>
      <c r="R205" s="28"/>
      <c r="S205" s="28"/>
      <c r="T205" s="28"/>
      <c r="U205" s="28"/>
      <c r="V205" s="28"/>
      <c r="W205" s="28"/>
    </row>
    <row r="206" spans="2:25" x14ac:dyDescent="0.25">
      <c r="B206" s="28"/>
      <c r="C206" s="28"/>
      <c r="D206" s="28"/>
      <c r="E206" s="28"/>
      <c r="F206" s="28"/>
      <c r="G206" s="28"/>
      <c r="H206" s="28"/>
      <c r="I206" s="28"/>
      <c r="J206" s="28"/>
      <c r="K206" s="28"/>
      <c r="L206" s="28"/>
      <c r="M206" s="28"/>
      <c r="N206" s="28"/>
      <c r="O206" s="28"/>
      <c r="P206" s="28"/>
      <c r="Q206" s="28"/>
      <c r="R206" s="28"/>
      <c r="S206" s="28"/>
      <c r="T206" s="28"/>
      <c r="U206" s="28"/>
      <c r="V206" s="28"/>
      <c r="W206" s="28"/>
    </row>
    <row r="207" spans="2:25" x14ac:dyDescent="0.25">
      <c r="B207" s="28"/>
      <c r="C207" s="28"/>
      <c r="D207" s="28"/>
      <c r="E207" s="28"/>
      <c r="F207" s="28"/>
      <c r="G207" s="28"/>
      <c r="H207" s="28"/>
      <c r="I207" s="28"/>
      <c r="J207" s="28"/>
      <c r="K207" s="28"/>
      <c r="L207" s="28"/>
      <c r="M207" s="28"/>
      <c r="N207" s="28"/>
      <c r="O207" s="28"/>
      <c r="P207" s="28"/>
      <c r="Q207" s="28"/>
      <c r="R207" s="28"/>
      <c r="S207" s="28"/>
      <c r="T207" s="28"/>
      <c r="U207" s="28"/>
      <c r="V207" s="28"/>
      <c r="W207" s="28"/>
    </row>
    <row r="208" spans="2:25" x14ac:dyDescent="0.25">
      <c r="B208" s="28"/>
      <c r="C208" s="28"/>
      <c r="D208" s="28"/>
      <c r="E208" s="28"/>
      <c r="F208" s="28"/>
      <c r="G208" s="28"/>
      <c r="H208" s="28"/>
      <c r="I208" s="28"/>
      <c r="J208" s="28"/>
      <c r="K208" s="28"/>
      <c r="L208" s="28"/>
      <c r="M208" s="28"/>
      <c r="N208" s="28"/>
      <c r="O208" s="28"/>
      <c r="P208" s="28"/>
      <c r="Q208" s="28"/>
      <c r="R208" s="28"/>
      <c r="S208" s="28"/>
      <c r="T208" s="28"/>
      <c r="U208" s="28"/>
      <c r="V208" s="28"/>
      <c r="W208" s="28"/>
    </row>
    <row r="209" spans="2:25" x14ac:dyDescent="0.25">
      <c r="B209" s="28"/>
      <c r="C209" s="28"/>
      <c r="D209" s="28"/>
      <c r="E209" s="28"/>
      <c r="F209" s="28"/>
      <c r="G209" s="28"/>
      <c r="H209" s="28"/>
      <c r="I209" s="28"/>
      <c r="J209" s="28"/>
      <c r="K209" s="28"/>
      <c r="L209" s="28"/>
      <c r="M209" s="28"/>
      <c r="N209" s="28"/>
      <c r="O209" s="28"/>
      <c r="P209" s="28"/>
      <c r="Q209" s="28"/>
      <c r="R209" s="28"/>
      <c r="S209" s="28"/>
      <c r="T209" s="28"/>
      <c r="U209" s="28"/>
      <c r="V209" s="28"/>
      <c r="W209" s="28"/>
    </row>
    <row r="210" spans="2:25" x14ac:dyDescent="0.25">
      <c r="B210" s="28"/>
      <c r="C210" s="28"/>
      <c r="D210" s="28"/>
      <c r="E210" s="28"/>
      <c r="F210" s="28"/>
      <c r="G210" s="28"/>
      <c r="H210" s="28"/>
      <c r="I210" s="28"/>
      <c r="J210" s="28"/>
      <c r="K210" s="28"/>
      <c r="L210" s="28"/>
      <c r="M210" s="28"/>
      <c r="N210" s="28"/>
      <c r="O210" s="28"/>
      <c r="P210" s="28"/>
      <c r="Q210" s="28"/>
      <c r="R210" s="28"/>
      <c r="S210" s="28"/>
      <c r="T210" s="28"/>
      <c r="U210" s="28"/>
      <c r="V210" s="28"/>
      <c r="W210" s="28"/>
    </row>
    <row r="211" spans="2:25" x14ac:dyDescent="0.25">
      <c r="B211" s="28"/>
      <c r="C211" s="28"/>
      <c r="D211" s="28"/>
      <c r="E211" s="28"/>
      <c r="F211" s="28"/>
      <c r="G211" s="28"/>
      <c r="H211" s="28"/>
      <c r="I211" s="28"/>
      <c r="J211" s="28"/>
      <c r="K211" s="28"/>
      <c r="L211" s="28"/>
      <c r="M211" s="28"/>
      <c r="N211" s="28"/>
      <c r="O211" s="28"/>
      <c r="P211" s="28"/>
      <c r="Q211" s="28"/>
      <c r="R211" s="28"/>
      <c r="S211" s="28"/>
      <c r="T211" s="28"/>
      <c r="U211" s="28"/>
      <c r="V211" s="28"/>
      <c r="W211" s="28"/>
    </row>
    <row r="212" spans="2:25" x14ac:dyDescent="0.25">
      <c r="B212" s="28"/>
      <c r="C212" s="28"/>
      <c r="D212" s="28"/>
      <c r="E212" s="28"/>
      <c r="F212" s="28"/>
      <c r="G212" s="28"/>
      <c r="H212" s="28"/>
      <c r="I212" s="28"/>
      <c r="J212" s="28"/>
      <c r="K212" s="28"/>
      <c r="L212" s="28"/>
      <c r="M212" s="28"/>
      <c r="N212" s="28"/>
      <c r="O212" s="28"/>
      <c r="P212" s="28"/>
      <c r="Q212" s="28"/>
      <c r="R212" s="28"/>
      <c r="S212" s="28"/>
      <c r="T212" s="28"/>
      <c r="U212" s="28"/>
      <c r="V212" s="28"/>
      <c r="W212" s="28"/>
    </row>
    <row r="213" spans="2:25" x14ac:dyDescent="0.25">
      <c r="B213" s="28"/>
      <c r="C213" s="28"/>
      <c r="D213" s="28"/>
      <c r="E213" s="28"/>
      <c r="F213" s="28"/>
      <c r="G213" s="28"/>
      <c r="H213" s="28"/>
      <c r="I213" s="28"/>
      <c r="J213" s="28"/>
      <c r="K213" s="28"/>
      <c r="L213" s="28"/>
      <c r="M213" s="28"/>
      <c r="N213" s="28"/>
      <c r="O213" s="28"/>
      <c r="P213" s="28"/>
      <c r="Q213" s="28"/>
      <c r="R213" s="28"/>
      <c r="S213" s="28"/>
      <c r="T213" s="28"/>
      <c r="U213" s="28"/>
      <c r="V213" s="28"/>
      <c r="W213" s="28"/>
    </row>
    <row r="214" spans="2:25" x14ac:dyDescent="0.25">
      <c r="B214" s="28"/>
      <c r="C214" s="28"/>
      <c r="D214" s="28"/>
      <c r="E214" s="28"/>
      <c r="F214" s="28"/>
      <c r="G214" s="28"/>
      <c r="H214" s="28"/>
      <c r="I214" s="28"/>
      <c r="J214" s="28"/>
      <c r="K214" s="28"/>
      <c r="L214" s="28"/>
      <c r="M214" s="28"/>
      <c r="N214" s="28"/>
      <c r="O214" s="28"/>
      <c r="P214" s="28"/>
      <c r="Q214" s="28"/>
      <c r="R214" s="28"/>
      <c r="S214" s="28"/>
      <c r="T214" s="28"/>
      <c r="U214" s="28"/>
      <c r="V214" s="28"/>
      <c r="W214" s="28"/>
    </row>
    <row r="215" spans="2:25" x14ac:dyDescent="0.25">
      <c r="B215" s="28"/>
      <c r="C215" s="28"/>
      <c r="D215" s="28"/>
      <c r="E215" s="28"/>
      <c r="F215" s="28"/>
      <c r="G215" s="28"/>
      <c r="H215" s="28"/>
      <c r="I215" s="28"/>
      <c r="J215" s="28"/>
      <c r="K215" s="28"/>
      <c r="L215" s="28"/>
      <c r="M215" s="28"/>
      <c r="N215" s="28"/>
      <c r="O215" s="28"/>
      <c r="P215" s="28"/>
      <c r="Q215" s="28"/>
      <c r="R215" s="28"/>
      <c r="S215" s="28"/>
      <c r="T215" s="28"/>
      <c r="U215" s="28"/>
      <c r="V215" s="28"/>
      <c r="W215" s="28"/>
    </row>
    <row r="216" spans="2:25" x14ac:dyDescent="0.25">
      <c r="B216" s="28"/>
      <c r="C216" s="28"/>
      <c r="D216" s="28"/>
      <c r="E216" s="28"/>
      <c r="F216" s="28"/>
      <c r="G216" s="28"/>
      <c r="H216" s="28"/>
      <c r="I216" s="28"/>
      <c r="J216" s="28"/>
      <c r="K216" s="28"/>
      <c r="L216" s="28"/>
      <c r="M216" s="28"/>
      <c r="N216" s="28"/>
      <c r="O216" s="28"/>
      <c r="P216" s="28"/>
      <c r="Q216" s="28"/>
      <c r="R216" s="28"/>
      <c r="S216" s="28"/>
      <c r="T216" s="28"/>
      <c r="U216" s="28"/>
      <c r="V216" s="28"/>
      <c r="W216" s="28"/>
    </row>
    <row r="217" spans="2:25" x14ac:dyDescent="0.25">
      <c r="B217" s="28"/>
      <c r="C217" s="28"/>
      <c r="D217" s="28"/>
      <c r="E217" s="28"/>
      <c r="F217" s="28"/>
      <c r="G217" s="28"/>
      <c r="H217" s="28"/>
      <c r="I217" s="28"/>
      <c r="J217" s="28"/>
      <c r="K217" s="28"/>
      <c r="L217" s="28"/>
      <c r="M217" s="28"/>
      <c r="N217" s="28"/>
      <c r="O217" s="28"/>
      <c r="P217" s="28"/>
      <c r="Q217" s="28"/>
      <c r="R217" s="28"/>
      <c r="S217" s="28"/>
      <c r="T217" s="28"/>
      <c r="U217" s="28"/>
      <c r="V217" s="28"/>
      <c r="W217" s="28"/>
    </row>
    <row r="218" spans="2:25" x14ac:dyDescent="0.25">
      <c r="B218" s="28"/>
      <c r="C218" s="28"/>
      <c r="D218" s="28"/>
      <c r="E218" s="28"/>
      <c r="F218" s="28"/>
      <c r="G218" s="28"/>
      <c r="H218" s="28"/>
      <c r="I218" s="28"/>
      <c r="J218" s="28"/>
      <c r="K218" s="28"/>
      <c r="L218" s="28"/>
      <c r="M218" s="28"/>
      <c r="N218" s="28"/>
      <c r="O218" s="28"/>
      <c r="P218" s="28"/>
      <c r="Q218" s="28"/>
      <c r="R218" s="28"/>
      <c r="S218" s="28"/>
      <c r="T218" s="28"/>
      <c r="U218" s="28"/>
      <c r="V218" s="28"/>
      <c r="W218" s="28"/>
    </row>
    <row r="219" spans="2:25" x14ac:dyDescent="0.25">
      <c r="B219" s="28"/>
      <c r="C219" s="28"/>
      <c r="D219" s="28"/>
      <c r="E219" s="28"/>
      <c r="F219" s="28"/>
      <c r="G219" s="28"/>
      <c r="H219" s="28"/>
      <c r="I219" s="28"/>
      <c r="J219" s="28"/>
      <c r="K219" s="28"/>
      <c r="L219" s="28"/>
      <c r="M219" s="28"/>
      <c r="N219" s="28"/>
      <c r="O219" s="28"/>
      <c r="P219" s="28"/>
      <c r="Q219" s="28"/>
      <c r="R219" s="28"/>
      <c r="S219" s="28"/>
      <c r="T219" s="28"/>
      <c r="U219" s="28"/>
      <c r="V219" s="28"/>
      <c r="W219" s="28"/>
    </row>
    <row r="220" spans="2:25" ht="16.5" thickBot="1" x14ac:dyDescent="0.3">
      <c r="B220" s="46" t="s">
        <v>42</v>
      </c>
      <c r="C220" s="28"/>
      <c r="D220" s="28"/>
      <c r="E220" s="28"/>
      <c r="F220" s="28"/>
      <c r="G220" s="28"/>
      <c r="H220" s="28"/>
      <c r="I220" s="28"/>
      <c r="J220" s="28"/>
      <c r="K220" s="28"/>
      <c r="L220" s="28"/>
      <c r="M220" s="28"/>
      <c r="N220" s="28"/>
      <c r="O220" s="28"/>
      <c r="P220" s="28"/>
      <c r="Q220" s="28"/>
      <c r="R220" s="28"/>
      <c r="S220" s="28"/>
      <c r="T220" s="28"/>
      <c r="U220" s="28"/>
      <c r="V220" s="28"/>
      <c r="W220" s="28"/>
    </row>
    <row r="221" spans="2:25" x14ac:dyDescent="0.25">
      <c r="B221" s="34" t="s">
        <v>9</v>
      </c>
      <c r="C221" s="39">
        <f>IF((ISNUMBER(INDEX('DEGIRO TABLE'!$A$1:$G$225,MATCH($B221,'DEGIRO TABLE'!$A$1:$A$225,0),7))),(INDEX('DEGIRO TABLE'!$A$1:$G$225,MATCH($B221,'DEGIRO TABLE'!$A$1:$A$225,0),7)),0)</f>
        <v>0</v>
      </c>
      <c r="D221" s="39">
        <f>IF((ISNUMBER(INDEX('DEGIRO TABLE'!$A$1:$G$225,MATCH($B221,'DEGIRO TABLE'!$A$1:$A$225,0),6))),(INDEX('DEGIRO TABLE'!$A$1:$G$225,MATCH($B221,'DEGIRO TABLE'!$A$1:$A$225,0),6)),0)</f>
        <v>0</v>
      </c>
      <c r="E221" s="39">
        <f>IF((ISNUMBER(INDEX('DEGIRO TABLE'!$A$1:$G$225,MATCH($B221,'DEGIRO TABLE'!$A$1:$A$225,0),5))),(INDEX('DEGIRO TABLE'!$A$1:$G$225,MATCH($B221,'DEGIRO TABLE'!$A$1:$A$225,0),5)),0)</f>
        <v>0</v>
      </c>
      <c r="F221" s="39">
        <f>IF((ISNUMBER(INDEX('DEGIRO TABLE'!$A$1:$G$225,MATCH($B221,'DEGIRO TABLE'!$A$1:$A$225,0),4))),(INDEX('DEGIRO TABLE'!$A$1:$G$225,MATCH($B221,'DEGIRO TABLE'!$A$1:$A$225,0),4)),0)</f>
        <v>0</v>
      </c>
      <c r="G221" s="39">
        <f>IF((ISNUMBER(INDEX('DEGIRO TABLE'!$A$1:$G$225,MATCH($B221,'DEGIRO TABLE'!$A$1:$A$225,0),3))),(INDEX('DEGIRO TABLE'!$A$1:$G$225,MATCH($B221,'DEGIRO TABLE'!$A$1:$A$225,0),3)),0)</f>
        <v>0</v>
      </c>
      <c r="H221" s="112">
        <f>IF((ISNUMBER(INDEX('DEGIRO TABLE'!$A$1:$G$225,MATCH($B221,'DEGIRO TABLE'!$A$1:$A$225,0),2))),(INDEX('DEGIRO TABLE'!$A$1:$G$225,MATCH($B221,'DEGIRO TABLE'!$A$1:$A$225,0),2)),0)</f>
        <v>0</v>
      </c>
      <c r="I221" s="145">
        <f>IF(H221=0,0,(H221+1)&amp;" Prognosis")</f>
        <v>0</v>
      </c>
      <c r="J221" s="116" t="s">
        <v>434</v>
      </c>
      <c r="K221" s="56" t="str">
        <f>IF(ISTEXT($B221)=TRUE,(IF(ISTEXT(INDEX('DEGIRO TABLE'!$A$1:$G$225,MATCH($B221,'DEGIRO TABLE'!$A$1:$A$225,0),1))=TRUE,"","ERROR - CHECK DATA SET")),"")</f>
        <v>ERROR - CHECK DATA SET</v>
      </c>
      <c r="L221" s="28"/>
      <c r="M221" s="28"/>
      <c r="N221" s="28"/>
      <c r="O221" s="28"/>
      <c r="P221" s="28"/>
      <c r="Q221" s="28"/>
      <c r="R221" s="28"/>
      <c r="S221" s="28"/>
      <c r="T221" s="28"/>
      <c r="U221" s="28"/>
      <c r="V221" s="28"/>
      <c r="W221" s="28"/>
      <c r="Y221" s="26">
        <f>IF(ISTEXT($B221)=TRUE,(IF(ISTEXT(INDEX('DEGIRO TABLE'!$A$1:$G$225,MATCH($B221,'DEGIRO TABLE'!$A$1:$A$225,0),1))=TRUE,0,1)),0)</f>
        <v>1</v>
      </c>
    </row>
    <row r="222" spans="2:25" x14ac:dyDescent="0.25">
      <c r="B222" s="35" t="s">
        <v>2</v>
      </c>
      <c r="C222" s="106">
        <f>IF((ISNUMBER(INDEX('DEGIRO TABLE'!$A$1:$G$225,MATCH($B222,'DEGIRO TABLE'!$A$1:$A$225,0),7))),(INDEX('DEGIRO TABLE'!$A$1:$G$225,MATCH($B222,'DEGIRO TABLE'!$A$1:$A$225,0),7)),0)*1000000</f>
        <v>0</v>
      </c>
      <c r="D222" s="106">
        <f>IF((ISNUMBER(INDEX('DEGIRO TABLE'!$A$1:$G$225,MATCH($B222,'DEGIRO TABLE'!$A$1:$A$225,0),6))),(INDEX('DEGIRO TABLE'!$A$1:$G$225,MATCH($B222,'DEGIRO TABLE'!$A$1:$A$225,0),6)),0)*1000000</f>
        <v>0</v>
      </c>
      <c r="E222" s="106">
        <f>IF((ISNUMBER(INDEX('DEGIRO TABLE'!$A$1:$G$225,MATCH($B222,'DEGIRO TABLE'!$A$1:$A$225,0),5))),(INDEX('DEGIRO TABLE'!$A$1:$G$225,MATCH($B222,'DEGIRO TABLE'!$A$1:$A$225,0),5)),0)*1000000</f>
        <v>0</v>
      </c>
      <c r="F222" s="106">
        <f>IF((ISNUMBER(INDEX('DEGIRO TABLE'!$A$1:$G$225,MATCH($B222,'DEGIRO TABLE'!$A$1:$A$225,0),4))),(INDEX('DEGIRO TABLE'!$A$1:$G$225,MATCH($B222,'DEGIRO TABLE'!$A$1:$A$225,0),4)),0)*1000000</f>
        <v>0</v>
      </c>
      <c r="G222" s="106">
        <f>IF((ISNUMBER(INDEX('DEGIRO TABLE'!$A$1:$G$225,MATCH($B222,'DEGIRO TABLE'!$A$1:$A$225,0),3))),(INDEX('DEGIRO TABLE'!$A$1:$G$225,MATCH($B222,'DEGIRO TABLE'!$A$1:$A$225,0),3)),0)*1000000</f>
        <v>0</v>
      </c>
      <c r="H222" s="154">
        <f>IF((ISNUMBER(INDEX('DEGIRO TABLE'!$A$1:$G$225,MATCH($B222,'DEGIRO TABLE'!$A$1:$A$225,0),2))),(INDEX('DEGIRO TABLE'!$A$1:$G$225,MATCH($B222,'DEGIRO TABLE'!$A$1:$A$225,0),2)),0)*1000000</f>
        <v>0</v>
      </c>
      <c r="I222" s="117" cm="1">
        <f t="array" ref="I222">IF(DASHBOARD!$AA$11=1,0,(IF((ISNUMBER(INDEX('DEGIRO TABLE'!$L$1:$AC$225,MATCH($B222,'DEGIRO TABLE'!$L$1:$L$225,0),DASHBOARD!$AA$11))),(INDEX('DEGIRO TABLE'!$L$1:$AC$225,MATCH($B222,'DEGIRO TABLE'!$L$1:$L$225,0),DASHBOARD!$AA$11)),0)*1000000))</f>
        <v>0</v>
      </c>
      <c r="J222" s="121" t="e">
        <f t="shared" ref="J222:J228" si="11">AVERAGEIF(C222:H222,"&lt;&gt;0")</f>
        <v>#DIV/0!</v>
      </c>
      <c r="K222" s="56" t="str">
        <f>IF(ISTEXT($B222)=TRUE,(IF(ISTEXT(INDEX('DEGIRO TABLE'!$A$1:$G$225,MATCH($B222,'DEGIRO TABLE'!$A$1:$A$225,0),1))=TRUE,"","ERROR - CHECK DATA SET")),"")</f>
        <v>ERROR - CHECK DATA SET</v>
      </c>
      <c r="L222" s="28"/>
      <c r="M222" s="28"/>
      <c r="N222" s="28"/>
      <c r="O222" s="28"/>
      <c r="P222" s="28"/>
      <c r="Q222" s="28"/>
      <c r="R222" s="28"/>
      <c r="S222" s="28"/>
      <c r="T222" s="28"/>
      <c r="U222" s="28"/>
      <c r="V222" s="28"/>
      <c r="W222" s="28"/>
      <c r="Y222" s="26">
        <f>IF(ISTEXT($B222)=TRUE,(IF(ISTEXT(INDEX('DEGIRO TABLE'!$A$1:$G$225,MATCH($B222,'DEGIRO TABLE'!$A$1:$A$225,0),1))=TRUE,0,1)),0)</f>
        <v>1</v>
      </c>
    </row>
    <row r="223" spans="2:25" ht="15.75" thickBot="1" x14ac:dyDescent="0.3">
      <c r="B223" s="36" t="s">
        <v>6</v>
      </c>
      <c r="C223" s="107">
        <f>IF((ISNUMBER(INDEX('DEGIRO TABLE'!$A$1:$G$225,MATCH($B223,'DEGIRO TABLE'!$A$1:$A$225,0),7))),(INDEX('DEGIRO TABLE'!$A$1:$G$225,MATCH($B223,'DEGIRO TABLE'!$A$1:$A$225,0),7)),0)*1000000</f>
        <v>0</v>
      </c>
      <c r="D223" s="107">
        <f>IF((ISNUMBER(INDEX('DEGIRO TABLE'!$A$1:$G$225,MATCH($B223,'DEGIRO TABLE'!$A$1:$A$225,0),6))),(INDEX('DEGIRO TABLE'!$A$1:$G$225,MATCH($B223,'DEGIRO TABLE'!$A$1:$A$225,0),6)),0)*1000000</f>
        <v>0</v>
      </c>
      <c r="E223" s="107">
        <f>IF((ISNUMBER(INDEX('DEGIRO TABLE'!$A$1:$G$225,MATCH($B223,'DEGIRO TABLE'!$A$1:$A$225,0),5))),(INDEX('DEGIRO TABLE'!$A$1:$G$225,MATCH($B223,'DEGIRO TABLE'!$A$1:$A$225,0),5)),0)*1000000</f>
        <v>0</v>
      </c>
      <c r="F223" s="107">
        <f>IF((ISNUMBER(INDEX('DEGIRO TABLE'!$A$1:$G$225,MATCH($B223,'DEGIRO TABLE'!$A$1:$A$225,0),4))),(INDEX('DEGIRO TABLE'!$A$1:$G$225,MATCH($B223,'DEGIRO TABLE'!$A$1:$A$225,0),4)),0)*1000000</f>
        <v>0</v>
      </c>
      <c r="G223" s="107">
        <f>IF((ISNUMBER(INDEX('DEGIRO TABLE'!$A$1:$G$225,MATCH($B223,'DEGIRO TABLE'!$A$1:$A$225,0),3))),(INDEX('DEGIRO TABLE'!$A$1:$G$225,MATCH($B223,'DEGIRO TABLE'!$A$1:$A$225,0),3)),0)*1000000</f>
        <v>0</v>
      </c>
      <c r="H223" s="155">
        <f>IF((ISNUMBER(INDEX('DEGIRO TABLE'!$A$1:$G$225,MATCH($B223,'DEGIRO TABLE'!$A$1:$A$225,0),2))),(INDEX('DEGIRO TABLE'!$A$1:$G$225,MATCH($B223,'DEGIRO TABLE'!$A$1:$A$225,0),2)),0)*1000000</f>
        <v>0</v>
      </c>
      <c r="I223" s="130" cm="1">
        <f t="array" ref="I223">IF(DASHBOARD!$AA$11=1,0,(IF((ISNUMBER(INDEX('DEGIRO TABLE'!$L$1:$AC$225,MATCH($B223,'DEGIRO TABLE'!$L$1:$L$225,0),DASHBOARD!$AA$11))),(INDEX('DEGIRO TABLE'!$L$1:$AC$225,MATCH($B223,'DEGIRO TABLE'!$L$1:$L$225,0),DASHBOARD!$AA$11)),0)*1000000))</f>
        <v>0</v>
      </c>
      <c r="J223" s="123" t="e">
        <f t="shared" si="11"/>
        <v>#DIV/0!</v>
      </c>
      <c r="K223" s="56" t="str">
        <f>IF(ISTEXT($B223)=TRUE,(IF(ISTEXT(INDEX('DEGIRO TABLE'!$A$1:$G$225,MATCH($B223,'DEGIRO TABLE'!$A$1:$A$225,0),1))=TRUE,"","ERROR - CHECK DATA SET")),"")</f>
        <v>ERROR - CHECK DATA SET</v>
      </c>
      <c r="L223" s="28"/>
      <c r="M223" s="28"/>
      <c r="N223" s="28"/>
      <c r="O223" s="28"/>
      <c r="P223" s="28"/>
      <c r="Q223" s="28"/>
      <c r="R223" s="28"/>
      <c r="S223" s="28"/>
      <c r="T223" s="28"/>
      <c r="U223" s="28"/>
      <c r="V223" s="28"/>
      <c r="W223" s="28"/>
      <c r="Y223" s="26">
        <f>IF(ISTEXT($B223)=TRUE,(IF(ISTEXT(INDEX('DEGIRO TABLE'!$A$1:$G$225,MATCH($B223,'DEGIRO TABLE'!$A$1:$A$225,0),1))=TRUE,0,1)),0)</f>
        <v>1</v>
      </c>
    </row>
    <row r="224" spans="2:25" ht="15.75" thickBot="1" x14ac:dyDescent="0.3">
      <c r="B224" s="28"/>
      <c r="C224" s="31"/>
      <c r="D224" s="31"/>
      <c r="E224" s="31"/>
      <c r="F224" s="31"/>
      <c r="G224" s="31"/>
      <c r="H224" s="31"/>
      <c r="I224" s="31"/>
      <c r="J224" s="28"/>
      <c r="K224" s="28"/>
      <c r="L224" s="28"/>
      <c r="M224" s="28"/>
      <c r="N224" s="28"/>
      <c r="O224" s="28"/>
      <c r="P224" s="28"/>
      <c r="Q224" s="28"/>
      <c r="R224" s="28"/>
      <c r="S224" s="28"/>
      <c r="T224" s="28"/>
      <c r="U224" s="28"/>
      <c r="V224" s="28"/>
      <c r="W224" s="28"/>
    </row>
    <row r="225" spans="2:25" x14ac:dyDescent="0.25">
      <c r="B225" s="34" t="s">
        <v>43</v>
      </c>
      <c r="C225" s="153">
        <f t="shared" ref="C225:H225" si="12">IF(C222=0,0,C222/C176)</f>
        <v>0</v>
      </c>
      <c r="D225" s="153">
        <f t="shared" si="12"/>
        <v>0</v>
      </c>
      <c r="E225" s="153">
        <f t="shared" si="12"/>
        <v>0</v>
      </c>
      <c r="F225" s="153">
        <f t="shared" si="12"/>
        <v>0</v>
      </c>
      <c r="G225" s="153">
        <f t="shared" si="12"/>
        <v>0</v>
      </c>
      <c r="H225" s="156">
        <f t="shared" si="12"/>
        <v>0</v>
      </c>
      <c r="I225" s="160">
        <f>IF(I222=0,0,I222/I176)</f>
        <v>0</v>
      </c>
      <c r="J225" s="124" t="e">
        <f t="shared" si="11"/>
        <v>#DIV/0!</v>
      </c>
      <c r="K225" s="28"/>
      <c r="L225" s="28"/>
      <c r="M225" s="28"/>
      <c r="N225" s="28"/>
      <c r="O225" s="28"/>
      <c r="P225" s="28"/>
      <c r="Q225" s="28"/>
      <c r="R225" s="28"/>
      <c r="S225" s="28"/>
      <c r="T225" s="28"/>
      <c r="U225" s="28"/>
      <c r="V225" s="28"/>
      <c r="W225" s="28"/>
    </row>
    <row r="226" spans="2:25" ht="15.75" thickBot="1" x14ac:dyDescent="0.3">
      <c r="B226" s="36" t="s">
        <v>44</v>
      </c>
      <c r="C226" s="63">
        <f t="shared" ref="C226:H226" si="13">IF(C223=0,0,C223/C176)</f>
        <v>0</v>
      </c>
      <c r="D226" s="63">
        <f t="shared" si="13"/>
        <v>0</v>
      </c>
      <c r="E226" s="63">
        <f t="shared" si="13"/>
        <v>0</v>
      </c>
      <c r="F226" s="63">
        <f t="shared" si="13"/>
        <v>0</v>
      </c>
      <c r="G226" s="63">
        <f t="shared" si="13"/>
        <v>0</v>
      </c>
      <c r="H226" s="149">
        <f t="shared" si="13"/>
        <v>0</v>
      </c>
      <c r="I226" s="161">
        <f>IF(I223=0,0,I223/I176)</f>
        <v>0</v>
      </c>
      <c r="J226" s="125" t="e">
        <f t="shared" si="11"/>
        <v>#DIV/0!</v>
      </c>
      <c r="K226" s="28"/>
      <c r="L226" s="28"/>
      <c r="M226" s="28"/>
      <c r="N226" s="28"/>
      <c r="O226" s="28"/>
      <c r="P226" s="28"/>
      <c r="Q226" s="28"/>
      <c r="R226" s="28"/>
      <c r="S226" s="28"/>
      <c r="T226" s="28"/>
      <c r="U226" s="28"/>
      <c r="V226" s="28"/>
      <c r="W226" s="28"/>
    </row>
    <row r="227" spans="2:25" ht="15.75" thickBot="1" x14ac:dyDescent="0.3">
      <c r="B227" s="28"/>
      <c r="C227" s="31"/>
      <c r="D227" s="31"/>
      <c r="E227" s="31"/>
      <c r="F227" s="31"/>
      <c r="G227" s="31"/>
      <c r="H227" s="31"/>
      <c r="I227" s="31"/>
      <c r="J227" s="28"/>
      <c r="K227" s="28"/>
      <c r="L227" s="28"/>
      <c r="M227" s="28"/>
      <c r="N227" s="28"/>
      <c r="O227" s="28"/>
      <c r="P227" s="28"/>
      <c r="Q227" s="28"/>
      <c r="R227" s="28"/>
      <c r="S227" s="28"/>
      <c r="T227" s="28"/>
      <c r="U227" s="28"/>
      <c r="V227" s="28"/>
      <c r="W227" s="28"/>
    </row>
    <row r="228" spans="2:25" ht="15.75" thickBot="1" x14ac:dyDescent="0.3">
      <c r="B228" s="33" t="s">
        <v>7</v>
      </c>
      <c r="C228" s="44">
        <f>IF((ISNUMBER(INDEX('DEGIRO TABLE'!$A$1:$G$225,MATCH($B228,'DEGIRO TABLE'!$A$1:$A$225,0),7))),(INDEX('DEGIRO TABLE'!$A$1:$G$225,MATCH($B228,'DEGIRO TABLE'!$A$1:$A$225,0),7)),0)</f>
        <v>0</v>
      </c>
      <c r="D228" s="44">
        <f>IF((ISNUMBER(INDEX('DEGIRO TABLE'!$A$1:$G$225,MATCH($B228,'DEGIRO TABLE'!$A$1:$A$225,0),6))),(INDEX('DEGIRO TABLE'!$A$1:$G$225,MATCH($B228,'DEGIRO TABLE'!$A$1:$A$225,0),6)),0)</f>
        <v>0</v>
      </c>
      <c r="E228" s="44">
        <f>IF((ISNUMBER(INDEX('DEGIRO TABLE'!$A$1:$G$225,MATCH($B228,'DEGIRO TABLE'!$A$1:$A$225,0),5))),(INDEX('DEGIRO TABLE'!$A$1:$G$225,MATCH($B228,'DEGIRO TABLE'!$A$1:$A$225,0),5)),0)</f>
        <v>0</v>
      </c>
      <c r="F228" s="44">
        <f>IF((ISNUMBER(INDEX('DEGIRO TABLE'!$A$1:$G$225,MATCH($B228,'DEGIRO TABLE'!$A$1:$A$225,0),4))),(INDEX('DEGIRO TABLE'!$A$1:$G$225,MATCH($B228,'DEGIRO TABLE'!$A$1:$A$225,0),4)),0)</f>
        <v>0</v>
      </c>
      <c r="G228" s="44">
        <f>IF((ISNUMBER(INDEX('DEGIRO TABLE'!$A$1:$G$225,MATCH($B228,'DEGIRO TABLE'!$A$1:$A$225,0),3))),(INDEX('DEGIRO TABLE'!$A$1:$G$225,MATCH($B228,'DEGIRO TABLE'!$A$1:$A$225,0),3)),0)</f>
        <v>0</v>
      </c>
      <c r="H228" s="127">
        <f>IF((ISNUMBER(INDEX('DEGIRO TABLE'!$A$1:$G$225,MATCH($B228,'DEGIRO TABLE'!$A$1:$A$225,0),2))),(INDEX('DEGIRO TABLE'!$A$1:$G$225,MATCH($B228,'DEGIRO TABLE'!$A$1:$A$225,0),2)),0)</f>
        <v>0</v>
      </c>
      <c r="I228" s="128" cm="1">
        <f t="array" ref="I228">IF(DASHBOARD!$AA$11=1,0,(IF((ISNUMBER(INDEX('DEGIRO TABLE'!$L$1:$AC$225,MATCH($B228,'DEGIRO TABLE'!$L$1:$L$225,0),DASHBOARD!$AA$11))),(INDEX('DEGIRO TABLE'!$L$1:$AC$225,MATCH($B228,'DEGIRO TABLE'!$L$1:$L$225,0),DASHBOARD!$AA$11)),0)))</f>
        <v>0</v>
      </c>
      <c r="J228" s="126" t="e">
        <f t="shared" si="11"/>
        <v>#DIV/0!</v>
      </c>
      <c r="K228" s="56" t="str">
        <f>IF(ISTEXT($B228)=TRUE,(IF(ISTEXT(INDEX('DEGIRO TABLE'!$A$1:$G$225,MATCH($B228,'DEGIRO TABLE'!$A$1:$A$225,0),1))=TRUE,"","ERROR - CHECK DATA SET")),"")</f>
        <v>ERROR - CHECK DATA SET</v>
      </c>
      <c r="L228" s="28"/>
      <c r="M228" s="28"/>
      <c r="N228" s="28"/>
      <c r="O228" s="28"/>
      <c r="P228" s="28"/>
      <c r="Q228" s="28"/>
      <c r="R228" s="28"/>
      <c r="S228" s="28"/>
      <c r="T228" s="28"/>
      <c r="U228" s="28"/>
      <c r="V228" s="28"/>
      <c r="W228" s="28"/>
      <c r="Y228" s="26">
        <f>IF(ISTEXT($B228)=TRUE,(IF(ISTEXT(INDEX('DEGIRO TABLE'!$A$1:$G$225,MATCH($B228,'DEGIRO TABLE'!$A$1:$A$225,0),1))=TRUE,0,1)),0)</f>
        <v>1</v>
      </c>
    </row>
    <row r="229" spans="2:25" x14ac:dyDescent="0.25">
      <c r="B229" s="28"/>
      <c r="C229" s="32"/>
      <c r="D229" s="32"/>
      <c r="E229" s="32"/>
      <c r="F229" s="32"/>
      <c r="G229" s="32"/>
      <c r="H229" s="32"/>
      <c r="I229" s="28"/>
      <c r="J229" s="28"/>
      <c r="K229" s="28"/>
      <c r="L229" s="28"/>
      <c r="M229" s="28"/>
      <c r="N229" s="28"/>
      <c r="O229" s="28"/>
      <c r="P229" s="28"/>
      <c r="Q229" s="28"/>
      <c r="R229" s="28"/>
      <c r="S229" s="28"/>
      <c r="T229" s="28"/>
      <c r="U229" s="28"/>
      <c r="V229" s="28"/>
      <c r="W229" s="28"/>
    </row>
    <row r="230" spans="2:25" x14ac:dyDescent="0.25">
      <c r="B230" s="28"/>
      <c r="C230" s="28"/>
      <c r="D230" s="28"/>
      <c r="E230" s="28"/>
      <c r="F230" s="28"/>
      <c r="G230" s="28"/>
      <c r="H230" s="28"/>
      <c r="I230" s="28"/>
      <c r="J230" s="28"/>
      <c r="K230" s="28"/>
      <c r="L230" s="28"/>
      <c r="M230" s="28"/>
      <c r="N230" s="28"/>
      <c r="O230" s="28"/>
      <c r="P230" s="28"/>
      <c r="Q230" s="28"/>
      <c r="R230" s="28"/>
      <c r="S230" s="28"/>
      <c r="T230" s="28"/>
      <c r="U230" s="28"/>
      <c r="V230" s="28"/>
      <c r="W230" s="28"/>
    </row>
    <row r="231" spans="2:25" x14ac:dyDescent="0.25">
      <c r="B231" s="28"/>
      <c r="C231" s="28"/>
      <c r="D231" s="28"/>
      <c r="E231" s="28"/>
      <c r="F231" s="28"/>
      <c r="G231" s="28"/>
      <c r="H231" s="28"/>
      <c r="I231" s="28"/>
      <c r="J231" s="28"/>
      <c r="K231" s="28"/>
      <c r="L231" s="28"/>
      <c r="M231" s="28"/>
      <c r="N231" s="28"/>
      <c r="O231" s="28"/>
      <c r="P231" s="28"/>
      <c r="Q231" s="28"/>
      <c r="R231" s="28"/>
      <c r="S231" s="28"/>
      <c r="T231" s="28"/>
      <c r="U231" s="28"/>
      <c r="V231" s="28"/>
      <c r="W231" s="28"/>
    </row>
    <row r="232" spans="2:25" x14ac:dyDescent="0.25">
      <c r="B232" s="28"/>
      <c r="C232" s="28"/>
      <c r="D232" s="28"/>
      <c r="E232" s="28"/>
      <c r="F232" s="28"/>
      <c r="G232" s="28"/>
      <c r="H232" s="28"/>
      <c r="I232" s="28"/>
      <c r="J232" s="28"/>
      <c r="K232" s="28"/>
      <c r="L232" s="28"/>
      <c r="M232" s="28"/>
      <c r="N232" s="28"/>
      <c r="O232" s="28"/>
      <c r="P232" s="28"/>
      <c r="Q232" s="28"/>
      <c r="R232" s="28"/>
      <c r="S232" s="28"/>
      <c r="T232" s="28"/>
      <c r="U232" s="28"/>
      <c r="V232" s="28"/>
      <c r="W232" s="28"/>
    </row>
    <row r="233" spans="2:25" x14ac:dyDescent="0.25">
      <c r="B233" s="28"/>
      <c r="C233" s="28"/>
      <c r="D233" s="28"/>
      <c r="E233" s="28"/>
      <c r="F233" s="28"/>
      <c r="G233" s="28"/>
      <c r="H233" s="28"/>
      <c r="I233" s="28"/>
      <c r="J233" s="28"/>
      <c r="K233" s="28"/>
      <c r="L233" s="28"/>
      <c r="M233" s="28"/>
      <c r="N233" s="28"/>
      <c r="O233" s="28"/>
      <c r="P233" s="28"/>
      <c r="Q233" s="28"/>
      <c r="R233" s="28"/>
      <c r="S233" s="28"/>
      <c r="T233" s="28"/>
      <c r="U233" s="28"/>
      <c r="V233" s="28"/>
      <c r="W233" s="28"/>
    </row>
    <row r="234" spans="2:25" x14ac:dyDescent="0.25">
      <c r="B234" s="28"/>
      <c r="C234" s="28"/>
      <c r="D234" s="28"/>
      <c r="E234" s="28"/>
      <c r="F234" s="28"/>
      <c r="G234" s="28"/>
      <c r="H234" s="28"/>
      <c r="I234" s="28"/>
      <c r="J234" s="28"/>
      <c r="K234" s="28"/>
      <c r="L234" s="28"/>
      <c r="M234" s="28"/>
      <c r="N234" s="28"/>
      <c r="O234" s="28"/>
      <c r="P234" s="28"/>
      <c r="Q234" s="28"/>
      <c r="R234" s="28"/>
      <c r="S234" s="28"/>
      <c r="T234" s="28"/>
      <c r="U234" s="28"/>
      <c r="V234" s="28"/>
      <c r="W234" s="28"/>
    </row>
    <row r="235" spans="2:25" x14ac:dyDescent="0.25">
      <c r="B235" s="28"/>
      <c r="C235" s="28"/>
      <c r="D235" s="28"/>
      <c r="E235" s="28"/>
      <c r="F235" s="28"/>
      <c r="G235" s="28"/>
      <c r="H235" s="28"/>
      <c r="I235" s="28"/>
      <c r="J235" s="28"/>
      <c r="K235" s="28"/>
      <c r="L235" s="28"/>
      <c r="M235" s="28"/>
      <c r="N235" s="28"/>
      <c r="O235" s="28"/>
      <c r="P235" s="28"/>
      <c r="Q235" s="28"/>
      <c r="R235" s="28"/>
      <c r="S235" s="28"/>
      <c r="T235" s="28"/>
      <c r="U235" s="28"/>
      <c r="V235" s="28"/>
      <c r="W235" s="28"/>
    </row>
    <row r="236" spans="2:25" x14ac:dyDescent="0.25">
      <c r="B236" s="28"/>
      <c r="C236" s="28"/>
      <c r="D236" s="28"/>
      <c r="E236" s="28"/>
      <c r="F236" s="28"/>
      <c r="G236" s="28"/>
      <c r="H236" s="28"/>
      <c r="I236" s="28"/>
      <c r="J236" s="28"/>
      <c r="K236" s="28"/>
      <c r="L236" s="28"/>
      <c r="M236" s="28"/>
      <c r="N236" s="28"/>
      <c r="O236" s="28"/>
      <c r="P236" s="28"/>
      <c r="Q236" s="28"/>
      <c r="R236" s="28"/>
      <c r="S236" s="28"/>
      <c r="T236" s="28"/>
      <c r="U236" s="28"/>
      <c r="V236" s="28"/>
      <c r="W236" s="28"/>
    </row>
    <row r="237" spans="2:25" x14ac:dyDescent="0.25">
      <c r="B237" s="28"/>
      <c r="C237" s="28"/>
      <c r="D237" s="28"/>
      <c r="E237" s="28"/>
      <c r="F237" s="28"/>
      <c r="G237" s="28"/>
      <c r="H237" s="28"/>
      <c r="I237" s="28"/>
      <c r="J237" s="28"/>
      <c r="K237" s="28"/>
      <c r="L237" s="28"/>
      <c r="N237" s="28"/>
      <c r="O237" s="28"/>
      <c r="P237" s="28"/>
      <c r="Q237" s="28"/>
      <c r="R237" s="28"/>
      <c r="S237" s="28"/>
      <c r="T237" s="28"/>
      <c r="U237" s="28"/>
      <c r="V237" s="28"/>
      <c r="W237" s="28"/>
    </row>
    <row r="238" spans="2:25" x14ac:dyDescent="0.25">
      <c r="B238" s="28"/>
      <c r="C238" s="28"/>
      <c r="D238" s="28"/>
      <c r="E238" s="28"/>
      <c r="F238" s="28"/>
      <c r="G238" s="28"/>
      <c r="H238" s="28"/>
      <c r="I238" s="28"/>
      <c r="J238" s="28"/>
      <c r="K238" s="28"/>
      <c r="L238" s="28"/>
      <c r="M238" s="28"/>
      <c r="N238" s="28"/>
      <c r="O238" s="28"/>
      <c r="P238" s="28"/>
      <c r="Q238" s="28"/>
      <c r="R238" s="28"/>
      <c r="S238" s="28"/>
      <c r="T238" s="28"/>
      <c r="U238" s="28"/>
      <c r="V238" s="28"/>
      <c r="W238" s="28"/>
    </row>
    <row r="239" spans="2:25" x14ac:dyDescent="0.25">
      <c r="B239" s="28"/>
      <c r="C239" s="28"/>
      <c r="D239" s="28"/>
      <c r="E239" s="28"/>
      <c r="F239" s="28"/>
      <c r="G239" s="28"/>
      <c r="H239" s="28"/>
      <c r="I239" s="28"/>
      <c r="J239" s="28"/>
      <c r="K239" s="28"/>
      <c r="L239" s="28"/>
      <c r="M239" s="28"/>
      <c r="N239" s="28"/>
      <c r="O239" s="28"/>
      <c r="P239" s="28"/>
      <c r="Q239" s="28"/>
      <c r="R239" s="28"/>
      <c r="S239" s="28"/>
      <c r="T239" s="28"/>
      <c r="U239" s="28"/>
      <c r="V239" s="28"/>
      <c r="W239" s="28"/>
    </row>
    <row r="240" spans="2:25" x14ac:dyDescent="0.25">
      <c r="B240" s="28"/>
      <c r="C240" s="28"/>
      <c r="D240" s="28"/>
      <c r="E240" s="28"/>
      <c r="F240" s="28"/>
      <c r="G240" s="28"/>
      <c r="H240" s="28"/>
      <c r="I240" s="28"/>
      <c r="J240" s="28"/>
      <c r="K240" s="28"/>
      <c r="L240" s="28"/>
      <c r="M240" s="28"/>
      <c r="N240" s="28"/>
      <c r="O240" s="28"/>
      <c r="P240" s="28"/>
      <c r="Q240" s="28"/>
      <c r="R240" s="28"/>
      <c r="S240" s="28"/>
      <c r="T240" s="28"/>
      <c r="U240" s="28"/>
      <c r="V240" s="28"/>
      <c r="W240" s="28"/>
    </row>
    <row r="241" spans="2:25" x14ac:dyDescent="0.25">
      <c r="B241" s="28"/>
      <c r="C241" s="28"/>
      <c r="D241" s="28"/>
      <c r="E241" s="28"/>
      <c r="F241" s="28"/>
      <c r="G241" s="28"/>
      <c r="H241" s="28"/>
      <c r="I241" s="28"/>
      <c r="J241" s="28"/>
      <c r="K241" s="28"/>
      <c r="L241" s="28"/>
      <c r="M241" s="28"/>
      <c r="N241" s="28"/>
      <c r="O241" s="28"/>
      <c r="P241" s="28"/>
      <c r="Q241" s="28"/>
      <c r="R241" s="28"/>
      <c r="S241" s="28"/>
      <c r="T241" s="28"/>
      <c r="U241" s="28"/>
      <c r="V241" s="28"/>
      <c r="W241" s="28"/>
    </row>
    <row r="242" spans="2:25" x14ac:dyDescent="0.25">
      <c r="B242" s="28"/>
      <c r="C242" s="28"/>
      <c r="D242" s="28"/>
      <c r="E242" s="28"/>
      <c r="F242" s="28"/>
      <c r="G242" s="28"/>
      <c r="H242" s="28"/>
      <c r="I242" s="28"/>
      <c r="J242" s="28"/>
      <c r="K242" s="28"/>
      <c r="L242" s="28"/>
      <c r="M242" s="28"/>
      <c r="N242" s="28"/>
      <c r="O242" s="28"/>
      <c r="P242" s="28"/>
      <c r="Q242" s="28"/>
      <c r="R242" s="28"/>
      <c r="S242" s="28"/>
      <c r="T242" s="28"/>
      <c r="U242" s="28"/>
      <c r="V242" s="28"/>
      <c r="W242" s="28"/>
    </row>
    <row r="243" spans="2:25" x14ac:dyDescent="0.25">
      <c r="B243" s="28"/>
      <c r="C243" s="28"/>
      <c r="D243" s="28"/>
      <c r="E243" s="28"/>
      <c r="F243" s="28"/>
      <c r="G243" s="28"/>
      <c r="H243" s="28"/>
      <c r="I243" s="28"/>
      <c r="J243" s="28"/>
      <c r="K243" s="28"/>
      <c r="L243" s="28"/>
      <c r="M243" s="28"/>
      <c r="N243" s="28"/>
      <c r="O243" s="28"/>
      <c r="P243" s="28"/>
      <c r="Q243" s="28"/>
      <c r="R243" s="28"/>
      <c r="S243" s="28"/>
      <c r="T243" s="28"/>
      <c r="U243" s="28"/>
      <c r="V243" s="28"/>
      <c r="W243" s="28"/>
    </row>
    <row r="244" spans="2:25" x14ac:dyDescent="0.25">
      <c r="B244" s="28"/>
      <c r="C244" s="28"/>
      <c r="D244" s="28"/>
      <c r="E244" s="28"/>
      <c r="F244" s="28"/>
      <c r="G244" s="28"/>
      <c r="H244" s="28"/>
      <c r="I244" s="28"/>
      <c r="J244" s="28"/>
      <c r="K244" s="28"/>
      <c r="L244" s="28"/>
      <c r="N244" s="28"/>
      <c r="O244" s="28"/>
      <c r="P244" s="28"/>
      <c r="Q244" s="28"/>
      <c r="R244" s="28"/>
      <c r="S244" s="28"/>
      <c r="T244" s="28"/>
      <c r="U244" s="28"/>
      <c r="V244" s="28"/>
      <c r="W244" s="28"/>
    </row>
    <row r="245" spans="2:25" x14ac:dyDescent="0.25">
      <c r="B245" s="28"/>
      <c r="C245" s="28"/>
      <c r="D245" s="28"/>
      <c r="E245" s="28"/>
      <c r="F245" s="28"/>
      <c r="G245" s="28"/>
      <c r="H245" s="28"/>
      <c r="I245" s="28"/>
      <c r="J245" s="28"/>
      <c r="K245" s="28"/>
      <c r="L245" s="28"/>
      <c r="M245" s="28"/>
      <c r="N245" s="28"/>
      <c r="O245" s="28"/>
      <c r="P245" s="28"/>
      <c r="Q245" s="28"/>
      <c r="R245" s="28"/>
      <c r="S245" s="28"/>
      <c r="T245" s="28"/>
      <c r="U245" s="28"/>
      <c r="V245" s="28"/>
      <c r="W245" s="28"/>
    </row>
    <row r="246" spans="2:25" x14ac:dyDescent="0.25">
      <c r="B246" s="28"/>
      <c r="C246" s="28"/>
      <c r="D246" s="28"/>
      <c r="E246" s="28"/>
      <c r="F246" s="28"/>
      <c r="G246" s="28"/>
      <c r="H246" s="28"/>
      <c r="I246" s="28"/>
      <c r="J246" s="28"/>
      <c r="K246" s="28"/>
      <c r="L246" s="28"/>
      <c r="M246" s="28"/>
      <c r="N246" s="28"/>
      <c r="O246" s="28"/>
      <c r="P246" s="28"/>
      <c r="Q246" s="28"/>
      <c r="R246" s="28"/>
      <c r="S246" s="28"/>
      <c r="T246" s="28"/>
      <c r="U246" s="28"/>
      <c r="V246" s="28"/>
      <c r="W246" s="28"/>
    </row>
    <row r="247" spans="2:25" x14ac:dyDescent="0.25">
      <c r="B247" s="28"/>
      <c r="C247" s="28"/>
      <c r="D247" s="28"/>
      <c r="E247" s="28"/>
      <c r="F247" s="28"/>
      <c r="G247" s="28"/>
      <c r="H247" s="28"/>
      <c r="I247" s="28"/>
      <c r="J247" s="28"/>
      <c r="K247" s="28"/>
      <c r="L247" s="28"/>
      <c r="M247" s="28"/>
      <c r="N247" s="28"/>
      <c r="O247" s="28"/>
      <c r="P247" s="28"/>
      <c r="Q247" s="28"/>
      <c r="R247" s="28"/>
      <c r="S247" s="28"/>
      <c r="T247" s="28"/>
      <c r="U247" s="28"/>
      <c r="V247" s="28"/>
      <c r="W247" s="28"/>
    </row>
    <row r="248" spans="2:25" ht="16.5" thickBot="1" x14ac:dyDescent="0.3">
      <c r="B248" s="46" t="s">
        <v>45</v>
      </c>
      <c r="C248" s="28"/>
      <c r="D248" s="28"/>
      <c r="E248" s="28"/>
      <c r="F248" s="28"/>
      <c r="G248" s="28"/>
      <c r="H248" s="28"/>
      <c r="I248" s="28"/>
      <c r="J248" s="28"/>
      <c r="K248" s="28"/>
      <c r="L248" s="28"/>
      <c r="M248" s="28"/>
      <c r="N248" s="28"/>
      <c r="O248" s="28"/>
      <c r="P248" s="28"/>
      <c r="Q248" s="28"/>
      <c r="R248" s="28"/>
      <c r="S248" s="28"/>
      <c r="T248" s="28"/>
      <c r="U248" s="28"/>
      <c r="V248" s="28"/>
      <c r="W248" s="28"/>
    </row>
    <row r="249" spans="2:25" x14ac:dyDescent="0.25">
      <c r="B249" s="34" t="s">
        <v>9</v>
      </c>
      <c r="C249" s="39">
        <f>IF((ISNUMBER(INDEX('DEGIRO TABLE'!$A$1:$G$225,MATCH($B249,'DEGIRO TABLE'!$A$1:$A$225,0),7))),(INDEX('DEGIRO TABLE'!$A$1:$G$225,MATCH($B249,'DEGIRO TABLE'!$A$1:$A$225,0),7)),0)</f>
        <v>0</v>
      </c>
      <c r="D249" s="39">
        <f>IF((ISNUMBER(INDEX('DEGIRO TABLE'!$A$1:$G$225,MATCH($B249,'DEGIRO TABLE'!$A$1:$A$225,0),6))),(INDEX('DEGIRO TABLE'!$A$1:$G$225,MATCH($B249,'DEGIRO TABLE'!$A$1:$A$225,0),6)),0)</f>
        <v>0</v>
      </c>
      <c r="E249" s="39">
        <f>IF((ISNUMBER(INDEX('DEGIRO TABLE'!$A$1:$G$225,MATCH($B249,'DEGIRO TABLE'!$A$1:$A$225,0),5))),(INDEX('DEGIRO TABLE'!$A$1:$G$225,MATCH($B249,'DEGIRO TABLE'!$A$1:$A$225,0),5)),0)</f>
        <v>0</v>
      </c>
      <c r="F249" s="39">
        <f>IF((ISNUMBER(INDEX('DEGIRO TABLE'!$A$1:$G$225,MATCH($B249,'DEGIRO TABLE'!$A$1:$A$225,0),4))),(INDEX('DEGIRO TABLE'!$A$1:$G$225,MATCH($B249,'DEGIRO TABLE'!$A$1:$A$225,0),4)),0)</f>
        <v>0</v>
      </c>
      <c r="G249" s="39">
        <f>IF((ISNUMBER(INDEX('DEGIRO TABLE'!$A$1:$G$225,MATCH($B249,'DEGIRO TABLE'!$A$1:$A$225,0),3))),(INDEX('DEGIRO TABLE'!$A$1:$G$225,MATCH($B249,'DEGIRO TABLE'!$A$1:$A$225,0),3)),0)</f>
        <v>0</v>
      </c>
      <c r="H249" s="112">
        <f>IF((ISNUMBER(INDEX('DEGIRO TABLE'!$A$1:$G$225,MATCH($B249,'DEGIRO TABLE'!$A$1:$A$225,0),2))),(INDEX('DEGIRO TABLE'!$A$1:$G$225,MATCH($B249,'DEGIRO TABLE'!$A$1:$A$225,0),2)),0)</f>
        <v>0</v>
      </c>
      <c r="I249" s="145">
        <f>IF(H249=0,0,(H249+1)&amp;" Prognosis")</f>
        <v>0</v>
      </c>
      <c r="J249" s="116" t="s">
        <v>434</v>
      </c>
      <c r="K249" s="56" t="str">
        <f>IF(ISTEXT($B249)=TRUE,(IF(ISTEXT(INDEX('DEGIRO TABLE'!$A$1:$G$225,MATCH($B249,'DEGIRO TABLE'!$A$1:$A$225,0),1))=TRUE,"","ERROR - CHECK DATA SET")),"")</f>
        <v>ERROR - CHECK DATA SET</v>
      </c>
      <c r="L249" s="28"/>
      <c r="M249" s="28"/>
      <c r="N249" s="28"/>
      <c r="O249" s="28"/>
      <c r="P249" s="28"/>
      <c r="Q249" s="28"/>
      <c r="R249" s="28"/>
      <c r="S249" s="28"/>
      <c r="T249" s="28"/>
      <c r="U249" s="28"/>
      <c r="V249" s="28"/>
      <c r="W249" s="28"/>
      <c r="Y249" s="26">
        <f>IF(ISTEXT($B249)=TRUE,(IF(ISTEXT(INDEX('DEGIRO TABLE'!$A$1:$G$225,MATCH($B249,'DEGIRO TABLE'!$A$1:$A$225,0),1))=TRUE,0,1)),0)</f>
        <v>1</v>
      </c>
    </row>
    <row r="250" spans="2:25" x14ac:dyDescent="0.25">
      <c r="B250" s="212" t="s">
        <v>462</v>
      </c>
      <c r="C250" s="88">
        <f>IF((ISNUMBER(INDEX('DEGIRO TABLE'!$A$1:$G$225,MATCH($B250,'DEGIRO TABLE'!$A$1:$A$225,0),7))),(INDEX('DEGIRO TABLE'!$A$1:$G$225,MATCH($B250,'DEGIRO TABLE'!$A$1:$A$225,0),7)),0)*-1000000</f>
        <v>0</v>
      </c>
      <c r="D250" s="88">
        <f>IF((ISNUMBER(INDEX('DEGIRO TABLE'!$A$1:$G$225,MATCH($B250,'DEGIRO TABLE'!$A$1:$A$225,0),6))),(INDEX('DEGIRO TABLE'!$A$1:$G$225,MATCH($B250,'DEGIRO TABLE'!$A$1:$A$225,0),6)),0)*-1000000</f>
        <v>0</v>
      </c>
      <c r="E250" s="88">
        <f>IF((ISNUMBER(INDEX('DEGIRO TABLE'!$A$1:$G$225,MATCH($B250,'DEGIRO TABLE'!$A$1:$A$225,0),5))),(INDEX('DEGIRO TABLE'!$A$1:$G$225,MATCH($B250,'DEGIRO TABLE'!$A$1:$A$225,0),5)),0)*-1000000</f>
        <v>0</v>
      </c>
      <c r="F250" s="88">
        <f>IF((ISNUMBER(INDEX('DEGIRO TABLE'!$A$1:$G$225,MATCH($B250,'DEGIRO TABLE'!$A$1:$A$225,0),4))),(INDEX('DEGIRO TABLE'!$A$1:$G$225,MATCH($B250,'DEGIRO TABLE'!$A$1:$A$225,0),4)),0)*-1000000</f>
        <v>0</v>
      </c>
      <c r="G250" s="88">
        <f>IF((ISNUMBER(INDEX('DEGIRO TABLE'!$A$1:$G$225,MATCH($B250,'DEGIRO TABLE'!$A$1:$A$225,0),3))),(INDEX('DEGIRO TABLE'!$A$1:$G$225,MATCH($B250,'DEGIRO TABLE'!$A$1:$A$225,0),3)),0)*-1000000</f>
        <v>0</v>
      </c>
      <c r="H250" s="113">
        <f>IF((ISNUMBER(INDEX('DEGIRO TABLE'!$A$1:$G$225,MATCH($B250,'DEGIRO TABLE'!$A$1:$A$225,0),2))),(INDEX('DEGIRO TABLE'!$A$1:$G$225,MATCH($B250,'DEGIRO TABLE'!$A$1:$A$225,0),2)),0)*-1000000</f>
        <v>0</v>
      </c>
      <c r="I250" s="117" cm="1">
        <f t="array" ref="I250">IF(DASHBOARD!$AA$11=1,0,(IF((ISNUMBER(INDEX('DEGIRO TABLE'!$L$1:$AC$225,MATCH($B250,'DEGIRO TABLE'!$L$1:$L$225,0),DASHBOARD!$AA$11))),(INDEX('DEGIRO TABLE'!$L$1:$AC$225,MATCH($B250,'DEGIRO TABLE'!$L$1:$L$225,0),DASHBOARD!$AA$11)),0)*-1000000))</f>
        <v>0</v>
      </c>
      <c r="J250" s="118" t="e">
        <f t="shared" ref="J250:J251" si="14">AVERAGEIF(C250:H250,"&lt;&gt;0")</f>
        <v>#DIV/0!</v>
      </c>
      <c r="K250" s="56" t="str">
        <f>IF(ISTEXT($B250)=TRUE,(IF(ISTEXT(INDEX('DEGIRO TABLE'!$A$1:$G$225,MATCH($B250,'DEGIRO TABLE'!$A$1:$A$225,0),1))=TRUE,"","ERROR - CHECK DATA SET")),"")</f>
        <v>ERROR - CHECK DATA SET</v>
      </c>
      <c r="L250" s="28"/>
      <c r="M250" s="28"/>
      <c r="N250" s="28"/>
      <c r="O250" s="28"/>
      <c r="P250" s="28"/>
      <c r="Q250" s="28"/>
      <c r="R250" s="28"/>
      <c r="S250" s="28"/>
      <c r="T250" s="28"/>
      <c r="U250" s="28"/>
      <c r="V250" s="28"/>
      <c r="W250" s="28"/>
      <c r="Y250" s="26">
        <f>IF(ISTEXT($B250)=TRUE,(IF(ISTEXT(INDEX('DEGIRO TABLE'!$A$1:$G$225,MATCH($B250,'DEGIRO TABLE'!$A$1:$A$225,0),1))=TRUE,0,1)),0)</f>
        <v>1</v>
      </c>
    </row>
    <row r="251" spans="2:25" ht="15.75" thickBot="1" x14ac:dyDescent="0.3">
      <c r="B251" s="36" t="s">
        <v>8</v>
      </c>
      <c r="C251" s="40">
        <f>IF((ISNUMBER(INDEX('DEGIRO TABLE'!$A$1:$G$225,MATCH($B251,'DEGIRO TABLE'!$A$1:$A$225,0),7))),(INDEX('DEGIRO TABLE'!$A$1:$G$225,MATCH($B251,'DEGIRO TABLE'!$A$1:$A$225,0),7)),0)</f>
        <v>0</v>
      </c>
      <c r="D251" s="40">
        <f>IF((ISNUMBER(INDEX('DEGIRO TABLE'!$A$1:$G$225,MATCH($B251,'DEGIRO TABLE'!$A$1:$A$225,0),6))),(INDEX('DEGIRO TABLE'!$A$1:$G$225,MATCH($B251,'DEGIRO TABLE'!$A$1:$A$225,0),6)),0)</f>
        <v>0</v>
      </c>
      <c r="E251" s="40">
        <f>IF((ISNUMBER(INDEX('DEGIRO TABLE'!$A$1:$G$225,MATCH($B251,'DEGIRO TABLE'!$A$1:$A$225,0),5))),(INDEX('DEGIRO TABLE'!$A$1:$G$225,MATCH($B251,'DEGIRO TABLE'!$A$1:$A$225,0),5)),0)</f>
        <v>0</v>
      </c>
      <c r="F251" s="40">
        <f>IF((ISNUMBER(INDEX('DEGIRO TABLE'!$A$1:$G$225,MATCH($B251,'DEGIRO TABLE'!$A$1:$A$225,0),4))),(INDEX('DEGIRO TABLE'!$A$1:$G$225,MATCH($B251,'DEGIRO TABLE'!$A$1:$A$225,0),4)),0)</f>
        <v>0</v>
      </c>
      <c r="G251" s="40">
        <f>IF((ISNUMBER(INDEX('DEGIRO TABLE'!$A$1:$G$225,MATCH($B251,'DEGIRO TABLE'!$A$1:$A$225,0),3))),(INDEX('DEGIRO TABLE'!$A$1:$G$225,MATCH($B251,'DEGIRO TABLE'!$A$1:$A$225,0),3)),0)</f>
        <v>0</v>
      </c>
      <c r="H251" s="114">
        <f>IF((ISNUMBER(INDEX('DEGIRO TABLE'!$A$1:$G$225,MATCH($B251,'DEGIRO TABLE'!$A$1:$A$225,0),2))),(INDEX('DEGIRO TABLE'!$A$1:$G$225,MATCH($B251,'DEGIRO TABLE'!$A$1:$A$225,0),2)),0)</f>
        <v>0</v>
      </c>
      <c r="I251" s="119" cm="1">
        <f t="array" ref="I251">IF(DASHBOARD!$AA$11=1,0,(IF((ISNUMBER(INDEX('DEGIRO TABLE'!$L$1:$AC$225,MATCH($B251,'DEGIRO TABLE'!$L$1:$L$225,0),DASHBOARD!$AA$11))),(INDEX('DEGIRO TABLE'!$L$1:$AC$225,MATCH($B251,'DEGIRO TABLE'!$L$1:$L$225,0),DASHBOARD!$AA$11)),0)))</f>
        <v>0</v>
      </c>
      <c r="J251" s="120" t="e">
        <f t="shared" si="14"/>
        <v>#DIV/0!</v>
      </c>
      <c r="K251" s="56" t="str">
        <f>IF(ISTEXT($B251)=TRUE,(IF(ISTEXT(INDEX('DEGIRO TABLE'!$A$1:$G$225,MATCH($B251,'DEGIRO TABLE'!$A$1:$A$225,0),1))=TRUE,"","ERROR - CHECK DATA SET")),"")</f>
        <v>ERROR - CHECK DATA SET</v>
      </c>
      <c r="L251" s="28"/>
      <c r="M251" s="28"/>
      <c r="N251" s="28"/>
      <c r="O251" s="28"/>
      <c r="P251" s="28"/>
      <c r="Q251" s="28"/>
      <c r="R251" s="28"/>
      <c r="S251" s="28"/>
      <c r="T251" s="28"/>
      <c r="U251" s="28"/>
      <c r="V251" s="28"/>
      <c r="W251" s="28"/>
      <c r="Y251" s="26">
        <f>IF(ISTEXT($B251)=TRUE,(IF(ISTEXT(INDEX('DEGIRO TABLE'!$A$1:$G$225,MATCH($B251,'DEGIRO TABLE'!$A$1:$A$225,0),1))=TRUE,0,1)),0)</f>
        <v>1</v>
      </c>
    </row>
    <row r="252" spans="2:25" x14ac:dyDescent="0.25">
      <c r="B252" s="28"/>
      <c r="C252" s="31"/>
      <c r="D252" s="31"/>
      <c r="E252" s="31"/>
      <c r="F252" s="31"/>
      <c r="G252" s="31"/>
      <c r="H252" s="31"/>
      <c r="I252" s="28"/>
      <c r="J252" s="28"/>
      <c r="K252" s="28"/>
      <c r="L252" s="28"/>
      <c r="M252" s="28"/>
      <c r="N252" s="28"/>
      <c r="O252" s="28"/>
      <c r="P252" s="28"/>
      <c r="Q252" s="28"/>
      <c r="R252" s="28"/>
      <c r="S252" s="28"/>
      <c r="T252" s="28"/>
      <c r="U252" s="28"/>
      <c r="V252" s="28"/>
      <c r="W252" s="28"/>
    </row>
    <row r="253" spans="2:25" x14ac:dyDescent="0.25">
      <c r="B253" s="28"/>
      <c r="C253" s="32"/>
      <c r="D253" s="32"/>
      <c r="E253" s="32"/>
      <c r="F253" s="32"/>
      <c r="G253" s="32"/>
      <c r="H253" s="32"/>
      <c r="I253" s="28"/>
      <c r="J253" s="28"/>
      <c r="K253" s="28"/>
      <c r="L253" s="28"/>
      <c r="M253" s="28"/>
      <c r="N253" s="28"/>
      <c r="O253" s="28"/>
      <c r="P253" s="28"/>
      <c r="Q253" s="28"/>
      <c r="R253" s="28"/>
      <c r="S253" s="28"/>
      <c r="T253" s="28"/>
      <c r="U253" s="28"/>
      <c r="V253" s="28"/>
      <c r="W253" s="28"/>
    </row>
    <row r="254" spans="2:25" x14ac:dyDescent="0.25">
      <c r="B254" s="28"/>
      <c r="C254" s="28"/>
      <c r="D254" s="28"/>
      <c r="E254" s="28"/>
      <c r="F254" s="28"/>
      <c r="G254" s="28"/>
      <c r="H254" s="28"/>
      <c r="I254" s="28"/>
      <c r="J254" s="28"/>
      <c r="K254" s="28"/>
      <c r="L254" s="28"/>
      <c r="M254" s="28"/>
      <c r="N254" s="28"/>
      <c r="O254" s="28"/>
      <c r="P254" s="28"/>
      <c r="Q254" s="28"/>
      <c r="R254" s="28"/>
      <c r="S254" s="28"/>
      <c r="T254" s="28"/>
      <c r="U254" s="28"/>
      <c r="V254" s="28"/>
      <c r="W254" s="28"/>
    </row>
    <row r="255" spans="2:25" x14ac:dyDescent="0.25">
      <c r="B255" s="28"/>
      <c r="C255" s="28"/>
      <c r="D255" s="28"/>
      <c r="E255" s="28"/>
      <c r="F255" s="28"/>
      <c r="G255" s="28"/>
      <c r="H255" s="28"/>
      <c r="I255" s="28"/>
      <c r="J255" s="28"/>
      <c r="K255" s="28"/>
      <c r="L255" s="28"/>
      <c r="M255" s="28"/>
      <c r="N255" s="28"/>
      <c r="O255" s="28"/>
      <c r="P255" s="28"/>
      <c r="Q255" s="28"/>
      <c r="R255" s="28"/>
      <c r="S255" s="28"/>
      <c r="T255" s="28"/>
      <c r="U255" s="28"/>
      <c r="V255" s="28"/>
      <c r="W255" s="28"/>
    </row>
    <row r="256" spans="2:25" x14ac:dyDescent="0.25">
      <c r="B256" s="28"/>
      <c r="C256" s="28"/>
      <c r="D256" s="28"/>
      <c r="E256" s="28"/>
      <c r="F256" s="28"/>
      <c r="G256" s="28"/>
      <c r="H256" s="28"/>
      <c r="I256" s="28"/>
      <c r="J256" s="28"/>
      <c r="K256" s="28"/>
      <c r="L256" s="28"/>
      <c r="M256" s="28"/>
      <c r="N256" s="28"/>
      <c r="O256" s="28"/>
      <c r="P256" s="28"/>
      <c r="Q256" s="28"/>
      <c r="R256" s="28"/>
      <c r="S256" s="28"/>
      <c r="T256" s="28"/>
      <c r="U256" s="28"/>
      <c r="V256" s="28"/>
      <c r="W256" s="28"/>
    </row>
    <row r="257" spans="2:23" x14ac:dyDescent="0.25">
      <c r="B257" s="28"/>
      <c r="C257" s="28"/>
      <c r="D257" s="28"/>
      <c r="E257" s="28"/>
      <c r="F257" s="28"/>
      <c r="G257" s="28"/>
      <c r="H257" s="28"/>
      <c r="I257" s="28"/>
      <c r="J257" s="28"/>
      <c r="K257" s="28"/>
      <c r="L257" s="28"/>
      <c r="M257" s="28"/>
      <c r="N257" s="28"/>
      <c r="O257" s="28"/>
      <c r="P257" s="28"/>
      <c r="Q257" s="28"/>
      <c r="R257" s="28"/>
      <c r="S257" s="28"/>
      <c r="T257" s="28"/>
      <c r="U257" s="28"/>
      <c r="V257" s="28"/>
      <c r="W257" s="28"/>
    </row>
    <row r="258" spans="2:23" x14ac:dyDescent="0.25">
      <c r="B258" s="28"/>
      <c r="C258" s="28"/>
      <c r="D258" s="28"/>
      <c r="E258" s="28"/>
      <c r="F258" s="28"/>
      <c r="G258" s="28"/>
      <c r="H258" s="28"/>
      <c r="I258" s="28"/>
      <c r="J258" s="28"/>
      <c r="K258" s="28"/>
      <c r="L258" s="28"/>
      <c r="M258" s="28"/>
      <c r="N258" s="28"/>
      <c r="O258" s="28"/>
      <c r="P258" s="28"/>
      <c r="Q258" s="28"/>
      <c r="R258" s="28"/>
      <c r="S258" s="28"/>
      <c r="T258" s="28"/>
      <c r="U258" s="28"/>
      <c r="V258" s="28"/>
      <c r="W258" s="28"/>
    </row>
    <row r="259" spans="2:23" x14ac:dyDescent="0.25">
      <c r="B259" s="28"/>
      <c r="C259" s="28"/>
      <c r="D259" s="28"/>
      <c r="E259" s="28"/>
      <c r="F259" s="28"/>
      <c r="G259" s="28"/>
      <c r="H259" s="28"/>
      <c r="I259" s="28"/>
      <c r="J259" s="28"/>
      <c r="K259" s="28"/>
      <c r="L259" s="28"/>
      <c r="M259" s="28"/>
      <c r="N259" s="28"/>
      <c r="O259" s="28"/>
      <c r="P259" s="28"/>
      <c r="Q259" s="28"/>
      <c r="R259" s="28"/>
      <c r="S259" s="28"/>
      <c r="T259" s="28"/>
      <c r="U259" s="28"/>
      <c r="V259" s="28"/>
      <c r="W259" s="28"/>
    </row>
    <row r="260" spans="2:23" x14ac:dyDescent="0.25">
      <c r="B260" s="28"/>
      <c r="C260" s="28"/>
      <c r="D260" s="28"/>
      <c r="E260" s="28"/>
      <c r="F260" s="28"/>
      <c r="G260" s="28"/>
      <c r="H260" s="28"/>
      <c r="I260" s="28"/>
      <c r="J260" s="28"/>
      <c r="K260" s="28"/>
      <c r="L260" s="28"/>
      <c r="M260" s="28"/>
      <c r="N260" s="28"/>
      <c r="O260" s="28"/>
      <c r="P260" s="28"/>
      <c r="Q260" s="28"/>
      <c r="R260" s="28"/>
      <c r="S260" s="28"/>
      <c r="T260" s="28"/>
      <c r="U260" s="28"/>
      <c r="V260" s="28"/>
      <c r="W260" s="28"/>
    </row>
    <row r="261" spans="2:23" x14ac:dyDescent="0.25">
      <c r="B261" s="28"/>
      <c r="C261" s="28"/>
      <c r="D261" s="28"/>
      <c r="E261" s="28"/>
      <c r="F261" s="28"/>
      <c r="G261" s="28"/>
      <c r="H261" s="28"/>
      <c r="I261" s="28"/>
      <c r="J261" s="28"/>
      <c r="K261" s="28"/>
      <c r="L261" s="28"/>
      <c r="M261" s="28"/>
      <c r="N261" s="28"/>
      <c r="O261" s="28"/>
      <c r="P261" s="28"/>
      <c r="Q261" s="28"/>
      <c r="R261" s="28"/>
      <c r="S261" s="28"/>
      <c r="T261" s="28"/>
      <c r="U261" s="28"/>
      <c r="V261" s="28"/>
      <c r="W261" s="28"/>
    </row>
    <row r="262" spans="2:23" x14ac:dyDescent="0.25">
      <c r="B262" s="28"/>
      <c r="C262" s="28"/>
      <c r="D262" s="28"/>
      <c r="E262" s="28"/>
      <c r="F262" s="28"/>
      <c r="G262" s="28"/>
      <c r="H262" s="28"/>
      <c r="I262" s="28"/>
      <c r="J262" s="28"/>
      <c r="K262" s="28"/>
      <c r="L262" s="28"/>
      <c r="M262" s="28"/>
      <c r="N262" s="28"/>
      <c r="O262" s="28"/>
      <c r="P262" s="28"/>
      <c r="Q262" s="28"/>
      <c r="R262" s="28"/>
      <c r="S262" s="28"/>
      <c r="T262" s="28"/>
      <c r="U262" s="28"/>
      <c r="V262" s="28"/>
      <c r="W262" s="28"/>
    </row>
    <row r="263" spans="2:23" x14ac:dyDescent="0.25">
      <c r="B263" s="28"/>
      <c r="C263" s="28"/>
      <c r="D263" s="28"/>
      <c r="E263" s="28"/>
      <c r="F263" s="28"/>
      <c r="G263" s="28"/>
      <c r="H263" s="28"/>
      <c r="I263" s="28"/>
      <c r="J263" s="28"/>
      <c r="K263" s="28"/>
      <c r="L263" s="28"/>
      <c r="M263" s="28"/>
      <c r="N263" s="28"/>
      <c r="O263" s="28"/>
      <c r="P263" s="28"/>
      <c r="Q263" s="28"/>
      <c r="R263" s="28"/>
      <c r="S263" s="28"/>
      <c r="T263" s="28"/>
      <c r="U263" s="28"/>
      <c r="V263" s="28"/>
      <c r="W263" s="28"/>
    </row>
    <row r="264" spans="2:23" x14ac:dyDescent="0.25">
      <c r="B264" s="28"/>
      <c r="C264" s="28"/>
      <c r="D264" s="28"/>
      <c r="E264" s="28"/>
      <c r="F264" s="28"/>
      <c r="G264" s="28"/>
      <c r="H264" s="28"/>
      <c r="I264" s="28"/>
      <c r="J264" s="28"/>
      <c r="K264" s="28"/>
      <c r="L264" s="28"/>
      <c r="M264" s="28"/>
      <c r="N264" s="28"/>
      <c r="O264" s="28"/>
      <c r="P264" s="28"/>
      <c r="Q264" s="28"/>
      <c r="R264" s="28"/>
      <c r="S264" s="28"/>
      <c r="T264" s="28"/>
      <c r="U264" s="28"/>
      <c r="V264" s="28"/>
      <c r="W264" s="28"/>
    </row>
    <row r="265" spans="2:23" x14ac:dyDescent="0.25">
      <c r="B265" s="28"/>
      <c r="C265" s="28"/>
      <c r="D265" s="28"/>
      <c r="E265" s="28"/>
      <c r="F265" s="28"/>
      <c r="G265" s="28"/>
      <c r="H265" s="28"/>
      <c r="I265" s="28"/>
      <c r="J265" s="28"/>
      <c r="K265" s="28"/>
      <c r="L265" s="28"/>
      <c r="M265" s="28"/>
      <c r="N265" s="28"/>
      <c r="O265" s="28"/>
      <c r="P265" s="28"/>
      <c r="Q265" s="28"/>
      <c r="R265" s="28"/>
      <c r="S265" s="28"/>
      <c r="T265" s="28"/>
      <c r="U265" s="28"/>
      <c r="V265" s="28"/>
      <c r="W265" s="28"/>
    </row>
    <row r="266" spans="2:23" x14ac:dyDescent="0.25">
      <c r="B266" s="28"/>
      <c r="C266" s="28"/>
      <c r="D266" s="28"/>
      <c r="E266" s="28"/>
      <c r="F266" s="28"/>
      <c r="G266" s="28"/>
      <c r="H266" s="28"/>
      <c r="I266" s="28"/>
      <c r="J266" s="28"/>
      <c r="K266" s="28"/>
      <c r="L266" s="28"/>
      <c r="M266" s="28"/>
      <c r="N266" s="28"/>
      <c r="O266" s="28"/>
      <c r="P266" s="28"/>
      <c r="Q266" s="28"/>
      <c r="R266" s="28"/>
      <c r="S266" s="28"/>
      <c r="T266" s="28"/>
      <c r="U266" s="28"/>
      <c r="V266" s="28"/>
      <c r="W266" s="28"/>
    </row>
    <row r="267" spans="2:23" x14ac:dyDescent="0.25">
      <c r="B267" s="28"/>
      <c r="C267" s="28"/>
      <c r="D267" s="28"/>
      <c r="E267" s="28"/>
      <c r="F267" s="28"/>
      <c r="G267" s="28"/>
      <c r="H267" s="28"/>
      <c r="I267" s="28"/>
      <c r="J267" s="28"/>
      <c r="K267" s="28"/>
      <c r="L267" s="28"/>
      <c r="M267" s="28"/>
      <c r="N267" s="28"/>
      <c r="O267" s="28"/>
      <c r="P267" s="28"/>
      <c r="Q267" s="28"/>
      <c r="R267" s="28"/>
      <c r="S267" s="28"/>
      <c r="T267" s="28"/>
      <c r="U267" s="28"/>
      <c r="V267" s="28"/>
      <c r="W267" s="28"/>
    </row>
    <row r="268" spans="2:23" x14ac:dyDescent="0.25">
      <c r="B268" s="28"/>
      <c r="C268" s="28"/>
      <c r="D268" s="28"/>
      <c r="E268" s="28"/>
      <c r="F268" s="28"/>
      <c r="G268" s="28"/>
      <c r="H268" s="28"/>
      <c r="I268" s="28"/>
      <c r="J268" s="28"/>
      <c r="K268" s="28"/>
      <c r="L268" s="28"/>
      <c r="M268" s="28"/>
      <c r="N268" s="28"/>
      <c r="O268" s="28"/>
      <c r="P268" s="28"/>
      <c r="Q268" s="28"/>
      <c r="R268" s="28"/>
      <c r="S268" s="28"/>
      <c r="T268" s="28"/>
      <c r="U268" s="28"/>
      <c r="V268" s="28"/>
      <c r="W268" s="28"/>
    </row>
    <row r="269" spans="2:23" x14ac:dyDescent="0.25">
      <c r="B269" s="28"/>
      <c r="C269" s="28"/>
      <c r="D269" s="28"/>
      <c r="E269" s="28"/>
      <c r="F269" s="28"/>
      <c r="G269" s="28"/>
      <c r="H269" s="28"/>
      <c r="I269" s="28"/>
      <c r="J269" s="28"/>
      <c r="K269" s="28"/>
      <c r="L269" s="28"/>
      <c r="M269" s="28"/>
      <c r="N269" s="28"/>
      <c r="O269" s="28"/>
      <c r="P269" s="28"/>
      <c r="Q269" s="28"/>
      <c r="R269" s="28"/>
      <c r="S269" s="28"/>
      <c r="T269" s="28"/>
      <c r="U269" s="28"/>
      <c r="V269" s="28"/>
      <c r="W269" s="28"/>
    </row>
    <row r="270" spans="2:23" x14ac:dyDescent="0.25">
      <c r="B270" s="28"/>
      <c r="C270" s="28"/>
      <c r="D270" s="28"/>
      <c r="E270" s="28"/>
      <c r="F270" s="28"/>
      <c r="G270" s="28"/>
      <c r="H270" s="28"/>
      <c r="I270" s="28"/>
      <c r="J270" s="28"/>
      <c r="K270" s="28"/>
      <c r="L270" s="28"/>
      <c r="M270" s="28"/>
      <c r="N270" s="28"/>
      <c r="O270" s="28"/>
      <c r="P270" s="28"/>
      <c r="Q270" s="28"/>
      <c r="R270" s="28"/>
      <c r="S270" s="28"/>
      <c r="T270" s="28"/>
      <c r="U270" s="28"/>
      <c r="V270" s="28"/>
      <c r="W270" s="28"/>
    </row>
    <row r="271" spans="2:23" x14ac:dyDescent="0.25">
      <c r="B271" s="28"/>
      <c r="C271" s="28"/>
      <c r="D271" s="28"/>
      <c r="E271" s="28"/>
      <c r="F271" s="28"/>
      <c r="G271" s="28"/>
      <c r="H271" s="28"/>
      <c r="I271" s="28"/>
      <c r="J271" s="28"/>
      <c r="K271" s="28"/>
      <c r="L271" s="28"/>
      <c r="M271" s="28"/>
      <c r="N271" s="28"/>
      <c r="O271" s="28"/>
      <c r="P271" s="28"/>
      <c r="Q271" s="28"/>
      <c r="R271" s="28"/>
      <c r="S271" s="28"/>
      <c r="T271" s="28"/>
      <c r="U271" s="28"/>
      <c r="V271" s="28"/>
      <c r="W271" s="28"/>
    </row>
    <row r="272" spans="2:23" x14ac:dyDescent="0.25">
      <c r="B272" s="28"/>
      <c r="C272" s="28"/>
      <c r="D272" s="28"/>
      <c r="E272" s="28"/>
      <c r="F272" s="28"/>
      <c r="G272" s="28"/>
      <c r="H272" s="28"/>
      <c r="I272" s="28"/>
      <c r="J272" s="28"/>
      <c r="K272" s="28"/>
      <c r="L272" s="28"/>
      <c r="M272" s="28"/>
      <c r="N272" s="28"/>
      <c r="O272" s="28"/>
      <c r="P272" s="28"/>
      <c r="Q272" s="28"/>
      <c r="R272" s="28"/>
      <c r="S272" s="28"/>
      <c r="T272" s="28"/>
      <c r="U272" s="28"/>
      <c r="V272" s="28"/>
      <c r="W272" s="28"/>
    </row>
    <row r="273" spans="2:23" x14ac:dyDescent="0.25">
      <c r="B273" s="28"/>
      <c r="C273" s="28"/>
      <c r="D273" s="28"/>
      <c r="E273" s="28"/>
      <c r="F273" s="28"/>
      <c r="G273" s="28"/>
      <c r="H273" s="28"/>
      <c r="I273" s="28"/>
      <c r="J273" s="28"/>
      <c r="K273" s="28"/>
      <c r="L273" s="28"/>
      <c r="M273" s="28"/>
      <c r="N273" s="28"/>
      <c r="O273" s="28"/>
      <c r="P273" s="28"/>
      <c r="Q273" s="28"/>
      <c r="R273" s="28"/>
      <c r="S273" s="28"/>
      <c r="T273" s="28"/>
      <c r="U273" s="28"/>
      <c r="V273" s="28"/>
      <c r="W273" s="28"/>
    </row>
    <row r="274" spans="2:23" x14ac:dyDescent="0.25">
      <c r="B274" s="28"/>
      <c r="C274" s="28"/>
      <c r="D274" s="28"/>
      <c r="E274" s="28"/>
      <c r="F274" s="28"/>
      <c r="G274" s="28"/>
      <c r="H274" s="28"/>
      <c r="I274" s="28"/>
      <c r="J274" s="28"/>
      <c r="K274" s="28"/>
      <c r="L274" s="28"/>
      <c r="M274" s="28"/>
      <c r="N274" s="28"/>
      <c r="O274" s="28"/>
      <c r="P274" s="28"/>
      <c r="Q274" s="28"/>
      <c r="R274" s="28"/>
      <c r="S274" s="28"/>
      <c r="T274" s="28"/>
      <c r="U274" s="28"/>
      <c r="V274" s="28"/>
      <c r="W274" s="28"/>
    </row>
  </sheetData>
  <mergeCells count="12">
    <mergeCell ref="I2:M2"/>
    <mergeCell ref="I4:M4"/>
    <mergeCell ref="I5:M7"/>
    <mergeCell ref="I8:M8"/>
    <mergeCell ref="I19:M24"/>
    <mergeCell ref="I11:M11"/>
    <mergeCell ref="I12:M12"/>
    <mergeCell ref="I13:M13"/>
    <mergeCell ref="I14:M14"/>
    <mergeCell ref="I15:M15"/>
    <mergeCell ref="I16:M16"/>
    <mergeCell ref="I18:M18"/>
  </mergeCells>
  <dataValidations disablePrompts="1" count="3">
    <dataValidation type="list" allowBlank="1" showInputMessage="1" showErrorMessage="1" sqref="C18" xr:uid="{B68DC135-AA66-4067-B18B-DF32AE9A6786}">
      <formula1>$AA$2:$AA$5</formula1>
    </dataValidation>
    <dataValidation type="list" allowBlank="1" showInputMessage="1" showErrorMessage="1" sqref="C10" xr:uid="{2F7219F7-5C26-4AB4-977F-8F0E14B55ECA}">
      <formula1>$AE$1:$AE$182</formula1>
    </dataValidation>
    <dataValidation type="list" allowBlank="1" showInputMessage="1" showErrorMessage="1" sqref="C22" xr:uid="{2408DC8B-B2E0-4A1F-91A8-EC34349FB912}">
      <formula1>$AA$8:$AA$10</formula1>
    </dataValidation>
  </dataValidations>
  <pageMargins left="0.25" right="0.25" top="0.75" bottom="0.75" header="0.3" footer="0.3"/>
  <pageSetup paperSize="9" scale="44" fitToHeight="0" orientation="landscape" cellComments="atEnd" r:id="rId1"/>
  <rowBreaks count="3" manualBreakCount="3">
    <brk id="71" min="1" max="12" man="1"/>
    <brk id="146" min="1" max="12" man="1"/>
    <brk id="219" min="1" max="12" man="1"/>
  </rowBreaks>
  <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B91D8403-5E97-4575-87CD-954391AF48FE}">
          <x14:formula1>
            <xm:f>CALCULATIONS!$AI$2:$AI$5</xm:f>
          </x14:formula1>
          <xm:sqref>C17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F9D3B-837C-4621-9EDA-3B60E4BFDF74}">
  <sheetPr codeName="Sheet3">
    <tabColor theme="2" tint="-9.9978637043366805E-2"/>
  </sheetPr>
  <dimension ref="B1:AI97"/>
  <sheetViews>
    <sheetView workbookViewId="0"/>
  </sheetViews>
  <sheetFormatPr defaultRowHeight="12.75" x14ac:dyDescent="0.2"/>
  <cols>
    <col min="2" max="2" width="34" style="172" customWidth="1"/>
    <col min="3" max="7" width="11.28515625" bestFit="1" customWidth="1"/>
    <col min="8" max="8" width="11.7109375" customWidth="1"/>
    <col min="9" max="9" width="16.85546875" bestFit="1" customWidth="1"/>
    <col min="10" max="10" width="22.5703125" bestFit="1" customWidth="1"/>
    <col min="11" max="11" width="27.28515625" customWidth="1"/>
    <col min="12" max="12" width="3.42578125" customWidth="1"/>
    <col min="24" max="26" width="9.140625" customWidth="1"/>
    <col min="27" max="27" width="16.42578125" customWidth="1"/>
    <col min="28" max="35" width="8.85546875" customWidth="1"/>
    <col min="36" max="38" width="9.140625" customWidth="1"/>
  </cols>
  <sheetData>
    <row r="1" spans="2:35" ht="13.5" thickBot="1" x14ac:dyDescent="0.25">
      <c r="AA1" t="s">
        <v>58</v>
      </c>
      <c r="AB1">
        <f>SUM(AB3:AB41)</f>
        <v>21</v>
      </c>
    </row>
    <row r="2" spans="2:35" ht="13.5" thickBot="1" x14ac:dyDescent="0.25">
      <c r="B2" s="173" t="s">
        <v>20</v>
      </c>
      <c r="C2" s="162"/>
      <c r="D2" s="162"/>
      <c r="E2" s="162"/>
      <c r="F2" s="162"/>
      <c r="G2" s="162"/>
      <c r="H2" s="162"/>
      <c r="I2" s="162"/>
      <c r="J2" s="162"/>
      <c r="K2" s="163"/>
      <c r="L2" s="8"/>
      <c r="M2" s="9"/>
      <c r="N2" s="9"/>
      <c r="O2" s="9"/>
      <c r="P2" s="9"/>
      <c r="Q2" s="9"/>
      <c r="R2" s="9"/>
      <c r="S2" s="9"/>
      <c r="T2" s="9"/>
      <c r="U2" s="9"/>
      <c r="V2" s="9"/>
      <c r="W2" s="9"/>
      <c r="X2" s="10"/>
      <c r="AI2" t="s">
        <v>53</v>
      </c>
    </row>
    <row r="3" spans="2:35" x14ac:dyDescent="0.2">
      <c r="B3" s="174" t="s">
        <v>9</v>
      </c>
      <c r="C3" s="144">
        <f>IF((ISNUMBER(INDEX('DEGIRO TABLE'!$A$1:$G$225,MATCH($B3,'DEGIRO TABLE'!$A$1:$A$225,0),7))),(INDEX('DEGIRO TABLE'!$A$1:$G$225,MATCH($B3,'DEGIRO TABLE'!$A$1:$A$225,0),7)),0)</f>
        <v>0</v>
      </c>
      <c r="D3" s="144">
        <f>IF((ISNUMBER(INDEX('DEGIRO TABLE'!$A$1:$G$225,MATCH($B3,'DEGIRO TABLE'!$A$1:$A$225,0),6))),(INDEX('DEGIRO TABLE'!$A$1:$G$225,MATCH($B3,'DEGIRO TABLE'!$A$1:$A$225,0),6)),0)</f>
        <v>0</v>
      </c>
      <c r="E3" s="144">
        <f>IF((ISNUMBER(INDEX('DEGIRO TABLE'!$A$1:$G$225,MATCH($B3,'DEGIRO TABLE'!$A$1:$A$225,0),5))),(INDEX('DEGIRO TABLE'!$A$1:$G$225,MATCH($B3,'DEGIRO TABLE'!$A$1:$A$225,0),5)),0)</f>
        <v>0</v>
      </c>
      <c r="F3" s="144">
        <f>IF((ISNUMBER(INDEX('DEGIRO TABLE'!$A$1:$G$225,MATCH($B3,'DEGIRO TABLE'!$A$1:$A$225,0),4))),(INDEX('DEGIRO TABLE'!$A$1:$G$225,MATCH($B3,'DEGIRO TABLE'!$A$1:$A$225,0),4)),0)</f>
        <v>0</v>
      </c>
      <c r="G3" s="144">
        <f>IF((ISNUMBER(INDEX('DEGIRO TABLE'!$A$1:$G$225,MATCH($B3,'DEGIRO TABLE'!$A$1:$A$225,0),3))),(INDEX('DEGIRO TABLE'!$A$1:$G$225,MATCH($B3,'DEGIRO TABLE'!$A$1:$A$225,0),3)),0)</f>
        <v>0</v>
      </c>
      <c r="H3" s="144">
        <f>IF((ISNUMBER(INDEX('DEGIRO TABLE'!$A$1:$G$225,MATCH($B3,'DEGIRO TABLE'!$A$1:$A$225,0),2))),(INDEX('DEGIRO TABLE'!$A$1:$G$225,MATCH($B3,'DEGIRO TABLE'!$A$1:$A$225,0),2)),0)</f>
        <v>0</v>
      </c>
      <c r="I3" s="16">
        <f>IF(H3=0,0,(H3+1)&amp;" Prognosis")</f>
        <v>0</v>
      </c>
      <c r="J3" s="7" t="s">
        <v>434</v>
      </c>
      <c r="K3" s="48" t="str">
        <f>IF(ISTEXT($B3)=TRUE,(IF(ISTEXT(INDEX('DEGIRO TABLE'!$A$1:$G$225,MATCH($B3,'DEGIRO TABLE'!$A$1:$A$225,0),1))=TRUE,"","ERROR - CHECK DATA SET")),"")</f>
        <v>ERROR - CHECK DATA SET</v>
      </c>
      <c r="L3" s="5"/>
      <c r="M3" s="5"/>
      <c r="N3" s="5"/>
      <c r="O3" s="5"/>
      <c r="P3" s="5"/>
      <c r="Q3" s="5"/>
      <c r="R3" s="5"/>
      <c r="S3" s="5"/>
      <c r="T3" s="5"/>
      <c r="U3" s="5"/>
      <c r="V3" s="5"/>
      <c r="W3" s="5"/>
      <c r="X3" s="11"/>
      <c r="AB3">
        <f>IF(ISTEXT($B3)=TRUE,(IF(ISTEXT(INDEX('DEGIRO TABLE'!$A$1:$G$225,MATCH($B3,'DEGIRO TABLE'!$A$1:$A$225,0),1))=TRUE,0,1)),0)</f>
        <v>1</v>
      </c>
      <c r="AI3" t="s">
        <v>54</v>
      </c>
    </row>
    <row r="4" spans="2:35" x14ac:dyDescent="0.2">
      <c r="B4" s="175" t="s">
        <v>17</v>
      </c>
      <c r="C4" s="16">
        <f>IF((ISNUMBER(INDEX('DEGIRO TABLE'!$A$1:$G$225,MATCH($B4,'DEGIRO TABLE'!$A$1:$A$225,0),7))),(INDEX('DEGIRO TABLE'!$A$1:$G$225,MATCH($B4,'DEGIRO TABLE'!$A$1:$A$225,0),7)),0)</f>
        <v>0</v>
      </c>
      <c r="D4" s="16">
        <f>IF((ISNUMBER(INDEX('DEGIRO TABLE'!$A$1:$G$225,MATCH($B4,'DEGIRO TABLE'!$A$1:$A$225,0),6))),(INDEX('DEGIRO TABLE'!$A$1:$G$225,MATCH($B4,'DEGIRO TABLE'!$A$1:$A$225,0),6)),0)</f>
        <v>0</v>
      </c>
      <c r="E4" s="16">
        <f>IF((ISNUMBER(INDEX('DEGIRO TABLE'!$A$1:$G$225,MATCH($B4,'DEGIRO TABLE'!$A$1:$A$225,0),5))),(INDEX('DEGIRO TABLE'!$A$1:$G$225,MATCH($B4,'DEGIRO TABLE'!$A$1:$A$225,0),5)),0)</f>
        <v>0</v>
      </c>
      <c r="F4" s="16">
        <f>IF((ISNUMBER(INDEX('DEGIRO TABLE'!$A$1:$G$225,MATCH($B4,'DEGIRO TABLE'!$A$1:$A$225,0),4))),(INDEX('DEGIRO TABLE'!$A$1:$G$225,MATCH($B4,'DEGIRO TABLE'!$A$1:$A$225,0),4)),0)</f>
        <v>0</v>
      </c>
      <c r="G4" s="16">
        <f>IF((ISNUMBER(INDEX('DEGIRO TABLE'!$A$1:$G$225,MATCH($B4,'DEGIRO TABLE'!$A$1:$A$225,0),3))),(INDEX('DEGIRO TABLE'!$A$1:$G$225,MATCH($B4,'DEGIRO TABLE'!$A$1:$A$225,0),3)),0)</f>
        <v>0</v>
      </c>
      <c r="H4" s="16">
        <f>IF((ISNUMBER(INDEX('DEGIRO TABLE'!$A$1:$G$225,MATCH($B4,'DEGIRO TABLE'!$A$1:$A$225,0),2))),(INDEX('DEGIRO TABLE'!$A$1:$G$225,MATCH($B4,'DEGIRO TABLE'!$A$1:$A$225,0),2)),0)</f>
        <v>0</v>
      </c>
      <c r="I4" s="192" cm="1">
        <f t="array" ref="I4">IF(DASHBOARD!$AA$11=1,0,(IF((ISNUMBER(INDEX('DEGIRO TABLE'!$L$1:$AC$225,MATCH($B4,'DEGIRO TABLE'!$L$1:$L$225,0),DASHBOARD!$AA$11))),(INDEX('DEGIRO TABLE'!$L$1:$AC$225,MATCH($B4,'DEGIRO TABLE'!$L$1:$L$225,0),DASHBOARD!$AA$11)),0)))</f>
        <v>0</v>
      </c>
      <c r="J4" s="164" t="e">
        <f>SUM(C4:H4)/COUNTIF($C$3:$H$3,"&lt;&gt;0")</f>
        <v>#DIV/0!</v>
      </c>
      <c r="K4" s="48" t="str">
        <f>IF(ISTEXT($B4)=TRUE,(IF(ISTEXT(INDEX('DEGIRO TABLE'!$A$1:$G$225,MATCH($B4,'DEGIRO TABLE'!$A$1:$A$225,0),1))=TRUE,"","ERROR - CHECK DATA SET")),"")</f>
        <v>ERROR - CHECK DATA SET</v>
      </c>
      <c r="L4" s="5"/>
      <c r="M4" s="5"/>
      <c r="N4" s="5"/>
      <c r="O4" s="5"/>
      <c r="P4" s="5"/>
      <c r="Q4" s="5"/>
      <c r="R4" s="5"/>
      <c r="S4" s="5"/>
      <c r="T4" s="5"/>
      <c r="U4" s="5"/>
      <c r="V4" s="5"/>
      <c r="W4" s="5"/>
      <c r="X4" s="11"/>
      <c r="AB4">
        <f>IF(ISTEXT($B4)=TRUE,(IF(ISTEXT(INDEX('DEGIRO TABLE'!$A$1:$G$225,MATCH($B4,'DEGIRO TABLE'!$A$1:$A$225,0),1))=TRUE,0,1)),0)</f>
        <v>1</v>
      </c>
      <c r="AI4" t="s">
        <v>55</v>
      </c>
    </row>
    <row r="5" spans="2:35" ht="13.5" thickBot="1" x14ac:dyDescent="0.25">
      <c r="B5" s="176" t="s">
        <v>18</v>
      </c>
      <c r="C5" s="16">
        <f>IF((ISNUMBER(INDEX('DEGIRO TABLE'!$A$1:$G$225,MATCH($B5,'DEGIRO TABLE'!$A$1:$A$225,0),7))),(INDEX('DEGIRO TABLE'!$A$1:$G$225,MATCH($B5,'DEGIRO TABLE'!$A$1:$A$225,0),7)),0)</f>
        <v>0</v>
      </c>
      <c r="D5" s="16">
        <f>IF((ISNUMBER(INDEX('DEGIRO TABLE'!$A$1:$G$225,MATCH($B5,'DEGIRO TABLE'!$A$1:$A$225,0),6))),(INDEX('DEGIRO TABLE'!$A$1:$G$225,MATCH($B5,'DEGIRO TABLE'!$A$1:$A$225,0),6)),0)</f>
        <v>0</v>
      </c>
      <c r="E5" s="16">
        <f>IF((ISNUMBER(INDEX('DEGIRO TABLE'!$A$1:$G$225,MATCH($B5,'DEGIRO TABLE'!$A$1:$A$225,0),5))),(INDEX('DEGIRO TABLE'!$A$1:$G$225,MATCH($B5,'DEGIRO TABLE'!$A$1:$A$225,0),5)),0)</f>
        <v>0</v>
      </c>
      <c r="F5" s="16">
        <f>IF((ISNUMBER(INDEX('DEGIRO TABLE'!$A$1:$G$225,MATCH($B5,'DEGIRO TABLE'!$A$1:$A$225,0),4))),(INDEX('DEGIRO TABLE'!$A$1:$G$225,MATCH($B5,'DEGIRO TABLE'!$A$1:$A$225,0),4)),0)</f>
        <v>0</v>
      </c>
      <c r="G5" s="16">
        <f>IF((ISNUMBER(INDEX('DEGIRO TABLE'!$A$1:$G$225,MATCH($B5,'DEGIRO TABLE'!$A$1:$A$225,0),3))),(INDEX('DEGIRO TABLE'!$A$1:$G$225,MATCH($B5,'DEGIRO TABLE'!$A$1:$A$225,0),3)),0)</f>
        <v>0</v>
      </c>
      <c r="H5" s="16">
        <f>IF((ISNUMBER(INDEX('DEGIRO TABLE'!$A$1:$G$225,MATCH($B5,'DEGIRO TABLE'!$A$1:$A$225,0),2))),(INDEX('DEGIRO TABLE'!$A$1:$G$225,MATCH($B5,'DEGIRO TABLE'!$A$1:$A$225,0),2)),0)</f>
        <v>0</v>
      </c>
      <c r="I5" s="192" cm="1">
        <f t="array" ref="I5">IF(DASHBOARD!$AA$11=1,0,(IF((ISNUMBER(INDEX('DEGIRO TABLE'!$L$1:$AC$225,MATCH($B5,'DEGIRO TABLE'!$L$1:$L$225,0),DASHBOARD!$AA$11))),(INDEX('DEGIRO TABLE'!$L$1:$AC$225,MATCH($B5,'DEGIRO TABLE'!$L$1:$L$225,0),DASHBOARD!$AA$11)),0)))</f>
        <v>0</v>
      </c>
      <c r="J5" s="166" t="e">
        <f t="shared" ref="J5:J7" si="0">SUM(C5:H5)/COUNTIF($C$3:$H$3,"&lt;&gt;0")</f>
        <v>#DIV/0!</v>
      </c>
      <c r="K5" s="48" t="str">
        <f>IF(ISTEXT($B5)=TRUE,(IF(ISTEXT(INDEX('DEGIRO TABLE'!$A$1:$G$225,MATCH($B5,'DEGIRO TABLE'!$A$1:$A$225,0),1))=TRUE,"","ERROR - CHECK DATA SET")),"")</f>
        <v>ERROR - CHECK DATA SET</v>
      </c>
      <c r="L5" s="5"/>
      <c r="M5" s="5"/>
      <c r="N5" s="5"/>
      <c r="O5" s="5"/>
      <c r="P5" s="5"/>
      <c r="Q5" s="5"/>
      <c r="R5" s="5"/>
      <c r="S5" s="5"/>
      <c r="T5" s="5"/>
      <c r="U5" s="5"/>
      <c r="V5" s="5"/>
      <c r="W5" s="5"/>
      <c r="X5" s="11"/>
      <c r="AB5">
        <f>IF(ISTEXT($B5)=TRUE,(IF(ISTEXT(INDEX('DEGIRO TABLE'!$A$1:$G$225,MATCH($B5,'DEGIRO TABLE'!$A$1:$A$225,0),1))=TRUE,0,1)),0)</f>
        <v>1</v>
      </c>
      <c r="AI5" t="s">
        <v>52</v>
      </c>
    </row>
    <row r="6" spans="2:35" ht="13.5" thickBot="1" x14ac:dyDescent="0.25">
      <c r="B6" s="177" t="s">
        <v>30</v>
      </c>
      <c r="C6" s="19">
        <f>C4+C5</f>
        <v>0</v>
      </c>
      <c r="D6" s="19">
        <f>D4+D5</f>
        <v>0</v>
      </c>
      <c r="E6" s="19">
        <f>E4+E5</f>
        <v>0</v>
      </c>
      <c r="F6" s="19">
        <f t="shared" ref="F6" si="1">F4+F5</f>
        <v>0</v>
      </c>
      <c r="G6" s="19">
        <f>G4+G5</f>
        <v>0</v>
      </c>
      <c r="H6" s="19">
        <f>H4+H5</f>
        <v>0</v>
      </c>
      <c r="I6" s="19">
        <f>I4+I5</f>
        <v>0</v>
      </c>
      <c r="J6" s="19" t="e">
        <f t="shared" si="0"/>
        <v>#DIV/0!</v>
      </c>
      <c r="K6" s="49"/>
      <c r="L6" s="12"/>
      <c r="M6" s="13"/>
      <c r="N6" s="13"/>
      <c r="O6" s="13"/>
      <c r="P6" s="13"/>
      <c r="Q6" s="13"/>
      <c r="R6" s="13"/>
      <c r="S6" s="13"/>
      <c r="T6" s="13"/>
      <c r="U6" s="13"/>
      <c r="V6" s="13"/>
      <c r="W6" s="13"/>
      <c r="X6" s="14"/>
    </row>
    <row r="7" spans="2:35" ht="13.5" thickBot="1" x14ac:dyDescent="0.25">
      <c r="B7" s="175" t="s">
        <v>16</v>
      </c>
      <c r="C7" s="16">
        <f>IF((ISNUMBER(INDEX('DEGIRO TABLE'!$A$1:$G$225,MATCH($B7,'DEGIRO TABLE'!$A$1:$A$225,0),7))),(INDEX('DEGIRO TABLE'!$A$1:$G$225,MATCH($B7,'DEGIRO TABLE'!$A$1:$A$225,0),7)),0)</f>
        <v>0</v>
      </c>
      <c r="D7" s="16">
        <f>IF((ISNUMBER(INDEX('DEGIRO TABLE'!$A$1:$G$225,MATCH($B7,'DEGIRO TABLE'!$A$1:$A$225,0),6))),(INDEX('DEGIRO TABLE'!$A$1:$G$225,MATCH($B7,'DEGIRO TABLE'!$A$1:$A$225,0),6)),0)</f>
        <v>0</v>
      </c>
      <c r="E7" s="16">
        <f>IF((ISNUMBER(INDEX('DEGIRO TABLE'!$A$1:$G$225,MATCH($B7,'DEGIRO TABLE'!$A$1:$A$225,0),5))),(INDEX('DEGIRO TABLE'!$A$1:$G$225,MATCH($B7,'DEGIRO TABLE'!$A$1:$A$225,0),5)),0)</f>
        <v>0</v>
      </c>
      <c r="F7" s="16">
        <f>IF((ISNUMBER(INDEX('DEGIRO TABLE'!$A$1:$G$225,MATCH($B7,'DEGIRO TABLE'!$A$1:$A$225,0),4))),(INDEX('DEGIRO TABLE'!$A$1:$G$225,MATCH($B7,'DEGIRO TABLE'!$A$1:$A$225,0),4)),0)</f>
        <v>0</v>
      </c>
      <c r="G7" s="16">
        <f>IF((ISNUMBER(INDEX('DEGIRO TABLE'!$A$1:$G$225,MATCH($B7,'DEGIRO TABLE'!$A$1:$A$225,0),3))),(INDEX('DEGIRO TABLE'!$A$1:$G$225,MATCH($B7,'DEGIRO TABLE'!$A$1:$A$225,0),3)),0)</f>
        <v>0</v>
      </c>
      <c r="H7" s="16">
        <f>IF((ISNUMBER(INDEX('DEGIRO TABLE'!$A$1:$G$225,MATCH($B7,'DEGIRO TABLE'!$A$1:$A$225,0),2))),(INDEX('DEGIRO TABLE'!$A$1:$G$225,MATCH($B7,'DEGIRO TABLE'!$A$1:$A$225,0),2)),0)</f>
        <v>0</v>
      </c>
      <c r="I7" s="192" cm="1">
        <f t="array" ref="I7">IF(DASHBOARD!$AA$11=1,0,(IF((ISNUMBER(INDEX('DEGIRO TABLE'!$L$1:$AC$225,MATCH($B7,'DEGIRO TABLE'!$L$1:$L$225,0),DASHBOARD!$AA$11))),(INDEX('DEGIRO TABLE'!$L$1:$AC$225,MATCH($B7,'DEGIRO TABLE'!$L$1:$L$225,0),DASHBOARD!$AA$11)),0)))</f>
        <v>0</v>
      </c>
      <c r="J7" s="17" t="e">
        <f t="shared" si="0"/>
        <v>#DIV/0!</v>
      </c>
      <c r="K7" s="48" t="str">
        <f>IF(ISTEXT($B7)=TRUE,(IF(ISTEXT(INDEX('DEGIRO TABLE'!$A$1:$G$225,MATCH($B7,'DEGIRO TABLE'!$A$1:$A$225,0),1))=TRUE,"","ERROR - CHECK DATA SET")),"")</f>
        <v>ERROR - CHECK DATA SET</v>
      </c>
      <c r="L7" s="5"/>
      <c r="M7" s="5"/>
      <c r="N7" s="5"/>
      <c r="O7" s="5"/>
      <c r="P7" s="5"/>
      <c r="Q7" s="5"/>
      <c r="R7" s="5"/>
      <c r="S7" s="5"/>
      <c r="T7" s="5"/>
      <c r="U7" s="5"/>
      <c r="V7" s="5"/>
      <c r="W7" s="5"/>
      <c r="X7" s="5"/>
      <c r="AB7">
        <f>IF(ISTEXT($B7)=TRUE,(IF(ISTEXT(INDEX('DEGIRO TABLE'!$A$1:$G$225,MATCH($B7,'DEGIRO TABLE'!$A$1:$A$225,0),1))=TRUE,0,1)),0)</f>
        <v>1</v>
      </c>
    </row>
    <row r="8" spans="2:35" ht="13.5" thickBot="1" x14ac:dyDescent="0.25">
      <c r="B8" s="177" t="s">
        <v>78</v>
      </c>
      <c r="C8" s="150">
        <f>IF(C7=0,0,C6/C7)</f>
        <v>0</v>
      </c>
      <c r="D8" s="150">
        <f>IF(D7=0,0,D6/D7)</f>
        <v>0</v>
      </c>
      <c r="E8" s="150">
        <f>IF(E7=0,0,E6/E7)</f>
        <v>0</v>
      </c>
      <c r="F8" s="150">
        <f t="shared" ref="F8" si="2">IF(F7=0,0,F6/F7)</f>
        <v>0</v>
      </c>
      <c r="G8" s="150">
        <f>IF(G7=0,0,G6/G7)</f>
        <v>0</v>
      </c>
      <c r="H8" s="150">
        <f>IF(H7=0,0,H6/H7)</f>
        <v>0</v>
      </c>
      <c r="I8" s="150">
        <f>IF(I7=0,0,I6/I7)</f>
        <v>0</v>
      </c>
      <c r="J8" s="158" t="e">
        <f>SUM(C8:H8)/COUNTIF($C$3:$H$3,"&lt;&gt;0")</f>
        <v>#DIV/0!</v>
      </c>
      <c r="K8" s="49"/>
      <c r="L8" s="5"/>
      <c r="M8" s="5"/>
      <c r="N8" s="5"/>
      <c r="O8" s="5"/>
      <c r="P8" s="5"/>
      <c r="Q8" s="5"/>
      <c r="R8" s="5"/>
      <c r="S8" s="5"/>
      <c r="T8" s="5"/>
      <c r="U8" s="5"/>
      <c r="V8" s="5"/>
      <c r="W8" s="5"/>
      <c r="X8" s="5"/>
    </row>
    <row r="9" spans="2:35" ht="26.25" thickBot="1" x14ac:dyDescent="0.25">
      <c r="B9" s="177" t="s">
        <v>82</v>
      </c>
      <c r="C9" s="150">
        <v>0</v>
      </c>
      <c r="D9" s="151">
        <f>IF(C8=0,0,(D8-C8))</f>
        <v>0</v>
      </c>
      <c r="E9" s="151">
        <f>IF(D8=0,0,(E8-D8))</f>
        <v>0</v>
      </c>
      <c r="F9" s="151">
        <f>IF(E8=0,0,(F8-E8))</f>
        <v>0</v>
      </c>
      <c r="G9" s="151">
        <f>IF(F8=0,0,(G8-F8))</f>
        <v>0</v>
      </c>
      <c r="H9" s="151">
        <f>IF(G8=0,0,(H8-G8))</f>
        <v>0</v>
      </c>
      <c r="I9" s="151">
        <f>IF(I7=0,0,(I8-H8))</f>
        <v>0</v>
      </c>
      <c r="J9" s="167">
        <f>SUM(C9:H9)/(COUNTIF($C$3:$H$3,"&lt;&gt;0")-1)</f>
        <v>0</v>
      </c>
      <c r="K9" s="49"/>
      <c r="L9" s="5"/>
      <c r="M9" s="5"/>
      <c r="N9" s="5"/>
      <c r="O9" s="5"/>
      <c r="P9" s="5"/>
      <c r="Q9" s="5"/>
      <c r="R9" s="5"/>
      <c r="S9" s="5"/>
      <c r="T9" s="5"/>
      <c r="U9" s="5"/>
      <c r="V9" s="5"/>
      <c r="W9" s="5"/>
      <c r="X9" s="5"/>
    </row>
    <row r="10" spans="2:35" ht="26.25" thickBot="1" x14ac:dyDescent="0.25">
      <c r="B10" s="177" t="s">
        <v>83</v>
      </c>
      <c r="C10" s="152">
        <v>0</v>
      </c>
      <c r="D10" s="152">
        <f>IF(C8=0,0,((D8-C8)/ABS(C8)))</f>
        <v>0</v>
      </c>
      <c r="E10" s="152">
        <f>IF(D8=0,0,((E8-D8)/ABS(D8)))</f>
        <v>0</v>
      </c>
      <c r="F10" s="152">
        <f>IF(E8=0,0,((F8-E8)/ABS(E8)))</f>
        <v>0</v>
      </c>
      <c r="G10" s="152">
        <f>IF(F8=0,0,((G8-F8)/ABS(F8)))</f>
        <v>0</v>
      </c>
      <c r="H10" s="152">
        <f>IF(G8=0,0,((H8-G8)/ABS(G8)))</f>
        <v>0</v>
      </c>
      <c r="I10" s="152">
        <f>IF(OR(I7=0,H8=0),0,((I8-H8)/ABS(H8)))</f>
        <v>0</v>
      </c>
      <c r="J10" s="152">
        <f>SUM(C10:H10)/(COUNTIF($C$3:$H$3,"&lt;&gt;0")-1)</f>
        <v>0</v>
      </c>
      <c r="K10" s="49"/>
      <c r="L10" s="5"/>
      <c r="M10" s="5"/>
      <c r="N10" s="5"/>
      <c r="O10" s="5"/>
      <c r="P10" s="5"/>
      <c r="Q10" s="5"/>
      <c r="R10" s="5"/>
      <c r="S10" s="5"/>
      <c r="T10" s="5"/>
      <c r="U10" s="5"/>
      <c r="V10" s="5"/>
      <c r="W10" s="5"/>
      <c r="X10" s="5"/>
    </row>
    <row r="11" spans="2:35" ht="13.5" thickBot="1" x14ac:dyDescent="0.25">
      <c r="B11" s="178"/>
      <c r="C11" s="5"/>
      <c r="D11" s="5"/>
      <c r="E11" s="5"/>
      <c r="F11" s="5"/>
      <c r="G11" s="5"/>
      <c r="H11" s="5"/>
      <c r="I11" s="5"/>
      <c r="J11" s="5"/>
      <c r="K11" s="50"/>
      <c r="L11" s="5"/>
    </row>
    <row r="12" spans="2:35" ht="13.5" thickBot="1" x14ac:dyDescent="0.25">
      <c r="B12" s="173" t="s">
        <v>21</v>
      </c>
      <c r="C12" s="162"/>
      <c r="D12" s="162"/>
      <c r="E12" s="162"/>
      <c r="F12" s="162"/>
      <c r="G12" s="162"/>
      <c r="H12" s="162"/>
      <c r="I12" s="162"/>
      <c r="J12" s="162"/>
      <c r="K12" s="163"/>
      <c r="L12" s="9"/>
      <c r="M12" s="9"/>
      <c r="N12" s="9"/>
      <c r="O12" s="9"/>
      <c r="P12" s="9"/>
      <c r="Q12" s="9"/>
      <c r="R12" s="9"/>
      <c r="S12" s="9"/>
      <c r="T12" s="9"/>
      <c r="U12" s="9"/>
      <c r="V12" s="9"/>
      <c r="W12" s="9"/>
      <c r="X12" s="10"/>
    </row>
    <row r="13" spans="2:35" x14ac:dyDescent="0.2">
      <c r="B13" s="174" t="s">
        <v>9</v>
      </c>
      <c r="C13" s="144">
        <f>IF((ISNUMBER(INDEX('DEGIRO TABLE'!$A$1:$G$225,MATCH($B13,'DEGIRO TABLE'!$A$1:$A$225,0),7))),(INDEX('DEGIRO TABLE'!$A$1:$G$225,MATCH($B13,'DEGIRO TABLE'!$A$1:$A$225,0),7)),0)</f>
        <v>0</v>
      </c>
      <c r="D13" s="144">
        <f>IF((ISNUMBER(INDEX('DEGIRO TABLE'!$A$1:$G$225,MATCH($B13,'DEGIRO TABLE'!$A$1:$A$225,0),6))),(INDEX('DEGIRO TABLE'!$A$1:$G$225,MATCH($B13,'DEGIRO TABLE'!$A$1:$A$225,0),6)),0)</f>
        <v>0</v>
      </c>
      <c r="E13" s="144">
        <f>IF((ISNUMBER(INDEX('DEGIRO TABLE'!$A$1:$G$225,MATCH($B13,'DEGIRO TABLE'!$A$1:$A$225,0),5))),(INDEX('DEGIRO TABLE'!$A$1:$G$225,MATCH($B13,'DEGIRO TABLE'!$A$1:$A$225,0),5)),0)</f>
        <v>0</v>
      </c>
      <c r="F13" s="144">
        <f>IF((ISNUMBER(INDEX('DEGIRO TABLE'!$A$1:$G$225,MATCH($B13,'DEGIRO TABLE'!$A$1:$A$225,0),4))),(INDEX('DEGIRO TABLE'!$A$1:$G$225,MATCH($B13,'DEGIRO TABLE'!$A$1:$A$225,0),4)),0)</f>
        <v>0</v>
      </c>
      <c r="G13" s="144">
        <f>IF((ISNUMBER(INDEX('DEGIRO TABLE'!$A$1:$G$225,MATCH($B13,'DEGIRO TABLE'!$A$1:$A$225,0),3))),(INDEX('DEGIRO TABLE'!$A$1:$G$225,MATCH($B13,'DEGIRO TABLE'!$A$1:$A$225,0),3)),0)</f>
        <v>0</v>
      </c>
      <c r="H13" s="144">
        <f>IF((ISNUMBER(INDEX('DEGIRO TABLE'!$A$1:$G$225,MATCH($B13,'DEGIRO TABLE'!$A$1:$A$225,0),2))),(INDEX('DEGIRO TABLE'!$A$1:$G$225,MATCH($B13,'DEGIRO TABLE'!$A$1:$A$225,0),2)),0)</f>
        <v>0</v>
      </c>
      <c r="I13" s="16">
        <f>IF(H13=0,0,(H13+1)&amp;" Prognosis")</f>
        <v>0</v>
      </c>
      <c r="J13" s="7" t="s">
        <v>434</v>
      </c>
      <c r="K13" s="48" t="str">
        <f>IF(ISTEXT($B13)=TRUE,(IF(ISTEXT(INDEX('DEGIRO TABLE'!$A$1:$G$225,MATCH($B13,'DEGIRO TABLE'!$A$1:$A$225,0),1))=TRUE,"","ERROR - CHECK DATA SET")),"")</f>
        <v>ERROR - CHECK DATA SET</v>
      </c>
      <c r="L13" s="5"/>
      <c r="M13" s="5"/>
      <c r="N13" s="5"/>
      <c r="O13" s="5"/>
      <c r="P13" s="5"/>
      <c r="Q13" s="5"/>
      <c r="R13" s="5"/>
      <c r="S13" s="5"/>
      <c r="T13" s="5"/>
      <c r="U13" s="5"/>
      <c r="V13" s="5"/>
      <c r="W13" s="5"/>
      <c r="X13" s="11"/>
      <c r="AB13">
        <f>IF(ISTEXT($B13)=TRUE,(IF(ISTEXT(INDEX('DEGIRO TABLE'!$A$1:$G$225,MATCH($B13,'DEGIRO TABLE'!$A$1:$A$225,0),1))=TRUE,0,1)),0)</f>
        <v>1</v>
      </c>
    </row>
    <row r="14" spans="2:35" x14ac:dyDescent="0.2">
      <c r="B14" s="175" t="s">
        <v>14</v>
      </c>
      <c r="C14" s="16">
        <f>IF((ISNUMBER(INDEX('DEGIRO TABLE'!$A$1:$G$225,MATCH($B14,'DEGIRO TABLE'!$A$1:$A$225,0),7))),(INDEX('DEGIRO TABLE'!$A$1:$G$225,MATCH($B14,'DEGIRO TABLE'!$A$1:$A$225,0),7)),0)</f>
        <v>0</v>
      </c>
      <c r="D14" s="16">
        <f>IF((ISNUMBER(INDEX('DEGIRO TABLE'!$A$1:$G$225,MATCH($B14,'DEGIRO TABLE'!$A$1:$A$225,0),6))),(INDEX('DEGIRO TABLE'!$A$1:$G$225,MATCH($B14,'DEGIRO TABLE'!$A$1:$A$225,0),6)),0)</f>
        <v>0</v>
      </c>
      <c r="E14" s="16">
        <f>IF((ISNUMBER(INDEX('DEGIRO TABLE'!$A$1:$G$225,MATCH($B14,'DEGIRO TABLE'!$A$1:$A$225,0),5))),(INDEX('DEGIRO TABLE'!$A$1:$G$225,MATCH($B14,'DEGIRO TABLE'!$A$1:$A$225,0),5)),0)</f>
        <v>0</v>
      </c>
      <c r="F14" s="16">
        <f>IF((ISNUMBER(INDEX('DEGIRO TABLE'!$A$1:$G$225,MATCH($B14,'DEGIRO TABLE'!$A$1:$A$225,0),4))),(INDEX('DEGIRO TABLE'!$A$1:$G$225,MATCH($B14,'DEGIRO TABLE'!$A$1:$A$225,0),4)),0)</f>
        <v>0</v>
      </c>
      <c r="G14" s="16">
        <f>IF((ISNUMBER(INDEX('DEGIRO TABLE'!$A$1:$G$225,MATCH($B14,'DEGIRO TABLE'!$A$1:$A$225,0),3))),(INDEX('DEGIRO TABLE'!$A$1:$G$225,MATCH($B14,'DEGIRO TABLE'!$A$1:$A$225,0),3)),0)</f>
        <v>0</v>
      </c>
      <c r="H14" s="16">
        <f>IF((ISNUMBER(INDEX('DEGIRO TABLE'!$A$1:$G$225,MATCH($B14,'DEGIRO TABLE'!$A$1:$A$225,0),2))),(INDEX('DEGIRO TABLE'!$A$1:$G$225,MATCH($B14,'DEGIRO TABLE'!$A$1:$A$225,0),2)),0)</f>
        <v>0</v>
      </c>
      <c r="I14" s="192" cm="1">
        <f t="array" ref="I14">IF(DASHBOARD!$AA$11=1,0,(IF((ISNUMBER(INDEX('DEGIRO TABLE'!$L$1:$AC$225,MATCH($B14,'DEGIRO TABLE'!$L$1:$L$225,0),DASHBOARD!$AA$11))),(INDEX('DEGIRO TABLE'!$L$1:$AC$225,MATCH($B14,'DEGIRO TABLE'!$L$1:$L$225,0),DASHBOARD!$AA$11)),0)))</f>
        <v>0</v>
      </c>
      <c r="J14" s="164" t="e">
        <f>SUM(C14:H14)/COUNTIF($C$13:$H$13,"&lt;&gt;0")</f>
        <v>#DIV/0!</v>
      </c>
      <c r="K14" s="48" t="str">
        <f>IF(ISTEXT($B14)=TRUE,(IF(ISTEXT(INDEX('DEGIRO TABLE'!$A$1:$G$225,MATCH($B14,'DEGIRO TABLE'!$A$1:$A$225,0),1))=TRUE,"","ERROR - CHECK DATA SET")),"")</f>
        <v>ERROR - CHECK DATA SET</v>
      </c>
      <c r="L14" s="5"/>
      <c r="M14" s="5"/>
      <c r="N14" s="5"/>
      <c r="O14" s="5"/>
      <c r="P14" s="5"/>
      <c r="Q14" s="5"/>
      <c r="R14" s="5"/>
      <c r="S14" s="5"/>
      <c r="T14" s="5"/>
      <c r="U14" s="5"/>
      <c r="V14" s="5"/>
      <c r="W14" s="5"/>
      <c r="X14" s="11"/>
      <c r="AB14">
        <f>IF(ISTEXT($B14)=TRUE,(IF(ISTEXT(INDEX('DEGIRO TABLE'!$A$1:$G$225,MATCH($B14,'DEGIRO TABLE'!$A$1:$A$225,0),1))=TRUE,0,1)),0)</f>
        <v>1</v>
      </c>
    </row>
    <row r="15" spans="2:35" x14ac:dyDescent="0.2">
      <c r="B15" s="175" t="s">
        <v>15</v>
      </c>
      <c r="C15" s="16">
        <f>IF((ISNUMBER(INDEX('DEGIRO TABLE'!$A$1:$G$225,MATCH($B15,'DEGIRO TABLE'!$A$1:$A$225,0),7))),(INDEX('DEGIRO TABLE'!$A$1:$G$225,MATCH($B15,'DEGIRO TABLE'!$A$1:$A$225,0),7)),0)</f>
        <v>0</v>
      </c>
      <c r="D15" s="16">
        <f>IF((ISNUMBER(INDEX('DEGIRO TABLE'!$A$1:$G$225,MATCH($B15,'DEGIRO TABLE'!$A$1:$A$225,0),6))),(INDEX('DEGIRO TABLE'!$A$1:$G$225,MATCH($B15,'DEGIRO TABLE'!$A$1:$A$225,0),6)),0)</f>
        <v>0</v>
      </c>
      <c r="E15" s="16">
        <f>IF((ISNUMBER(INDEX('DEGIRO TABLE'!$A$1:$G$225,MATCH($B15,'DEGIRO TABLE'!$A$1:$A$225,0),5))),(INDEX('DEGIRO TABLE'!$A$1:$G$225,MATCH($B15,'DEGIRO TABLE'!$A$1:$A$225,0),5)),0)</f>
        <v>0</v>
      </c>
      <c r="F15" s="16">
        <f>IF((ISNUMBER(INDEX('DEGIRO TABLE'!$A$1:$G$225,MATCH($B15,'DEGIRO TABLE'!$A$1:$A$225,0),4))),(INDEX('DEGIRO TABLE'!$A$1:$G$225,MATCH($B15,'DEGIRO TABLE'!$A$1:$A$225,0),4)),0)</f>
        <v>0</v>
      </c>
      <c r="G15" s="16">
        <f>IF((ISNUMBER(INDEX('DEGIRO TABLE'!$A$1:$G$225,MATCH($B15,'DEGIRO TABLE'!$A$1:$A$225,0),3))),(INDEX('DEGIRO TABLE'!$A$1:$G$225,MATCH($B15,'DEGIRO TABLE'!$A$1:$A$225,0),3)),0)</f>
        <v>0</v>
      </c>
      <c r="H15" s="16">
        <f>IF((ISNUMBER(INDEX('DEGIRO TABLE'!$A$1:$G$225,MATCH($B15,'DEGIRO TABLE'!$A$1:$A$225,0),2))),(INDEX('DEGIRO TABLE'!$A$1:$G$225,MATCH($B15,'DEGIRO TABLE'!$A$1:$A$225,0),2)),0)</f>
        <v>0</v>
      </c>
      <c r="I15" s="192" cm="1">
        <f t="array" ref="I15">IF(DASHBOARD!$AA$11=1,0,(IF((ISNUMBER(INDEX('DEGIRO TABLE'!$L$1:$AC$225,MATCH($B15,'DEGIRO TABLE'!$L$1:$L$225,0),DASHBOARD!$AA$11))),(INDEX('DEGIRO TABLE'!$L$1:$AC$225,MATCH($B15,'DEGIRO TABLE'!$L$1:$L$225,0),DASHBOARD!$AA$11)),0)))</f>
        <v>0</v>
      </c>
      <c r="J15" s="17" t="e">
        <f t="shared" ref="J15:J30" si="3">SUM(C15:H15)/COUNTIF($C$13:$H$13,"&lt;&gt;0")</f>
        <v>#DIV/0!</v>
      </c>
      <c r="K15" s="48" t="str">
        <f>IF(ISTEXT($B15)=TRUE,(IF(ISTEXT(INDEX('DEGIRO TABLE'!$A$1:$G$225,MATCH($B15,'DEGIRO TABLE'!$A$1:$A$225,0),1))=TRUE,"","ERROR - CHECK DATA SET")),"")</f>
        <v>ERROR - CHECK DATA SET</v>
      </c>
      <c r="L15" s="5"/>
      <c r="M15" s="5"/>
      <c r="N15" s="5"/>
      <c r="O15" s="5"/>
      <c r="P15" s="5"/>
      <c r="Q15" s="5"/>
      <c r="R15" s="5"/>
      <c r="S15" s="5"/>
      <c r="T15" s="5"/>
      <c r="U15" s="5"/>
      <c r="V15" s="5"/>
      <c r="W15" s="5"/>
      <c r="X15" s="11"/>
      <c r="AB15">
        <f>IF(ISTEXT($B15)=TRUE,(IF(ISTEXT(INDEX('DEGIRO TABLE'!$A$1:$G$225,MATCH($B15,'DEGIRO TABLE'!$A$1:$A$225,0),1))=TRUE,0,1)),0)</f>
        <v>1</v>
      </c>
    </row>
    <row r="16" spans="2:35" ht="25.5" x14ac:dyDescent="0.2">
      <c r="B16" s="179" t="s">
        <v>25</v>
      </c>
      <c r="C16" s="51">
        <f>C14+C15</f>
        <v>0</v>
      </c>
      <c r="D16" s="22">
        <f>D14+D15</f>
        <v>0</v>
      </c>
      <c r="E16" s="22">
        <f>E14+E15</f>
        <v>0</v>
      </c>
      <c r="F16" s="22">
        <f t="shared" ref="F16" si="4">F14+F15</f>
        <v>0</v>
      </c>
      <c r="G16" s="22">
        <f>G14+G15</f>
        <v>0</v>
      </c>
      <c r="H16" s="21">
        <f>H14+H15</f>
        <v>0</v>
      </c>
      <c r="I16" s="21">
        <f>I14+I15</f>
        <v>0</v>
      </c>
      <c r="J16" s="22" t="e">
        <f t="shared" si="3"/>
        <v>#DIV/0!</v>
      </c>
      <c r="K16" s="55"/>
      <c r="L16" s="5"/>
      <c r="M16" s="5"/>
      <c r="N16" s="5"/>
      <c r="O16" s="5"/>
      <c r="P16" s="5"/>
      <c r="Q16" s="5"/>
      <c r="R16" s="5"/>
      <c r="S16" s="5"/>
      <c r="T16" s="5"/>
      <c r="U16" s="5"/>
      <c r="V16" s="5"/>
      <c r="W16" s="5"/>
      <c r="X16" s="11"/>
    </row>
    <row r="17" spans="2:28" x14ac:dyDescent="0.2">
      <c r="B17" s="175" t="s">
        <v>10</v>
      </c>
      <c r="C17" s="16">
        <f>IF((ISNUMBER(INDEX('DEGIRO TABLE'!$A$1:$G$225,MATCH($B17,'DEGIRO TABLE'!$A$1:$A$225,0),7))),(INDEX('DEGIRO TABLE'!$A$1:$G$225,MATCH($B17,'DEGIRO TABLE'!$A$1:$A$225,0),7)),0)</f>
        <v>0</v>
      </c>
      <c r="D17" s="16">
        <f>IF((ISNUMBER(INDEX('DEGIRO TABLE'!$A$1:$G$225,MATCH($B17,'DEGIRO TABLE'!$A$1:$A$225,0),6))),(INDEX('DEGIRO TABLE'!$A$1:$G$225,MATCH($B17,'DEGIRO TABLE'!$A$1:$A$225,0),6)),0)</f>
        <v>0</v>
      </c>
      <c r="E17" s="16">
        <f>IF((ISNUMBER(INDEX('DEGIRO TABLE'!$A$1:$G$225,MATCH($B17,'DEGIRO TABLE'!$A$1:$A$225,0),5))),(INDEX('DEGIRO TABLE'!$A$1:$G$225,MATCH($B17,'DEGIRO TABLE'!$A$1:$A$225,0),5)),0)</f>
        <v>0</v>
      </c>
      <c r="F17" s="16">
        <f>IF((ISNUMBER(INDEX('DEGIRO TABLE'!$A$1:$G$225,MATCH($B17,'DEGIRO TABLE'!$A$1:$A$225,0),4))),(INDEX('DEGIRO TABLE'!$A$1:$G$225,MATCH($B17,'DEGIRO TABLE'!$A$1:$A$225,0),4)),0)</f>
        <v>0</v>
      </c>
      <c r="G17" s="16">
        <f>IF((ISNUMBER(INDEX('DEGIRO TABLE'!$A$1:$G$225,MATCH($B17,'DEGIRO TABLE'!$A$1:$A$225,0),3))),(INDEX('DEGIRO TABLE'!$A$1:$G$225,MATCH($B17,'DEGIRO TABLE'!$A$1:$A$225,0),3)),0)</f>
        <v>0</v>
      </c>
      <c r="H17" s="16">
        <f>IF((ISNUMBER(INDEX('DEGIRO TABLE'!$A$1:$G$225,MATCH($B17,'DEGIRO TABLE'!$A$1:$A$225,0),2))),(INDEX('DEGIRO TABLE'!$A$1:$G$225,MATCH($B17,'DEGIRO TABLE'!$A$1:$A$225,0),2)),0)</f>
        <v>0</v>
      </c>
      <c r="I17" s="192" cm="1">
        <f t="array" ref="I17">IF(DASHBOARD!$AA$11=1,0,(IF((ISNUMBER(INDEX('DEGIRO TABLE'!$L$1:$AC$225,MATCH($B17,'DEGIRO TABLE'!$L$1:$L$225,0),DASHBOARD!$AA$11))),(INDEX('DEGIRO TABLE'!$L$1:$AC$225,MATCH($B17,'DEGIRO TABLE'!$L$1:$L$225,0),DASHBOARD!$AA$11)),0)))</f>
        <v>0</v>
      </c>
      <c r="J17" s="17" t="e">
        <f t="shared" si="3"/>
        <v>#DIV/0!</v>
      </c>
      <c r="K17" s="48" t="str">
        <f>IF(ISTEXT($B17)=TRUE,(IF(ISTEXT(INDEX('DEGIRO TABLE'!$A$1:$G$225,MATCH($B17,'DEGIRO TABLE'!$A$1:$A$225,0),1))=TRUE,"","ERROR - CHECK DATA SET")),"")</f>
        <v>ERROR - CHECK DATA SET</v>
      </c>
      <c r="L17" s="5"/>
      <c r="M17" s="5"/>
      <c r="N17" s="5"/>
      <c r="O17" s="5"/>
      <c r="P17" s="5"/>
      <c r="Q17" s="5"/>
      <c r="R17" s="5"/>
      <c r="S17" s="5"/>
      <c r="T17" s="5"/>
      <c r="U17" s="5"/>
      <c r="V17" s="5"/>
      <c r="W17" s="5"/>
      <c r="X17" s="11"/>
      <c r="AB17">
        <f>IF(ISTEXT($B17)=TRUE,(IF(ISTEXT(INDEX('DEGIRO TABLE'!$A$1:$G$225,MATCH($B17,'DEGIRO TABLE'!$A$1:$A$225,0),1))=TRUE,0,1)),0)</f>
        <v>1</v>
      </c>
    </row>
    <row r="18" spans="2:28" x14ac:dyDescent="0.2">
      <c r="B18" s="175" t="s">
        <v>11</v>
      </c>
      <c r="C18" s="16">
        <f>IF((ISNUMBER(INDEX('DEGIRO TABLE'!$A$1:$G$225,MATCH($B18,'DEGIRO TABLE'!$A$1:$A$225,0),7))),(INDEX('DEGIRO TABLE'!$A$1:$G$225,MATCH($B18,'DEGIRO TABLE'!$A$1:$A$225,0),7)),0)</f>
        <v>0</v>
      </c>
      <c r="D18" s="16">
        <f>IF((ISNUMBER(INDEX('DEGIRO TABLE'!$A$1:$G$225,MATCH($B18,'DEGIRO TABLE'!$A$1:$A$225,0),6))),(INDEX('DEGIRO TABLE'!$A$1:$G$225,MATCH($B18,'DEGIRO TABLE'!$A$1:$A$225,0),6)),0)</f>
        <v>0</v>
      </c>
      <c r="E18" s="16">
        <f>IF((ISNUMBER(INDEX('DEGIRO TABLE'!$A$1:$G$225,MATCH($B18,'DEGIRO TABLE'!$A$1:$A$225,0),5))),(INDEX('DEGIRO TABLE'!$A$1:$G$225,MATCH($B18,'DEGIRO TABLE'!$A$1:$A$225,0),5)),0)</f>
        <v>0</v>
      </c>
      <c r="F18" s="16">
        <f>IF((ISNUMBER(INDEX('DEGIRO TABLE'!$A$1:$G$225,MATCH($B18,'DEGIRO TABLE'!$A$1:$A$225,0),4))),(INDEX('DEGIRO TABLE'!$A$1:$G$225,MATCH($B18,'DEGIRO TABLE'!$A$1:$A$225,0),4)),0)</f>
        <v>0</v>
      </c>
      <c r="G18" s="16">
        <f>IF((ISNUMBER(INDEX('DEGIRO TABLE'!$A$1:$G$225,MATCH($B18,'DEGIRO TABLE'!$A$1:$A$225,0),3))),(INDEX('DEGIRO TABLE'!$A$1:$G$225,MATCH($B18,'DEGIRO TABLE'!$A$1:$A$225,0),3)),0)</f>
        <v>0</v>
      </c>
      <c r="H18" s="16">
        <f>IF((ISNUMBER(INDEX('DEGIRO TABLE'!$A$1:$G$225,MATCH($B18,'DEGIRO TABLE'!$A$1:$A$225,0),2))),(INDEX('DEGIRO TABLE'!$A$1:$G$225,MATCH($B18,'DEGIRO TABLE'!$A$1:$A$225,0),2)),0)</f>
        <v>0</v>
      </c>
      <c r="I18" s="192" cm="1">
        <f t="array" ref="I18">IF(DASHBOARD!$AA$11=1,0,(IF((ISNUMBER(INDEX('DEGIRO TABLE'!$L$1:$AC$225,MATCH($B18,'DEGIRO TABLE'!$L$1:$L$225,0),DASHBOARD!$AA$11))),(INDEX('DEGIRO TABLE'!$L$1:$AC$225,MATCH($B18,'DEGIRO TABLE'!$L$1:$L$225,0),DASHBOARD!$AA$11)),0)))</f>
        <v>0</v>
      </c>
      <c r="J18" s="17" t="e">
        <f t="shared" si="3"/>
        <v>#DIV/0!</v>
      </c>
      <c r="K18" s="48" t="str">
        <f>IF(ISTEXT($B18)=TRUE,(IF(ISTEXT(INDEX('DEGIRO TABLE'!$A$1:$G$225,MATCH($B18,'DEGIRO TABLE'!$A$1:$A$225,0),1))=TRUE,"","ERROR - CHECK DATA SET")),"")</f>
        <v>ERROR - CHECK DATA SET</v>
      </c>
      <c r="L18" s="5"/>
      <c r="M18" s="5"/>
      <c r="N18" s="5"/>
      <c r="O18" s="5"/>
      <c r="P18" s="5"/>
      <c r="Q18" s="5"/>
      <c r="R18" s="5"/>
      <c r="S18" s="5"/>
      <c r="T18" s="5"/>
      <c r="U18" s="5"/>
      <c r="V18" s="5"/>
      <c r="W18" s="5"/>
      <c r="X18" s="11"/>
      <c r="AB18">
        <f>IF(ISTEXT($B18)=TRUE,(IF(ISTEXT(INDEX('DEGIRO TABLE'!$A$1:$G$225,MATCH($B18,'DEGIRO TABLE'!$A$1:$A$225,0),1))=TRUE,0,1)),0)</f>
        <v>1</v>
      </c>
    </row>
    <row r="19" spans="2:28" x14ac:dyDescent="0.2">
      <c r="B19" s="175" t="s">
        <v>12</v>
      </c>
      <c r="C19" s="16">
        <f>IF((ISNUMBER(INDEX('DEGIRO TABLE'!$A$1:$G$225,MATCH($B19,'DEGIRO TABLE'!$A$1:$A$225,0),7))),(INDEX('DEGIRO TABLE'!$A$1:$G$225,MATCH($B19,'DEGIRO TABLE'!$A$1:$A$225,0),7)),0)</f>
        <v>0</v>
      </c>
      <c r="D19" s="16">
        <f>IF((ISNUMBER(INDEX('DEGIRO TABLE'!$A$1:$G$225,MATCH($B19,'DEGIRO TABLE'!$A$1:$A$225,0),6))),(INDEX('DEGIRO TABLE'!$A$1:$G$225,MATCH($B19,'DEGIRO TABLE'!$A$1:$A$225,0),6)),0)</f>
        <v>0</v>
      </c>
      <c r="E19" s="16">
        <f>IF((ISNUMBER(INDEX('DEGIRO TABLE'!$A$1:$G$225,MATCH($B19,'DEGIRO TABLE'!$A$1:$A$225,0),5))),(INDEX('DEGIRO TABLE'!$A$1:$G$225,MATCH($B19,'DEGIRO TABLE'!$A$1:$A$225,0),5)),0)</f>
        <v>0</v>
      </c>
      <c r="F19" s="16">
        <f>IF((ISNUMBER(INDEX('DEGIRO TABLE'!$A$1:$G$225,MATCH($B19,'DEGIRO TABLE'!$A$1:$A$225,0),4))),(INDEX('DEGIRO TABLE'!$A$1:$G$225,MATCH($B19,'DEGIRO TABLE'!$A$1:$A$225,0),4)),0)</f>
        <v>0</v>
      </c>
      <c r="G19" s="16">
        <f>IF((ISNUMBER(INDEX('DEGIRO TABLE'!$A$1:$G$225,MATCH($B19,'DEGIRO TABLE'!$A$1:$A$225,0),3))),(INDEX('DEGIRO TABLE'!$A$1:$G$225,MATCH($B19,'DEGIRO TABLE'!$A$1:$A$225,0),3)),0)</f>
        <v>0</v>
      </c>
      <c r="H19" s="16">
        <f>IF((ISNUMBER(INDEX('DEGIRO TABLE'!$A$1:$G$225,MATCH($B19,'DEGIRO TABLE'!$A$1:$A$225,0),2))),(INDEX('DEGIRO TABLE'!$A$1:$G$225,MATCH($B19,'DEGIRO TABLE'!$A$1:$A$225,0),2)),0)</f>
        <v>0</v>
      </c>
      <c r="I19" s="192" cm="1">
        <f t="array" ref="I19">IF(DASHBOARD!$AA$11=1,0,(IF((ISNUMBER(INDEX('DEGIRO TABLE'!$L$1:$AC$225,MATCH($B19,'DEGIRO TABLE'!$L$1:$L$225,0),DASHBOARD!$AA$11))),(INDEX('DEGIRO TABLE'!$L$1:$AC$225,MATCH($B19,'DEGIRO TABLE'!$L$1:$L$225,0),DASHBOARD!$AA$11)),0)))</f>
        <v>0</v>
      </c>
      <c r="J19" s="17" t="e">
        <f t="shared" si="3"/>
        <v>#DIV/0!</v>
      </c>
      <c r="K19" s="48" t="str">
        <f>IF(ISTEXT($B19)=TRUE,(IF(ISTEXT(INDEX('DEGIRO TABLE'!$A$1:$G$225,MATCH($B19,'DEGIRO TABLE'!$A$1:$A$225,0),1))=TRUE,"","ERROR - CHECK DATA SET")),"")</f>
        <v>ERROR - CHECK DATA SET</v>
      </c>
      <c r="L19" s="5"/>
      <c r="M19" s="5"/>
      <c r="N19" s="5"/>
      <c r="O19" s="5"/>
      <c r="P19" s="5"/>
      <c r="Q19" s="5"/>
      <c r="R19" s="5"/>
      <c r="S19" s="5"/>
      <c r="T19" s="5"/>
      <c r="U19" s="5"/>
      <c r="V19" s="5"/>
      <c r="W19" s="5"/>
      <c r="X19" s="11"/>
      <c r="AB19">
        <f>IF(ISTEXT($B19)=TRUE,(IF(ISTEXT(INDEX('DEGIRO TABLE'!$A$1:$G$225,MATCH($B19,'DEGIRO TABLE'!$A$1:$A$225,0),1))=TRUE,0,1)),0)</f>
        <v>1</v>
      </c>
    </row>
    <row r="20" spans="2:28" x14ac:dyDescent="0.2">
      <c r="B20" s="179" t="s">
        <v>26</v>
      </c>
      <c r="C20" s="51">
        <f>C17+C18+C19</f>
        <v>0</v>
      </c>
      <c r="D20" s="22">
        <f>D17+D18+D19</f>
        <v>0</v>
      </c>
      <c r="E20" s="22">
        <f>E17+E18+E19</f>
        <v>0</v>
      </c>
      <c r="F20" s="22">
        <f t="shared" ref="F20" si="5">F17+F18+F19</f>
        <v>0</v>
      </c>
      <c r="G20" s="22">
        <f>G17+G18+G19</f>
        <v>0</v>
      </c>
      <c r="H20" s="21">
        <f>H17+H18+H19</f>
        <v>0</v>
      </c>
      <c r="I20" s="21">
        <f>I17+I18+I19</f>
        <v>0</v>
      </c>
      <c r="J20" s="22" t="e">
        <f t="shared" si="3"/>
        <v>#DIV/0!</v>
      </c>
      <c r="K20" s="55"/>
      <c r="L20" s="5"/>
      <c r="M20" s="5"/>
      <c r="N20" s="5"/>
      <c r="O20" s="5"/>
      <c r="P20" s="5"/>
      <c r="Q20" s="5"/>
      <c r="R20" s="5"/>
      <c r="S20" s="5"/>
      <c r="T20" s="5"/>
      <c r="U20" s="5"/>
      <c r="V20" s="5"/>
      <c r="W20" s="5"/>
      <c r="X20" s="11"/>
    </row>
    <row r="21" spans="2:28" ht="25.5" x14ac:dyDescent="0.2">
      <c r="B21" s="179" t="s">
        <v>27</v>
      </c>
      <c r="C21" s="51">
        <f>C20-C16</f>
        <v>0</v>
      </c>
      <c r="D21" s="22">
        <f>D20-D16</f>
        <v>0</v>
      </c>
      <c r="E21" s="22">
        <f>E20-E16</f>
        <v>0</v>
      </c>
      <c r="F21" s="22">
        <f t="shared" ref="F21" si="6">F20-F16</f>
        <v>0</v>
      </c>
      <c r="G21" s="22">
        <f>G20-G16</f>
        <v>0</v>
      </c>
      <c r="H21" s="21">
        <f>H20-H16</f>
        <v>0</v>
      </c>
      <c r="I21" s="21">
        <f>I20-I16</f>
        <v>0</v>
      </c>
      <c r="J21" s="22" t="e">
        <f t="shared" si="3"/>
        <v>#DIV/0!</v>
      </c>
      <c r="K21" s="55"/>
      <c r="L21" s="5"/>
      <c r="M21" s="5"/>
      <c r="N21" s="5"/>
      <c r="O21" s="5"/>
      <c r="P21" s="5"/>
      <c r="Q21" s="5"/>
      <c r="R21" s="5"/>
      <c r="S21" s="5"/>
      <c r="T21" s="5"/>
      <c r="U21" s="5"/>
      <c r="V21" s="5"/>
      <c r="W21" s="5"/>
      <c r="X21" s="11"/>
    </row>
    <row r="22" spans="2:28" x14ac:dyDescent="0.2">
      <c r="B22" s="180" t="s">
        <v>13</v>
      </c>
      <c r="C22" s="16">
        <f>IF((ISNUMBER(INDEX('DEGIRO TABLE'!$A$1:$G$225,MATCH($B22,'DEGIRO TABLE'!$A$1:$A$225,0),7))),(INDEX('DEGIRO TABLE'!$A$1:$G$225,MATCH($B22,'DEGIRO TABLE'!$A$1:$A$225,0),7)),0)</f>
        <v>0</v>
      </c>
      <c r="D22" s="16">
        <f>IF((ISNUMBER(INDEX('DEGIRO TABLE'!$A$1:$G$225,MATCH($B22,'DEGIRO TABLE'!$A$1:$A$225,0),6))),(INDEX('DEGIRO TABLE'!$A$1:$G$225,MATCH($B22,'DEGIRO TABLE'!$A$1:$A$225,0),6)),0)</f>
        <v>0</v>
      </c>
      <c r="E22" s="16">
        <f>IF((ISNUMBER(INDEX('DEGIRO TABLE'!$A$1:$G$225,MATCH($B22,'DEGIRO TABLE'!$A$1:$A$225,0),5))),(INDEX('DEGIRO TABLE'!$A$1:$G$225,MATCH($B22,'DEGIRO TABLE'!$A$1:$A$225,0),5)),0)</f>
        <v>0</v>
      </c>
      <c r="F22" s="16">
        <f>IF((ISNUMBER(INDEX('DEGIRO TABLE'!$A$1:$G$225,MATCH($B22,'DEGIRO TABLE'!$A$1:$A$225,0),4))),(INDEX('DEGIRO TABLE'!$A$1:$G$225,MATCH($B22,'DEGIRO TABLE'!$A$1:$A$225,0),4)),0)</f>
        <v>0</v>
      </c>
      <c r="G22" s="16">
        <f>IF((ISNUMBER(INDEX('DEGIRO TABLE'!$A$1:$G$225,MATCH($B22,'DEGIRO TABLE'!$A$1:$A$225,0),3))),(INDEX('DEGIRO TABLE'!$A$1:$G$225,MATCH($B22,'DEGIRO TABLE'!$A$1:$A$225,0),3)),0)</f>
        <v>0</v>
      </c>
      <c r="H22" s="16">
        <f>IF((ISNUMBER(INDEX('DEGIRO TABLE'!$A$1:$G$225,MATCH($B22,'DEGIRO TABLE'!$A$1:$A$225,0),2))),(INDEX('DEGIRO TABLE'!$A$1:$G$225,MATCH($B22,'DEGIRO TABLE'!$A$1:$A$225,0),2)),0)</f>
        <v>0</v>
      </c>
      <c r="I22" s="192" cm="1">
        <f t="array" ref="I22">IF(DASHBOARD!$AA$11=1,0,(IF((ISNUMBER(INDEX('DEGIRO TABLE'!$L$1:$AC$225,MATCH($B22,'DEGIRO TABLE'!$L$1:$L$225,0),DASHBOARD!$AA$11))),(INDEX('DEGIRO TABLE'!$L$1:$AC$225,MATCH($B22,'DEGIRO TABLE'!$L$1:$L$225,0),DASHBOARD!$AA$11)),0)))</f>
        <v>0</v>
      </c>
      <c r="J22" s="17" t="e">
        <f t="shared" si="3"/>
        <v>#DIV/0!</v>
      </c>
      <c r="K22" s="48" t="str">
        <f>IF(ISTEXT($B22)=TRUE,(IF(ISTEXT(INDEX('DEGIRO TABLE'!$A$1:$G$225,MATCH($B22,'DEGIRO TABLE'!$A$1:$A$225,0),1))=TRUE,"","ERROR - CHECK DATA SET")),"")</f>
        <v>ERROR - CHECK DATA SET</v>
      </c>
      <c r="L22" s="5"/>
      <c r="M22" s="5"/>
      <c r="N22" s="5"/>
      <c r="O22" s="5"/>
      <c r="P22" s="5"/>
      <c r="Q22" s="5"/>
      <c r="R22" s="5"/>
      <c r="S22" s="5"/>
      <c r="T22" s="5"/>
      <c r="U22" s="5"/>
      <c r="V22" s="5"/>
      <c r="W22" s="5"/>
      <c r="X22" s="11"/>
      <c r="AB22">
        <f>IF(ISTEXT($B22)=TRUE,(IF(ISTEXT(INDEX('DEGIRO TABLE'!$A$1:$G$225,MATCH($B22,'DEGIRO TABLE'!$A$1:$A$225,0),1))=TRUE,0,1)),0)</f>
        <v>1</v>
      </c>
    </row>
    <row r="23" spans="2:28" ht="25.5" x14ac:dyDescent="0.2">
      <c r="B23" s="179" t="s">
        <v>28</v>
      </c>
      <c r="C23" s="51">
        <f>C21+C22</f>
        <v>0</v>
      </c>
      <c r="D23" s="22">
        <f>D21+D22</f>
        <v>0</v>
      </c>
      <c r="E23" s="22">
        <f>E21+E22</f>
        <v>0</v>
      </c>
      <c r="F23" s="22">
        <f t="shared" ref="F23" si="7">F21+F22</f>
        <v>0</v>
      </c>
      <c r="G23" s="22">
        <f>G21+G22</f>
        <v>0</v>
      </c>
      <c r="H23" s="21">
        <f>H21+H22</f>
        <v>0</v>
      </c>
      <c r="I23" s="21">
        <f>I21+I22</f>
        <v>0</v>
      </c>
      <c r="J23" s="22" t="e">
        <f t="shared" si="3"/>
        <v>#DIV/0!</v>
      </c>
      <c r="K23" s="55"/>
      <c r="L23" s="5"/>
      <c r="M23" s="5"/>
      <c r="N23" s="5"/>
      <c r="O23" s="5"/>
      <c r="P23" s="5"/>
      <c r="Q23" s="5"/>
      <c r="R23" s="5"/>
      <c r="S23" s="5"/>
      <c r="T23" s="5"/>
      <c r="U23" s="5"/>
      <c r="V23" s="5"/>
      <c r="W23" s="5"/>
      <c r="X23" s="11"/>
    </row>
    <row r="24" spans="2:28" ht="25.5" x14ac:dyDescent="0.2">
      <c r="B24" s="179" t="s">
        <v>29</v>
      </c>
      <c r="C24" s="51">
        <v>0</v>
      </c>
      <c r="D24" s="22">
        <f t="shared" ref="D24:I24" si="8">D23-C23</f>
        <v>0</v>
      </c>
      <c r="E24" s="22">
        <f t="shared" si="8"/>
        <v>0</v>
      </c>
      <c r="F24" s="22">
        <f t="shared" si="8"/>
        <v>0</v>
      </c>
      <c r="G24" s="22">
        <f t="shared" si="8"/>
        <v>0</v>
      </c>
      <c r="H24" s="21">
        <f t="shared" si="8"/>
        <v>0</v>
      </c>
      <c r="I24" s="21">
        <f t="shared" si="8"/>
        <v>0</v>
      </c>
      <c r="J24" s="22">
        <f>SUM(C24:H24)/(COUNTIF($C$13:$H$13,"&lt;&gt;0")-1)</f>
        <v>0</v>
      </c>
      <c r="K24" s="55"/>
      <c r="L24" s="5"/>
      <c r="M24" s="5"/>
      <c r="N24" s="5"/>
      <c r="O24" s="5"/>
      <c r="P24" s="5"/>
      <c r="Q24" s="5"/>
      <c r="R24" s="5"/>
      <c r="S24" s="5"/>
      <c r="T24" s="5"/>
      <c r="U24" s="5"/>
      <c r="V24" s="5"/>
      <c r="W24" s="5"/>
      <c r="X24" s="11"/>
    </row>
    <row r="25" spans="2:28" x14ac:dyDescent="0.2">
      <c r="B25" s="180" t="s">
        <v>1</v>
      </c>
      <c r="C25" s="16">
        <f>IF((ISNUMBER(INDEX('DEGIRO TABLE'!$A$1:$G$225,MATCH($B25,'DEGIRO TABLE'!$A$1:$A$225,0),7))),(INDEX('DEGIRO TABLE'!$A$1:$G$225,MATCH($B25,'DEGIRO TABLE'!$A$1:$A$225,0),7)),0)</f>
        <v>0</v>
      </c>
      <c r="D25" s="16">
        <f>IF((ISNUMBER(INDEX('DEGIRO TABLE'!$A$1:$G$225,MATCH($B25,'DEGIRO TABLE'!$A$1:$A$225,0),6))),(INDEX('DEGIRO TABLE'!$A$1:$G$225,MATCH($B25,'DEGIRO TABLE'!$A$1:$A$225,0),6)),0)</f>
        <v>0</v>
      </c>
      <c r="E25" s="16">
        <f>IF((ISNUMBER(INDEX('DEGIRO TABLE'!$A$1:$G$225,MATCH($B25,'DEGIRO TABLE'!$A$1:$A$225,0),5))),(INDEX('DEGIRO TABLE'!$A$1:$G$225,MATCH($B25,'DEGIRO TABLE'!$A$1:$A$225,0),5)),0)</f>
        <v>0</v>
      </c>
      <c r="F25" s="16">
        <f>IF((ISNUMBER(INDEX('DEGIRO TABLE'!$A$1:$G$225,MATCH($B25,'DEGIRO TABLE'!$A$1:$A$225,0),4))),(INDEX('DEGIRO TABLE'!$A$1:$G$225,MATCH($B25,'DEGIRO TABLE'!$A$1:$A$225,0),4)),0)</f>
        <v>0</v>
      </c>
      <c r="G25" s="16">
        <f>IF((ISNUMBER(INDEX('DEGIRO TABLE'!$A$1:$G$225,MATCH($B25,'DEGIRO TABLE'!$A$1:$A$225,0),3))),(INDEX('DEGIRO TABLE'!$A$1:$G$225,MATCH($B25,'DEGIRO TABLE'!$A$1:$A$225,0),3)),0)</f>
        <v>0</v>
      </c>
      <c r="H25" s="16">
        <f>IF((ISNUMBER(INDEX('DEGIRO TABLE'!$A$1:$G$225,MATCH($B25,'DEGIRO TABLE'!$A$1:$A$225,0),2))),(INDEX('DEGIRO TABLE'!$A$1:$G$225,MATCH($B25,'DEGIRO TABLE'!$A$1:$A$225,0),2)),0)</f>
        <v>0</v>
      </c>
      <c r="I25" s="192" cm="1">
        <f t="array" ref="I25">IF(DASHBOARD!$AA$11=1,0,(IF((ISNUMBER(INDEX('DEGIRO TABLE'!$L$1:$AC$225,MATCH($B25,'DEGIRO TABLE'!$L$1:$L$225,0),DASHBOARD!$AA$11))),(INDEX('DEGIRO TABLE'!$L$1:$AC$225,MATCH($B25,'DEGIRO TABLE'!$L$1:$L$225,0),DASHBOARD!$AA$11)),0)))</f>
        <v>0</v>
      </c>
      <c r="J25" s="17" t="e">
        <f t="shared" si="3"/>
        <v>#DIV/0!</v>
      </c>
      <c r="K25" s="48" t="str">
        <f>IF(ISTEXT($B25)=TRUE,(IF(ISTEXT(INDEX('DEGIRO TABLE'!$A$1:$G$225,MATCH($B25,'DEGIRO TABLE'!$A$1:$A$225,0),1))=TRUE,"","ERROR - CHECK DATA SET")),"")</f>
        <v>ERROR - CHECK DATA SET</v>
      </c>
      <c r="L25" s="5"/>
      <c r="M25" s="5"/>
      <c r="N25" s="5"/>
      <c r="O25" s="5"/>
      <c r="P25" s="5"/>
      <c r="Q25" s="5"/>
      <c r="R25" s="5"/>
      <c r="S25" s="5"/>
      <c r="T25" s="5"/>
      <c r="U25" s="5"/>
      <c r="V25" s="5"/>
      <c r="W25" s="5"/>
      <c r="X25" s="11"/>
      <c r="AB25">
        <f>IF(ISTEXT($B25)=TRUE,(IF(ISTEXT(INDEX('DEGIRO TABLE'!$A$1:$G$225,MATCH($B25,'DEGIRO TABLE'!$A$1:$A$225,0),1))=TRUE,0,1)),0)</f>
        <v>1</v>
      </c>
    </row>
    <row r="26" spans="2:28" x14ac:dyDescent="0.2">
      <c r="B26" s="180" t="s">
        <v>4</v>
      </c>
      <c r="C26" s="16">
        <f>IF((ISNUMBER(INDEX('DEGIRO TABLE'!$A$1:$G$225,MATCH($B26,'DEGIRO TABLE'!$A$1:$A$225,0),7))),(INDEX('DEGIRO TABLE'!$A$1:$G$225,MATCH($B26,'DEGIRO TABLE'!$A$1:$A$225,0),7)),0)</f>
        <v>0</v>
      </c>
      <c r="D26" s="16">
        <f>IF((ISNUMBER(INDEX('DEGIRO TABLE'!$A$1:$G$225,MATCH($B26,'DEGIRO TABLE'!$A$1:$A$225,0),6))),(INDEX('DEGIRO TABLE'!$A$1:$G$225,MATCH($B26,'DEGIRO TABLE'!$A$1:$A$225,0),6)),0)</f>
        <v>0</v>
      </c>
      <c r="E26" s="16">
        <f>IF((ISNUMBER(INDEX('DEGIRO TABLE'!$A$1:$G$225,MATCH($B26,'DEGIRO TABLE'!$A$1:$A$225,0),5))),(INDEX('DEGIRO TABLE'!$A$1:$G$225,MATCH($B26,'DEGIRO TABLE'!$A$1:$A$225,0),5)),0)</f>
        <v>0</v>
      </c>
      <c r="F26" s="16">
        <f>IF((ISNUMBER(INDEX('DEGIRO TABLE'!$A$1:$G$225,MATCH($B26,'DEGIRO TABLE'!$A$1:$A$225,0),4))),(INDEX('DEGIRO TABLE'!$A$1:$G$225,MATCH($B26,'DEGIRO TABLE'!$A$1:$A$225,0),4)),0)</f>
        <v>0</v>
      </c>
      <c r="G26" s="16">
        <f>IF((ISNUMBER(INDEX('DEGIRO TABLE'!$A$1:$G$225,MATCH($B26,'DEGIRO TABLE'!$A$1:$A$225,0),3))),(INDEX('DEGIRO TABLE'!$A$1:$G$225,MATCH($B26,'DEGIRO TABLE'!$A$1:$A$225,0),3)),0)</f>
        <v>0</v>
      </c>
      <c r="H26" s="16">
        <f>IF((ISNUMBER(INDEX('DEGIRO TABLE'!$A$1:$G$225,MATCH($B26,'DEGIRO TABLE'!$A$1:$A$225,0),2))),(INDEX('DEGIRO TABLE'!$A$1:$G$225,MATCH($B26,'DEGIRO TABLE'!$A$1:$A$225,0),2)),0)</f>
        <v>0</v>
      </c>
      <c r="I26" s="192" cm="1">
        <f t="array" ref="I26">IF(DASHBOARD!$AA$11=1,0,(IF((ISNUMBER(INDEX('DEGIRO TABLE'!$L$1:$AC$225,MATCH($B26,'DEGIRO TABLE'!$L$1:$L$225,0),DASHBOARD!$AA$11))),(INDEX('DEGIRO TABLE'!$L$1:$AC$225,MATCH($B26,'DEGIRO TABLE'!$L$1:$L$225,0),DASHBOARD!$AA$11)),0)))</f>
        <v>0</v>
      </c>
      <c r="J26" s="17" t="e">
        <f t="shared" si="3"/>
        <v>#DIV/0!</v>
      </c>
      <c r="K26" s="48" t="str">
        <f>IF(ISTEXT($B26)=TRUE,(IF(ISTEXT(INDEX('DEGIRO TABLE'!$A$1:$G$225,MATCH($B26,'DEGIRO TABLE'!$A$1:$A$225,0),1))=TRUE,"","ERROR - CHECK DATA SET")),"")</f>
        <v>ERROR - CHECK DATA SET</v>
      </c>
      <c r="L26" s="5"/>
      <c r="M26" s="5"/>
      <c r="N26" s="5"/>
      <c r="O26" s="5"/>
      <c r="P26" s="5"/>
      <c r="Q26" s="5"/>
      <c r="R26" s="5"/>
      <c r="S26" s="5"/>
      <c r="T26" s="5"/>
      <c r="U26" s="5"/>
      <c r="V26" s="5"/>
      <c r="W26" s="5"/>
      <c r="X26" s="11"/>
      <c r="AB26">
        <f>IF(ISTEXT($B26)=TRUE,(IF(ISTEXT(INDEX('DEGIRO TABLE'!$A$1:$G$225,MATCH($B26,'DEGIRO TABLE'!$A$1:$A$225,0),1))=TRUE,0,1)),0)</f>
        <v>1</v>
      </c>
    </row>
    <row r="27" spans="2:28" ht="13.5" thickBot="1" x14ac:dyDescent="0.25">
      <c r="B27" s="181" t="s">
        <v>5</v>
      </c>
      <c r="C27" s="16">
        <f>IF((ISNUMBER(INDEX('DEGIRO TABLE'!$A$1:$G$225,MATCH($B27,'DEGIRO TABLE'!$A$1:$A$225,0),7))),(INDEX('DEGIRO TABLE'!$A$1:$G$225,MATCH($B27,'DEGIRO TABLE'!$A$1:$A$225,0),7)),0)</f>
        <v>0</v>
      </c>
      <c r="D27" s="16">
        <f>IF((ISNUMBER(INDEX('DEGIRO TABLE'!$A$1:$G$225,MATCH($B27,'DEGIRO TABLE'!$A$1:$A$225,0),6))),(INDEX('DEGIRO TABLE'!$A$1:$G$225,MATCH($B27,'DEGIRO TABLE'!$A$1:$A$225,0),6)),0)</f>
        <v>0</v>
      </c>
      <c r="E27" s="16">
        <f>IF((ISNUMBER(INDEX('DEGIRO TABLE'!$A$1:$G$225,MATCH($B27,'DEGIRO TABLE'!$A$1:$A$225,0),5))),(INDEX('DEGIRO TABLE'!$A$1:$G$225,MATCH($B27,'DEGIRO TABLE'!$A$1:$A$225,0),5)),0)</f>
        <v>0</v>
      </c>
      <c r="F27" s="16">
        <f>IF((ISNUMBER(INDEX('DEGIRO TABLE'!$A$1:$G$225,MATCH($B27,'DEGIRO TABLE'!$A$1:$A$225,0),4))),(INDEX('DEGIRO TABLE'!$A$1:$G$225,MATCH($B27,'DEGIRO TABLE'!$A$1:$A$225,0),4)),0)</f>
        <v>0</v>
      </c>
      <c r="G27" s="16">
        <f>IF((ISNUMBER(INDEX('DEGIRO TABLE'!$A$1:$G$225,MATCH($B27,'DEGIRO TABLE'!$A$1:$A$225,0),3))),(INDEX('DEGIRO TABLE'!$A$1:$G$225,MATCH($B27,'DEGIRO TABLE'!$A$1:$A$225,0),3)),0)</f>
        <v>0</v>
      </c>
      <c r="H27" s="16">
        <f>IF((ISNUMBER(INDEX('DEGIRO TABLE'!$A$1:$G$225,MATCH($B27,'DEGIRO TABLE'!$A$1:$A$225,0),2))),(INDEX('DEGIRO TABLE'!$A$1:$G$225,MATCH($B27,'DEGIRO TABLE'!$A$1:$A$225,0),2)),0)</f>
        <v>0</v>
      </c>
      <c r="I27" s="192" cm="1">
        <f t="array" ref="I27">IF(DASHBOARD!$AA$11=1,0,(IF((ISNUMBER(INDEX('DEGIRO TABLE'!$L$1:$AC$225,MATCH($B27,'DEGIRO TABLE'!$L$1:$L$225,0),DASHBOARD!$AA$11))),(INDEX('DEGIRO TABLE'!$L$1:$AC$225,MATCH($B27,'DEGIRO TABLE'!$L$1:$L$225,0),DASHBOARD!$AA$11)),0)))</f>
        <v>0</v>
      </c>
      <c r="J27" s="18" t="e">
        <f t="shared" si="3"/>
        <v>#DIV/0!</v>
      </c>
      <c r="K27" s="48" t="str">
        <f>IF(ISTEXT($B27)=TRUE,(IF(ISTEXT(INDEX('DEGIRO TABLE'!$A$1:$G$225,MATCH($B27,'DEGIRO TABLE'!$A$1:$A$225,0),1))=TRUE,"","ERROR - CHECK DATA SET")),"")</f>
        <v>ERROR - CHECK DATA SET</v>
      </c>
      <c r="L27" s="5"/>
      <c r="M27" s="5"/>
      <c r="N27" s="5"/>
      <c r="O27" s="5"/>
      <c r="P27" s="5"/>
      <c r="Q27" s="5"/>
      <c r="R27" s="5"/>
      <c r="S27" s="5"/>
      <c r="T27" s="5"/>
      <c r="U27" s="5"/>
      <c r="V27" s="5"/>
      <c r="W27" s="5"/>
      <c r="X27" s="11"/>
      <c r="AB27">
        <f>IF(ISTEXT($B27)=TRUE,(IF(ISTEXT(INDEX('DEGIRO TABLE'!$A$1:$G$225,MATCH($B27,'DEGIRO TABLE'!$A$1:$A$225,0),1))=TRUE,0,1)),0)</f>
        <v>1</v>
      </c>
    </row>
    <row r="28" spans="2:28" ht="13.5" thickBot="1" x14ac:dyDescent="0.25">
      <c r="B28" s="177" t="s">
        <v>30</v>
      </c>
      <c r="C28" s="52">
        <v>0</v>
      </c>
      <c r="D28" s="20">
        <f>D25-(D26+D27)-D24</f>
        <v>0</v>
      </c>
      <c r="E28" s="20">
        <f>E25-(E26+E27)-E24</f>
        <v>0</v>
      </c>
      <c r="F28" s="20">
        <f t="shared" ref="F28" si="9">F25-(F26+F27)-F24</f>
        <v>0</v>
      </c>
      <c r="G28" s="20">
        <f>G25-(G26+G27)-G24</f>
        <v>0</v>
      </c>
      <c r="H28" s="19">
        <f>H25-(H26+H27)-H24</f>
        <v>0</v>
      </c>
      <c r="I28" s="19">
        <f>I25-(I26+I27)-I24</f>
        <v>0</v>
      </c>
      <c r="J28" s="20">
        <f>SUM(C28:H28)/(COUNTIF($C$13:$H$13,"&lt;&gt;0")-1)</f>
        <v>0</v>
      </c>
      <c r="K28" s="49"/>
      <c r="L28" s="13"/>
      <c r="M28" s="13"/>
      <c r="N28" s="13"/>
      <c r="O28" s="13"/>
      <c r="P28" s="13"/>
      <c r="Q28" s="13"/>
      <c r="R28" s="13"/>
      <c r="S28" s="13"/>
      <c r="T28" s="13"/>
      <c r="U28" s="13"/>
      <c r="V28" s="13"/>
      <c r="W28" s="13"/>
      <c r="X28" s="14"/>
    </row>
    <row r="29" spans="2:28" ht="13.5" thickBot="1" x14ac:dyDescent="0.25">
      <c r="B29" s="175" t="s">
        <v>16</v>
      </c>
      <c r="C29" s="16">
        <f>IF((ISNUMBER(INDEX('DEGIRO TABLE'!$A$1:$G$225,MATCH($B29,'DEGIRO TABLE'!$A$1:$A$225,0),7))),(INDEX('DEGIRO TABLE'!$A$1:$G$225,MATCH($B29,'DEGIRO TABLE'!$A$1:$A$225,0),7)),0)</f>
        <v>0</v>
      </c>
      <c r="D29" s="16">
        <f>IF((ISNUMBER(INDEX('DEGIRO TABLE'!$A$1:$G$225,MATCH($B29,'DEGIRO TABLE'!$A$1:$A$225,0),6))),(INDEX('DEGIRO TABLE'!$A$1:$G$225,MATCH($B29,'DEGIRO TABLE'!$A$1:$A$225,0),6)),0)</f>
        <v>0</v>
      </c>
      <c r="E29" s="16">
        <f>IF((ISNUMBER(INDEX('DEGIRO TABLE'!$A$1:$G$225,MATCH($B29,'DEGIRO TABLE'!$A$1:$A$225,0),5))),(INDEX('DEGIRO TABLE'!$A$1:$G$225,MATCH($B29,'DEGIRO TABLE'!$A$1:$A$225,0),5)),0)</f>
        <v>0</v>
      </c>
      <c r="F29" s="16">
        <f>IF((ISNUMBER(INDEX('DEGIRO TABLE'!$A$1:$G$225,MATCH($B29,'DEGIRO TABLE'!$A$1:$A$225,0),4))),(INDEX('DEGIRO TABLE'!$A$1:$G$225,MATCH($B29,'DEGIRO TABLE'!$A$1:$A$225,0),4)),0)</f>
        <v>0</v>
      </c>
      <c r="G29" s="16">
        <f>IF((ISNUMBER(INDEX('DEGIRO TABLE'!$A$1:$G$225,MATCH($B29,'DEGIRO TABLE'!$A$1:$A$225,0),3))),(INDEX('DEGIRO TABLE'!$A$1:$G$225,MATCH($B29,'DEGIRO TABLE'!$A$1:$A$225,0),3)),0)</f>
        <v>0</v>
      </c>
      <c r="H29" s="16">
        <f>IF((ISNUMBER(INDEX('DEGIRO TABLE'!$A$1:$G$225,MATCH($B29,'DEGIRO TABLE'!$A$1:$A$225,0),2))),(INDEX('DEGIRO TABLE'!$A$1:$G$225,MATCH($B29,'DEGIRO TABLE'!$A$1:$A$225,0),2)),0)</f>
        <v>0</v>
      </c>
      <c r="I29" s="192" cm="1">
        <f t="array" ref="I29">IF(DASHBOARD!$AA$11=1,0,(IF((ISNUMBER(INDEX('DEGIRO TABLE'!$L$1:$AC$225,MATCH($B29,'DEGIRO TABLE'!$L$1:$L$225,0),DASHBOARD!$AA$11))),(INDEX('DEGIRO TABLE'!$L$1:$AC$225,MATCH($B29,'DEGIRO TABLE'!$L$1:$L$225,0),DASHBOARD!$AA$11)),0)))</f>
        <v>0</v>
      </c>
      <c r="J29" s="17" t="e">
        <f t="shared" si="3"/>
        <v>#DIV/0!</v>
      </c>
      <c r="K29" s="48" t="str">
        <f>IF(ISTEXT($B29)=TRUE,(IF(ISTEXT(INDEX('DEGIRO TABLE'!$A$1:$G$225,MATCH($B29,'DEGIRO TABLE'!$A$1:$A$225,0),1))=TRUE,"","ERROR - CHECK DATA SET")),"")</f>
        <v>ERROR - CHECK DATA SET</v>
      </c>
      <c r="L29" s="5"/>
      <c r="M29" s="5"/>
      <c r="N29" s="5"/>
      <c r="O29" s="5"/>
      <c r="P29" s="5"/>
      <c r="Q29" s="5"/>
      <c r="R29" s="5"/>
      <c r="S29" s="5"/>
      <c r="T29" s="5"/>
      <c r="U29" s="5"/>
      <c r="V29" s="5"/>
      <c r="W29" s="5"/>
      <c r="X29" s="5"/>
      <c r="AB29">
        <f>IF(ISTEXT($B29)=TRUE,(IF(ISTEXT(INDEX('DEGIRO TABLE'!$A$1:$G$225,MATCH($B29,'DEGIRO TABLE'!$A$1:$A$225,0),1))=TRUE,0,1)),0)</f>
        <v>1</v>
      </c>
    </row>
    <row r="30" spans="2:28" ht="13.5" thickBot="1" x14ac:dyDescent="0.25">
      <c r="B30" s="177" t="s">
        <v>78</v>
      </c>
      <c r="C30" s="150">
        <f>IF(C29=0,0,C28/C29)</f>
        <v>0</v>
      </c>
      <c r="D30" s="150">
        <f t="shared" ref="D30" si="10">IF(D29=0,0,D28/D29)</f>
        <v>0</v>
      </c>
      <c r="E30" s="150">
        <f t="shared" ref="E30" si="11">IF(E29=0,0,E28/E29)</f>
        <v>0</v>
      </c>
      <c r="F30" s="150">
        <f t="shared" ref="F30" si="12">IF(F29=0,0,F28/F29)</f>
        <v>0</v>
      </c>
      <c r="G30" s="150">
        <f t="shared" ref="G30" si="13">IF(G29=0,0,G28/G29)</f>
        <v>0</v>
      </c>
      <c r="H30" s="150">
        <f>IF(H29=0,0,H28/H29)</f>
        <v>0</v>
      </c>
      <c r="I30" s="150">
        <f>IF(I29=0,0,I28/I29)</f>
        <v>0</v>
      </c>
      <c r="J30" s="150" t="e">
        <f t="shared" si="3"/>
        <v>#DIV/0!</v>
      </c>
      <c r="K30" s="49"/>
      <c r="L30" s="5"/>
      <c r="M30" s="5"/>
      <c r="N30" s="5"/>
      <c r="O30" s="5"/>
      <c r="P30" s="5"/>
      <c r="Q30" s="5"/>
      <c r="R30" s="5"/>
      <c r="S30" s="5"/>
      <c r="T30" s="5"/>
      <c r="U30" s="5"/>
      <c r="V30" s="5"/>
      <c r="W30" s="5"/>
      <c r="X30" s="5"/>
    </row>
    <row r="31" spans="2:28" ht="26.25" thickBot="1" x14ac:dyDescent="0.25">
      <c r="B31" s="177" t="s">
        <v>82</v>
      </c>
      <c r="C31" s="150">
        <v>0</v>
      </c>
      <c r="D31" s="151">
        <f>IF(C30=0,0,(D30-C30))</f>
        <v>0</v>
      </c>
      <c r="E31" s="151">
        <f>IF(D30=0,0,(E30-D30))</f>
        <v>0</v>
      </c>
      <c r="F31" s="151">
        <f>IF(E30=0,0,(F30-E30))</f>
        <v>0</v>
      </c>
      <c r="G31" s="151">
        <f>IF(F30=0,0,(G30-F30))</f>
        <v>0</v>
      </c>
      <c r="H31" s="151">
        <f>IF(G30=0,0,(H30-G30))</f>
        <v>0</v>
      </c>
      <c r="I31" s="151">
        <f>IF(I29=0,0,(I30-H30))</f>
        <v>0</v>
      </c>
      <c r="J31" s="150">
        <f>SUM(C31:H31)/(COUNTIF($C$13:$H$13,"&lt;&gt;0")-1)</f>
        <v>0</v>
      </c>
      <c r="K31" s="49"/>
      <c r="L31" s="5"/>
      <c r="M31" s="5"/>
      <c r="N31" s="5"/>
      <c r="O31" s="5"/>
      <c r="P31" s="5"/>
      <c r="Q31" s="5"/>
      <c r="R31" s="5"/>
      <c r="S31" s="5"/>
      <c r="T31" s="5"/>
      <c r="U31" s="5"/>
      <c r="V31" s="5"/>
      <c r="W31" s="5"/>
      <c r="X31" s="5"/>
    </row>
    <row r="32" spans="2:28" ht="26.25" thickBot="1" x14ac:dyDescent="0.25">
      <c r="B32" s="177" t="s">
        <v>83</v>
      </c>
      <c r="C32" s="152">
        <v>0</v>
      </c>
      <c r="D32" s="152">
        <f>IF(C30=0,0,((D30-C30)/ABS(C30)))</f>
        <v>0</v>
      </c>
      <c r="E32" s="152">
        <f>IF(D30=0,0,((E30-D30)/ABS(D30)))</f>
        <v>0</v>
      </c>
      <c r="F32" s="152">
        <f>IF(E30=0,0,((F30-E30)/ABS(E30)))</f>
        <v>0</v>
      </c>
      <c r="G32" s="152">
        <f>IF(F30=0,0,((G30-F30)/ABS(F30)))</f>
        <v>0</v>
      </c>
      <c r="H32" s="152">
        <f>IF(G30=0,0,((H30-G30)/ABS(G30)))</f>
        <v>0</v>
      </c>
      <c r="I32" s="152">
        <f>IF(OR(I29=0,H30=0),0,((I30-H30)/ABS(H30)))</f>
        <v>0</v>
      </c>
      <c r="J32" s="152">
        <f>SUM(C32:H32)/(COUNTIF($C$13:$H$13,"&lt;&gt;0")-1)</f>
        <v>0</v>
      </c>
      <c r="K32" s="49"/>
      <c r="L32" s="5"/>
      <c r="M32" s="5"/>
      <c r="N32" s="5"/>
      <c r="O32" s="5"/>
      <c r="P32" s="5"/>
      <c r="Q32" s="5"/>
      <c r="R32" s="5"/>
      <c r="S32" s="5"/>
      <c r="T32" s="5"/>
      <c r="U32" s="5"/>
      <c r="V32" s="5"/>
      <c r="W32" s="5"/>
      <c r="X32" s="5"/>
    </row>
    <row r="33" spans="2:28" ht="13.5" thickBot="1" x14ac:dyDescent="0.25">
      <c r="B33" s="178"/>
      <c r="C33" s="5"/>
      <c r="D33" s="5"/>
      <c r="E33" s="5"/>
      <c r="F33" s="5"/>
      <c r="G33" s="5"/>
      <c r="H33" s="5"/>
      <c r="I33" s="5"/>
      <c r="J33" s="5"/>
      <c r="K33" s="50"/>
      <c r="L33" s="5"/>
    </row>
    <row r="34" spans="2:28" ht="13.5" thickBot="1" x14ac:dyDescent="0.25">
      <c r="B34" s="173" t="s">
        <v>22</v>
      </c>
      <c r="C34" s="162"/>
      <c r="D34" s="162"/>
      <c r="E34" s="162"/>
      <c r="F34" s="162"/>
      <c r="G34" s="162"/>
      <c r="H34" s="162"/>
      <c r="I34" s="162"/>
      <c r="J34" s="162"/>
      <c r="K34" s="163"/>
      <c r="L34" s="9"/>
      <c r="M34" s="9"/>
      <c r="N34" s="9"/>
      <c r="O34" s="9"/>
      <c r="P34" s="9"/>
      <c r="Q34" s="9"/>
      <c r="R34" s="9"/>
      <c r="S34" s="9"/>
      <c r="T34" s="9"/>
      <c r="U34" s="9"/>
      <c r="V34" s="9"/>
      <c r="W34" s="9"/>
      <c r="X34" s="10"/>
    </row>
    <row r="35" spans="2:28" x14ac:dyDescent="0.2">
      <c r="B35" s="174" t="s">
        <v>9</v>
      </c>
      <c r="C35" s="144">
        <f>IF((ISNUMBER(INDEX('DEGIRO TABLE'!$A$1:$G$225,MATCH($B35,'DEGIRO TABLE'!$A$1:$A$225,0),7))),(INDEX('DEGIRO TABLE'!$A$1:$G$225,MATCH($B35,'DEGIRO TABLE'!$A$1:$A$225,0),7)),0)</f>
        <v>0</v>
      </c>
      <c r="D35" s="144">
        <f>IF((ISNUMBER(INDEX('DEGIRO TABLE'!$A$1:$G$225,MATCH($B35,'DEGIRO TABLE'!$A$1:$A$225,0),6))),(INDEX('DEGIRO TABLE'!$A$1:$G$225,MATCH($B35,'DEGIRO TABLE'!$A$1:$A$225,0),6)),0)</f>
        <v>0</v>
      </c>
      <c r="E35" s="144">
        <f>IF((ISNUMBER(INDEX('DEGIRO TABLE'!$A$1:$G$225,MATCH($B35,'DEGIRO TABLE'!$A$1:$A$225,0),5))),(INDEX('DEGIRO TABLE'!$A$1:$G$225,MATCH($B35,'DEGIRO TABLE'!$A$1:$A$225,0),5)),0)</f>
        <v>0</v>
      </c>
      <c r="F35" s="144">
        <f>IF((ISNUMBER(INDEX('DEGIRO TABLE'!$A$1:$G$225,MATCH($B35,'DEGIRO TABLE'!$A$1:$A$225,0),4))),(INDEX('DEGIRO TABLE'!$A$1:$G$225,MATCH($B35,'DEGIRO TABLE'!$A$1:$A$225,0),4)),0)</f>
        <v>0</v>
      </c>
      <c r="G35" s="144">
        <f>IF((ISNUMBER(INDEX('DEGIRO TABLE'!$A$1:$G$225,MATCH($B35,'DEGIRO TABLE'!$A$1:$A$225,0),3))),(INDEX('DEGIRO TABLE'!$A$1:$G$225,MATCH($B35,'DEGIRO TABLE'!$A$1:$A$225,0),3)),0)</f>
        <v>0</v>
      </c>
      <c r="H35" s="144">
        <f>IF((ISNUMBER(INDEX('DEGIRO TABLE'!$A$1:$G$225,MATCH($B35,'DEGIRO TABLE'!$A$1:$A$225,0),2))),(INDEX('DEGIRO TABLE'!$A$1:$G$225,MATCH($B35,'DEGIRO TABLE'!$A$1:$A$225,0),2)),0)</f>
        <v>0</v>
      </c>
      <c r="I35" s="16">
        <f>IF(H35=0,0,(H35+1)&amp;" Prognosis")</f>
        <v>0</v>
      </c>
      <c r="J35" s="7" t="s">
        <v>434</v>
      </c>
      <c r="K35" s="48" t="str">
        <f>IF(ISTEXT($B35)=TRUE,(IF(ISTEXT(INDEX('DEGIRO TABLE'!$A$1:$G$225,MATCH($B35,'DEGIRO TABLE'!$A$1:$A$225,0),1))=TRUE,"","ERROR - CHECK DATA SET")),"")</f>
        <v>ERROR - CHECK DATA SET</v>
      </c>
      <c r="L35" s="5"/>
      <c r="M35" s="5"/>
      <c r="N35" s="5"/>
      <c r="O35" s="5"/>
      <c r="P35" s="5"/>
      <c r="Q35" s="5"/>
      <c r="R35" s="5"/>
      <c r="S35" s="5"/>
      <c r="T35" s="5"/>
      <c r="U35" s="5"/>
      <c r="V35" s="5"/>
      <c r="W35" s="5"/>
      <c r="X35" s="11"/>
      <c r="AB35">
        <f>IF(ISTEXT($B35)=TRUE,(IF(ISTEXT(INDEX('DEGIRO TABLE'!$A$1:$G$225,MATCH($B35,'DEGIRO TABLE'!$A$1:$A$225,0),1))=TRUE,0,1)),0)</f>
        <v>1</v>
      </c>
    </row>
    <row r="36" spans="2:28" x14ac:dyDescent="0.2">
      <c r="B36" s="175" t="s">
        <v>2</v>
      </c>
      <c r="C36" s="16">
        <f>IF((ISNUMBER(INDEX('DEGIRO TABLE'!$A$1:$G$225,MATCH($B36,'DEGIRO TABLE'!$A$1:$A$225,0),7))),(INDEX('DEGIRO TABLE'!$A$1:$G$225,MATCH($B36,'DEGIRO TABLE'!$A$1:$A$225,0),7)),0)</f>
        <v>0</v>
      </c>
      <c r="D36" s="16">
        <f>IF((ISNUMBER(INDEX('DEGIRO TABLE'!$A$1:$G$225,MATCH($B36,'DEGIRO TABLE'!$A$1:$A$225,0),6))),(INDEX('DEGIRO TABLE'!$A$1:$G$225,MATCH($B36,'DEGIRO TABLE'!$A$1:$A$225,0),6)),0)</f>
        <v>0</v>
      </c>
      <c r="E36" s="16">
        <f>IF((ISNUMBER(INDEX('DEGIRO TABLE'!$A$1:$G$225,MATCH($B36,'DEGIRO TABLE'!$A$1:$A$225,0),5))),(INDEX('DEGIRO TABLE'!$A$1:$G$225,MATCH($B36,'DEGIRO TABLE'!$A$1:$A$225,0),5)),0)</f>
        <v>0</v>
      </c>
      <c r="F36" s="16">
        <f>IF((ISNUMBER(INDEX('DEGIRO TABLE'!$A$1:$G$225,MATCH($B36,'DEGIRO TABLE'!$A$1:$A$225,0),4))),(INDEX('DEGIRO TABLE'!$A$1:$G$225,MATCH($B36,'DEGIRO TABLE'!$A$1:$A$225,0),4)),0)</f>
        <v>0</v>
      </c>
      <c r="G36" s="16">
        <f>IF((ISNUMBER(INDEX('DEGIRO TABLE'!$A$1:$G$225,MATCH($B36,'DEGIRO TABLE'!$A$1:$A$225,0),3))),(INDEX('DEGIRO TABLE'!$A$1:$G$225,MATCH($B36,'DEGIRO TABLE'!$A$1:$A$225,0),3)),0)</f>
        <v>0</v>
      </c>
      <c r="H36" s="16">
        <f>IF((ISNUMBER(INDEX('DEGIRO TABLE'!$A$1:$G$225,MATCH($B36,'DEGIRO TABLE'!$A$1:$A$225,0),2))),(INDEX('DEGIRO TABLE'!$A$1:$G$225,MATCH($B36,'DEGIRO TABLE'!$A$1:$A$225,0),2)),0)</f>
        <v>0</v>
      </c>
      <c r="I36" s="192" cm="1">
        <f t="array" ref="I36">IF(DASHBOARD!$AA$11=1,0,(IF((ISNUMBER(INDEX('DEGIRO TABLE'!$L$1:$AC$225,MATCH($B36,'DEGIRO TABLE'!$L$1:$L$225,0),DASHBOARD!$AA$11))),(INDEX('DEGIRO TABLE'!$L$1:$AC$225,MATCH($B36,'DEGIRO TABLE'!$L$1:$L$225,0),DASHBOARD!$AA$11)),0)))</f>
        <v>0</v>
      </c>
      <c r="J36" s="164" t="e">
        <f>SUM(C36:H36)/COUNTIF($C$35:$H$35,"&lt;&gt;0")</f>
        <v>#DIV/0!</v>
      </c>
      <c r="K36" s="48" t="str">
        <f>IF(ISTEXT($B36)=TRUE,(IF(ISTEXT(INDEX('DEGIRO TABLE'!$A$1:$G$225,MATCH($B36,'DEGIRO TABLE'!$A$1:$A$225,0),1))=TRUE,"","ERROR - CHECK DATA SET")),"")</f>
        <v>ERROR - CHECK DATA SET</v>
      </c>
      <c r="L36" s="5"/>
      <c r="M36" s="5"/>
      <c r="N36" s="5"/>
      <c r="O36" s="5"/>
      <c r="P36" s="5"/>
      <c r="Q36" s="5"/>
      <c r="R36" s="5"/>
      <c r="S36" s="5"/>
      <c r="T36" s="5"/>
      <c r="U36" s="5"/>
      <c r="V36" s="5"/>
      <c r="W36" s="5"/>
      <c r="X36" s="11"/>
      <c r="AB36">
        <f>IF(ISTEXT($B36)=TRUE,(IF(ISTEXT(INDEX('DEGIRO TABLE'!$A$1:$G$225,MATCH($B36,'DEGIRO TABLE'!$A$1:$A$225,0),1))=TRUE,0,1)),0)</f>
        <v>1</v>
      </c>
    </row>
    <row r="37" spans="2:28" ht="25.5" x14ac:dyDescent="0.2">
      <c r="B37" s="175" t="s">
        <v>3</v>
      </c>
      <c r="C37" s="16">
        <f>IF((ISNUMBER(INDEX('DEGIRO TABLE'!$A$1:$G$225,MATCH($B37,'DEGIRO TABLE'!$A$1:$A$225,0),7))),(INDEX('DEGIRO TABLE'!$A$1:$G$225,MATCH($B37,'DEGIRO TABLE'!$A$1:$A$225,0),7)),0)</f>
        <v>0</v>
      </c>
      <c r="D37" s="16">
        <f>IF((ISNUMBER(INDEX('DEGIRO TABLE'!$A$1:$G$225,MATCH($B37,'DEGIRO TABLE'!$A$1:$A$225,0),6))),(INDEX('DEGIRO TABLE'!$A$1:$G$225,MATCH($B37,'DEGIRO TABLE'!$A$1:$A$225,0),6)),0)</f>
        <v>0</v>
      </c>
      <c r="E37" s="16">
        <f>IF((ISNUMBER(INDEX('DEGIRO TABLE'!$A$1:$G$225,MATCH($B37,'DEGIRO TABLE'!$A$1:$A$225,0),5))),(INDEX('DEGIRO TABLE'!$A$1:$G$225,MATCH($B37,'DEGIRO TABLE'!$A$1:$A$225,0),5)),0)</f>
        <v>0</v>
      </c>
      <c r="F37" s="16">
        <f>IF((ISNUMBER(INDEX('DEGIRO TABLE'!$A$1:$G$225,MATCH($B37,'DEGIRO TABLE'!$A$1:$A$225,0),4))),(INDEX('DEGIRO TABLE'!$A$1:$G$225,MATCH($B37,'DEGIRO TABLE'!$A$1:$A$225,0),4)),0)</f>
        <v>0</v>
      </c>
      <c r="G37" s="16">
        <f>IF((ISNUMBER(INDEX('DEGIRO TABLE'!$A$1:$G$225,MATCH($B37,'DEGIRO TABLE'!$A$1:$A$225,0),3))),(INDEX('DEGIRO TABLE'!$A$1:$G$225,MATCH($B37,'DEGIRO TABLE'!$A$1:$A$225,0),3)),0)</f>
        <v>0</v>
      </c>
      <c r="H37" s="16">
        <f>IF((ISNUMBER(INDEX('DEGIRO TABLE'!$A$1:$G$225,MATCH($B37,'DEGIRO TABLE'!$A$1:$A$225,0),2))),(INDEX('DEGIRO TABLE'!$A$1:$G$225,MATCH($B37,'DEGIRO TABLE'!$A$1:$A$225,0),2)),0)</f>
        <v>0</v>
      </c>
      <c r="I37" s="192" cm="1">
        <f t="array" ref="I37">IF(DASHBOARD!$AA$11=1,0,(IF((ISNUMBER(INDEX('DEGIRO TABLE'!$L$1:$AC$225,MATCH($B37,'DEGIRO TABLE'!$L$1:$L$225,0),DASHBOARD!$AA$11))),(INDEX('DEGIRO TABLE'!$L$1:$AC$225,MATCH($B37,'DEGIRO TABLE'!$L$1:$L$225,0),DASHBOARD!$AA$11)),0)))</f>
        <v>0</v>
      </c>
      <c r="J37" s="165" t="e">
        <f>SUM(C37:H37)/COUNTIF($C$35:$H$35,"&lt;&gt;0")</f>
        <v>#DIV/0!</v>
      </c>
      <c r="K37" s="48" t="str">
        <f>IF(ISTEXT($B37)=TRUE,(IF(ISTEXT(INDEX('DEGIRO TABLE'!$A$1:$G$225,MATCH($B37,'DEGIRO TABLE'!$A$1:$A$225,0),1))=TRUE,"","ERROR - CHECK DATA SET")),"")</f>
        <v>ERROR - CHECK DATA SET</v>
      </c>
      <c r="L37" s="5"/>
      <c r="M37" s="5"/>
      <c r="N37" s="5"/>
      <c r="O37" s="5"/>
      <c r="P37" s="5"/>
      <c r="Q37" s="5"/>
      <c r="R37" s="5"/>
      <c r="S37" s="5"/>
      <c r="T37" s="5"/>
      <c r="U37" s="5"/>
      <c r="V37" s="5"/>
      <c r="W37" s="5"/>
      <c r="X37" s="11"/>
      <c r="AB37">
        <f>IF(ISTEXT($B37)=TRUE,(IF(ISTEXT(INDEX('DEGIRO TABLE'!$A$1:$G$225,MATCH($B37,'DEGIRO TABLE'!$A$1:$A$225,0),1))=TRUE,0,1)),0)</f>
        <v>1</v>
      </c>
    </row>
    <row r="38" spans="2:28" x14ac:dyDescent="0.2">
      <c r="B38" s="175" t="s">
        <v>466</v>
      </c>
      <c r="C38" s="16">
        <f>IF((ISNUMBER(INDEX('DEGIRO TABLE'!$A$1:$G$225,MATCH($B38,'DEGIRO TABLE'!$A$1:$A$225,0),7))),(INDEX('DEGIRO TABLE'!$A$1:$G$225,MATCH($B38,'DEGIRO TABLE'!$A$1:$A$225,0),7)),0)</f>
        <v>0</v>
      </c>
      <c r="D38" s="16">
        <f>IF((ISNUMBER(INDEX('DEGIRO TABLE'!$A$1:$G$225,MATCH($B38,'DEGIRO TABLE'!$A$1:$A$225,0),6))),(INDEX('DEGIRO TABLE'!$A$1:$G$225,MATCH($B38,'DEGIRO TABLE'!$A$1:$A$225,0),6)),0)</f>
        <v>0</v>
      </c>
      <c r="E38" s="16">
        <f>IF((ISNUMBER(INDEX('DEGIRO TABLE'!$A$1:$G$225,MATCH($B38,'DEGIRO TABLE'!$A$1:$A$225,0),5))),(INDEX('DEGIRO TABLE'!$A$1:$G$225,MATCH($B38,'DEGIRO TABLE'!$A$1:$A$225,0),5)),0)</f>
        <v>0</v>
      </c>
      <c r="F38" s="16">
        <f>IF((ISNUMBER(INDEX('DEGIRO TABLE'!$A$1:$G$225,MATCH($B38,'DEGIRO TABLE'!$A$1:$A$225,0),4))),(INDEX('DEGIRO TABLE'!$A$1:$G$225,MATCH($B38,'DEGIRO TABLE'!$A$1:$A$225,0),4)),0)</f>
        <v>0</v>
      </c>
      <c r="G38" s="16">
        <f>IF((ISNUMBER(INDEX('DEGIRO TABLE'!$A$1:$G$225,MATCH($B38,'DEGIRO TABLE'!$A$1:$A$225,0),3))),(INDEX('DEGIRO TABLE'!$A$1:$G$225,MATCH($B38,'DEGIRO TABLE'!$A$1:$A$225,0),3)),0)</f>
        <v>0</v>
      </c>
      <c r="H38" s="16">
        <f>IF((ISNUMBER(INDEX('DEGIRO TABLE'!$A$1:$G$225,MATCH($B38,'DEGIRO TABLE'!$A$1:$A$225,0),2))),(INDEX('DEGIRO TABLE'!$A$1:$G$225,MATCH($B38,'DEGIRO TABLE'!$A$1:$A$225,0),2)),0)</f>
        <v>0</v>
      </c>
      <c r="I38" s="192" cm="1">
        <f t="array" ref="I38">IF(DASHBOARD!$AA$11=1,0,(IF((ISNUMBER(INDEX('DEGIRO TABLE'!$L$1:$AC$225,MATCH($B38,'DEGIRO TABLE'!$L$1:$L$225,0),DASHBOARD!$AA$11))),(INDEX('DEGIRO TABLE'!$L$1:$AC$225,MATCH($B38,'DEGIRO TABLE'!$L$1:$L$225,0),DASHBOARD!$AA$11)),0)))</f>
        <v>0</v>
      </c>
      <c r="J38" s="17" t="e">
        <f t="shared" ref="J38:J46" si="14">SUM(C38:H38)/COUNTIF($C$35:$H$35,"&lt;&gt;0")</f>
        <v>#DIV/0!</v>
      </c>
      <c r="K38" s="48" t="str">
        <f>IF(ISTEXT($B38)=TRUE,(IF(ISTEXT(INDEX('DEGIRO TABLE'!$A$1:$G$225,MATCH($B38,'DEGIRO TABLE'!$A$1:$A$225,0),1))=TRUE,"","ERROR - CHECK DATA SET")),"")</f>
        <v>ERROR - CHECK DATA SET</v>
      </c>
      <c r="L38" s="5"/>
      <c r="M38" s="5"/>
      <c r="N38" s="5"/>
      <c r="O38" s="5"/>
      <c r="P38" s="5"/>
      <c r="Q38" s="5"/>
      <c r="R38" s="5"/>
      <c r="S38" s="5"/>
      <c r="T38" s="5"/>
      <c r="U38" s="5"/>
      <c r="V38" s="5"/>
      <c r="W38" s="5"/>
      <c r="X38" s="11"/>
      <c r="AB38">
        <f>IF(ISTEXT($B38)=TRUE,(IF(ISTEXT(INDEX('DEGIRO TABLE'!$A$1:$G$225,MATCH($B38,'DEGIRO TABLE'!$A$1:$A$225,0),1))=TRUE,0,1)),0)</f>
        <v>1</v>
      </c>
    </row>
    <row r="39" spans="2:28" x14ac:dyDescent="0.2">
      <c r="B39" s="175" t="s">
        <v>467</v>
      </c>
      <c r="C39" s="16">
        <f>IF((ISNUMBER(INDEX('DEGIRO TABLE'!$A$1:$G$225,MATCH($B39,'DEGIRO TABLE'!$A$1:$A$225,0),7))),(INDEX('DEGIRO TABLE'!$A$1:$G$225,MATCH($B39,'DEGIRO TABLE'!$A$1:$A$225,0),7)),0)</f>
        <v>0</v>
      </c>
      <c r="D39" s="16">
        <f>IF((ISNUMBER(INDEX('DEGIRO TABLE'!$A$1:$G$225,MATCH($B39,'DEGIRO TABLE'!$A$1:$A$225,0),6))),(INDEX('DEGIRO TABLE'!$A$1:$G$225,MATCH($B39,'DEGIRO TABLE'!$A$1:$A$225,0),6)),0)</f>
        <v>0</v>
      </c>
      <c r="E39" s="16">
        <f>IF((ISNUMBER(INDEX('DEGIRO TABLE'!$A$1:$G$225,MATCH($B39,'DEGIRO TABLE'!$A$1:$A$225,0),5))),(INDEX('DEGIRO TABLE'!$A$1:$G$225,MATCH($B39,'DEGIRO TABLE'!$A$1:$A$225,0),5)),0)</f>
        <v>0</v>
      </c>
      <c r="F39" s="16">
        <f>IF((ISNUMBER(INDEX('DEGIRO TABLE'!$A$1:$G$225,MATCH($B39,'DEGIRO TABLE'!$A$1:$A$225,0),4))),(INDEX('DEGIRO TABLE'!$A$1:$G$225,MATCH($B39,'DEGIRO TABLE'!$A$1:$A$225,0),4)),0)</f>
        <v>0</v>
      </c>
      <c r="G39" s="16">
        <f>IF((ISNUMBER(INDEX('DEGIRO TABLE'!$A$1:$G$225,MATCH($B39,'DEGIRO TABLE'!$A$1:$A$225,0),3))),(INDEX('DEGIRO TABLE'!$A$1:$G$225,MATCH($B39,'DEGIRO TABLE'!$A$1:$A$225,0),3)),0)</f>
        <v>0</v>
      </c>
      <c r="H39" s="16">
        <f>IF((ISNUMBER(INDEX('DEGIRO TABLE'!$A$1:$G$225,MATCH($B39,'DEGIRO TABLE'!$A$1:$A$225,0),2))),(INDEX('DEGIRO TABLE'!$A$1:$G$225,MATCH($B39,'DEGIRO TABLE'!$A$1:$A$225,0),2)),0)</f>
        <v>0</v>
      </c>
      <c r="I39" s="192" cm="1">
        <f t="array" ref="I39">IF(DASHBOARD!$AA$11=1,0,(IF((ISNUMBER(INDEX('DEGIRO TABLE'!$L$1:$AC$225,MATCH($B39,'DEGIRO TABLE'!$L$1:$L$225,0),DASHBOARD!$AA$11))),(INDEX('DEGIRO TABLE'!$L$1:$AC$225,MATCH($B39,'DEGIRO TABLE'!$L$1:$L$225,0),DASHBOARD!$AA$11)),0)))</f>
        <v>0</v>
      </c>
      <c r="J39" s="17" t="e">
        <f t="shared" si="14"/>
        <v>#DIV/0!</v>
      </c>
      <c r="K39" s="48" t="str">
        <f>IF(ISTEXT($B39)=TRUE,(IF(ISTEXT(INDEX('DEGIRO TABLE'!$A$1:$G$225,MATCH($B39,'DEGIRO TABLE'!$A$1:$A$225,0),1))=TRUE,"","ERROR - CHECK DATA SET")),"")</f>
        <v>ERROR - CHECK DATA SET</v>
      </c>
      <c r="L39" s="5"/>
      <c r="M39" s="5"/>
      <c r="N39" s="5"/>
      <c r="O39" s="5"/>
      <c r="P39" s="5"/>
      <c r="Q39" s="5"/>
      <c r="R39" s="5"/>
      <c r="S39" s="5"/>
      <c r="T39" s="5"/>
      <c r="U39" s="5"/>
      <c r="V39" s="5"/>
      <c r="W39" s="5"/>
      <c r="X39" s="11"/>
      <c r="AB39">
        <f>IF(ISTEXT($B39)=TRUE,(IF(ISTEXT(INDEX('DEGIRO TABLE'!$A$1:$G$225,MATCH($B39,'DEGIRO TABLE'!$A$1:$A$225,0),1))=TRUE,0,1)),0)</f>
        <v>1</v>
      </c>
    </row>
    <row r="40" spans="2:28" x14ac:dyDescent="0.2">
      <c r="B40" s="179" t="s">
        <v>23</v>
      </c>
      <c r="C40" s="51">
        <f>C36-(C37+C38+C39)</f>
        <v>0</v>
      </c>
      <c r="D40" s="22">
        <f>D36-(D37+D38+D39)</f>
        <v>0</v>
      </c>
      <c r="E40" s="22">
        <f>E36-(E37+E38+E39)</f>
        <v>0</v>
      </c>
      <c r="F40" s="22">
        <f t="shared" ref="F40" si="15">F36-(F37+F38+F39)</f>
        <v>0</v>
      </c>
      <c r="G40" s="22">
        <f>G36-(G37+G38+G39)</f>
        <v>0</v>
      </c>
      <c r="H40" s="21">
        <f>H36-(H37+H38+H39)</f>
        <v>0</v>
      </c>
      <c r="I40" s="21">
        <f>I36-(I37+I38+I39)</f>
        <v>0</v>
      </c>
      <c r="J40" s="22" t="e">
        <f t="shared" si="14"/>
        <v>#DIV/0!</v>
      </c>
      <c r="K40" s="55"/>
      <c r="L40" s="5"/>
      <c r="M40" s="5"/>
      <c r="N40" s="5"/>
      <c r="O40" s="5"/>
      <c r="P40" s="5"/>
      <c r="Q40" s="5"/>
      <c r="R40" s="5"/>
      <c r="S40" s="5"/>
      <c r="T40" s="5"/>
      <c r="U40" s="5"/>
      <c r="V40" s="5"/>
      <c r="W40" s="5"/>
      <c r="X40" s="11"/>
    </row>
    <row r="41" spans="2:28" x14ac:dyDescent="0.2">
      <c r="B41" s="175" t="s">
        <v>5</v>
      </c>
      <c r="C41" s="16">
        <f>IF((ISNUMBER(INDEX('DEGIRO TABLE'!$A$1:$G$225,MATCH($B41,'DEGIRO TABLE'!$A$1:$A$225,0),7))),(INDEX('DEGIRO TABLE'!$A$1:$G$225,MATCH($B41,'DEGIRO TABLE'!$A$1:$A$225,0),7)),0)</f>
        <v>0</v>
      </c>
      <c r="D41" s="16">
        <f>IF((ISNUMBER(INDEX('DEGIRO TABLE'!$A$1:$G$225,MATCH($B41,'DEGIRO TABLE'!$A$1:$A$225,0),6))),(INDEX('DEGIRO TABLE'!$A$1:$G$225,MATCH($B41,'DEGIRO TABLE'!$A$1:$A$225,0),6)),0)</f>
        <v>0</v>
      </c>
      <c r="E41" s="16">
        <f>IF((ISNUMBER(INDEX('DEGIRO TABLE'!$A$1:$G$225,MATCH($B41,'DEGIRO TABLE'!$A$1:$A$225,0),5))),(INDEX('DEGIRO TABLE'!$A$1:$G$225,MATCH($B41,'DEGIRO TABLE'!$A$1:$A$225,0),5)),0)</f>
        <v>0</v>
      </c>
      <c r="F41" s="16">
        <f>IF((ISNUMBER(INDEX('DEGIRO TABLE'!$A$1:$G$225,MATCH($B41,'DEGIRO TABLE'!$A$1:$A$225,0),4))),(INDEX('DEGIRO TABLE'!$A$1:$G$225,MATCH($B41,'DEGIRO TABLE'!$A$1:$A$225,0),4)),0)</f>
        <v>0</v>
      </c>
      <c r="G41" s="16">
        <f>IF((ISNUMBER(INDEX('DEGIRO TABLE'!$A$1:$G$225,MATCH($B41,'DEGIRO TABLE'!$A$1:$A$225,0),3))),(INDEX('DEGIRO TABLE'!$A$1:$G$225,MATCH($B41,'DEGIRO TABLE'!$A$1:$A$225,0),3)),0)</f>
        <v>0</v>
      </c>
      <c r="H41" s="16">
        <f>IF((ISNUMBER(INDEX('DEGIRO TABLE'!$A$1:$G$225,MATCH($B41,'DEGIRO TABLE'!$A$1:$A$225,0),2))),(INDEX('DEGIRO TABLE'!$A$1:$G$225,MATCH($B41,'DEGIRO TABLE'!$A$1:$A$225,0),2)),0)</f>
        <v>0</v>
      </c>
      <c r="I41" s="192" cm="1">
        <f t="array" ref="I41">IF(DASHBOARD!$AA$11=1,0,(IF((ISNUMBER(INDEX('DEGIRO TABLE'!$L$1:$AC$225,MATCH($B41,'DEGIRO TABLE'!$L$1:$L$225,0),DASHBOARD!$AA$11))),(INDEX('DEGIRO TABLE'!$L$1:$AC$225,MATCH($B41,'DEGIRO TABLE'!$L$1:$L$225,0),DASHBOARD!$AA$11)),0)))</f>
        <v>0</v>
      </c>
      <c r="J41" s="17" t="e">
        <f t="shared" si="14"/>
        <v>#DIV/0!</v>
      </c>
      <c r="K41" s="48" t="str">
        <f>IF(ISTEXT($B41)=TRUE,(IF(ISTEXT(INDEX('DEGIRO TABLE'!$A$1:$G$225,MATCH($B41,'DEGIRO TABLE'!$A$1:$A$225,0),1))=TRUE,"","ERROR - CHECK DATA SET")),"")</f>
        <v>ERROR - CHECK DATA SET</v>
      </c>
      <c r="L41" s="5"/>
      <c r="M41" s="5"/>
      <c r="N41" s="5"/>
      <c r="O41" s="5"/>
      <c r="P41" s="5"/>
      <c r="Q41" s="5"/>
      <c r="R41" s="5"/>
      <c r="S41" s="5"/>
      <c r="T41" s="5"/>
      <c r="U41" s="5"/>
      <c r="V41" s="5"/>
      <c r="W41" s="5"/>
      <c r="X41" s="11"/>
      <c r="AB41">
        <f>IF(ISTEXT($B41)=TRUE,(IF(ISTEXT(INDEX('DEGIRO TABLE'!$A$1:$G$225,MATCH($B41,'DEGIRO TABLE'!$A$1:$A$225,0),1))=TRUE,0,1)),0)</f>
        <v>1</v>
      </c>
    </row>
    <row r="42" spans="2:28" ht="25.5" x14ac:dyDescent="0.2">
      <c r="B42" s="179" t="s">
        <v>24</v>
      </c>
      <c r="C42" s="51">
        <f>C40-C41</f>
        <v>0</v>
      </c>
      <c r="D42" s="22">
        <f>D40-D41</f>
        <v>0</v>
      </c>
      <c r="E42" s="22">
        <f>E40-E41</f>
        <v>0</v>
      </c>
      <c r="F42" s="22">
        <f t="shared" ref="F42" si="16">F40-F41</f>
        <v>0</v>
      </c>
      <c r="G42" s="22">
        <f>G40-G41</f>
        <v>0</v>
      </c>
      <c r="H42" s="21">
        <f>H40-H41</f>
        <v>0</v>
      </c>
      <c r="I42" s="21">
        <f t="shared" ref="I42" si="17">I40-I41</f>
        <v>0</v>
      </c>
      <c r="J42" s="22" t="e">
        <f t="shared" si="14"/>
        <v>#DIV/0!</v>
      </c>
      <c r="K42" s="55"/>
      <c r="L42" s="5"/>
      <c r="M42" s="5"/>
      <c r="N42" s="5"/>
      <c r="O42" s="5"/>
      <c r="P42" s="5"/>
      <c r="Q42" s="5"/>
      <c r="R42" s="5"/>
      <c r="S42" s="5"/>
      <c r="T42" s="5"/>
      <c r="U42" s="5"/>
      <c r="V42" s="5"/>
      <c r="W42" s="5"/>
      <c r="X42" s="11"/>
    </row>
    <row r="43" spans="2:28" ht="26.25" thickBot="1" x14ac:dyDescent="0.25">
      <c r="B43" s="182" t="s">
        <v>29</v>
      </c>
      <c r="C43" s="53">
        <v>0</v>
      </c>
      <c r="D43" s="24">
        <f>D24</f>
        <v>0</v>
      </c>
      <c r="E43" s="24">
        <f>E24</f>
        <v>0</v>
      </c>
      <c r="F43" s="24">
        <f t="shared" ref="F43" si="18">F24</f>
        <v>0</v>
      </c>
      <c r="G43" s="24">
        <f>G24</f>
        <v>0</v>
      </c>
      <c r="H43" s="23">
        <f>H24</f>
        <v>0</v>
      </c>
      <c r="I43" s="23">
        <f t="shared" ref="I43" si="19">I24</f>
        <v>0</v>
      </c>
      <c r="J43" s="24">
        <f>SUM(C43:H43)/(COUNTIF($C$35:$H$35,"&lt;&gt;0")-1)</f>
        <v>0</v>
      </c>
      <c r="K43" s="54"/>
      <c r="L43" s="5"/>
      <c r="M43" s="5"/>
      <c r="N43" s="5"/>
      <c r="O43" s="5"/>
      <c r="P43" s="5"/>
      <c r="Q43" s="5"/>
      <c r="R43" s="5"/>
      <c r="S43" s="5"/>
      <c r="T43" s="5"/>
      <c r="U43" s="5"/>
      <c r="V43" s="5"/>
      <c r="W43" s="5"/>
      <c r="X43" s="11"/>
    </row>
    <row r="44" spans="2:28" ht="13.5" thickBot="1" x14ac:dyDescent="0.25">
      <c r="B44" s="177" t="s">
        <v>30</v>
      </c>
      <c r="C44" s="52">
        <v>0</v>
      </c>
      <c r="D44" s="20">
        <f>D42-D43</f>
        <v>0</v>
      </c>
      <c r="E44" s="20">
        <f>E42-E43</f>
        <v>0</v>
      </c>
      <c r="F44" s="20">
        <f t="shared" ref="F44" si="20">F42-F43</f>
        <v>0</v>
      </c>
      <c r="G44" s="20">
        <f>G42-G43</f>
        <v>0</v>
      </c>
      <c r="H44" s="19">
        <f>H42-H43</f>
        <v>0</v>
      </c>
      <c r="I44" s="19">
        <f>I42-I43</f>
        <v>0</v>
      </c>
      <c r="J44" s="20">
        <f>SUM(C44:H44)/(COUNTIF($C$35:$H$35,"&lt;&gt;0")-1)</f>
        <v>0</v>
      </c>
      <c r="K44" s="49"/>
      <c r="L44" s="13"/>
      <c r="M44" s="13"/>
      <c r="N44" s="13"/>
      <c r="O44" s="13"/>
      <c r="P44" s="13"/>
      <c r="Q44" s="13"/>
      <c r="R44" s="13"/>
      <c r="S44" s="13"/>
      <c r="T44" s="13"/>
      <c r="U44" s="13"/>
      <c r="V44" s="13"/>
      <c r="W44" s="13"/>
      <c r="X44" s="14"/>
    </row>
    <row r="45" spans="2:28" ht="13.5" thickBot="1" x14ac:dyDescent="0.25">
      <c r="B45" s="175" t="s">
        <v>16</v>
      </c>
      <c r="C45" s="16">
        <f>IF((ISNUMBER(INDEX('DEGIRO TABLE'!$A$1:$G$225,MATCH($B45,'DEGIRO TABLE'!$A$1:$A$225,0),7))),(INDEX('DEGIRO TABLE'!$A$1:$G$225,MATCH($B45,'DEGIRO TABLE'!$A$1:$A$225,0),7)),0)</f>
        <v>0</v>
      </c>
      <c r="D45" s="16">
        <f>IF((ISNUMBER(INDEX('DEGIRO TABLE'!$A$1:$G$225,MATCH($B45,'DEGIRO TABLE'!$A$1:$A$225,0),6))),(INDEX('DEGIRO TABLE'!$A$1:$G$225,MATCH($B45,'DEGIRO TABLE'!$A$1:$A$225,0),6)),0)</f>
        <v>0</v>
      </c>
      <c r="E45" s="16">
        <f>IF((ISNUMBER(INDEX('DEGIRO TABLE'!$A$1:$G$225,MATCH($B45,'DEGIRO TABLE'!$A$1:$A$225,0),5))),(INDEX('DEGIRO TABLE'!$A$1:$G$225,MATCH($B45,'DEGIRO TABLE'!$A$1:$A$225,0),5)),0)</f>
        <v>0</v>
      </c>
      <c r="F45" s="16">
        <f>IF((ISNUMBER(INDEX('DEGIRO TABLE'!$A$1:$G$225,MATCH($B45,'DEGIRO TABLE'!$A$1:$A$225,0),4))),(INDEX('DEGIRO TABLE'!$A$1:$G$225,MATCH($B45,'DEGIRO TABLE'!$A$1:$A$225,0),4)),0)</f>
        <v>0</v>
      </c>
      <c r="G45" s="16">
        <f>IF((ISNUMBER(INDEX('DEGIRO TABLE'!$A$1:$G$225,MATCH($B45,'DEGIRO TABLE'!$A$1:$A$225,0),3))),(INDEX('DEGIRO TABLE'!$A$1:$G$225,MATCH($B45,'DEGIRO TABLE'!$A$1:$A$225,0),3)),0)</f>
        <v>0</v>
      </c>
      <c r="H45" s="16">
        <f>IF((ISNUMBER(INDEX('DEGIRO TABLE'!$A$1:$G$225,MATCH($B45,'DEGIRO TABLE'!$A$1:$A$225,0),2))),(INDEX('DEGIRO TABLE'!$A$1:$G$225,MATCH($B45,'DEGIRO TABLE'!$A$1:$A$225,0),2)),0)</f>
        <v>0</v>
      </c>
      <c r="I45" s="192" cm="1">
        <f t="array" ref="I45">IF(DASHBOARD!$AA$11=1,0,(IF((ISNUMBER(INDEX('DEGIRO TABLE'!$L$1:$AC$225,MATCH($B45,'DEGIRO TABLE'!$L$1:$L$225,0),DASHBOARD!$AA$11))),(INDEX('DEGIRO TABLE'!$L$1:$AC$225,MATCH($B45,'DEGIRO TABLE'!$L$1:$L$225,0),DASHBOARD!$AA$11)),0)))</f>
        <v>0</v>
      </c>
      <c r="J45" s="17" t="e">
        <f t="shared" si="14"/>
        <v>#DIV/0!</v>
      </c>
      <c r="K45" s="48" t="str">
        <f>IF(ISTEXT($B45)=TRUE,(IF(ISTEXT(INDEX('DEGIRO TABLE'!$A$1:$G$225,MATCH($B45,'DEGIRO TABLE'!$A$1:$A$225,0),1))=TRUE,"","ERROR - CHECK DATA SET")),"")</f>
        <v>ERROR - CHECK DATA SET</v>
      </c>
      <c r="L45" s="5"/>
      <c r="M45" s="5"/>
      <c r="N45" s="5"/>
      <c r="O45" s="5"/>
      <c r="P45" s="5"/>
      <c r="Q45" s="5"/>
      <c r="R45" s="5"/>
      <c r="S45" s="5"/>
      <c r="T45" s="5"/>
      <c r="U45" s="5"/>
      <c r="V45" s="5"/>
      <c r="W45" s="5"/>
      <c r="X45" s="5"/>
      <c r="AB45">
        <f>IF(ISTEXT($B45)=TRUE,(IF(ISTEXT(INDEX('DEGIRO TABLE'!$A$1:$G$225,MATCH($B45,'DEGIRO TABLE'!$A$1:$A$225,0),1))=TRUE,0,1)),0)</f>
        <v>1</v>
      </c>
    </row>
    <row r="46" spans="2:28" ht="13.5" thickBot="1" x14ac:dyDescent="0.25">
      <c r="B46" s="177" t="s">
        <v>78</v>
      </c>
      <c r="C46" s="150">
        <f t="shared" ref="C46" si="21">IF(C45=0,0,C44/C45)</f>
        <v>0</v>
      </c>
      <c r="D46" s="150">
        <f t="shared" ref="D46" si="22">IF(D45=0,0,D44/D45)</f>
        <v>0</v>
      </c>
      <c r="E46" s="150">
        <f t="shared" ref="E46" si="23">IF(E45=0,0,E44/E45)</f>
        <v>0</v>
      </c>
      <c r="F46" s="150">
        <f t="shared" ref="F46" si="24">IF(F45=0,0,F44/F45)</f>
        <v>0</v>
      </c>
      <c r="G46" s="150">
        <f t="shared" ref="G46" si="25">IF(G45=0,0,G44/G45)</f>
        <v>0</v>
      </c>
      <c r="H46" s="150">
        <f>IF(H45=0,0,H44/H45)</f>
        <v>0</v>
      </c>
      <c r="I46" s="150">
        <f>IF(I45=0,0,I44/I45)</f>
        <v>0</v>
      </c>
      <c r="J46" s="150" t="e">
        <f t="shared" si="14"/>
        <v>#DIV/0!</v>
      </c>
      <c r="K46" s="49"/>
      <c r="L46" s="5"/>
      <c r="M46" s="5"/>
      <c r="N46" s="5"/>
      <c r="O46" s="5"/>
      <c r="P46" s="5"/>
      <c r="Q46" s="5"/>
      <c r="R46" s="5"/>
      <c r="S46" s="5"/>
      <c r="T46" s="5"/>
      <c r="U46" s="5"/>
      <c r="V46" s="5"/>
      <c r="W46" s="5"/>
      <c r="X46" s="5"/>
    </row>
    <row r="47" spans="2:28" ht="26.25" thickBot="1" x14ac:dyDescent="0.25">
      <c r="B47" s="177" t="s">
        <v>82</v>
      </c>
      <c r="C47" s="150">
        <v>0</v>
      </c>
      <c r="D47" s="151">
        <f>IF(C46=0,0,(D46-C46))</f>
        <v>0</v>
      </c>
      <c r="E47" s="151">
        <f>IF(D46=0,0,(E46-D46))</f>
        <v>0</v>
      </c>
      <c r="F47" s="151">
        <f>IF(E46=0,0,(F46-E46))</f>
        <v>0</v>
      </c>
      <c r="G47" s="151">
        <f>IF(F46=0,0,(G46-F46))</f>
        <v>0</v>
      </c>
      <c r="H47" s="151">
        <f>IF(G46=0,0,(H46-G46))</f>
        <v>0</v>
      </c>
      <c r="I47" s="151">
        <f>IF(I45=0,0,(I46-H46))</f>
        <v>0</v>
      </c>
      <c r="J47" s="150">
        <f>SUM(C47:H47)/(COUNTIF($C$35:$H$35,"&lt;&gt;0")-1)</f>
        <v>0</v>
      </c>
      <c r="K47" s="49"/>
      <c r="L47" s="5"/>
      <c r="M47" s="5"/>
      <c r="N47" s="5"/>
      <c r="O47" s="5"/>
      <c r="P47" s="5"/>
      <c r="Q47" s="5"/>
      <c r="R47" s="5"/>
      <c r="S47" s="5"/>
      <c r="T47" s="5"/>
      <c r="U47" s="5"/>
      <c r="V47" s="5"/>
      <c r="W47" s="5"/>
      <c r="X47" s="5"/>
    </row>
    <row r="48" spans="2:28" ht="26.25" thickBot="1" x14ac:dyDescent="0.25">
      <c r="B48" s="177" t="s">
        <v>83</v>
      </c>
      <c r="C48" s="152">
        <v>0</v>
      </c>
      <c r="D48" s="152">
        <f>IF(C46=0,0,((D46-C46)/ABS(C46)))</f>
        <v>0</v>
      </c>
      <c r="E48" s="152">
        <f>IF(D46=0,0,((E46-D46)/ABS(D46)))</f>
        <v>0</v>
      </c>
      <c r="F48" s="152">
        <f>IF(E46=0,0,((F46-E46)/ABS(E46)))</f>
        <v>0</v>
      </c>
      <c r="G48" s="152">
        <f>IF(F46=0,0,((G46-F46)/ABS(F46)))</f>
        <v>0</v>
      </c>
      <c r="H48" s="152">
        <f>IF(G46=0,0,((H46-G46)/ABS(G46)))</f>
        <v>0</v>
      </c>
      <c r="I48" s="152">
        <f>IF(OR(I45=0,H46=0),0,((I46-H46)/ABS(H46)))</f>
        <v>0</v>
      </c>
      <c r="J48" s="152">
        <f>SUM(C48:H48)/(COUNTIF($C$35:$H$35,"&lt;&gt;0")-1)</f>
        <v>0</v>
      </c>
      <c r="K48" s="49"/>
      <c r="L48" s="5"/>
      <c r="M48" s="5"/>
      <c r="N48" s="5"/>
      <c r="O48" s="5"/>
      <c r="P48" s="5"/>
      <c r="Q48" s="5"/>
      <c r="R48" s="5"/>
      <c r="S48" s="5"/>
      <c r="T48" s="5"/>
      <c r="U48" s="5"/>
      <c r="V48" s="5"/>
      <c r="W48" s="5"/>
      <c r="X48" s="5"/>
    </row>
    <row r="49" spans="2:28" ht="13.5" thickBot="1" x14ac:dyDescent="0.25">
      <c r="B49" s="183"/>
      <c r="C49" s="25"/>
      <c r="D49" s="25"/>
      <c r="E49" s="25"/>
      <c r="F49" s="25"/>
      <c r="G49" s="25"/>
      <c r="H49" s="25"/>
      <c r="I49" s="1"/>
      <c r="J49" s="25"/>
      <c r="K49" s="5"/>
      <c r="L49" s="5"/>
    </row>
    <row r="50" spans="2:28" ht="26.25" thickBot="1" x14ac:dyDescent="0.25">
      <c r="B50" s="177" t="s">
        <v>32</v>
      </c>
      <c r="C50" s="19">
        <f>AVERAGE(C44,C28,C6)</f>
        <v>0</v>
      </c>
      <c r="D50" s="19">
        <f>AVERAGE(D44,D28,D6)</f>
        <v>0</v>
      </c>
      <c r="E50" s="19">
        <f>AVERAGE(E44,E28,E6)</f>
        <v>0</v>
      </c>
      <c r="F50" s="19">
        <f t="shared" ref="F50" si="26">AVERAGE(F44,F28,F6)</f>
        <v>0</v>
      </c>
      <c r="G50" s="19">
        <f>AVERAGE(G44,G28,G6)</f>
        <v>0</v>
      </c>
      <c r="H50" s="19">
        <f>AVERAGE(H44,H28,H6)</f>
        <v>0</v>
      </c>
      <c r="I50" s="19">
        <f>AVERAGE(I44,I28,I6)</f>
        <v>0</v>
      </c>
      <c r="J50" s="158" t="e">
        <f>SUM(C50:H50)/COUNTIF($C$35:$H$35,"&lt;&gt;0")</f>
        <v>#DIV/0!</v>
      </c>
      <c r="K50" s="6"/>
      <c r="L50" s="5"/>
    </row>
    <row r="51" spans="2:28" ht="13.5" thickBot="1" x14ac:dyDescent="0.25">
      <c r="B51" s="175" t="s">
        <v>16</v>
      </c>
      <c r="C51" s="16">
        <f>IF((ISNUMBER(INDEX('DEGIRO TABLE'!$A$1:$G$225,MATCH($B51,'DEGIRO TABLE'!$A$1:$A$225,0),7))),(INDEX('DEGIRO TABLE'!$A$1:$G$225,MATCH($B51,'DEGIRO TABLE'!$A$1:$A$225,0),7)),0)</f>
        <v>0</v>
      </c>
      <c r="D51" s="16">
        <f>IF((ISNUMBER(INDEX('DEGIRO TABLE'!$A$1:$G$225,MATCH($B51,'DEGIRO TABLE'!$A$1:$A$225,0),6))),(INDEX('DEGIRO TABLE'!$A$1:$G$225,MATCH($B51,'DEGIRO TABLE'!$A$1:$A$225,0),6)),0)</f>
        <v>0</v>
      </c>
      <c r="E51" s="16">
        <f>IF((ISNUMBER(INDEX('DEGIRO TABLE'!$A$1:$G$225,MATCH($B51,'DEGIRO TABLE'!$A$1:$A$225,0),5))),(INDEX('DEGIRO TABLE'!$A$1:$G$225,MATCH($B51,'DEGIRO TABLE'!$A$1:$A$225,0),5)),0)</f>
        <v>0</v>
      </c>
      <c r="F51" s="16">
        <f>IF((ISNUMBER(INDEX('DEGIRO TABLE'!$A$1:$G$225,MATCH($B51,'DEGIRO TABLE'!$A$1:$A$225,0),4))),(INDEX('DEGIRO TABLE'!$A$1:$G$225,MATCH($B51,'DEGIRO TABLE'!$A$1:$A$225,0),4)),0)</f>
        <v>0</v>
      </c>
      <c r="G51" s="16">
        <f>IF((ISNUMBER(INDEX('DEGIRO TABLE'!$A$1:$G$225,MATCH($B51,'DEGIRO TABLE'!$A$1:$A$225,0),3))),(INDEX('DEGIRO TABLE'!$A$1:$G$225,MATCH($B51,'DEGIRO TABLE'!$A$1:$A$225,0),3)),0)</f>
        <v>0</v>
      </c>
      <c r="H51" s="16">
        <f>IF((ISNUMBER(INDEX('DEGIRO TABLE'!$A$1:$G$225,MATCH($B51,'DEGIRO TABLE'!$A$1:$A$225,0),2))),(INDEX('DEGIRO TABLE'!$A$1:$G$225,MATCH($B51,'DEGIRO TABLE'!$A$1:$A$225,0),2)),0)</f>
        <v>0</v>
      </c>
      <c r="I51" s="192" cm="1">
        <f t="array" ref="I51">IF(DASHBOARD!$AA$11=1,0,(IF((ISNUMBER(INDEX('DEGIRO TABLE'!$L$1:$AC$225,MATCH($B51,'DEGIRO TABLE'!$L$1:$L$225,0),DASHBOARD!$AA$11))),(INDEX('DEGIRO TABLE'!$L$1:$AC$225,MATCH($B51,'DEGIRO TABLE'!$L$1:$L$225,0),DASHBOARD!$AA$11)),0)))</f>
        <v>0</v>
      </c>
      <c r="J51" s="164" t="e">
        <f>SUM(C51:H51)/COUNTIF($C$35:$H$35,"&lt;&gt;0")</f>
        <v>#DIV/0!</v>
      </c>
      <c r="K51" s="48" t="str">
        <f>IF(ISTEXT($B51)=TRUE,(IF(ISTEXT(INDEX('DEGIRO TABLE'!$A$1:$G$225,MATCH($B51,'DEGIRO TABLE'!$A$1:$A$225,0),1))=TRUE,"","ERROR - CHECK DATA SET")),"")</f>
        <v>ERROR - CHECK DATA SET</v>
      </c>
      <c r="L51" s="5"/>
      <c r="M51" s="5"/>
      <c r="N51" s="5"/>
      <c r="O51" s="5"/>
      <c r="P51" s="5"/>
      <c r="Q51" s="5"/>
      <c r="R51" s="5"/>
      <c r="S51" s="5"/>
      <c r="T51" s="5"/>
      <c r="U51" s="5"/>
      <c r="V51" s="5"/>
      <c r="W51" s="5"/>
      <c r="X51" s="5"/>
      <c r="AB51">
        <f>IF(ISTEXT($B51)=TRUE,(IF(ISTEXT(INDEX('DEGIRO TABLE'!$A$1:$G$225,MATCH($B51,'DEGIRO TABLE'!$A$1:$A$225,0),1))=TRUE,0,1)),0)</f>
        <v>1</v>
      </c>
    </row>
    <row r="52" spans="2:28" ht="13.5" thickBot="1" x14ac:dyDescent="0.25">
      <c r="B52" s="177" t="s">
        <v>78</v>
      </c>
      <c r="C52" s="150">
        <v>0</v>
      </c>
      <c r="D52" s="150">
        <f t="shared" ref="D52" si="27">IF(D51=0,0,D50/D51)</f>
        <v>0</v>
      </c>
      <c r="E52" s="150">
        <f t="shared" ref="E52" si="28">IF(E51=0,0,E50/E51)</f>
        <v>0</v>
      </c>
      <c r="F52" s="150">
        <f t="shared" ref="F52" si="29">IF(F51=0,0,F50/F51)</f>
        <v>0</v>
      </c>
      <c r="G52" s="150">
        <f t="shared" ref="G52" si="30">IF(G51=0,0,G50/G51)</f>
        <v>0</v>
      </c>
      <c r="H52" s="150">
        <f>IF(H51=0,0,H50/H51)</f>
        <v>0</v>
      </c>
      <c r="I52" s="150">
        <f>IF(I51=0,0,I50/I51)</f>
        <v>0</v>
      </c>
      <c r="J52" s="158">
        <f>SUM(C52:H52)/(COUNTIF($C$35:$H$35,"&lt;&gt;0")-1)</f>
        <v>0</v>
      </c>
      <c r="K52" s="49"/>
      <c r="L52" s="5"/>
      <c r="M52" s="5"/>
      <c r="N52" s="5"/>
      <c r="O52" s="5"/>
      <c r="P52" s="5"/>
      <c r="Q52" s="5"/>
      <c r="R52" s="5"/>
      <c r="S52" s="5"/>
      <c r="T52" s="5"/>
      <c r="U52" s="5"/>
      <c r="V52" s="5"/>
      <c r="W52" s="5"/>
      <c r="X52" s="5"/>
    </row>
    <row r="53" spans="2:28" ht="26.25" thickBot="1" x14ac:dyDescent="0.25">
      <c r="B53" s="177" t="s">
        <v>82</v>
      </c>
      <c r="C53" s="150">
        <v>0</v>
      </c>
      <c r="D53" s="151">
        <f>IF(C52=0,0,(D52-C52))</f>
        <v>0</v>
      </c>
      <c r="E53" s="151">
        <f>IF(D52=0,0,(E52-D52))</f>
        <v>0</v>
      </c>
      <c r="F53" s="151">
        <f>IF(E52=0,0,(F52-E52))</f>
        <v>0</v>
      </c>
      <c r="G53" s="151">
        <f>IF(F52=0,0,(G52-F52))</f>
        <v>0</v>
      </c>
      <c r="H53" s="151">
        <f>IF(G52=0,0,(H52-G52))</f>
        <v>0</v>
      </c>
      <c r="I53" s="151">
        <f>IF(I51=0,0,(I52-H52))</f>
        <v>0</v>
      </c>
      <c r="J53" s="150">
        <f>SUM(C53:H53)/(COUNTIF($C$35:$H$35,"&lt;&gt;0")-1)</f>
        <v>0</v>
      </c>
      <c r="K53" s="49"/>
      <c r="L53" s="5"/>
    </row>
    <row r="54" spans="2:28" ht="26.25" thickBot="1" x14ac:dyDescent="0.25">
      <c r="B54" s="177" t="s">
        <v>83</v>
      </c>
      <c r="C54" s="152">
        <v>0</v>
      </c>
      <c r="D54" s="152">
        <f>IF(C52=0,0,((D52-C52)/ABS(C52)))</f>
        <v>0</v>
      </c>
      <c r="E54" s="152">
        <f>IF(D52=0,0,((E52-D52)/ABS(D52)))</f>
        <v>0</v>
      </c>
      <c r="F54" s="152">
        <f>IF(E52=0,0,((F52-E52)/ABS(E52)))</f>
        <v>0</v>
      </c>
      <c r="G54" s="152">
        <f>IF(F52=0,0,((G52-F52)/ABS(F52)))</f>
        <v>0</v>
      </c>
      <c r="H54" s="152">
        <f>IF(G52=0,0,((H52-G52)/ABS(G52)))</f>
        <v>0</v>
      </c>
      <c r="I54" s="152">
        <f>IF(OR(I51=0,H52=0),0,((I52-H52)/ABS(H52)))</f>
        <v>0</v>
      </c>
      <c r="J54" s="152">
        <f>SUM(C54:H54)/(COUNTIF($C$35:$H$35,"&lt;&gt;0")-1)</f>
        <v>0</v>
      </c>
      <c r="K54" s="49"/>
      <c r="L54" s="5"/>
    </row>
    <row r="55" spans="2:28" x14ac:dyDescent="0.2">
      <c r="B55" s="183"/>
      <c r="C55" s="5"/>
      <c r="D55" s="5"/>
      <c r="E55" s="5"/>
      <c r="F55" s="5"/>
      <c r="G55" s="5"/>
      <c r="H55" s="5"/>
      <c r="I55" s="1"/>
      <c r="J55" s="5"/>
      <c r="K55" s="5"/>
      <c r="L55" s="5"/>
    </row>
    <row r="56" spans="2:28" x14ac:dyDescent="0.2">
      <c r="B56" s="178"/>
      <c r="C56" s="5"/>
      <c r="D56" s="5"/>
      <c r="E56" s="5"/>
      <c r="F56" s="5"/>
      <c r="G56" s="5"/>
      <c r="H56" s="5"/>
      <c r="I56" s="5"/>
      <c r="J56" s="5"/>
      <c r="K56" s="5"/>
      <c r="L56" s="5"/>
    </row>
    <row r="57" spans="2:28" x14ac:dyDescent="0.2">
      <c r="B57" s="183" t="s">
        <v>31</v>
      </c>
      <c r="H57" s="2" t="s">
        <v>19</v>
      </c>
      <c r="I57" s="1"/>
    </row>
    <row r="58" spans="2:28" ht="13.5" thickBot="1" x14ac:dyDescent="0.25"/>
    <row r="59" spans="2:28" ht="13.5" thickBot="1" x14ac:dyDescent="0.25">
      <c r="B59" s="173" t="s">
        <v>97</v>
      </c>
      <c r="C59" s="162"/>
      <c r="D59" s="162"/>
      <c r="E59" s="162"/>
      <c r="F59" s="162"/>
      <c r="G59" s="162"/>
      <c r="H59" s="162"/>
      <c r="I59" s="162"/>
      <c r="J59" s="162"/>
      <c r="K59" s="163"/>
      <c r="L59" s="8"/>
      <c r="M59" s="9"/>
      <c r="N59" s="9"/>
      <c r="O59" s="9"/>
      <c r="P59" s="9"/>
      <c r="Q59" s="9"/>
      <c r="R59" s="9"/>
      <c r="S59" s="9"/>
      <c r="T59" s="9"/>
      <c r="U59" s="9"/>
      <c r="V59" s="9"/>
      <c r="W59" s="9"/>
      <c r="X59" s="10"/>
    </row>
    <row r="60" spans="2:28" x14ac:dyDescent="0.2">
      <c r="B60" s="174" t="s">
        <v>9</v>
      </c>
      <c r="C60" s="144">
        <f>IF((ISNUMBER(INDEX('DEGIRO TABLE'!$A$1:$G$225,MATCH($B60,'DEGIRO TABLE'!$A$1:$A$225,0),7))),(INDEX('DEGIRO TABLE'!$A$1:$G$225,MATCH($B60,'DEGIRO TABLE'!$A$1:$A$225,0),7)),0)</f>
        <v>0</v>
      </c>
      <c r="D60" s="144">
        <f>IF((ISNUMBER(INDEX('DEGIRO TABLE'!$A$1:$G$225,MATCH($B60,'DEGIRO TABLE'!$A$1:$A$225,0),6))),(INDEX('DEGIRO TABLE'!$A$1:$G$225,MATCH($B60,'DEGIRO TABLE'!$A$1:$A$225,0),6)),0)</f>
        <v>0</v>
      </c>
      <c r="E60" s="144">
        <f>IF((ISNUMBER(INDEX('DEGIRO TABLE'!$A$1:$G$225,MATCH($B60,'DEGIRO TABLE'!$A$1:$A$225,0),5))),(INDEX('DEGIRO TABLE'!$A$1:$G$225,MATCH($B60,'DEGIRO TABLE'!$A$1:$A$225,0),5)),0)</f>
        <v>0</v>
      </c>
      <c r="F60" s="144">
        <f>IF((ISNUMBER(INDEX('DEGIRO TABLE'!$A$1:$G$225,MATCH($B60,'DEGIRO TABLE'!$A$1:$A$225,0),4))),(INDEX('DEGIRO TABLE'!$A$1:$G$225,MATCH($B60,'DEGIRO TABLE'!$A$1:$A$225,0),4)),0)</f>
        <v>0</v>
      </c>
      <c r="G60" s="144">
        <f>IF((ISNUMBER(INDEX('DEGIRO TABLE'!$A$1:$G$225,MATCH($B60,'DEGIRO TABLE'!$A$1:$A$225,0),3))),(INDEX('DEGIRO TABLE'!$A$1:$G$225,MATCH($B60,'DEGIRO TABLE'!$A$1:$A$225,0),3)),0)</f>
        <v>0</v>
      </c>
      <c r="H60" s="144">
        <f>IF((ISNUMBER(INDEX('DEGIRO TABLE'!$A$1:$G$225,MATCH($B60,'DEGIRO TABLE'!$A$1:$A$225,0),2))),(INDEX('DEGIRO TABLE'!$A$1:$G$225,MATCH($B60,'DEGIRO TABLE'!$A$1:$A$225,0),2)),0)</f>
        <v>0</v>
      </c>
      <c r="I60" s="16">
        <f>IF(H60=0,0,(H60+1)&amp;" Prognosis")</f>
        <v>0</v>
      </c>
      <c r="J60" s="7" t="s">
        <v>434</v>
      </c>
      <c r="K60" s="48" t="str">
        <f>IF(ISTEXT($B60)=TRUE,(IF(ISTEXT(INDEX('DEGIRO TABLE'!$A$1:$G$225,MATCH($B60,'DEGIRO TABLE'!$A$1:$A$225,0),1))=TRUE,"","ERROR - CHECK DATA SET")),"")</f>
        <v>ERROR - CHECK DATA SET</v>
      </c>
      <c r="L60" s="5"/>
      <c r="M60" s="5"/>
      <c r="N60" s="5"/>
      <c r="O60" s="5"/>
      <c r="P60" s="5"/>
      <c r="Q60" s="5"/>
      <c r="R60" s="5"/>
      <c r="S60" s="5"/>
      <c r="T60" s="5"/>
      <c r="U60" s="5"/>
      <c r="V60" s="5"/>
      <c r="W60" s="5"/>
      <c r="X60" s="11"/>
      <c r="AB60">
        <f>IF(ISTEXT($B60)=TRUE,(IF(ISTEXT(INDEX('DEGIRO TABLE'!$A$1:$G$225,MATCH($B60,'DEGIRO TABLE'!$A$1:$A$225,0),1))=TRUE,0,1)),0)</f>
        <v>1</v>
      </c>
    </row>
    <row r="61" spans="2:28" ht="13.5" thickBot="1" x14ac:dyDescent="0.25">
      <c r="B61" s="175" t="s">
        <v>7</v>
      </c>
      <c r="C61" s="16">
        <f>IF((ISNUMBER(INDEX('DEGIRO TABLE'!$A$1:$G$225,MATCH($B61,'DEGIRO TABLE'!$A$1:$A$225,0),7))),(INDEX('DEGIRO TABLE'!$A$1:$G$225,MATCH($B61,'DEGIRO TABLE'!$A$1:$A$225,0),7)),0)</f>
        <v>0</v>
      </c>
      <c r="D61" s="16">
        <f>IF((ISNUMBER(INDEX('DEGIRO TABLE'!$A$1:$G$225,MATCH($B61,'DEGIRO TABLE'!$A$1:$A$225,0),6))),(INDEX('DEGIRO TABLE'!$A$1:$G$225,MATCH($B61,'DEGIRO TABLE'!$A$1:$A$225,0),6)),0)</f>
        <v>0</v>
      </c>
      <c r="E61" s="16">
        <f>IF((ISNUMBER(INDEX('DEGIRO TABLE'!$A$1:$G$225,MATCH($B61,'DEGIRO TABLE'!$A$1:$A$225,0),5))),(INDEX('DEGIRO TABLE'!$A$1:$G$225,MATCH($B61,'DEGIRO TABLE'!$A$1:$A$225,0),5)),0)</f>
        <v>0</v>
      </c>
      <c r="F61" s="16">
        <f>IF((ISNUMBER(INDEX('DEGIRO TABLE'!$A$1:$G$225,MATCH($B61,'DEGIRO TABLE'!$A$1:$A$225,0),4))),(INDEX('DEGIRO TABLE'!$A$1:$G$225,MATCH($B61,'DEGIRO TABLE'!$A$1:$A$225,0),4)),0)</f>
        <v>0</v>
      </c>
      <c r="G61" s="16">
        <f>IF((ISNUMBER(INDEX('DEGIRO TABLE'!$A$1:$G$225,MATCH($B61,'DEGIRO TABLE'!$A$1:$A$225,0),3))),(INDEX('DEGIRO TABLE'!$A$1:$G$225,MATCH($B61,'DEGIRO TABLE'!$A$1:$A$225,0),3)),0)</f>
        <v>0</v>
      </c>
      <c r="H61" s="16">
        <f>IF((ISNUMBER(INDEX('DEGIRO TABLE'!$A$1:$G$225,MATCH($B61,'DEGIRO TABLE'!$A$1:$A$225,0),2))),(INDEX('DEGIRO TABLE'!$A$1:$G$225,MATCH($B61,'DEGIRO TABLE'!$A$1:$A$225,0),2)),0)</f>
        <v>0</v>
      </c>
      <c r="I61" s="192" cm="1">
        <f t="array" ref="I61">IF(DASHBOARD!$AA$11=1,0,(IF((ISNUMBER(INDEX('DEGIRO TABLE'!$L$1:$AC$225,MATCH($B61,'DEGIRO TABLE'!$L$1:$L$225,0),DASHBOARD!$AA$11))),(INDEX('DEGIRO TABLE'!$L$1:$AC$225,MATCH($B61,'DEGIRO TABLE'!$L$1:$L$225,0),DASHBOARD!$AA$11)),0)))</f>
        <v>0</v>
      </c>
      <c r="J61" s="164" t="e">
        <f>SUM(C61:H61)/(COUNTIF($C$60:$H$60,"&lt;&gt;0"))</f>
        <v>#DIV/0!</v>
      </c>
      <c r="K61" s="48" t="str">
        <f>IF(ISTEXT($B61)=TRUE,(IF(ISTEXT(INDEX('DEGIRO TABLE'!$A$1:$G$225,MATCH($B61,'DEGIRO TABLE'!$A$1:$A$225,0),1))=TRUE,"","ERROR - CHECK DATA SET")),"")</f>
        <v>ERROR - CHECK DATA SET</v>
      </c>
      <c r="L61" s="5"/>
      <c r="M61" s="5"/>
      <c r="N61" s="5"/>
      <c r="O61" s="5"/>
      <c r="P61" s="5"/>
      <c r="Q61" s="5"/>
      <c r="R61" s="5"/>
      <c r="S61" s="5"/>
      <c r="T61" s="5"/>
      <c r="U61" s="5"/>
      <c r="V61" s="5"/>
      <c r="W61" s="5"/>
      <c r="X61" s="11"/>
      <c r="AB61">
        <f>IF(ISTEXT($B61)=TRUE,(IF(ISTEXT(INDEX('DEGIRO TABLE'!$A$1:$G$225,MATCH($B61,'DEGIRO TABLE'!$A$1:$A$225,0),1))=TRUE,0,1)),0)</f>
        <v>1</v>
      </c>
    </row>
    <row r="62" spans="2:28" ht="26.25" thickBot="1" x14ac:dyDescent="0.25">
      <c r="B62" s="177" t="s">
        <v>87</v>
      </c>
      <c r="C62" s="19">
        <v>0</v>
      </c>
      <c r="D62" s="60">
        <f>IF(C61=0,0,(D61-C61))</f>
        <v>0</v>
      </c>
      <c r="E62" s="60">
        <f>IF(D61=0,0,(E61-D61))</f>
        <v>0</v>
      </c>
      <c r="F62" s="60">
        <f>IF(E61=0,0,(F61-E61))</f>
        <v>0</v>
      </c>
      <c r="G62" s="60">
        <f>IF(F61=0,0,(G61-F61))</f>
        <v>0</v>
      </c>
      <c r="H62" s="60">
        <f>IF(G61=0,0,(H61-G61))</f>
        <v>0</v>
      </c>
      <c r="I62" s="60">
        <f>IF(I61=0,0,(I61-H61))</f>
        <v>0</v>
      </c>
      <c r="J62" s="150">
        <f>SUM(C62:H62)/(COUNTIF($C$60:$H$60,"&lt;&gt;0")-1)</f>
        <v>0</v>
      </c>
      <c r="K62" s="49"/>
      <c r="L62" s="5"/>
      <c r="M62" s="5"/>
      <c r="N62" s="5"/>
      <c r="O62" s="5"/>
      <c r="P62" s="5"/>
      <c r="Q62" s="5"/>
      <c r="R62" s="5"/>
      <c r="S62" s="5"/>
      <c r="T62" s="5"/>
      <c r="U62" s="5"/>
      <c r="V62" s="5"/>
      <c r="W62" s="5"/>
      <c r="X62" s="5"/>
    </row>
    <row r="63" spans="2:28" ht="26.25" thickBot="1" x14ac:dyDescent="0.25">
      <c r="B63" s="177" t="s">
        <v>88</v>
      </c>
      <c r="C63" s="61">
        <v>0</v>
      </c>
      <c r="D63" s="61">
        <f>IF(C61=0,0,((D61-C61)/ABS(C61)))</f>
        <v>0</v>
      </c>
      <c r="E63" s="61">
        <f>IF(D61=0,0,((E61-D61)/ABS(D61)))</f>
        <v>0</v>
      </c>
      <c r="F63" s="61">
        <f>IF(E61=0,0,((F61-E61)/ABS(E61)))</f>
        <v>0</v>
      </c>
      <c r="G63" s="61">
        <f>IF(F61=0,0,((G61-F61)/ABS(F61)))</f>
        <v>0</v>
      </c>
      <c r="H63" s="61">
        <f>IF(G61=0,0,((H61-G61)/ABS(G61)))</f>
        <v>0</v>
      </c>
      <c r="I63" s="61">
        <f>IF(I61=0,0,((I61-H61)/ABS(H61)))</f>
        <v>0</v>
      </c>
      <c r="J63" s="152">
        <f>SUM(C63:H63)/(COUNTIF($C$60:$H$60,"&lt;&gt;0")-1)</f>
        <v>0</v>
      </c>
      <c r="K63" s="49"/>
      <c r="L63" s="5"/>
      <c r="M63" s="5"/>
      <c r="N63" s="5"/>
      <c r="O63" s="5"/>
      <c r="P63" s="5"/>
      <c r="Q63" s="5"/>
      <c r="R63" s="5"/>
      <c r="S63" s="5"/>
      <c r="T63" s="5"/>
      <c r="U63" s="5"/>
      <c r="V63" s="5"/>
      <c r="W63" s="5"/>
      <c r="X63" s="5"/>
    </row>
    <row r="64" spans="2:28" ht="13.5" thickBot="1" x14ac:dyDescent="0.25"/>
    <row r="65" spans="2:28" ht="13.5" thickBot="1" x14ac:dyDescent="0.25">
      <c r="B65" s="173" t="s">
        <v>92</v>
      </c>
      <c r="C65" s="162"/>
      <c r="D65" s="162"/>
      <c r="E65" s="162"/>
      <c r="F65" s="162"/>
      <c r="G65" s="162"/>
      <c r="H65" s="162"/>
      <c r="I65" s="162"/>
      <c r="J65" s="162"/>
      <c r="K65" s="163"/>
      <c r="L65" s="8"/>
      <c r="M65" s="9"/>
      <c r="N65" s="9"/>
      <c r="O65" s="9"/>
      <c r="P65" s="9"/>
      <c r="Q65" s="9"/>
      <c r="R65" s="9"/>
      <c r="S65" s="9"/>
      <c r="T65" s="9"/>
      <c r="U65" s="9"/>
      <c r="V65" s="9"/>
      <c r="W65" s="9"/>
      <c r="X65" s="10"/>
    </row>
    <row r="66" spans="2:28" x14ac:dyDescent="0.2">
      <c r="B66" s="174" t="s">
        <v>9</v>
      </c>
      <c r="C66" s="144">
        <f>IF((ISNUMBER(INDEX('DEGIRO TABLE'!$A$1:$G$225,MATCH($B66,'DEGIRO TABLE'!$A$1:$A$225,0),7))),(INDEX('DEGIRO TABLE'!$A$1:$G$225,MATCH($B66,'DEGIRO TABLE'!$A$1:$A$225,0),7)),0)</f>
        <v>0</v>
      </c>
      <c r="D66" s="144">
        <f>IF((ISNUMBER(INDEX('DEGIRO TABLE'!$A$1:$G$225,MATCH($B66,'DEGIRO TABLE'!$A$1:$A$225,0),6))),(INDEX('DEGIRO TABLE'!$A$1:$G$225,MATCH($B66,'DEGIRO TABLE'!$A$1:$A$225,0),6)),0)</f>
        <v>0</v>
      </c>
      <c r="E66" s="144">
        <f>IF((ISNUMBER(INDEX('DEGIRO TABLE'!$A$1:$G$225,MATCH($B66,'DEGIRO TABLE'!$A$1:$A$225,0),5))),(INDEX('DEGIRO TABLE'!$A$1:$G$225,MATCH($B66,'DEGIRO TABLE'!$A$1:$A$225,0),5)),0)</f>
        <v>0</v>
      </c>
      <c r="F66" s="144">
        <f>IF((ISNUMBER(INDEX('DEGIRO TABLE'!$A$1:$G$225,MATCH($B66,'DEGIRO TABLE'!$A$1:$A$225,0),4))),(INDEX('DEGIRO TABLE'!$A$1:$G$225,MATCH($B66,'DEGIRO TABLE'!$A$1:$A$225,0),4)),0)</f>
        <v>0</v>
      </c>
      <c r="G66" s="144">
        <f>IF((ISNUMBER(INDEX('DEGIRO TABLE'!$A$1:$G$225,MATCH($B66,'DEGIRO TABLE'!$A$1:$A$225,0),3))),(INDEX('DEGIRO TABLE'!$A$1:$G$225,MATCH($B66,'DEGIRO TABLE'!$A$1:$A$225,0),3)),0)</f>
        <v>0</v>
      </c>
      <c r="H66" s="144">
        <f>IF((ISNUMBER(INDEX('DEGIRO TABLE'!$A$1:$G$225,MATCH($B66,'DEGIRO TABLE'!$A$1:$A$225,0),2))),(INDEX('DEGIRO TABLE'!$A$1:$G$225,MATCH($B66,'DEGIRO TABLE'!$A$1:$A$225,0),2)),0)</f>
        <v>0</v>
      </c>
      <c r="I66" s="16">
        <f>IF(H66=0,0,(H66+1)&amp;" Prognosis")</f>
        <v>0</v>
      </c>
      <c r="J66" s="7" t="s">
        <v>434</v>
      </c>
      <c r="K66" s="48" t="str">
        <f>IF(ISTEXT($B66)=TRUE,(IF(ISTEXT(INDEX('DEGIRO TABLE'!$A$1:$G$225,MATCH($B66,'DEGIRO TABLE'!$A$1:$A$225,0),1))=TRUE,"","ERROR - CHECK DATA SET")),"")</f>
        <v>ERROR - CHECK DATA SET</v>
      </c>
      <c r="L66" s="5"/>
      <c r="M66" s="5"/>
      <c r="N66" s="5"/>
      <c r="O66" s="5"/>
      <c r="P66" s="5"/>
      <c r="Q66" s="5"/>
      <c r="R66" s="5"/>
      <c r="S66" s="5"/>
      <c r="T66" s="5"/>
      <c r="U66" s="5"/>
      <c r="V66" s="5"/>
      <c r="W66" s="5"/>
      <c r="X66" s="11"/>
      <c r="AB66">
        <f>IF(ISTEXT($B66)=TRUE,(IF(ISTEXT(INDEX('DEGIRO TABLE'!$A$1:$G$225,MATCH($B66,'DEGIRO TABLE'!$A$1:$A$225,0),1))=TRUE,0,1)),0)</f>
        <v>1</v>
      </c>
    </row>
    <row r="67" spans="2:28" x14ac:dyDescent="0.2">
      <c r="B67" s="175" t="s">
        <v>98</v>
      </c>
      <c r="C67" s="16">
        <f>IF((ISNUMBER(INDEX('DEGIRO TABLE'!$A$1:$G$225,MATCH($B67,'DEGIRO TABLE'!$A$1:$A$225,0),7))),(INDEX('DEGIRO TABLE'!$A$1:$G$225,MATCH($B67,'DEGIRO TABLE'!$A$1:$A$225,0),7)),0)</f>
        <v>0</v>
      </c>
      <c r="D67" s="16">
        <f>IF((ISNUMBER(INDEX('DEGIRO TABLE'!$A$1:$G$225,MATCH($B67,'DEGIRO TABLE'!$A$1:$A$225,0),6))),(INDEX('DEGIRO TABLE'!$A$1:$G$225,MATCH($B67,'DEGIRO TABLE'!$A$1:$A$225,0),6)),0)</f>
        <v>0</v>
      </c>
      <c r="E67" s="16">
        <f>IF((ISNUMBER(INDEX('DEGIRO TABLE'!$A$1:$G$225,MATCH($B67,'DEGIRO TABLE'!$A$1:$A$225,0),5))),(INDEX('DEGIRO TABLE'!$A$1:$G$225,MATCH($B67,'DEGIRO TABLE'!$A$1:$A$225,0),5)),0)</f>
        <v>0</v>
      </c>
      <c r="F67" s="16">
        <f>IF((ISNUMBER(INDEX('DEGIRO TABLE'!$A$1:$G$225,MATCH($B67,'DEGIRO TABLE'!$A$1:$A$225,0),4))),(INDEX('DEGIRO TABLE'!$A$1:$G$225,MATCH($B67,'DEGIRO TABLE'!$A$1:$A$225,0),4)),0)</f>
        <v>0</v>
      </c>
      <c r="G67" s="16">
        <f>IF((ISNUMBER(INDEX('DEGIRO TABLE'!$A$1:$G$225,MATCH($B67,'DEGIRO TABLE'!$A$1:$A$225,0),3))),(INDEX('DEGIRO TABLE'!$A$1:$G$225,MATCH($B67,'DEGIRO TABLE'!$A$1:$A$225,0),3)),0)</f>
        <v>0</v>
      </c>
      <c r="H67" s="16">
        <f>IF((ISNUMBER(INDEX('DEGIRO TABLE'!$A$1:$G$225,MATCH($B67,'DEGIRO TABLE'!$A$1:$A$225,0),2))),(INDEX('DEGIRO TABLE'!$A$1:$G$225,MATCH($B67,'DEGIRO TABLE'!$A$1:$A$225,0),2)),0)</f>
        <v>0</v>
      </c>
      <c r="I67" s="192" cm="1">
        <f t="array" ref="I67">IF(DASHBOARD!$AA$11=1,0,(IF((ISNUMBER(INDEX('DEGIRO TABLE'!$L$1:$AC$225,MATCH($B67,'DEGIRO TABLE'!$L$1:$L$225,0),DASHBOARD!$AA$11))),(INDEX('DEGIRO TABLE'!$L$1:$AC$225,MATCH($B67,'DEGIRO TABLE'!$L$1:$L$225,0),DASHBOARD!$AA$11)),0)))</f>
        <v>0</v>
      </c>
      <c r="J67" s="164" t="e">
        <f>SUM(C67:H67)/(COUNTIF($C$66:$H$66,"&lt;&gt;0"))</f>
        <v>#DIV/0!</v>
      </c>
      <c r="K67" s="48" t="str">
        <f>IF(ISTEXT($B67)=TRUE,(IF(ISTEXT(INDEX('DEGIRO TABLE'!$A$1:$G$225,MATCH($B67,'DEGIRO TABLE'!$A$1:$A$225,0),1))=TRUE,"","ERROR - CHECK DATA SET")),"")</f>
        <v>ERROR - CHECK DATA SET</v>
      </c>
      <c r="L67" s="5"/>
      <c r="M67" s="5"/>
      <c r="N67" s="5"/>
      <c r="O67" s="5"/>
      <c r="P67" s="5"/>
      <c r="Q67" s="5"/>
      <c r="R67" s="5"/>
      <c r="S67" s="5"/>
      <c r="T67" s="5"/>
      <c r="U67" s="5"/>
      <c r="V67" s="5"/>
      <c r="W67" s="5"/>
      <c r="X67" s="11"/>
      <c r="AB67">
        <f>IF(ISTEXT($B67)=TRUE,(IF(ISTEXT(INDEX('DEGIRO TABLE'!$A$1:$G$225,MATCH($B67,'DEGIRO TABLE'!$A$1:$A$225,0),1))=TRUE,0,1)),0)</f>
        <v>1</v>
      </c>
    </row>
    <row r="68" spans="2:28" ht="13.5" thickBot="1" x14ac:dyDescent="0.25">
      <c r="B68" s="176" t="s">
        <v>99</v>
      </c>
      <c r="C68" s="76">
        <f>IF((ISNUMBER(INDEX('DEGIRO TABLE'!$A$1:$G$225,MATCH($B68,'DEGIRO TABLE'!$A$1:$A$225,0),7))),(INDEX('DEGIRO TABLE'!$A$1:$G$225,MATCH($B68,'DEGIRO TABLE'!$A$1:$A$225,0),7)),0)</f>
        <v>0</v>
      </c>
      <c r="D68" s="76">
        <f>IF((ISNUMBER(INDEX('DEGIRO TABLE'!$A$1:$G$225,MATCH($B68,'DEGIRO TABLE'!$A$1:$A$225,0),6))),(INDEX('DEGIRO TABLE'!$A$1:$G$225,MATCH($B68,'DEGIRO TABLE'!$A$1:$A$225,0),6)),0)</f>
        <v>0</v>
      </c>
      <c r="E68" s="76">
        <f>IF((ISNUMBER(INDEX('DEGIRO TABLE'!$A$1:$G$225,MATCH($B68,'DEGIRO TABLE'!$A$1:$A$225,0),5))),(INDEX('DEGIRO TABLE'!$A$1:$G$225,MATCH($B68,'DEGIRO TABLE'!$A$1:$A$225,0),5)),0)</f>
        <v>0</v>
      </c>
      <c r="F68" s="76">
        <f>IF((ISNUMBER(INDEX('DEGIRO TABLE'!$A$1:$G$225,MATCH($B68,'DEGIRO TABLE'!$A$1:$A$225,0),4))),(INDEX('DEGIRO TABLE'!$A$1:$G$225,MATCH($B68,'DEGIRO TABLE'!$A$1:$A$225,0),4)),0)</f>
        <v>0</v>
      </c>
      <c r="G68" s="76">
        <f>IF((ISNUMBER(INDEX('DEGIRO TABLE'!$A$1:$G$225,MATCH($B68,'DEGIRO TABLE'!$A$1:$A$225,0),3))),(INDEX('DEGIRO TABLE'!$A$1:$G$225,MATCH($B68,'DEGIRO TABLE'!$A$1:$A$225,0),3)),0)</f>
        <v>0</v>
      </c>
      <c r="H68" s="76">
        <f>IF((ISNUMBER(INDEX('DEGIRO TABLE'!$A$1:$G$225,MATCH($B68,'DEGIRO TABLE'!$A$1:$A$225,0),2))),(INDEX('DEGIRO TABLE'!$A$1:$G$225,MATCH($B68,'DEGIRO TABLE'!$A$1:$A$225,0),2)),0)</f>
        <v>0</v>
      </c>
      <c r="I68" s="192" cm="1">
        <f t="array" ref="I68">IF(DASHBOARD!$AA$11=1,0,(IF((ISNUMBER(INDEX('DEGIRO TABLE'!$L$1:$AC$225,MATCH($B68,'DEGIRO TABLE'!$L$1:$L$225,0),DASHBOARD!$AA$11))),(INDEX('DEGIRO TABLE'!$L$1:$AC$225,MATCH($B68,'DEGIRO TABLE'!$L$1:$L$225,0),DASHBOARD!$AA$11)),0)))</f>
        <v>0</v>
      </c>
      <c r="J68" s="166" t="e">
        <f>SUM(C68:H68)/(COUNTIF($C$66:$H$66,"&lt;&gt;0"))</f>
        <v>#DIV/0!</v>
      </c>
      <c r="K68" s="77" t="str">
        <f>IF(ISTEXT($B68)=TRUE,(IF(ISTEXT(INDEX('DEGIRO TABLE'!$A$1:$G$225,MATCH($B68,'DEGIRO TABLE'!$A$1:$A$225,0),1))=TRUE,"","ERROR - CHECK DATA SET")),"")</f>
        <v>ERROR - CHECK DATA SET</v>
      </c>
      <c r="L68" s="5"/>
      <c r="M68" s="5"/>
      <c r="N68" s="5"/>
      <c r="O68" s="5"/>
      <c r="P68" s="5"/>
      <c r="Q68" s="5"/>
      <c r="R68" s="5"/>
      <c r="S68" s="5"/>
      <c r="T68" s="5"/>
      <c r="U68" s="5"/>
      <c r="V68" s="5"/>
      <c r="W68" s="5"/>
      <c r="X68" s="11"/>
      <c r="AB68">
        <f>IF(ISTEXT($B68)=TRUE,(IF(ISTEXT(INDEX('DEGIRO TABLE'!$A$1:$G$225,MATCH($B68,'DEGIRO TABLE'!$A$1:$A$225,0),1))=TRUE,0,1)),0)</f>
        <v>1</v>
      </c>
    </row>
    <row r="69" spans="2:28" ht="13.5" thickBot="1" x14ac:dyDescent="0.25">
      <c r="B69" s="177" t="s">
        <v>100</v>
      </c>
      <c r="C69" s="19">
        <f>IF(C68=0,0,(C67/C68))</f>
        <v>0</v>
      </c>
      <c r="D69" s="19">
        <f t="shared" ref="D69:G69" si="31">IF(D68=0,0,(D67/D68))</f>
        <v>0</v>
      </c>
      <c r="E69" s="19">
        <f t="shared" si="31"/>
        <v>0</v>
      </c>
      <c r="F69" s="19">
        <f t="shared" si="31"/>
        <v>0</v>
      </c>
      <c r="G69" s="19">
        <f t="shared" si="31"/>
        <v>0</v>
      </c>
      <c r="H69" s="19">
        <f>IF(H68=0,0,(H67/H68))</f>
        <v>0</v>
      </c>
      <c r="I69" s="19">
        <f>IF(I68=0,0,(I67/I68))</f>
        <v>0</v>
      </c>
      <c r="J69" s="159" t="e">
        <f>SUM(C69:H69)/(COUNTIF($C$66:$H$66,"&lt;&gt;0"))</f>
        <v>#DIV/0!</v>
      </c>
      <c r="K69" s="49"/>
      <c r="L69" s="5"/>
      <c r="M69" s="5"/>
      <c r="N69" s="5"/>
      <c r="O69" s="5"/>
      <c r="P69" s="5"/>
      <c r="Q69" s="5"/>
      <c r="R69" s="5"/>
      <c r="S69" s="5"/>
      <c r="T69" s="5"/>
      <c r="U69" s="5"/>
      <c r="V69" s="5"/>
      <c r="W69" s="5"/>
      <c r="X69" s="11"/>
    </row>
    <row r="70" spans="2:28" ht="26.25" thickBot="1" x14ac:dyDescent="0.25">
      <c r="B70" s="177" t="s">
        <v>101</v>
      </c>
      <c r="C70" s="19">
        <v>0</v>
      </c>
      <c r="D70" s="60">
        <f t="shared" ref="D70:I70" si="32">IF(C69=0,0,(D69-C69))</f>
        <v>0</v>
      </c>
      <c r="E70" s="60">
        <f t="shared" si="32"/>
        <v>0</v>
      </c>
      <c r="F70" s="60">
        <f t="shared" si="32"/>
        <v>0</v>
      </c>
      <c r="G70" s="60">
        <f t="shared" si="32"/>
        <v>0</v>
      </c>
      <c r="H70" s="60">
        <f t="shared" si="32"/>
        <v>0</v>
      </c>
      <c r="I70" s="60">
        <f t="shared" si="32"/>
        <v>0</v>
      </c>
      <c r="J70" s="158">
        <f>SUM(C70:H70)/(COUNTIF($C$66:$H$66,"&lt;&gt;0")-1)</f>
        <v>0</v>
      </c>
      <c r="K70" s="49"/>
      <c r="L70" s="5"/>
      <c r="M70" s="5"/>
      <c r="N70" s="5"/>
      <c r="O70" s="5"/>
      <c r="P70" s="5"/>
      <c r="Q70" s="5"/>
      <c r="R70" s="5"/>
      <c r="S70" s="5"/>
      <c r="T70" s="5"/>
      <c r="U70" s="5"/>
      <c r="V70" s="5"/>
      <c r="W70" s="5"/>
      <c r="X70" s="5"/>
    </row>
    <row r="71" spans="2:28" ht="26.25" thickBot="1" x14ac:dyDescent="0.25">
      <c r="B71" s="177" t="s">
        <v>102</v>
      </c>
      <c r="C71" s="61">
        <v>0</v>
      </c>
      <c r="D71" s="61">
        <f t="shared" ref="D71:I71" si="33">IF(C69=0,0,((D69-C69)/ABS(C69)))</f>
        <v>0</v>
      </c>
      <c r="E71" s="61">
        <f t="shared" si="33"/>
        <v>0</v>
      </c>
      <c r="F71" s="61">
        <f t="shared" si="33"/>
        <v>0</v>
      </c>
      <c r="G71" s="61">
        <f t="shared" si="33"/>
        <v>0</v>
      </c>
      <c r="H71" s="61">
        <f t="shared" si="33"/>
        <v>0</v>
      </c>
      <c r="I71" s="61">
        <f t="shared" si="33"/>
        <v>0</v>
      </c>
      <c r="J71" s="152">
        <f>SUM(C71:H71)/(COUNTIF($C$66:$H$66,"&lt;&gt;0")-1)</f>
        <v>0</v>
      </c>
      <c r="K71" s="49"/>
      <c r="L71" s="5"/>
      <c r="M71" s="5"/>
      <c r="N71" s="5"/>
      <c r="O71" s="5"/>
      <c r="P71" s="5"/>
      <c r="Q71" s="5"/>
      <c r="R71" s="5"/>
      <c r="S71" s="5"/>
      <c r="T71" s="5"/>
      <c r="U71" s="5"/>
      <c r="V71" s="5"/>
      <c r="W71" s="5"/>
      <c r="X71" s="5"/>
    </row>
    <row r="72" spans="2:28" ht="13.5" thickBot="1" x14ac:dyDescent="0.25"/>
    <row r="73" spans="2:28" ht="13.5" thickBot="1" x14ac:dyDescent="0.25">
      <c r="B73" s="173" t="s">
        <v>91</v>
      </c>
      <c r="C73" s="162"/>
      <c r="D73" s="162"/>
      <c r="E73" s="162"/>
      <c r="F73" s="162"/>
      <c r="G73" s="162"/>
      <c r="H73" s="162"/>
      <c r="I73" s="162"/>
      <c r="J73" s="162"/>
      <c r="K73" s="163"/>
      <c r="L73" s="8"/>
      <c r="M73" s="9"/>
      <c r="N73" s="9"/>
      <c r="O73" s="9"/>
      <c r="P73" s="9"/>
      <c r="Q73" s="9"/>
      <c r="R73" s="9"/>
      <c r="S73" s="9"/>
      <c r="T73" s="9"/>
      <c r="U73" s="9"/>
      <c r="V73" s="9"/>
      <c r="W73" s="9"/>
      <c r="X73" s="10"/>
    </row>
    <row r="74" spans="2:28" x14ac:dyDescent="0.2">
      <c r="B74" s="174" t="s">
        <v>9</v>
      </c>
      <c r="C74" s="144">
        <f>IF((ISNUMBER(INDEX('DEGIRO TABLE'!$A$1:$G$225,MATCH($B74,'DEGIRO TABLE'!$A$1:$A$225,0),7))),(INDEX('DEGIRO TABLE'!$A$1:$G$225,MATCH($B74,'DEGIRO TABLE'!$A$1:$A$225,0),7)),0)</f>
        <v>0</v>
      </c>
      <c r="D74" s="144">
        <f>IF((ISNUMBER(INDEX('DEGIRO TABLE'!$A$1:$G$225,MATCH($B74,'DEGIRO TABLE'!$A$1:$A$225,0),6))),(INDEX('DEGIRO TABLE'!$A$1:$G$225,MATCH($B74,'DEGIRO TABLE'!$A$1:$A$225,0),6)),0)</f>
        <v>0</v>
      </c>
      <c r="E74" s="144">
        <f>IF((ISNUMBER(INDEX('DEGIRO TABLE'!$A$1:$G$225,MATCH($B74,'DEGIRO TABLE'!$A$1:$A$225,0),5))),(INDEX('DEGIRO TABLE'!$A$1:$G$225,MATCH($B74,'DEGIRO TABLE'!$A$1:$A$225,0),5)),0)</f>
        <v>0</v>
      </c>
      <c r="F74" s="144">
        <f>IF((ISNUMBER(INDEX('DEGIRO TABLE'!$A$1:$G$225,MATCH($B74,'DEGIRO TABLE'!$A$1:$A$225,0),4))),(INDEX('DEGIRO TABLE'!$A$1:$G$225,MATCH($B74,'DEGIRO TABLE'!$A$1:$A$225,0),4)),0)</f>
        <v>0</v>
      </c>
      <c r="G74" s="144">
        <f>IF((ISNUMBER(INDEX('DEGIRO TABLE'!$A$1:$G$225,MATCH($B74,'DEGIRO TABLE'!$A$1:$A$225,0),3))),(INDEX('DEGIRO TABLE'!$A$1:$G$225,MATCH($B74,'DEGIRO TABLE'!$A$1:$A$225,0),3)),0)</f>
        <v>0</v>
      </c>
      <c r="H74" s="144">
        <f>IF((ISNUMBER(INDEX('DEGIRO TABLE'!$A$1:$G$225,MATCH($B74,'DEGIRO TABLE'!$A$1:$A$225,0),2))),(INDEX('DEGIRO TABLE'!$A$1:$G$225,MATCH($B74,'DEGIRO TABLE'!$A$1:$A$225,0),2)),0)</f>
        <v>0</v>
      </c>
      <c r="I74" s="16">
        <f>IF(H74=0,0,(H74+1)&amp;" Prognosis")</f>
        <v>0</v>
      </c>
      <c r="J74" s="7" t="s">
        <v>434</v>
      </c>
      <c r="K74" s="48" t="str">
        <f>IF(ISTEXT($B74)=TRUE,(IF(ISTEXT(INDEX('DEGIRO TABLE'!$A$1:$G$225,MATCH($B74,'DEGIRO TABLE'!$A$1:$A$225,0),1))=TRUE,"","ERROR - CHECK DATA SET")),"")</f>
        <v>ERROR - CHECK DATA SET</v>
      </c>
      <c r="L74" s="5"/>
      <c r="M74" s="5"/>
      <c r="N74" s="5"/>
      <c r="O74" s="5"/>
      <c r="P74" s="5"/>
      <c r="Q74" s="5"/>
      <c r="R74" s="5"/>
      <c r="S74" s="5"/>
      <c r="T74" s="5"/>
      <c r="U74" s="5"/>
      <c r="V74" s="5"/>
      <c r="W74" s="5"/>
      <c r="X74" s="11"/>
      <c r="AB74">
        <f>IF(ISTEXT($B74)=TRUE,(IF(ISTEXT(INDEX('DEGIRO TABLE'!$A$1:$G$225,MATCH($B74,'DEGIRO TABLE'!$A$1:$A$225,0),1))=TRUE,0,1)),0)</f>
        <v>1</v>
      </c>
    </row>
    <row r="75" spans="2:28" x14ac:dyDescent="0.2">
      <c r="B75" s="175" t="s">
        <v>90</v>
      </c>
      <c r="C75" s="16">
        <f>IF((ISNUMBER(INDEX('DEGIRO TABLE'!$A$1:$G$225,MATCH($B75,'DEGIRO TABLE'!$A$1:$A$225,0),7))),(INDEX('DEGIRO TABLE'!$A$1:$G$225,MATCH($B75,'DEGIRO TABLE'!$A$1:$A$225,0),7)),0)</f>
        <v>0</v>
      </c>
      <c r="D75" s="16">
        <f>IF((ISNUMBER(INDEX('DEGIRO TABLE'!$A$1:$G$225,MATCH($B75,'DEGIRO TABLE'!$A$1:$A$225,0),6))),(INDEX('DEGIRO TABLE'!$A$1:$G$225,MATCH($B75,'DEGIRO TABLE'!$A$1:$A$225,0),6)),0)</f>
        <v>0</v>
      </c>
      <c r="E75" s="16">
        <f>IF((ISNUMBER(INDEX('DEGIRO TABLE'!$A$1:$G$225,MATCH($B75,'DEGIRO TABLE'!$A$1:$A$225,0),5))),(INDEX('DEGIRO TABLE'!$A$1:$G$225,MATCH($B75,'DEGIRO TABLE'!$A$1:$A$225,0),5)),0)</f>
        <v>0</v>
      </c>
      <c r="F75" s="16">
        <f>IF((ISNUMBER(INDEX('DEGIRO TABLE'!$A$1:$G$225,MATCH($B75,'DEGIRO TABLE'!$A$1:$A$225,0),4))),(INDEX('DEGIRO TABLE'!$A$1:$G$225,MATCH($B75,'DEGIRO TABLE'!$A$1:$A$225,0),4)),0)</f>
        <v>0</v>
      </c>
      <c r="G75" s="16">
        <f>IF((ISNUMBER(INDEX('DEGIRO TABLE'!$A$1:$G$225,MATCH($B75,'DEGIRO TABLE'!$A$1:$A$225,0),3))),(INDEX('DEGIRO TABLE'!$A$1:$G$225,MATCH($B75,'DEGIRO TABLE'!$A$1:$A$225,0),3)),0)</f>
        <v>0</v>
      </c>
      <c r="H75" s="16">
        <f>IF((ISNUMBER(INDEX('DEGIRO TABLE'!$A$1:$G$225,MATCH($B75,'DEGIRO TABLE'!$A$1:$A$225,0),2))),(INDEX('DEGIRO TABLE'!$A$1:$G$225,MATCH($B75,'DEGIRO TABLE'!$A$1:$A$225,0),2)),0)</f>
        <v>0</v>
      </c>
      <c r="I75" s="192" cm="1">
        <f t="array" ref="I75">IF(DASHBOARD!$AA$11=1,0,(IF((ISNUMBER(INDEX('DEGIRO TABLE'!$L$1:$AC$225,MATCH($B75,'DEGIRO TABLE'!$L$1:$L$225,0),DASHBOARD!$AA$11))),(INDEX('DEGIRO TABLE'!$L$1:$AC$225,MATCH($B75,'DEGIRO TABLE'!$L$1:$L$225,0),DASHBOARD!$AA$11)),0)))</f>
        <v>0</v>
      </c>
      <c r="J75" s="164" t="e">
        <f>SUM(C75:H75)/(COUNTIF($C$74:$H$74,"&lt;&gt;0"))</f>
        <v>#DIV/0!</v>
      </c>
      <c r="K75" s="48" t="str">
        <f>IF(ISTEXT($B75)=TRUE,(IF(ISTEXT(INDEX('DEGIRO TABLE'!$A$1:$G$225,MATCH($B75,'DEGIRO TABLE'!$A$1:$A$225,0),1))=TRUE,"","ERROR - CHECK DATA SET")),"")</f>
        <v>ERROR - CHECK DATA SET</v>
      </c>
      <c r="L75" s="5"/>
      <c r="M75" s="5"/>
      <c r="N75" s="5"/>
      <c r="O75" s="5"/>
      <c r="P75" s="5"/>
      <c r="Q75" s="5"/>
      <c r="R75" s="5"/>
      <c r="S75" s="5"/>
      <c r="T75" s="5"/>
      <c r="U75" s="5"/>
      <c r="V75" s="5"/>
      <c r="W75" s="5"/>
      <c r="X75" s="11"/>
      <c r="AB75">
        <f>IF(ISTEXT($B75)=TRUE,(IF(ISTEXT(INDEX('DEGIRO TABLE'!$A$1:$G$225,MATCH($B75,'DEGIRO TABLE'!$A$1:$A$225,0),1))=TRUE,0,1)),0)</f>
        <v>1</v>
      </c>
    </row>
    <row r="76" spans="2:28" ht="13.5" thickBot="1" x14ac:dyDescent="0.25">
      <c r="B76" s="176" t="s">
        <v>89</v>
      </c>
      <c r="C76" s="76">
        <f>IF((ISNUMBER(INDEX('DEGIRO TABLE'!$A$1:$G$225,MATCH($B76,'DEGIRO TABLE'!$A$1:$A$225,0),7))),(INDEX('DEGIRO TABLE'!$A$1:$G$225,MATCH($B76,'DEGIRO TABLE'!$A$1:$A$225,0),7)),0)</f>
        <v>0</v>
      </c>
      <c r="D76" s="76">
        <f>IF((ISNUMBER(INDEX('DEGIRO TABLE'!$A$1:$G$225,MATCH($B76,'DEGIRO TABLE'!$A$1:$A$225,0),6))),(INDEX('DEGIRO TABLE'!$A$1:$G$225,MATCH($B76,'DEGIRO TABLE'!$A$1:$A$225,0),6)),0)</f>
        <v>0</v>
      </c>
      <c r="E76" s="76">
        <f>IF((ISNUMBER(INDEX('DEGIRO TABLE'!$A$1:$G$225,MATCH($B76,'DEGIRO TABLE'!$A$1:$A$225,0),5))),(INDEX('DEGIRO TABLE'!$A$1:$G$225,MATCH($B76,'DEGIRO TABLE'!$A$1:$A$225,0),5)),0)</f>
        <v>0</v>
      </c>
      <c r="F76" s="76">
        <f>IF((ISNUMBER(INDEX('DEGIRO TABLE'!$A$1:$G$225,MATCH($B76,'DEGIRO TABLE'!$A$1:$A$225,0),4))),(INDEX('DEGIRO TABLE'!$A$1:$G$225,MATCH($B76,'DEGIRO TABLE'!$A$1:$A$225,0),4)),0)</f>
        <v>0</v>
      </c>
      <c r="G76" s="76">
        <f>IF((ISNUMBER(INDEX('DEGIRO TABLE'!$A$1:$G$225,MATCH($B76,'DEGIRO TABLE'!$A$1:$A$225,0),3))),(INDEX('DEGIRO TABLE'!$A$1:$G$225,MATCH($B76,'DEGIRO TABLE'!$A$1:$A$225,0),3)),0)</f>
        <v>0</v>
      </c>
      <c r="H76" s="76">
        <f>IF((ISNUMBER(INDEX('DEGIRO TABLE'!$A$1:$G$225,MATCH($B76,'DEGIRO TABLE'!$A$1:$A$225,0),2))),(INDEX('DEGIRO TABLE'!$A$1:$G$225,MATCH($B76,'DEGIRO TABLE'!$A$1:$A$225,0),2)),0)</f>
        <v>0</v>
      </c>
      <c r="I76" s="192" cm="1">
        <f t="array" ref="I76">IF(DASHBOARD!$AA$11=1,0,(IF((ISNUMBER(INDEX('DEGIRO TABLE'!$L$1:$AC$225,MATCH($B76,'DEGIRO TABLE'!$L$1:$L$225,0),DASHBOARD!$AA$11))),(INDEX('DEGIRO TABLE'!$L$1:$AC$225,MATCH($B76,'DEGIRO TABLE'!$L$1:$L$225,0),DASHBOARD!$AA$11)),0)))</f>
        <v>0</v>
      </c>
      <c r="J76" s="18" t="e">
        <f t="shared" ref="J76" si="34">SUM(C76:H76)/(COUNTIF($C$74:$H$74,"&lt;&gt;0"))</f>
        <v>#DIV/0!</v>
      </c>
      <c r="K76" s="77" t="str">
        <f>IF(ISTEXT($B76)=TRUE,(IF(ISTEXT(INDEX('DEGIRO TABLE'!$A$1:$G$225,MATCH($B76,'DEGIRO TABLE'!$A$1:$A$225,0),1))=TRUE,"","ERROR - CHECK DATA SET")),"")</f>
        <v>ERROR - CHECK DATA SET</v>
      </c>
      <c r="L76" s="5"/>
      <c r="M76" s="5"/>
      <c r="N76" s="5"/>
      <c r="O76" s="5"/>
      <c r="P76" s="5"/>
      <c r="Q76" s="5"/>
      <c r="R76" s="5"/>
      <c r="S76" s="5"/>
      <c r="T76" s="5"/>
      <c r="U76" s="5"/>
      <c r="V76" s="5"/>
      <c r="W76" s="5"/>
      <c r="X76" s="11"/>
      <c r="AB76">
        <f>IF(ISTEXT($B76)=TRUE,(IF(ISTEXT(INDEX('DEGIRO TABLE'!$A$1:$G$225,MATCH($B76,'DEGIRO TABLE'!$A$1:$A$225,0),1))=TRUE,0,1)),0)</f>
        <v>1</v>
      </c>
    </row>
    <row r="77" spans="2:28" ht="13.5" thickBot="1" x14ac:dyDescent="0.25">
      <c r="B77" s="177" t="s">
        <v>93</v>
      </c>
      <c r="C77" s="19">
        <f>C75-C76</f>
        <v>0</v>
      </c>
      <c r="D77" s="19">
        <f>D75-D76</f>
        <v>0</v>
      </c>
      <c r="E77" s="19">
        <f>E75-E76</f>
        <v>0</v>
      </c>
      <c r="F77" s="19">
        <f t="shared" ref="F77" si="35">F75-F76</f>
        <v>0</v>
      </c>
      <c r="G77" s="19">
        <f>G75-G76</f>
        <v>0</v>
      </c>
      <c r="H77" s="19">
        <f>H75-H76</f>
        <v>0</v>
      </c>
      <c r="I77" s="19">
        <f>I75-I76</f>
        <v>0</v>
      </c>
      <c r="J77" s="159" t="e">
        <f>SUM(C77:H77)/(COUNTIF($C$74:$H$74,"&lt;&gt;0"))</f>
        <v>#DIV/0!</v>
      </c>
      <c r="K77" s="49"/>
      <c r="L77" s="5"/>
      <c r="M77" s="5"/>
      <c r="N77" s="5"/>
      <c r="O77" s="5"/>
      <c r="P77" s="5"/>
      <c r="Q77" s="5"/>
      <c r="R77" s="5"/>
      <c r="S77" s="5"/>
      <c r="T77" s="5"/>
      <c r="U77" s="5"/>
      <c r="V77" s="5"/>
      <c r="W77" s="5"/>
      <c r="X77" s="11"/>
    </row>
    <row r="78" spans="2:28" ht="13.5" thickBot="1" x14ac:dyDescent="0.25">
      <c r="B78" s="175" t="s">
        <v>16</v>
      </c>
      <c r="C78" s="16">
        <f>IF((ISNUMBER(INDEX('DEGIRO TABLE'!$A$1:$G$225,MATCH($B78,'DEGIRO TABLE'!$A$1:$A$225,0),7))),(INDEX('DEGIRO TABLE'!$A$1:$G$225,MATCH($B78,'DEGIRO TABLE'!$A$1:$A$225,0),7)),0)</f>
        <v>0</v>
      </c>
      <c r="D78" s="16">
        <f>IF((ISNUMBER(INDEX('DEGIRO TABLE'!$A$1:$G$225,MATCH($B78,'DEGIRO TABLE'!$A$1:$A$225,0),6))),(INDEX('DEGIRO TABLE'!$A$1:$G$225,MATCH($B78,'DEGIRO TABLE'!$A$1:$A$225,0),6)),0)</f>
        <v>0</v>
      </c>
      <c r="E78" s="16">
        <f>IF((ISNUMBER(INDEX('DEGIRO TABLE'!$A$1:$G$225,MATCH($B78,'DEGIRO TABLE'!$A$1:$A$225,0),5))),(INDEX('DEGIRO TABLE'!$A$1:$G$225,MATCH($B78,'DEGIRO TABLE'!$A$1:$A$225,0),5)),0)</f>
        <v>0</v>
      </c>
      <c r="F78" s="16">
        <f>IF((ISNUMBER(INDEX('DEGIRO TABLE'!$A$1:$G$225,MATCH($B78,'DEGIRO TABLE'!$A$1:$A$225,0),4))),(INDEX('DEGIRO TABLE'!$A$1:$G$225,MATCH($B78,'DEGIRO TABLE'!$A$1:$A$225,0),4)),0)</f>
        <v>0</v>
      </c>
      <c r="G78" s="16">
        <f>IF((ISNUMBER(INDEX('DEGIRO TABLE'!$A$1:$G$225,MATCH($B78,'DEGIRO TABLE'!$A$1:$A$225,0),3))),(INDEX('DEGIRO TABLE'!$A$1:$G$225,MATCH($B78,'DEGIRO TABLE'!$A$1:$A$225,0),3)),0)</f>
        <v>0</v>
      </c>
      <c r="H78" s="16">
        <f>IF((ISNUMBER(INDEX('DEGIRO TABLE'!$A$1:$G$225,MATCH($B78,'DEGIRO TABLE'!$A$1:$A$225,0),2))),(INDEX('DEGIRO TABLE'!$A$1:$G$225,MATCH($B78,'DEGIRO TABLE'!$A$1:$A$225,0),2)),0)</f>
        <v>0</v>
      </c>
      <c r="I78" s="192" cm="1">
        <f t="array" ref="I78">IF(DASHBOARD!$AA$11=1,0,(IF((ISNUMBER(INDEX('DEGIRO TABLE'!$L$1:$AC$225,MATCH($B78,'DEGIRO TABLE'!$L$1:$L$225,0),DASHBOARD!$AA$11))),(INDEX('DEGIRO TABLE'!$L$1:$AC$225,MATCH($B78,'DEGIRO TABLE'!$L$1:$L$225,0),DASHBOARD!$AA$11)),0)))</f>
        <v>0</v>
      </c>
      <c r="J78" s="164" t="e">
        <f>SUM(C78:H78)/(COUNTIF($C$74:$H$74,"&lt;&gt;0"))</f>
        <v>#DIV/0!</v>
      </c>
      <c r="K78" s="48" t="str">
        <f>IF(ISTEXT($B78)=TRUE,(IF(ISTEXT(INDEX('DEGIRO TABLE'!$A$1:$G$225,MATCH($B78,'DEGIRO TABLE'!$A$1:$A$225,0),1))=TRUE,"","ERROR - CHECK DATA SET")),"")</f>
        <v>ERROR - CHECK DATA SET</v>
      </c>
      <c r="L78" s="5"/>
      <c r="M78" s="5"/>
      <c r="N78" s="5"/>
      <c r="O78" s="5"/>
      <c r="P78" s="5"/>
      <c r="Q78" s="5"/>
      <c r="R78" s="5"/>
      <c r="S78" s="5"/>
      <c r="T78" s="5"/>
      <c r="U78" s="5"/>
      <c r="V78" s="5"/>
      <c r="W78" s="5"/>
      <c r="X78" s="5"/>
      <c r="AB78">
        <f>IF(ISTEXT($B78)=TRUE,(IF(ISTEXT(INDEX('DEGIRO TABLE'!$A$1:$G$225,MATCH($B78,'DEGIRO TABLE'!$A$1:$A$225,0),1))=TRUE,0,1)),0)</f>
        <v>1</v>
      </c>
    </row>
    <row r="79" spans="2:28" ht="13.5" thickBot="1" x14ac:dyDescent="0.25">
      <c r="B79" s="177" t="s">
        <v>94</v>
      </c>
      <c r="C79" s="19">
        <f>IF(C78=0,0,(C77/C78))</f>
        <v>0</v>
      </c>
      <c r="D79" s="19">
        <f t="shared" ref="D79:H79" si="36">IF(D78=0,0,(D77/D78))</f>
        <v>0</v>
      </c>
      <c r="E79" s="19">
        <f t="shared" si="36"/>
        <v>0</v>
      </c>
      <c r="F79" s="19">
        <f t="shared" si="36"/>
        <v>0</v>
      </c>
      <c r="G79" s="19">
        <f t="shared" si="36"/>
        <v>0</v>
      </c>
      <c r="H79" s="19">
        <f t="shared" si="36"/>
        <v>0</v>
      </c>
      <c r="I79" s="19">
        <f>IF(I78=0,0,(I77/I78))</f>
        <v>0</v>
      </c>
      <c r="J79" s="159" t="e">
        <f>SUM(C79:H79)/(COUNTIF($C$74:$H$74,"&lt;&gt;0"))</f>
        <v>#DIV/0!</v>
      </c>
      <c r="K79" s="49"/>
      <c r="L79" s="5"/>
      <c r="M79" s="5"/>
      <c r="N79" s="5"/>
      <c r="O79" s="5"/>
      <c r="P79" s="5"/>
      <c r="Q79" s="5"/>
      <c r="R79" s="5"/>
      <c r="S79" s="5"/>
      <c r="T79" s="5"/>
      <c r="U79" s="5"/>
      <c r="V79" s="5"/>
      <c r="W79" s="5"/>
      <c r="X79" s="11"/>
    </row>
    <row r="80" spans="2:28" ht="26.25" thickBot="1" x14ac:dyDescent="0.25">
      <c r="B80" s="177" t="s">
        <v>95</v>
      </c>
      <c r="C80" s="19">
        <v>0</v>
      </c>
      <c r="D80" s="60">
        <f t="shared" ref="D80:I80" si="37">IF(C79=0,0,(D79-C79))</f>
        <v>0</v>
      </c>
      <c r="E80" s="60">
        <f t="shared" si="37"/>
        <v>0</v>
      </c>
      <c r="F80" s="60">
        <f t="shared" si="37"/>
        <v>0</v>
      </c>
      <c r="G80" s="60">
        <f t="shared" si="37"/>
        <v>0</v>
      </c>
      <c r="H80" s="60">
        <f t="shared" si="37"/>
        <v>0</v>
      </c>
      <c r="I80" s="60">
        <f t="shared" si="37"/>
        <v>0</v>
      </c>
      <c r="J80" s="158">
        <f>SUM(C80:H80)/(COUNTIF($C$74:$H$74,"&lt;&gt;0")-1)</f>
        <v>0</v>
      </c>
      <c r="K80" s="49"/>
      <c r="L80" s="5"/>
      <c r="M80" s="5"/>
      <c r="N80" s="5"/>
      <c r="O80" s="5"/>
      <c r="P80" s="5"/>
      <c r="Q80" s="5"/>
      <c r="R80" s="5"/>
      <c r="S80" s="5"/>
      <c r="T80" s="5"/>
      <c r="U80" s="5"/>
      <c r="V80" s="5"/>
      <c r="W80" s="5"/>
      <c r="X80" s="5"/>
    </row>
    <row r="81" spans="2:28" ht="26.25" thickBot="1" x14ac:dyDescent="0.25">
      <c r="B81" s="177" t="s">
        <v>96</v>
      </c>
      <c r="C81" s="61">
        <v>0</v>
      </c>
      <c r="D81" s="61">
        <f t="shared" ref="D81:I81" si="38">IF(C79=0,0,((D79-C79)/ABS(C79)))</f>
        <v>0</v>
      </c>
      <c r="E81" s="61">
        <f t="shared" si="38"/>
        <v>0</v>
      </c>
      <c r="F81" s="61">
        <f t="shared" si="38"/>
        <v>0</v>
      </c>
      <c r="G81" s="61">
        <f t="shared" si="38"/>
        <v>0</v>
      </c>
      <c r="H81" s="61">
        <f t="shared" si="38"/>
        <v>0</v>
      </c>
      <c r="I81" s="61">
        <f t="shared" si="38"/>
        <v>0</v>
      </c>
      <c r="J81" s="152">
        <f>SUM(C81:H81)/(COUNTIF($C$74:$H$74,"&lt;&gt;0")-1)</f>
        <v>0</v>
      </c>
      <c r="K81" s="49"/>
      <c r="L81" s="5"/>
      <c r="M81" s="5"/>
      <c r="N81" s="5"/>
      <c r="O81" s="5"/>
      <c r="P81" s="5"/>
      <c r="Q81" s="5"/>
      <c r="R81" s="5"/>
      <c r="S81" s="5"/>
      <c r="T81" s="5"/>
      <c r="U81" s="5"/>
      <c r="V81" s="5"/>
      <c r="W81" s="5"/>
      <c r="X81" s="5"/>
    </row>
    <row r="82" spans="2:28" ht="13.5" thickBot="1" x14ac:dyDescent="0.25"/>
    <row r="83" spans="2:28" ht="13.5" thickBot="1" x14ac:dyDescent="0.25">
      <c r="B83" s="173" t="s">
        <v>448</v>
      </c>
      <c r="C83" s="162"/>
      <c r="D83" s="162"/>
      <c r="E83" s="162"/>
      <c r="F83" s="162"/>
      <c r="G83" s="162"/>
      <c r="H83" s="162"/>
      <c r="I83" s="162"/>
      <c r="J83" s="162"/>
      <c r="K83" s="163"/>
      <c r="L83" s="8"/>
      <c r="M83" s="9"/>
      <c r="N83" s="9"/>
      <c r="O83" s="9"/>
      <c r="P83" s="9"/>
      <c r="Q83" s="9"/>
      <c r="R83" s="9"/>
      <c r="S83" s="9"/>
      <c r="T83" s="9"/>
      <c r="U83" s="9"/>
      <c r="V83" s="9"/>
      <c r="W83" s="9"/>
      <c r="X83" s="10"/>
    </row>
    <row r="84" spans="2:28" x14ac:dyDescent="0.2">
      <c r="B84" s="174" t="s">
        <v>9</v>
      </c>
      <c r="C84" s="144">
        <f>IF((ISNUMBER(INDEX('DEGIRO TABLE'!$A$1:$G$225,MATCH($B84,'DEGIRO TABLE'!$A$1:$A$225,0),7))),(INDEX('DEGIRO TABLE'!$A$1:$G$225,MATCH($B84,'DEGIRO TABLE'!$A$1:$A$225,0),7)),0)</f>
        <v>0</v>
      </c>
      <c r="D84" s="144">
        <f>IF((ISNUMBER(INDEX('DEGIRO TABLE'!$A$1:$G$225,MATCH($B84,'DEGIRO TABLE'!$A$1:$A$225,0),6))),(INDEX('DEGIRO TABLE'!$A$1:$G$225,MATCH($B84,'DEGIRO TABLE'!$A$1:$A$225,0),6)),0)</f>
        <v>0</v>
      </c>
      <c r="E84" s="144">
        <f>IF((ISNUMBER(INDEX('DEGIRO TABLE'!$A$1:$G$225,MATCH($B84,'DEGIRO TABLE'!$A$1:$A$225,0),5))),(INDEX('DEGIRO TABLE'!$A$1:$G$225,MATCH($B84,'DEGIRO TABLE'!$A$1:$A$225,0),5)),0)</f>
        <v>0</v>
      </c>
      <c r="F84" s="144">
        <f>IF((ISNUMBER(INDEX('DEGIRO TABLE'!$A$1:$G$225,MATCH($B84,'DEGIRO TABLE'!$A$1:$A$225,0),4))),(INDEX('DEGIRO TABLE'!$A$1:$G$225,MATCH($B84,'DEGIRO TABLE'!$A$1:$A$225,0),4)),0)</f>
        <v>0</v>
      </c>
      <c r="G84" s="144">
        <f>IF((ISNUMBER(INDEX('DEGIRO TABLE'!$A$1:$G$225,MATCH($B84,'DEGIRO TABLE'!$A$1:$A$225,0),3))),(INDEX('DEGIRO TABLE'!$A$1:$G$225,MATCH($B84,'DEGIRO TABLE'!$A$1:$A$225,0),3)),0)</f>
        <v>0</v>
      </c>
      <c r="H84" s="144">
        <f>IF((ISNUMBER(INDEX('DEGIRO TABLE'!$A$1:$G$225,MATCH($B84,'DEGIRO TABLE'!$A$1:$A$225,0),2))),(INDEX('DEGIRO TABLE'!$A$1:$G$225,MATCH($B84,'DEGIRO TABLE'!$A$1:$A$225,0),2)),0)</f>
        <v>0</v>
      </c>
      <c r="I84" s="16">
        <f>IF(H84=0,0,(H84+1)&amp;" Prognosis")</f>
        <v>0</v>
      </c>
      <c r="J84" s="7" t="s">
        <v>434</v>
      </c>
      <c r="K84" s="48" t="str">
        <f>IF(ISTEXT($B84)=TRUE,(IF(ISTEXT(INDEX('DEGIRO TABLE'!$A$1:$G$225,MATCH($B84,'DEGIRO TABLE'!$A$1:$A$225,0),1))=TRUE,"","ERROR - CHECK DATA SET")),"")</f>
        <v>ERROR - CHECK DATA SET</v>
      </c>
      <c r="L84" s="5"/>
      <c r="M84" s="5"/>
      <c r="N84" s="5"/>
      <c r="O84" s="5"/>
      <c r="P84" s="5"/>
      <c r="Q84" s="5"/>
      <c r="R84" s="5"/>
      <c r="S84" s="5"/>
      <c r="T84" s="5"/>
      <c r="U84" s="5"/>
      <c r="V84" s="5"/>
      <c r="W84" s="5"/>
      <c r="X84" s="11"/>
      <c r="AB84">
        <f>IF(ISTEXT($B84)=TRUE,(IF(ISTEXT(INDEX('DEGIRO TABLE'!$A$1:$G$225,MATCH($B84,'DEGIRO TABLE'!$A$1:$A$225,0),1))=TRUE,0,1)),0)</f>
        <v>1</v>
      </c>
    </row>
    <row r="85" spans="2:28" x14ac:dyDescent="0.2">
      <c r="B85" s="180" t="s">
        <v>1</v>
      </c>
      <c r="C85" s="16">
        <f>IF((ISNUMBER(INDEX('DEGIRO TABLE'!$A$1:$G$225,MATCH($B85,'DEGIRO TABLE'!$A$1:$A$225,0),7))),(INDEX('DEGIRO TABLE'!$A$1:$G$225,MATCH($B85,'DEGIRO TABLE'!$A$1:$A$225,0),7)),0)</f>
        <v>0</v>
      </c>
      <c r="D85" s="16">
        <f>IF((ISNUMBER(INDEX('DEGIRO TABLE'!$A$1:$G$225,MATCH($B85,'DEGIRO TABLE'!$A$1:$A$225,0),6))),(INDEX('DEGIRO TABLE'!$A$1:$G$225,MATCH($B85,'DEGIRO TABLE'!$A$1:$A$225,0),6)),0)</f>
        <v>0</v>
      </c>
      <c r="E85" s="16">
        <f>IF((ISNUMBER(INDEX('DEGIRO TABLE'!$A$1:$G$225,MATCH($B85,'DEGIRO TABLE'!$A$1:$A$225,0),5))),(INDEX('DEGIRO TABLE'!$A$1:$G$225,MATCH($B85,'DEGIRO TABLE'!$A$1:$A$225,0),5)),0)</f>
        <v>0</v>
      </c>
      <c r="F85" s="16">
        <f>IF((ISNUMBER(INDEX('DEGIRO TABLE'!$A$1:$G$225,MATCH($B85,'DEGIRO TABLE'!$A$1:$A$225,0),4))),(INDEX('DEGIRO TABLE'!$A$1:$G$225,MATCH($B85,'DEGIRO TABLE'!$A$1:$A$225,0),4)),0)</f>
        <v>0</v>
      </c>
      <c r="G85" s="16">
        <f>IF((ISNUMBER(INDEX('DEGIRO TABLE'!$A$1:$G$225,MATCH($B85,'DEGIRO TABLE'!$A$1:$A$225,0),3))),(INDEX('DEGIRO TABLE'!$A$1:$G$225,MATCH($B85,'DEGIRO TABLE'!$A$1:$A$225,0),3)),0)</f>
        <v>0</v>
      </c>
      <c r="H85" s="16">
        <f>IF((ISNUMBER(INDEX('DEGIRO TABLE'!$A$1:$G$225,MATCH($B85,'DEGIRO TABLE'!$A$1:$A$225,0),2))),(INDEX('DEGIRO TABLE'!$A$1:$G$225,MATCH($B85,'DEGIRO TABLE'!$A$1:$A$225,0),2)),0)</f>
        <v>0</v>
      </c>
      <c r="I85" s="192" cm="1">
        <f t="array" ref="I85">IF(DASHBOARD!$AA$11=1,0,(IF((ISNUMBER(INDEX('DEGIRO TABLE'!$L$1:$AC$225,MATCH($B85,'DEGIRO TABLE'!$L$1:$L$225,0),DASHBOARD!$AA$11))),(INDEX('DEGIRO TABLE'!$L$1:$AC$225,MATCH($B85,'DEGIRO TABLE'!$L$1:$L$225,0),DASHBOARD!$AA$11)),0)))</f>
        <v>0</v>
      </c>
      <c r="J85" s="164" t="e">
        <f>SUM(C85:H85)/(COUNTIF($C$74:$H$74,"&lt;&gt;0"))</f>
        <v>#DIV/0!</v>
      </c>
      <c r="K85" s="48" t="str">
        <f>IF(ISTEXT($B85)=TRUE,(IF(ISTEXT(INDEX('DEGIRO TABLE'!$A$1:$G$225,MATCH($B85,'DEGIRO TABLE'!$A$1:$A$225,0),1))=TRUE,"","ERROR - CHECK DATA SET")),"")</f>
        <v>ERROR - CHECK DATA SET</v>
      </c>
      <c r="L85" s="5"/>
      <c r="M85" s="5"/>
      <c r="N85" s="5"/>
      <c r="O85" s="5"/>
      <c r="P85" s="5"/>
      <c r="Q85" s="5"/>
      <c r="R85" s="5"/>
      <c r="S85" s="5"/>
      <c r="T85" s="5"/>
      <c r="U85" s="5"/>
      <c r="V85" s="5"/>
      <c r="W85" s="5"/>
      <c r="X85" s="11"/>
      <c r="AB85">
        <f>IF(ISTEXT($B85)=TRUE,(IF(ISTEXT(INDEX('DEGIRO TABLE'!$A$1:$G$225,MATCH($B85,'DEGIRO TABLE'!$A$1:$A$225,0),1))=TRUE,0,1)),0)</f>
        <v>1</v>
      </c>
    </row>
    <row r="86" spans="2:28" ht="13.5" thickBot="1" x14ac:dyDescent="0.25">
      <c r="B86" s="175" t="s">
        <v>16</v>
      </c>
      <c r="C86" s="16">
        <f>IF((ISNUMBER(INDEX('DEGIRO TABLE'!$A$1:$G$225,MATCH($B86,'DEGIRO TABLE'!$A$1:$A$225,0),7))),(INDEX('DEGIRO TABLE'!$A$1:$G$225,MATCH($B86,'DEGIRO TABLE'!$A$1:$A$225,0),7)),0)</f>
        <v>0</v>
      </c>
      <c r="D86" s="16">
        <f>IF((ISNUMBER(INDEX('DEGIRO TABLE'!$A$1:$G$225,MATCH($B86,'DEGIRO TABLE'!$A$1:$A$225,0),6))),(INDEX('DEGIRO TABLE'!$A$1:$G$225,MATCH($B86,'DEGIRO TABLE'!$A$1:$A$225,0),6)),0)</f>
        <v>0</v>
      </c>
      <c r="E86" s="16">
        <f>IF((ISNUMBER(INDEX('DEGIRO TABLE'!$A$1:$G$225,MATCH($B86,'DEGIRO TABLE'!$A$1:$A$225,0),5))),(INDEX('DEGIRO TABLE'!$A$1:$G$225,MATCH($B86,'DEGIRO TABLE'!$A$1:$A$225,0),5)),0)</f>
        <v>0</v>
      </c>
      <c r="F86" s="16">
        <f>IF((ISNUMBER(INDEX('DEGIRO TABLE'!$A$1:$G$225,MATCH($B86,'DEGIRO TABLE'!$A$1:$A$225,0),4))),(INDEX('DEGIRO TABLE'!$A$1:$G$225,MATCH($B86,'DEGIRO TABLE'!$A$1:$A$225,0),4)),0)</f>
        <v>0</v>
      </c>
      <c r="G86" s="16">
        <f>IF((ISNUMBER(INDEX('DEGIRO TABLE'!$A$1:$G$225,MATCH($B86,'DEGIRO TABLE'!$A$1:$A$225,0),3))),(INDEX('DEGIRO TABLE'!$A$1:$G$225,MATCH($B86,'DEGIRO TABLE'!$A$1:$A$225,0),3)),0)</f>
        <v>0</v>
      </c>
      <c r="H86" s="16">
        <f>IF((ISNUMBER(INDEX('DEGIRO TABLE'!$A$1:$G$225,MATCH($B86,'DEGIRO TABLE'!$A$1:$A$225,0),2))),(INDEX('DEGIRO TABLE'!$A$1:$G$225,MATCH($B86,'DEGIRO TABLE'!$A$1:$A$225,0),2)),0)</f>
        <v>0</v>
      </c>
      <c r="I86" s="192" cm="1">
        <f t="array" ref="I86">IF(DASHBOARD!$AA$11=1,0,(IF((ISNUMBER(INDEX('DEGIRO TABLE'!$L$1:$AC$225,MATCH($B86,'DEGIRO TABLE'!$L$1:$L$225,0),DASHBOARD!$AA$11))),(INDEX('DEGIRO TABLE'!$L$1:$AC$225,MATCH($B86,'DEGIRO TABLE'!$L$1:$L$225,0),DASHBOARD!$AA$11)),0)))</f>
        <v>0</v>
      </c>
      <c r="J86" s="164" t="e">
        <f>SUM(C86:H86)/(COUNTIF($C$74:$H$74,"&lt;&gt;0"))</f>
        <v>#DIV/0!</v>
      </c>
      <c r="K86" s="48" t="str">
        <f>IF(ISTEXT($B86)=TRUE,(IF(ISTEXT(INDEX('DEGIRO TABLE'!$A$1:$G$225,MATCH($B86,'DEGIRO TABLE'!$A$1:$A$225,0),1))=TRUE,"","ERROR - CHECK DATA SET")),"")</f>
        <v>ERROR - CHECK DATA SET</v>
      </c>
      <c r="L86" s="5"/>
      <c r="M86" s="5"/>
      <c r="N86" s="5"/>
      <c r="O86" s="5"/>
      <c r="P86" s="5"/>
      <c r="Q86" s="5"/>
      <c r="R86" s="5"/>
      <c r="S86" s="5"/>
      <c r="T86" s="5"/>
      <c r="U86" s="5"/>
      <c r="V86" s="5"/>
      <c r="W86" s="5"/>
      <c r="X86" s="5"/>
      <c r="AB86">
        <f>IF(ISTEXT($B86)=TRUE,(IF(ISTEXT(INDEX('DEGIRO TABLE'!$A$1:$G$225,MATCH($B86,'DEGIRO TABLE'!$A$1:$A$225,0),1))=TRUE,0,1)),0)</f>
        <v>1</v>
      </c>
    </row>
    <row r="87" spans="2:28" ht="13.5" thickBot="1" x14ac:dyDescent="0.25">
      <c r="B87" s="177" t="s">
        <v>446</v>
      </c>
      <c r="C87" s="19">
        <f t="shared" ref="C87:H87" si="39">IF(C86=0,0,(C85/C86))</f>
        <v>0</v>
      </c>
      <c r="D87" s="19">
        <f t="shared" si="39"/>
        <v>0</v>
      </c>
      <c r="E87" s="19">
        <f t="shared" si="39"/>
        <v>0</v>
      </c>
      <c r="F87" s="19">
        <f t="shared" si="39"/>
        <v>0</v>
      </c>
      <c r="G87" s="19">
        <f t="shared" si="39"/>
        <v>0</v>
      </c>
      <c r="H87" s="19">
        <f t="shared" si="39"/>
        <v>0</v>
      </c>
      <c r="I87" s="19">
        <f>IF(I86=0,0,(I85/I86))</f>
        <v>0</v>
      </c>
      <c r="J87" s="159" t="e">
        <f>SUM(C87:H87)/(COUNTIF($C$74:$H$74,"&lt;&gt;0"))</f>
        <v>#DIV/0!</v>
      </c>
      <c r="K87" s="49"/>
      <c r="L87" s="5"/>
      <c r="M87" s="5"/>
      <c r="N87" s="5"/>
      <c r="O87" s="5"/>
      <c r="P87" s="5"/>
      <c r="Q87" s="5"/>
      <c r="R87" s="5"/>
      <c r="S87" s="5"/>
      <c r="T87" s="5"/>
      <c r="U87" s="5"/>
      <c r="V87" s="5"/>
      <c r="W87" s="5"/>
      <c r="X87" s="11"/>
    </row>
    <row r="88" spans="2:28" ht="26.25" thickBot="1" x14ac:dyDescent="0.25">
      <c r="B88" s="177" t="s">
        <v>445</v>
      </c>
      <c r="C88" s="19">
        <v>0</v>
      </c>
      <c r="D88" s="60">
        <f>IF(C87=0,0,(D87-C87))</f>
        <v>0</v>
      </c>
      <c r="E88" s="60">
        <f t="shared" ref="E88:I88" si="40">IF(D87=0,0,(E87-D87))</f>
        <v>0</v>
      </c>
      <c r="F88" s="60">
        <f t="shared" si="40"/>
        <v>0</v>
      </c>
      <c r="G88" s="60">
        <f t="shared" si="40"/>
        <v>0</v>
      </c>
      <c r="H88" s="60">
        <f t="shared" si="40"/>
        <v>0</v>
      </c>
      <c r="I88" s="60">
        <f t="shared" si="40"/>
        <v>0</v>
      </c>
      <c r="J88" s="158">
        <f>SUM(C88:H88)/(COUNTIF($C$74:$H$74,"&lt;&gt;0")-1)</f>
        <v>0</v>
      </c>
      <c r="K88" s="49"/>
      <c r="L88" s="5"/>
      <c r="M88" s="5"/>
      <c r="N88" s="5"/>
      <c r="O88" s="5"/>
      <c r="P88" s="5"/>
      <c r="Q88" s="5"/>
      <c r="R88" s="5"/>
      <c r="S88" s="5"/>
      <c r="T88" s="5"/>
      <c r="U88" s="5"/>
      <c r="V88" s="5"/>
      <c r="W88" s="5"/>
      <c r="X88" s="5"/>
    </row>
    <row r="89" spans="2:28" ht="26.25" thickBot="1" x14ac:dyDescent="0.25">
      <c r="B89" s="177" t="s">
        <v>447</v>
      </c>
      <c r="C89" s="61">
        <v>0</v>
      </c>
      <c r="D89" s="61">
        <f>IF(C87=0,0,((D87-C87)/ABS(C87)))</f>
        <v>0</v>
      </c>
      <c r="E89" s="61">
        <f t="shared" ref="E89:I89" si="41">IF(D87=0,0,((E87-D87)/ABS(D87)))</f>
        <v>0</v>
      </c>
      <c r="F89" s="61">
        <f t="shared" si="41"/>
        <v>0</v>
      </c>
      <c r="G89" s="61">
        <f t="shared" si="41"/>
        <v>0</v>
      </c>
      <c r="H89" s="61">
        <f t="shared" si="41"/>
        <v>0</v>
      </c>
      <c r="I89" s="61">
        <f t="shared" si="41"/>
        <v>0</v>
      </c>
      <c r="J89" s="152">
        <f>SUM(C89:H89)/(COUNTIF($C$74:$H$74,"&lt;&gt;0")-1)</f>
        <v>0</v>
      </c>
      <c r="K89" s="49"/>
      <c r="L89" s="5"/>
      <c r="M89" s="5"/>
      <c r="N89" s="5"/>
      <c r="O89" s="5"/>
      <c r="P89" s="5"/>
      <c r="Q89" s="5"/>
      <c r="R89" s="5"/>
      <c r="S89" s="5"/>
      <c r="T89" s="5"/>
      <c r="U89" s="5"/>
      <c r="V89" s="5"/>
      <c r="W89" s="5"/>
      <c r="X89" s="5"/>
    </row>
    <row r="90" spans="2:28" ht="13.5" thickBot="1" x14ac:dyDescent="0.25"/>
    <row r="91" spans="2:28" ht="13.5" thickBot="1" x14ac:dyDescent="0.25">
      <c r="B91" s="173" t="s">
        <v>449</v>
      </c>
      <c r="C91" s="162"/>
      <c r="D91" s="162"/>
      <c r="E91" s="162"/>
      <c r="F91" s="162"/>
      <c r="G91" s="162"/>
      <c r="H91" s="162"/>
      <c r="I91" s="162"/>
      <c r="J91" s="162"/>
      <c r="K91" s="163"/>
      <c r="L91" s="8"/>
      <c r="M91" s="9"/>
      <c r="N91" s="9"/>
      <c r="O91" s="9"/>
      <c r="P91" s="9"/>
      <c r="Q91" s="9"/>
      <c r="R91" s="9"/>
      <c r="S91" s="9"/>
      <c r="T91" s="9"/>
      <c r="U91" s="9"/>
      <c r="V91" s="9"/>
      <c r="W91" s="9"/>
      <c r="X91" s="10"/>
    </row>
    <row r="92" spans="2:28" x14ac:dyDescent="0.2">
      <c r="B92" s="174" t="s">
        <v>9</v>
      </c>
      <c r="C92" s="144">
        <f>IF((ISNUMBER(INDEX('DEGIRO TABLE'!$A$1:$G$225,MATCH($B92,'DEGIRO TABLE'!$A$1:$A$225,0),7))),(INDEX('DEGIRO TABLE'!$A$1:$G$225,MATCH($B92,'DEGIRO TABLE'!$A$1:$A$225,0),7)),0)</f>
        <v>0</v>
      </c>
      <c r="D92" s="144">
        <f>IF((ISNUMBER(INDEX('DEGIRO TABLE'!$A$1:$G$225,MATCH($B92,'DEGIRO TABLE'!$A$1:$A$225,0),6))),(INDEX('DEGIRO TABLE'!$A$1:$G$225,MATCH($B92,'DEGIRO TABLE'!$A$1:$A$225,0),6)),0)</f>
        <v>0</v>
      </c>
      <c r="E92" s="144">
        <f>IF((ISNUMBER(INDEX('DEGIRO TABLE'!$A$1:$G$225,MATCH($B92,'DEGIRO TABLE'!$A$1:$A$225,0),5))),(INDEX('DEGIRO TABLE'!$A$1:$G$225,MATCH($B92,'DEGIRO TABLE'!$A$1:$A$225,0),5)),0)</f>
        <v>0</v>
      </c>
      <c r="F92" s="144">
        <f>IF((ISNUMBER(INDEX('DEGIRO TABLE'!$A$1:$G$225,MATCH($B92,'DEGIRO TABLE'!$A$1:$A$225,0),4))),(INDEX('DEGIRO TABLE'!$A$1:$G$225,MATCH($B92,'DEGIRO TABLE'!$A$1:$A$225,0),4)),0)</f>
        <v>0</v>
      </c>
      <c r="G92" s="144">
        <f>IF((ISNUMBER(INDEX('DEGIRO TABLE'!$A$1:$G$225,MATCH($B92,'DEGIRO TABLE'!$A$1:$A$225,0),3))),(INDEX('DEGIRO TABLE'!$A$1:$G$225,MATCH($B92,'DEGIRO TABLE'!$A$1:$A$225,0),3)),0)</f>
        <v>0</v>
      </c>
      <c r="H92" s="144">
        <f>IF((ISNUMBER(INDEX('DEGIRO TABLE'!$A$1:$G$225,MATCH($B92,'DEGIRO TABLE'!$A$1:$A$225,0),2))),(INDEX('DEGIRO TABLE'!$A$1:$G$225,MATCH($B92,'DEGIRO TABLE'!$A$1:$A$225,0),2)),0)</f>
        <v>0</v>
      </c>
      <c r="I92" s="16">
        <f>IF(H92=0,0,(H92+1)&amp;" Prognosis")</f>
        <v>0</v>
      </c>
      <c r="J92" s="7" t="s">
        <v>434</v>
      </c>
      <c r="K92" s="48" t="str">
        <f>IF(ISTEXT($B92)=TRUE,(IF(ISTEXT(INDEX('DEGIRO TABLE'!$A$1:$G$225,MATCH($B92,'DEGIRO TABLE'!$A$1:$A$225,0),1))=TRUE,"","ERROR - CHECK DATA SET")),"")</f>
        <v>ERROR - CHECK DATA SET</v>
      </c>
      <c r="L92" s="5"/>
      <c r="M92" s="5"/>
      <c r="N92" s="5"/>
      <c r="O92" s="5"/>
      <c r="P92" s="5"/>
      <c r="Q92" s="5"/>
      <c r="R92" s="5"/>
      <c r="S92" s="5"/>
      <c r="T92" s="5"/>
      <c r="U92" s="5"/>
      <c r="V92" s="5"/>
      <c r="W92" s="5"/>
      <c r="X92" s="11"/>
      <c r="AB92">
        <f>IF(ISTEXT($B92)=TRUE,(IF(ISTEXT(INDEX('DEGIRO TABLE'!$A$1:$G$225,MATCH($B92,'DEGIRO TABLE'!$A$1:$A$225,0),1))=TRUE,0,1)),0)</f>
        <v>1</v>
      </c>
    </row>
    <row r="93" spans="2:28" x14ac:dyDescent="0.2">
      <c r="B93" s="180" t="s">
        <v>17</v>
      </c>
      <c r="C93" s="16">
        <f>IF((ISNUMBER(INDEX('DEGIRO TABLE'!$A$1:$G$225,MATCH($B93,'DEGIRO TABLE'!$A$1:$A$225,0),7))),(INDEX('DEGIRO TABLE'!$A$1:$G$225,MATCH($B93,'DEGIRO TABLE'!$A$1:$A$225,0),7)),0)</f>
        <v>0</v>
      </c>
      <c r="D93" s="16">
        <f>IF((ISNUMBER(INDEX('DEGIRO TABLE'!$A$1:$G$225,MATCH($B93,'DEGIRO TABLE'!$A$1:$A$225,0),6))),(INDEX('DEGIRO TABLE'!$A$1:$G$225,MATCH($B93,'DEGIRO TABLE'!$A$1:$A$225,0),6)),0)</f>
        <v>0</v>
      </c>
      <c r="E93" s="16">
        <f>IF((ISNUMBER(INDEX('DEGIRO TABLE'!$A$1:$G$225,MATCH($B93,'DEGIRO TABLE'!$A$1:$A$225,0),5))),(INDEX('DEGIRO TABLE'!$A$1:$G$225,MATCH($B93,'DEGIRO TABLE'!$A$1:$A$225,0),5)),0)</f>
        <v>0</v>
      </c>
      <c r="F93" s="16">
        <f>IF((ISNUMBER(INDEX('DEGIRO TABLE'!$A$1:$G$225,MATCH($B93,'DEGIRO TABLE'!$A$1:$A$225,0),4))),(INDEX('DEGIRO TABLE'!$A$1:$G$225,MATCH($B93,'DEGIRO TABLE'!$A$1:$A$225,0),4)),0)</f>
        <v>0</v>
      </c>
      <c r="G93" s="16">
        <f>IF((ISNUMBER(INDEX('DEGIRO TABLE'!$A$1:$G$225,MATCH($B93,'DEGIRO TABLE'!$A$1:$A$225,0),3))),(INDEX('DEGIRO TABLE'!$A$1:$G$225,MATCH($B93,'DEGIRO TABLE'!$A$1:$A$225,0),3)),0)</f>
        <v>0</v>
      </c>
      <c r="H93" s="16">
        <f>IF((ISNUMBER(INDEX('DEGIRO TABLE'!$A$1:$G$225,MATCH($B93,'DEGIRO TABLE'!$A$1:$A$225,0),2))),(INDEX('DEGIRO TABLE'!$A$1:$G$225,MATCH($B93,'DEGIRO TABLE'!$A$1:$A$225,0),2)),0)</f>
        <v>0</v>
      </c>
      <c r="I93" s="192" cm="1">
        <f t="array" ref="I93">IF(DASHBOARD!$AA$11=1,0,(IF((ISNUMBER(INDEX('DEGIRO TABLE'!$L$1:$AC$225,MATCH($B93,'DEGIRO TABLE'!$L$1:$L$225,0),DASHBOARD!$AA$11))),(INDEX('DEGIRO TABLE'!$L$1:$AC$225,MATCH($B93,'DEGIRO TABLE'!$L$1:$L$225,0),DASHBOARD!$AA$11)),0)))</f>
        <v>0</v>
      </c>
      <c r="J93" s="164" t="e">
        <f>SUM(C93:H93)/(COUNTIF($C$74:$H$74,"&lt;&gt;0"))</f>
        <v>#DIV/0!</v>
      </c>
      <c r="K93" s="48" t="str">
        <f>IF(ISTEXT($B93)=TRUE,(IF(ISTEXT(INDEX('DEGIRO TABLE'!$A$1:$G$225,MATCH($B93,'DEGIRO TABLE'!$A$1:$A$225,0),1))=TRUE,"","ERROR - CHECK DATA SET")),"")</f>
        <v>ERROR - CHECK DATA SET</v>
      </c>
      <c r="L93" s="5"/>
      <c r="M93" s="5"/>
      <c r="N93" s="5"/>
      <c r="O93" s="5"/>
      <c r="P93" s="5"/>
      <c r="Q93" s="5"/>
      <c r="R93" s="5"/>
      <c r="S93" s="5"/>
      <c r="T93" s="5"/>
      <c r="U93" s="5"/>
      <c r="V93" s="5"/>
      <c r="W93" s="5"/>
      <c r="X93" s="11"/>
      <c r="AB93">
        <f>IF(ISTEXT($B93)=TRUE,(IF(ISTEXT(INDEX('DEGIRO TABLE'!$A$1:$G$225,MATCH($B93,'DEGIRO TABLE'!$A$1:$A$225,0),1))=TRUE,0,1)),0)</f>
        <v>1</v>
      </c>
    </row>
    <row r="94" spans="2:28" ht="13.5" thickBot="1" x14ac:dyDescent="0.25">
      <c r="B94" s="175" t="s">
        <v>16</v>
      </c>
      <c r="C94" s="16">
        <f>IF((ISNUMBER(INDEX('DEGIRO TABLE'!$A$1:$G$225,MATCH($B94,'DEGIRO TABLE'!$A$1:$A$225,0),7))),(INDEX('DEGIRO TABLE'!$A$1:$G$225,MATCH($B94,'DEGIRO TABLE'!$A$1:$A$225,0),7)),0)</f>
        <v>0</v>
      </c>
      <c r="D94" s="16">
        <f>IF((ISNUMBER(INDEX('DEGIRO TABLE'!$A$1:$G$225,MATCH($B94,'DEGIRO TABLE'!$A$1:$A$225,0),6))),(INDEX('DEGIRO TABLE'!$A$1:$G$225,MATCH($B94,'DEGIRO TABLE'!$A$1:$A$225,0),6)),0)</f>
        <v>0</v>
      </c>
      <c r="E94" s="16">
        <f>IF((ISNUMBER(INDEX('DEGIRO TABLE'!$A$1:$G$225,MATCH($B94,'DEGIRO TABLE'!$A$1:$A$225,0),5))),(INDEX('DEGIRO TABLE'!$A$1:$G$225,MATCH($B94,'DEGIRO TABLE'!$A$1:$A$225,0),5)),0)</f>
        <v>0</v>
      </c>
      <c r="F94" s="16">
        <f>IF((ISNUMBER(INDEX('DEGIRO TABLE'!$A$1:$G$225,MATCH($B94,'DEGIRO TABLE'!$A$1:$A$225,0),4))),(INDEX('DEGIRO TABLE'!$A$1:$G$225,MATCH($B94,'DEGIRO TABLE'!$A$1:$A$225,0),4)),0)</f>
        <v>0</v>
      </c>
      <c r="G94" s="16">
        <f>IF((ISNUMBER(INDEX('DEGIRO TABLE'!$A$1:$G$225,MATCH($B94,'DEGIRO TABLE'!$A$1:$A$225,0),3))),(INDEX('DEGIRO TABLE'!$A$1:$G$225,MATCH($B94,'DEGIRO TABLE'!$A$1:$A$225,0),3)),0)</f>
        <v>0</v>
      </c>
      <c r="H94" s="16">
        <f>IF((ISNUMBER(INDEX('DEGIRO TABLE'!$A$1:$G$225,MATCH($B94,'DEGIRO TABLE'!$A$1:$A$225,0),2))),(INDEX('DEGIRO TABLE'!$A$1:$G$225,MATCH($B94,'DEGIRO TABLE'!$A$1:$A$225,0),2)),0)</f>
        <v>0</v>
      </c>
      <c r="I94" s="192" cm="1">
        <f t="array" ref="I94">IF(DASHBOARD!$AA$11=1,0,(IF((ISNUMBER(INDEX('DEGIRO TABLE'!$L$1:$AC$225,MATCH($B94,'DEGIRO TABLE'!$L$1:$L$225,0),DASHBOARD!$AA$11))),(INDEX('DEGIRO TABLE'!$L$1:$AC$225,MATCH($B94,'DEGIRO TABLE'!$L$1:$L$225,0),DASHBOARD!$AA$11)),0)))</f>
        <v>0</v>
      </c>
      <c r="J94" s="164" t="e">
        <f>SUM(C94:H94)/(COUNTIF($C$74:$H$74,"&lt;&gt;0"))</f>
        <v>#DIV/0!</v>
      </c>
      <c r="K94" s="48" t="str">
        <f>IF(ISTEXT($B94)=TRUE,(IF(ISTEXT(INDEX('DEGIRO TABLE'!$A$1:$G$225,MATCH($B94,'DEGIRO TABLE'!$A$1:$A$225,0),1))=TRUE,"","ERROR - CHECK DATA SET")),"")</f>
        <v>ERROR - CHECK DATA SET</v>
      </c>
      <c r="L94" s="5"/>
      <c r="M94" s="5"/>
      <c r="N94" s="5"/>
      <c r="O94" s="5"/>
      <c r="P94" s="5"/>
      <c r="Q94" s="5"/>
      <c r="R94" s="5"/>
      <c r="S94" s="5"/>
      <c r="T94" s="5"/>
      <c r="U94" s="5"/>
      <c r="V94" s="5"/>
      <c r="W94" s="5"/>
      <c r="X94" s="5"/>
      <c r="AB94">
        <f>IF(ISTEXT($B94)=TRUE,(IF(ISTEXT(INDEX('DEGIRO TABLE'!$A$1:$G$225,MATCH($B94,'DEGIRO TABLE'!$A$1:$A$225,0),1))=TRUE,0,1)),0)</f>
        <v>1</v>
      </c>
    </row>
    <row r="95" spans="2:28" ht="26.25" thickBot="1" x14ac:dyDescent="0.25">
      <c r="B95" s="177" t="s">
        <v>450</v>
      </c>
      <c r="C95" s="19">
        <f t="shared" ref="C95:I95" si="42">IF(C94=0,0,(C93/C94))</f>
        <v>0</v>
      </c>
      <c r="D95" s="19">
        <f t="shared" si="42"/>
        <v>0</v>
      </c>
      <c r="E95" s="19">
        <f t="shared" si="42"/>
        <v>0</v>
      </c>
      <c r="F95" s="19">
        <f t="shared" si="42"/>
        <v>0</v>
      </c>
      <c r="G95" s="19">
        <f t="shared" si="42"/>
        <v>0</v>
      </c>
      <c r="H95" s="19">
        <f t="shared" si="42"/>
        <v>0</v>
      </c>
      <c r="I95" s="19">
        <f t="shared" si="42"/>
        <v>0</v>
      </c>
      <c r="J95" s="159" t="e">
        <f>SUM(C95:H95)/(COUNTIF($C$74:$H$74,"&lt;&gt;0"))</f>
        <v>#DIV/0!</v>
      </c>
      <c r="K95" s="49"/>
      <c r="L95" s="5"/>
      <c r="M95" s="5"/>
      <c r="N95" s="5"/>
      <c r="O95" s="5"/>
      <c r="P95" s="5"/>
      <c r="Q95" s="5"/>
      <c r="R95" s="5"/>
      <c r="S95" s="5"/>
      <c r="T95" s="5"/>
      <c r="U95" s="5"/>
      <c r="V95" s="5"/>
      <c r="W95" s="5"/>
      <c r="X95" s="11"/>
    </row>
    <row r="96" spans="2:28" ht="26.25" thickBot="1" x14ac:dyDescent="0.25">
      <c r="B96" s="177" t="s">
        <v>451</v>
      </c>
      <c r="C96" s="19">
        <v>0</v>
      </c>
      <c r="D96" s="60">
        <f>IF(C95=0,0,(D95-C95))</f>
        <v>0</v>
      </c>
      <c r="E96" s="60">
        <f t="shared" ref="E96" si="43">IF(D95=0,0,(E95-D95))</f>
        <v>0</v>
      </c>
      <c r="F96" s="60">
        <f t="shared" ref="F96" si="44">IF(E95=0,0,(F95-E95))</f>
        <v>0</v>
      </c>
      <c r="G96" s="60">
        <f t="shared" ref="G96" si="45">IF(F95=0,0,(G95-F95))</f>
        <v>0</v>
      </c>
      <c r="H96" s="60">
        <f t="shared" ref="H96" si="46">IF(G95=0,0,(H95-G95))</f>
        <v>0</v>
      </c>
      <c r="I96" s="60">
        <f t="shared" ref="I96" si="47">IF(H95=0,0,(I95-H95))</f>
        <v>0</v>
      </c>
      <c r="J96" s="158">
        <f>SUM(C96:H96)/(COUNTIF($C$74:$H$74,"&lt;&gt;0")-1)</f>
        <v>0</v>
      </c>
      <c r="K96" s="49"/>
      <c r="L96" s="5"/>
      <c r="M96" s="5"/>
      <c r="N96" s="5"/>
      <c r="O96" s="5"/>
      <c r="P96" s="5"/>
      <c r="Q96" s="5"/>
      <c r="R96" s="5"/>
      <c r="S96" s="5"/>
      <c r="T96" s="5"/>
      <c r="U96" s="5"/>
      <c r="V96" s="5"/>
      <c r="W96" s="5"/>
      <c r="X96" s="5"/>
    </row>
    <row r="97" spans="2:24" ht="26.25" thickBot="1" x14ac:dyDescent="0.25">
      <c r="B97" s="177" t="s">
        <v>452</v>
      </c>
      <c r="C97" s="61">
        <v>0</v>
      </c>
      <c r="D97" s="61">
        <f>IF(C95=0,0,((D95-C95)/ABS(C95)))</f>
        <v>0</v>
      </c>
      <c r="E97" s="61">
        <f t="shared" ref="E97:I97" si="48">IF(D95=0,0,((E95-D95)/ABS(D95)))</f>
        <v>0</v>
      </c>
      <c r="F97" s="61">
        <f t="shared" si="48"/>
        <v>0</v>
      </c>
      <c r="G97" s="61">
        <f t="shared" si="48"/>
        <v>0</v>
      </c>
      <c r="H97" s="61">
        <f t="shared" si="48"/>
        <v>0</v>
      </c>
      <c r="I97" s="61">
        <f t="shared" si="48"/>
        <v>0</v>
      </c>
      <c r="J97" s="152">
        <f>SUM(C97:H97)/(COUNTIF($C$74:$H$74,"&lt;&gt;0")-1)</f>
        <v>0</v>
      </c>
      <c r="K97" s="49"/>
      <c r="L97" s="5"/>
      <c r="M97" s="5"/>
      <c r="N97" s="5"/>
      <c r="O97" s="5"/>
      <c r="P97" s="5"/>
      <c r="Q97" s="5"/>
      <c r="R97" s="5"/>
      <c r="S97" s="5"/>
      <c r="T97" s="5"/>
      <c r="U97" s="5"/>
      <c r="V97" s="5"/>
      <c r="W97" s="5"/>
      <c r="X97" s="5"/>
    </row>
  </sheetData>
  <conditionalFormatting sqref="K42:K43 K40 K23:K24 K20:K21 K16">
    <cfRule type="cellIs" dxfId="33" priority="66" operator="equal">
      <formula>"ERROR - CHECK DATA SET"</formula>
    </cfRule>
  </conditionalFormatting>
  <conditionalFormatting sqref="K3">
    <cfRule type="cellIs" dxfId="32" priority="37" operator="equal">
      <formula>"ERROR - CHECK DATA SET"</formula>
    </cfRule>
  </conditionalFormatting>
  <conditionalFormatting sqref="K4">
    <cfRule type="cellIs" dxfId="31" priority="36" operator="equal">
      <formula>"ERROR - CHECK DATA SET"</formula>
    </cfRule>
  </conditionalFormatting>
  <conditionalFormatting sqref="K5">
    <cfRule type="cellIs" dxfId="30" priority="35" operator="equal">
      <formula>"ERROR - CHECK DATA SET"</formula>
    </cfRule>
  </conditionalFormatting>
  <conditionalFormatting sqref="K7">
    <cfRule type="cellIs" dxfId="29" priority="34" operator="equal">
      <formula>"ERROR - CHECK DATA SET"</formula>
    </cfRule>
  </conditionalFormatting>
  <conditionalFormatting sqref="K13:K15">
    <cfRule type="cellIs" dxfId="28" priority="33" operator="equal">
      <formula>"ERROR - CHECK DATA SET"</formula>
    </cfRule>
  </conditionalFormatting>
  <conditionalFormatting sqref="K17:K19">
    <cfRule type="cellIs" dxfId="27" priority="32" operator="equal">
      <formula>"ERROR - CHECK DATA SET"</formula>
    </cfRule>
  </conditionalFormatting>
  <conditionalFormatting sqref="K22">
    <cfRule type="cellIs" dxfId="26" priority="31" operator="equal">
      <formula>"ERROR - CHECK DATA SET"</formula>
    </cfRule>
  </conditionalFormatting>
  <conditionalFormatting sqref="K25:K27">
    <cfRule type="cellIs" dxfId="25" priority="30" operator="equal">
      <formula>"ERROR - CHECK DATA SET"</formula>
    </cfRule>
  </conditionalFormatting>
  <conditionalFormatting sqref="K29">
    <cfRule type="cellIs" dxfId="24" priority="29" operator="equal">
      <formula>"ERROR - CHECK DATA SET"</formula>
    </cfRule>
  </conditionalFormatting>
  <conditionalFormatting sqref="K35:K39">
    <cfRule type="cellIs" dxfId="23" priority="28" operator="equal">
      <formula>"ERROR - CHECK DATA SET"</formula>
    </cfRule>
  </conditionalFormatting>
  <conditionalFormatting sqref="K41">
    <cfRule type="cellIs" dxfId="22" priority="27" operator="equal">
      <formula>"ERROR - CHECK DATA SET"</formula>
    </cfRule>
  </conditionalFormatting>
  <conditionalFormatting sqref="K45">
    <cfRule type="cellIs" dxfId="21" priority="26" operator="equal">
      <formula>"ERROR - CHECK DATA SET"</formula>
    </cfRule>
  </conditionalFormatting>
  <conditionalFormatting sqref="K51">
    <cfRule type="cellIs" dxfId="20" priority="25" operator="equal">
      <formula>"ERROR - CHECK DATA SET"</formula>
    </cfRule>
  </conditionalFormatting>
  <conditionalFormatting sqref="K60">
    <cfRule type="cellIs" dxfId="19" priority="24" operator="equal">
      <formula>"ERROR - CHECK DATA SET"</formula>
    </cfRule>
  </conditionalFormatting>
  <conditionalFormatting sqref="K61">
    <cfRule type="cellIs" dxfId="18" priority="23" operator="equal">
      <formula>"ERROR - CHECK DATA SET"</formula>
    </cfRule>
  </conditionalFormatting>
  <conditionalFormatting sqref="K68">
    <cfRule type="cellIs" dxfId="17" priority="19" operator="equal">
      <formula>"ERROR - CHECK DATA SET"</formula>
    </cfRule>
  </conditionalFormatting>
  <conditionalFormatting sqref="K67">
    <cfRule type="cellIs" dxfId="16" priority="18" operator="equal">
      <formula>"ERROR - CHECK DATA SET"</formula>
    </cfRule>
  </conditionalFormatting>
  <conditionalFormatting sqref="K66">
    <cfRule type="cellIs" dxfId="15" priority="20" operator="equal">
      <formula>"ERROR - CHECK DATA SET"</formula>
    </cfRule>
  </conditionalFormatting>
  <conditionalFormatting sqref="K77">
    <cfRule type="cellIs" dxfId="14" priority="13" operator="equal">
      <formula>"ERROR - CHECK DATA SET"</formula>
    </cfRule>
  </conditionalFormatting>
  <conditionalFormatting sqref="K69">
    <cfRule type="cellIs" dxfId="13" priority="17" operator="equal">
      <formula>"ERROR - CHECK DATA SET"</formula>
    </cfRule>
  </conditionalFormatting>
  <conditionalFormatting sqref="K76">
    <cfRule type="cellIs" dxfId="12" priority="15" operator="equal">
      <formula>"ERROR - CHECK DATA SET"</formula>
    </cfRule>
  </conditionalFormatting>
  <conditionalFormatting sqref="K75">
    <cfRule type="cellIs" dxfId="11" priority="14" operator="equal">
      <formula>"ERROR - CHECK DATA SET"</formula>
    </cfRule>
  </conditionalFormatting>
  <conditionalFormatting sqref="K74">
    <cfRule type="cellIs" dxfId="10" priority="16" operator="equal">
      <formula>"ERROR - CHECK DATA SET"</formula>
    </cfRule>
  </conditionalFormatting>
  <conditionalFormatting sqref="K79">
    <cfRule type="cellIs" dxfId="9" priority="12" operator="equal">
      <formula>"ERROR - CHECK DATA SET"</formula>
    </cfRule>
  </conditionalFormatting>
  <conditionalFormatting sqref="K78">
    <cfRule type="cellIs" dxfId="8" priority="11" operator="equal">
      <formula>"ERROR - CHECK DATA SET"</formula>
    </cfRule>
  </conditionalFormatting>
  <conditionalFormatting sqref="K85">
    <cfRule type="cellIs" dxfId="7" priority="8" operator="equal">
      <formula>"ERROR - CHECK DATA SET"</formula>
    </cfRule>
  </conditionalFormatting>
  <conditionalFormatting sqref="K84">
    <cfRule type="cellIs" dxfId="6" priority="10" operator="equal">
      <formula>"ERROR - CHECK DATA SET"</formula>
    </cfRule>
  </conditionalFormatting>
  <conditionalFormatting sqref="K87">
    <cfRule type="cellIs" dxfId="5" priority="6" operator="equal">
      <formula>"ERROR - CHECK DATA SET"</formula>
    </cfRule>
  </conditionalFormatting>
  <conditionalFormatting sqref="K86">
    <cfRule type="cellIs" dxfId="4" priority="5" operator="equal">
      <formula>"ERROR - CHECK DATA SET"</formula>
    </cfRule>
  </conditionalFormatting>
  <conditionalFormatting sqref="K93">
    <cfRule type="cellIs" dxfId="3" priority="3" operator="equal">
      <formula>"ERROR - CHECK DATA SET"</formula>
    </cfRule>
  </conditionalFormatting>
  <conditionalFormatting sqref="K92">
    <cfRule type="cellIs" dxfId="2" priority="4" operator="equal">
      <formula>"ERROR - CHECK DATA SET"</formula>
    </cfRule>
  </conditionalFormatting>
  <conditionalFormatting sqref="K95">
    <cfRule type="cellIs" dxfId="1" priority="2" operator="equal">
      <formula>"ERROR - CHECK DATA SET"</formula>
    </cfRule>
  </conditionalFormatting>
  <conditionalFormatting sqref="K94">
    <cfRule type="cellIs" dxfId="0" priority="1" operator="equal">
      <formula>"ERROR - CHECK DATA SET"</formula>
    </cfRule>
  </conditionalFormatting>
  <hyperlinks>
    <hyperlink ref="H57" r:id="rId1" xr:uid="{713D943B-701B-4D1D-8698-58CAB570896D}"/>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F8DFD-91D0-4371-A544-D700CC30FC25}">
  <sheetPr codeName="Sheet5">
    <tabColor rgb="FF0070C0"/>
  </sheetPr>
  <dimension ref="A1:Q45"/>
  <sheetViews>
    <sheetView workbookViewId="0"/>
  </sheetViews>
  <sheetFormatPr defaultRowHeight="12.75" x14ac:dyDescent="0.2"/>
  <cols>
    <col min="1" max="1" width="39" bestFit="1" customWidth="1"/>
    <col min="2" max="4" width="10.85546875" bestFit="1" customWidth="1"/>
    <col min="5" max="7" width="10.28515625" bestFit="1" customWidth="1"/>
    <col min="12" max="12" width="34.85546875" bestFit="1" customWidth="1"/>
    <col min="13" max="13" width="10.140625" bestFit="1" customWidth="1"/>
    <col min="15" max="15" width="10.140625" bestFit="1" customWidth="1"/>
    <col min="17" max="17" width="10.140625" bestFit="1" customWidth="1"/>
  </cols>
  <sheetData>
    <row r="1" spans="1:17" x14ac:dyDescent="0.2">
      <c r="A1" s="213" t="s">
        <v>463</v>
      </c>
      <c r="B1" s="213"/>
      <c r="C1" s="213"/>
      <c r="D1" s="213"/>
      <c r="E1" s="213"/>
      <c r="F1" s="213"/>
      <c r="G1" s="213"/>
      <c r="H1" s="213"/>
      <c r="I1" s="213"/>
      <c r="J1" s="213"/>
      <c r="K1" s="213"/>
      <c r="L1" s="213" t="s">
        <v>464</v>
      </c>
      <c r="M1" s="213"/>
      <c r="N1" s="213"/>
      <c r="O1" s="213"/>
      <c r="P1" s="213"/>
      <c r="Q1" s="213"/>
    </row>
    <row r="2" spans="1:17" x14ac:dyDescent="0.2">
      <c r="A2" s="213"/>
      <c r="B2" s="214"/>
      <c r="C2" s="214"/>
      <c r="D2" s="214"/>
      <c r="E2" s="214"/>
      <c r="F2" s="214"/>
      <c r="G2" s="214"/>
      <c r="H2" s="213"/>
      <c r="I2" s="213"/>
      <c r="J2" s="213"/>
      <c r="K2" s="213"/>
      <c r="L2" s="213"/>
      <c r="M2" s="214"/>
      <c r="N2" s="214"/>
      <c r="O2" s="214"/>
      <c r="P2" s="214"/>
      <c r="Q2" s="214"/>
    </row>
    <row r="3" spans="1:17" x14ac:dyDescent="0.2">
      <c r="A3" s="213"/>
      <c r="B3" s="216"/>
      <c r="C3" s="216"/>
      <c r="D3" s="216"/>
      <c r="E3" s="216"/>
      <c r="F3" s="213"/>
      <c r="G3" s="213"/>
      <c r="H3" s="213"/>
      <c r="I3" s="213"/>
      <c r="J3" s="213"/>
      <c r="K3" s="213"/>
      <c r="L3" s="213"/>
      <c r="M3" s="213"/>
      <c r="N3" s="213"/>
      <c r="O3" s="213"/>
      <c r="P3" s="213"/>
      <c r="Q3" s="213"/>
    </row>
    <row r="4" spans="1:17" x14ac:dyDescent="0.2">
      <c r="A4" s="213"/>
      <c r="B4" s="216"/>
      <c r="C4" s="216"/>
      <c r="D4" s="213"/>
      <c r="E4" s="213"/>
      <c r="F4" s="213"/>
      <c r="G4" s="213"/>
      <c r="H4" s="213"/>
      <c r="I4" s="213"/>
      <c r="J4" s="213"/>
      <c r="K4" s="213"/>
      <c r="L4" s="213"/>
      <c r="M4" s="213"/>
      <c r="N4" s="213"/>
      <c r="O4" s="213"/>
      <c r="P4" s="213"/>
      <c r="Q4" s="213"/>
    </row>
    <row r="5" spans="1:17" x14ac:dyDescent="0.2">
      <c r="A5" s="213"/>
      <c r="B5" s="216"/>
      <c r="C5" s="216"/>
      <c r="D5" s="216"/>
      <c r="E5" s="216"/>
      <c r="F5" s="213"/>
      <c r="G5" s="213"/>
      <c r="H5" s="213"/>
      <c r="I5" s="213"/>
      <c r="J5" s="213"/>
      <c r="K5" s="213"/>
      <c r="L5" s="213"/>
      <c r="M5" s="213"/>
      <c r="N5" s="213"/>
      <c r="O5" s="213"/>
      <c r="P5" s="213"/>
      <c r="Q5" s="213"/>
    </row>
    <row r="6" spans="1:17" x14ac:dyDescent="0.2">
      <c r="A6" s="213"/>
      <c r="B6" s="216"/>
      <c r="C6" s="216"/>
      <c r="D6" s="216"/>
      <c r="E6" s="216"/>
      <c r="F6" s="216"/>
      <c r="G6" s="216"/>
      <c r="H6" s="213"/>
      <c r="I6" s="213"/>
      <c r="J6" s="213"/>
      <c r="K6" s="213"/>
      <c r="L6" s="213"/>
      <c r="M6" s="216"/>
      <c r="N6" s="216"/>
      <c r="O6" s="216"/>
      <c r="P6" s="216"/>
      <c r="Q6" s="216"/>
    </row>
    <row r="7" spans="1:17" x14ac:dyDescent="0.2">
      <c r="A7" s="213"/>
      <c r="B7" s="216"/>
      <c r="C7" s="216"/>
      <c r="D7" s="216"/>
      <c r="E7" s="216"/>
      <c r="F7" s="216"/>
      <c r="G7" s="216"/>
      <c r="H7" s="213"/>
      <c r="I7" s="213"/>
      <c r="J7" s="213"/>
      <c r="K7" s="213"/>
      <c r="L7" s="213"/>
      <c r="M7" s="216"/>
      <c r="N7" s="216"/>
      <c r="O7" s="216"/>
      <c r="P7" s="216"/>
      <c r="Q7" s="216"/>
    </row>
    <row r="8" spans="1:17" x14ac:dyDescent="0.2">
      <c r="A8" s="213"/>
      <c r="B8" s="216"/>
      <c r="C8" s="216"/>
      <c r="D8" s="216"/>
      <c r="E8" s="216"/>
      <c r="F8" s="216"/>
      <c r="G8" s="216"/>
      <c r="H8" s="213"/>
      <c r="I8" s="213"/>
      <c r="J8" s="213"/>
      <c r="K8" s="213"/>
      <c r="L8" s="213"/>
      <c r="M8" s="216"/>
      <c r="N8" s="216"/>
      <c r="O8" s="216"/>
      <c r="P8" s="216"/>
      <c r="Q8" s="216"/>
    </row>
    <row r="9" spans="1:17" x14ac:dyDescent="0.2">
      <c r="A9" s="213"/>
      <c r="B9" s="215"/>
      <c r="C9" s="215"/>
      <c r="D9" s="216"/>
      <c r="E9" s="216"/>
      <c r="F9" s="216"/>
      <c r="G9" s="216"/>
      <c r="H9" s="213"/>
      <c r="I9" s="213"/>
      <c r="J9" s="213"/>
      <c r="K9" s="213"/>
      <c r="L9" s="213"/>
      <c r="M9" s="216"/>
      <c r="N9" s="216"/>
      <c r="O9" s="216"/>
      <c r="P9" s="216"/>
      <c r="Q9" s="216"/>
    </row>
    <row r="10" spans="1:17" x14ac:dyDescent="0.2">
      <c r="A10" s="213"/>
      <c r="B10" s="216"/>
      <c r="C10" s="216"/>
      <c r="D10" s="216"/>
      <c r="E10" s="216"/>
      <c r="F10" s="216"/>
      <c r="G10" s="216"/>
      <c r="H10" s="213"/>
      <c r="I10" s="213"/>
      <c r="J10" s="213"/>
      <c r="K10" s="213"/>
      <c r="L10" s="213"/>
      <c r="M10" s="216"/>
      <c r="N10" s="216"/>
      <c r="O10" s="216"/>
      <c r="P10" s="216"/>
      <c r="Q10" s="216"/>
    </row>
    <row r="11" spans="1:17" x14ac:dyDescent="0.2">
      <c r="A11" s="213"/>
      <c r="B11" s="215"/>
      <c r="C11" s="215"/>
      <c r="D11" s="215"/>
      <c r="E11" s="215"/>
      <c r="F11" s="215"/>
      <c r="G11" s="215"/>
      <c r="H11" s="213"/>
      <c r="I11" s="213"/>
      <c r="J11" s="213"/>
      <c r="K11" s="213"/>
      <c r="L11" s="213"/>
      <c r="M11" s="216"/>
      <c r="N11" s="216"/>
      <c r="O11" s="216"/>
      <c r="P11" s="216"/>
      <c r="Q11" s="216"/>
    </row>
    <row r="12" spans="1:17" x14ac:dyDescent="0.2">
      <c r="A12" s="213"/>
      <c r="B12" s="216"/>
      <c r="C12" s="216"/>
      <c r="D12" s="216"/>
      <c r="E12" s="216"/>
      <c r="F12" s="215"/>
      <c r="G12" s="215"/>
      <c r="H12" s="213"/>
      <c r="I12" s="213"/>
      <c r="J12" s="213"/>
      <c r="K12" s="213"/>
      <c r="L12" s="213"/>
      <c r="M12" s="216"/>
      <c r="N12" s="216"/>
      <c r="O12" s="216"/>
      <c r="P12" s="216"/>
      <c r="Q12" s="216"/>
    </row>
    <row r="13" spans="1:17" x14ac:dyDescent="0.2">
      <c r="A13" s="213"/>
      <c r="B13" s="215"/>
      <c r="C13" s="215"/>
      <c r="D13" s="215"/>
      <c r="E13" s="216"/>
      <c r="F13" s="215"/>
      <c r="G13" s="215"/>
      <c r="H13" s="213"/>
      <c r="I13" s="213"/>
      <c r="J13" s="213"/>
      <c r="K13" s="213"/>
      <c r="L13" s="213"/>
      <c r="M13" s="216"/>
      <c r="N13" s="216"/>
      <c r="O13" s="216"/>
      <c r="P13" s="216"/>
      <c r="Q13" s="216"/>
    </row>
    <row r="14" spans="1:17" x14ac:dyDescent="0.2">
      <c r="A14" s="213"/>
      <c r="B14" s="216"/>
      <c r="C14" s="216"/>
      <c r="D14" s="216"/>
      <c r="E14" s="216"/>
      <c r="F14" s="216"/>
      <c r="G14" s="216"/>
      <c r="H14" s="213"/>
      <c r="I14" s="213"/>
      <c r="J14" s="213"/>
      <c r="K14" s="213"/>
      <c r="L14" s="213"/>
      <c r="M14" s="216"/>
      <c r="N14" s="216"/>
      <c r="O14" s="216"/>
      <c r="P14" s="216"/>
      <c r="Q14" s="216"/>
    </row>
    <row r="15" spans="1:17" x14ac:dyDescent="0.2">
      <c r="A15" s="213"/>
      <c r="B15" s="216"/>
      <c r="C15" s="216"/>
      <c r="D15" s="216"/>
      <c r="E15" s="216"/>
      <c r="F15" s="216"/>
      <c r="G15" s="216"/>
      <c r="H15" s="213"/>
      <c r="I15" s="213"/>
      <c r="J15" s="213"/>
      <c r="K15" s="213"/>
      <c r="L15" s="213"/>
      <c r="M15" s="213"/>
      <c r="N15" s="213"/>
      <c r="O15" s="213"/>
      <c r="P15" s="213"/>
      <c r="Q15" s="213"/>
    </row>
    <row r="16" spans="1:17" x14ac:dyDescent="0.2">
      <c r="A16" s="213"/>
      <c r="B16" s="215"/>
      <c r="C16" s="215"/>
      <c r="D16" s="215"/>
      <c r="E16" s="215"/>
      <c r="F16" s="216"/>
      <c r="G16" s="216"/>
      <c r="H16" s="213"/>
      <c r="I16" s="213"/>
      <c r="J16" s="213"/>
      <c r="K16" s="213"/>
      <c r="L16" s="213"/>
      <c r="M16" s="216"/>
      <c r="N16" s="216"/>
      <c r="O16" s="216"/>
      <c r="P16" s="213"/>
      <c r="Q16" s="213"/>
    </row>
    <row r="17" spans="2:17" x14ac:dyDescent="0.2">
      <c r="B17" s="216"/>
      <c r="C17" s="216"/>
      <c r="D17" s="216"/>
      <c r="E17" s="216"/>
      <c r="F17" s="216"/>
      <c r="G17" s="216"/>
      <c r="H17" s="213"/>
      <c r="I17" s="213"/>
      <c r="J17" s="213"/>
      <c r="K17" s="213"/>
      <c r="L17" s="213"/>
      <c r="M17" s="216"/>
      <c r="N17" s="216"/>
      <c r="O17" s="216"/>
      <c r="P17" s="216"/>
      <c r="Q17" s="216"/>
    </row>
    <row r="18" spans="2:17" x14ac:dyDescent="0.2">
      <c r="B18" s="216"/>
      <c r="C18" s="216"/>
      <c r="D18" s="216"/>
      <c r="E18" s="216"/>
      <c r="F18" s="216"/>
      <c r="G18" s="216"/>
      <c r="H18" s="213"/>
      <c r="I18" s="213"/>
      <c r="J18" s="213"/>
      <c r="K18" s="213"/>
      <c r="L18" s="213"/>
      <c r="M18" s="216"/>
      <c r="N18" s="216"/>
      <c r="O18" s="216"/>
      <c r="P18" s="216"/>
      <c r="Q18" s="216"/>
    </row>
    <row r="19" spans="2:17" x14ac:dyDescent="0.2">
      <c r="B19" s="216"/>
      <c r="C19" s="216"/>
      <c r="D19" s="216"/>
      <c r="E19" s="215"/>
      <c r="F19" s="215"/>
      <c r="G19" s="215"/>
      <c r="H19" s="213"/>
      <c r="I19" s="213"/>
      <c r="J19" s="213"/>
      <c r="K19" s="213"/>
      <c r="L19" s="213"/>
      <c r="M19" s="216"/>
      <c r="N19" s="216"/>
      <c r="O19" s="216"/>
      <c r="P19" s="216"/>
      <c r="Q19" s="216"/>
    </row>
    <row r="20" spans="2:17" x14ac:dyDescent="0.2">
      <c r="B20" s="216"/>
      <c r="C20" s="216"/>
      <c r="D20" s="216"/>
      <c r="E20" s="216"/>
      <c r="F20" s="216"/>
      <c r="G20" s="216"/>
      <c r="H20" s="213"/>
      <c r="I20" s="213"/>
      <c r="J20" s="213"/>
      <c r="K20" s="213"/>
      <c r="L20" s="213"/>
      <c r="M20" s="216"/>
      <c r="N20" s="216"/>
      <c r="O20" s="216"/>
      <c r="P20" s="216"/>
      <c r="Q20" s="216"/>
    </row>
    <row r="21" spans="2:17" x14ac:dyDescent="0.2">
      <c r="B21" s="216"/>
      <c r="C21" s="216"/>
      <c r="D21" s="216"/>
      <c r="E21" s="216"/>
      <c r="F21" s="216"/>
      <c r="G21" s="216"/>
      <c r="H21" s="213"/>
      <c r="I21" s="213"/>
      <c r="J21" s="213"/>
      <c r="K21" s="213"/>
      <c r="L21" s="213"/>
      <c r="M21" s="216"/>
      <c r="N21" s="216"/>
      <c r="O21" s="216"/>
      <c r="P21" s="216"/>
      <c r="Q21" s="216"/>
    </row>
    <row r="22" spans="2:17" x14ac:dyDescent="0.2">
      <c r="B22" s="216"/>
      <c r="C22" s="216"/>
      <c r="D22" s="216"/>
      <c r="E22" s="216"/>
      <c r="F22" s="216"/>
      <c r="G22" s="216"/>
      <c r="H22" s="213"/>
      <c r="I22" s="213"/>
      <c r="J22" s="213"/>
      <c r="K22" s="213"/>
      <c r="L22" s="213"/>
      <c r="M22" s="216"/>
      <c r="N22" s="216"/>
      <c r="O22" s="216"/>
      <c r="P22" s="216"/>
      <c r="Q22" s="216"/>
    </row>
    <row r="23" spans="2:17" x14ac:dyDescent="0.2">
      <c r="B23" s="216"/>
      <c r="C23" s="216"/>
      <c r="D23" s="216"/>
      <c r="E23" s="216"/>
      <c r="F23" s="216"/>
      <c r="G23" s="216"/>
      <c r="H23" s="213"/>
      <c r="I23" s="213"/>
      <c r="J23" s="213"/>
      <c r="K23" s="213"/>
      <c r="L23" s="213"/>
      <c r="M23" s="216"/>
      <c r="N23" s="216"/>
      <c r="O23" s="216"/>
      <c r="P23" s="216"/>
      <c r="Q23" s="216"/>
    </row>
    <row r="24" spans="2:17" x14ac:dyDescent="0.2">
      <c r="B24" s="216"/>
      <c r="C24" s="216"/>
      <c r="D24" s="216"/>
      <c r="E24" s="216"/>
      <c r="F24" s="216"/>
      <c r="G24" s="216"/>
      <c r="H24" s="213"/>
      <c r="I24" s="213"/>
      <c r="J24" s="213"/>
      <c r="K24" s="213"/>
      <c r="L24" s="213"/>
      <c r="M24" s="216"/>
      <c r="N24" s="216"/>
      <c r="O24" s="216"/>
      <c r="P24" s="216"/>
      <c r="Q24" s="216"/>
    </row>
    <row r="25" spans="2:17" x14ac:dyDescent="0.2">
      <c r="B25" s="215"/>
      <c r="C25" s="215"/>
      <c r="D25" s="215"/>
      <c r="E25" s="215"/>
      <c r="F25" s="215"/>
      <c r="G25" s="216"/>
      <c r="H25" s="213"/>
      <c r="I25" s="213"/>
      <c r="J25" s="213"/>
      <c r="K25" s="213"/>
      <c r="L25" s="213"/>
      <c r="M25" s="216"/>
      <c r="N25" s="216"/>
      <c r="O25" s="216"/>
      <c r="P25" s="216"/>
      <c r="Q25" s="216"/>
    </row>
    <row r="26" spans="2:17" x14ac:dyDescent="0.2">
      <c r="B26" s="216"/>
      <c r="C26" s="216"/>
      <c r="D26" s="216"/>
      <c r="E26" s="216"/>
      <c r="F26" s="215"/>
      <c r="G26" s="215"/>
      <c r="H26" s="213"/>
      <c r="I26" s="213"/>
      <c r="J26" s="213"/>
      <c r="K26" s="213"/>
      <c r="L26" s="213"/>
      <c r="M26" s="213"/>
      <c r="N26" s="213"/>
      <c r="O26" s="213"/>
      <c r="P26" s="213"/>
      <c r="Q26" s="213"/>
    </row>
    <row r="27" spans="2:17" x14ac:dyDescent="0.2">
      <c r="B27" s="216"/>
      <c r="C27" s="216"/>
      <c r="D27" s="216"/>
      <c r="E27" s="216"/>
      <c r="F27" s="216"/>
      <c r="G27" s="216"/>
      <c r="H27" s="213"/>
      <c r="I27" s="213"/>
      <c r="J27" s="213"/>
      <c r="K27" s="213"/>
      <c r="L27" s="213"/>
      <c r="M27" s="213"/>
      <c r="N27" s="213"/>
      <c r="O27" s="213"/>
      <c r="P27" s="213"/>
      <c r="Q27" s="213"/>
    </row>
    <row r="28" spans="2:17" x14ac:dyDescent="0.2">
      <c r="B28" s="215"/>
      <c r="C28" s="215"/>
      <c r="D28" s="215"/>
      <c r="E28" s="215"/>
      <c r="F28" s="215"/>
      <c r="G28" s="215"/>
      <c r="H28" s="213"/>
      <c r="I28" s="213"/>
      <c r="J28" s="213"/>
      <c r="K28" s="213"/>
      <c r="L28" s="213"/>
      <c r="M28" s="213"/>
      <c r="N28" s="213"/>
      <c r="O28" s="213"/>
      <c r="P28" s="213"/>
      <c r="Q28" s="213"/>
    </row>
    <row r="29" spans="2:17" x14ac:dyDescent="0.2">
      <c r="B29" s="215"/>
      <c r="C29" s="215"/>
      <c r="D29" s="215"/>
      <c r="E29" s="215"/>
      <c r="F29" s="215"/>
      <c r="G29" s="215"/>
      <c r="H29" s="213"/>
      <c r="I29" s="213"/>
      <c r="J29" s="213"/>
      <c r="K29" s="213"/>
      <c r="L29" s="213"/>
      <c r="M29" s="213"/>
      <c r="N29" s="213"/>
      <c r="O29" s="213"/>
      <c r="P29" s="213"/>
      <c r="Q29" s="213"/>
    </row>
    <row r="30" spans="2:17" x14ac:dyDescent="0.2">
      <c r="B30" s="215"/>
      <c r="C30" s="215"/>
      <c r="D30" s="216"/>
      <c r="E30" s="216"/>
      <c r="F30" s="213"/>
      <c r="G30" s="213"/>
      <c r="H30" s="213"/>
      <c r="I30" s="213"/>
      <c r="J30" s="213"/>
      <c r="K30" s="213"/>
      <c r="L30" s="213"/>
      <c r="M30" s="213"/>
      <c r="N30" s="213"/>
      <c r="O30" s="213"/>
      <c r="P30" s="213"/>
      <c r="Q30" s="213"/>
    </row>
    <row r="31" spans="2:17" x14ac:dyDescent="0.2">
      <c r="B31" s="216"/>
      <c r="C31" s="216"/>
      <c r="D31" s="216"/>
      <c r="E31" s="216"/>
      <c r="F31" s="216"/>
      <c r="G31" s="216"/>
      <c r="H31" s="213"/>
      <c r="I31" s="213"/>
      <c r="J31" s="213"/>
      <c r="K31" s="213"/>
      <c r="L31" s="213"/>
      <c r="M31" s="213"/>
      <c r="N31" s="213"/>
      <c r="O31" s="213"/>
      <c r="P31" s="213"/>
      <c r="Q31" s="213"/>
    </row>
    <row r="32" spans="2:17" x14ac:dyDescent="0.2">
      <c r="B32" s="215"/>
      <c r="C32" s="215"/>
      <c r="D32" s="215"/>
      <c r="E32" s="215"/>
      <c r="F32" s="215"/>
      <c r="G32" s="215"/>
      <c r="H32" s="213"/>
      <c r="I32" s="213"/>
      <c r="J32" s="213"/>
      <c r="K32" s="213"/>
      <c r="L32" s="213"/>
      <c r="M32" s="213"/>
      <c r="N32" s="213"/>
      <c r="O32" s="213"/>
      <c r="P32" s="213"/>
      <c r="Q32" s="213"/>
    </row>
    <row r="33" spans="2:7" x14ac:dyDescent="0.2">
      <c r="B33" s="216"/>
      <c r="C33" s="216"/>
      <c r="D33" s="216"/>
      <c r="E33" s="216"/>
      <c r="F33" s="215"/>
      <c r="G33" s="215"/>
    </row>
    <row r="34" spans="2:7" x14ac:dyDescent="0.2">
      <c r="B34" s="216"/>
      <c r="C34" s="216"/>
      <c r="D34" s="216"/>
      <c r="E34" s="215"/>
      <c r="F34" s="213"/>
      <c r="G34" s="213"/>
    </row>
    <row r="35" spans="2:7" x14ac:dyDescent="0.2">
      <c r="B35" s="215"/>
      <c r="C35" s="215"/>
      <c r="D35" s="216"/>
      <c r="E35" s="216"/>
      <c r="F35" s="215"/>
      <c r="G35" s="215"/>
    </row>
    <row r="36" spans="2:7" x14ac:dyDescent="0.2">
      <c r="B36" s="216"/>
      <c r="C36" s="216"/>
      <c r="D36" s="216"/>
      <c r="E36" s="216"/>
      <c r="F36" s="216"/>
      <c r="G36" s="216"/>
    </row>
    <row r="37" spans="2:7" x14ac:dyDescent="0.2">
      <c r="B37" s="216"/>
      <c r="C37" s="216"/>
      <c r="D37" s="216"/>
      <c r="E37" s="216"/>
      <c r="F37" s="216"/>
      <c r="G37" s="216"/>
    </row>
    <row r="38" spans="2:7" x14ac:dyDescent="0.2">
      <c r="B38" s="216"/>
      <c r="C38" s="216"/>
      <c r="D38" s="216"/>
      <c r="E38" s="216"/>
      <c r="F38" s="215"/>
      <c r="G38" s="215"/>
    </row>
    <row r="39" spans="2:7" x14ac:dyDescent="0.2">
      <c r="B39" s="215"/>
      <c r="C39" s="215"/>
      <c r="D39" s="215"/>
      <c r="E39" s="215"/>
      <c r="F39" s="215"/>
      <c r="G39" s="215"/>
    </row>
    <row r="40" spans="2:7" x14ac:dyDescent="0.2">
      <c r="B40" s="216"/>
      <c r="C40" s="216"/>
      <c r="D40" s="216"/>
      <c r="E40" s="216"/>
      <c r="F40" s="216"/>
      <c r="G40" s="216"/>
    </row>
    <row r="42" spans="2:7" x14ac:dyDescent="0.2">
      <c r="B42" s="216"/>
      <c r="C42" s="216"/>
      <c r="D42" s="216"/>
      <c r="E42" s="216"/>
      <c r="F42" s="216"/>
      <c r="G42" s="216"/>
    </row>
    <row r="43" spans="2:7" x14ac:dyDescent="0.2">
      <c r="B43" s="216"/>
      <c r="C43" s="216"/>
      <c r="D43" s="216"/>
      <c r="E43" s="216"/>
      <c r="F43" s="216"/>
      <c r="G43" s="216"/>
    </row>
    <row r="44" spans="2:7" x14ac:dyDescent="0.2">
      <c r="B44" s="216"/>
      <c r="C44" s="216"/>
      <c r="D44" s="216"/>
      <c r="E44" s="216"/>
      <c r="F44" s="216"/>
      <c r="G44" s="216"/>
    </row>
    <row r="45" spans="2:7" x14ac:dyDescent="0.2">
      <c r="B45" s="215"/>
      <c r="C45" s="215"/>
      <c r="D45" s="215"/>
      <c r="E45" s="215"/>
      <c r="F45" s="215"/>
      <c r="G45" s="21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43511-7547-437B-859C-AF86F4D317B8}">
  <sheetPr codeName="Sheet6">
    <tabColor rgb="FF0070C0"/>
  </sheetPr>
  <dimension ref="A1:Q45"/>
  <sheetViews>
    <sheetView workbookViewId="0"/>
  </sheetViews>
  <sheetFormatPr defaultRowHeight="12.75" x14ac:dyDescent="0.2"/>
  <cols>
    <col min="1" max="1" width="39" bestFit="1" customWidth="1"/>
    <col min="2" max="4" width="10.85546875" bestFit="1" customWidth="1"/>
    <col min="5" max="7" width="10.28515625" bestFit="1" customWidth="1"/>
    <col min="12" max="12" width="39" bestFit="1" customWidth="1"/>
    <col min="13" max="13" width="10.140625" bestFit="1" customWidth="1"/>
    <col min="15" max="15" width="10.140625" bestFit="1" customWidth="1"/>
    <col min="17" max="17" width="10.140625" bestFit="1" customWidth="1"/>
  </cols>
  <sheetData>
    <row r="1" spans="1:17" x14ac:dyDescent="0.2">
      <c r="A1" s="217" t="s">
        <v>463</v>
      </c>
      <c r="B1" s="217"/>
      <c r="C1" s="217"/>
      <c r="D1" s="217"/>
      <c r="E1" s="217"/>
      <c r="F1" s="217"/>
      <c r="G1" s="217"/>
      <c r="H1" s="217"/>
      <c r="I1" s="217"/>
      <c r="J1" s="217"/>
      <c r="K1" s="217"/>
      <c r="L1" s="217" t="s">
        <v>464</v>
      </c>
      <c r="M1" s="217"/>
      <c r="N1" s="217"/>
      <c r="O1" s="217"/>
      <c r="P1" s="217"/>
      <c r="Q1" s="217"/>
    </row>
    <row r="2" spans="1:17" x14ac:dyDescent="0.2">
      <c r="A2" s="217"/>
      <c r="B2" s="218"/>
      <c r="C2" s="218"/>
      <c r="D2" s="218"/>
      <c r="E2" s="218"/>
      <c r="F2" s="218"/>
      <c r="G2" s="218"/>
      <c r="H2" s="217"/>
      <c r="I2" s="217"/>
      <c r="J2" s="217"/>
      <c r="K2" s="217"/>
      <c r="L2" s="217"/>
      <c r="M2" s="218"/>
      <c r="N2" s="218"/>
      <c r="O2" s="218"/>
      <c r="P2" s="218"/>
      <c r="Q2" s="218"/>
    </row>
    <row r="3" spans="1:17" x14ac:dyDescent="0.2">
      <c r="A3" s="217"/>
      <c r="B3" s="220"/>
      <c r="C3" s="220"/>
      <c r="D3" s="220"/>
      <c r="E3" s="220"/>
      <c r="F3" s="217"/>
      <c r="G3" s="217"/>
      <c r="H3" s="217"/>
      <c r="I3" s="217"/>
      <c r="J3" s="217"/>
      <c r="K3" s="217"/>
      <c r="L3" s="217"/>
      <c r="M3" s="217"/>
      <c r="N3" s="217"/>
      <c r="O3" s="217"/>
      <c r="P3" s="217"/>
      <c r="Q3" s="217"/>
    </row>
    <row r="4" spans="1:17" x14ac:dyDescent="0.2">
      <c r="A4" s="217"/>
      <c r="B4" s="220"/>
      <c r="C4" s="220"/>
      <c r="D4" s="217"/>
      <c r="E4" s="217"/>
      <c r="F4" s="217"/>
      <c r="G4" s="217"/>
      <c r="H4" s="217"/>
      <c r="I4" s="217"/>
      <c r="J4" s="217"/>
      <c r="K4" s="217"/>
      <c r="L4" s="217"/>
      <c r="M4" s="217"/>
      <c r="N4" s="217"/>
      <c r="O4" s="217"/>
      <c r="P4" s="217"/>
      <c r="Q4" s="217"/>
    </row>
    <row r="5" spans="1:17" x14ac:dyDescent="0.2">
      <c r="A5" s="217"/>
      <c r="B5" s="220"/>
      <c r="C5" s="220"/>
      <c r="D5" s="220"/>
      <c r="E5" s="220"/>
      <c r="F5" s="217"/>
      <c r="G5" s="217"/>
      <c r="H5" s="217"/>
      <c r="I5" s="217"/>
      <c r="J5" s="217"/>
      <c r="K5" s="217"/>
      <c r="L5" s="217"/>
      <c r="M5" s="217"/>
      <c r="N5" s="217"/>
      <c r="O5" s="217"/>
      <c r="P5" s="217"/>
      <c r="Q5" s="217"/>
    </row>
    <row r="6" spans="1:17" x14ac:dyDescent="0.2">
      <c r="A6" s="217"/>
      <c r="B6" s="220"/>
      <c r="C6" s="220"/>
      <c r="D6" s="220"/>
      <c r="E6" s="220"/>
      <c r="F6" s="220"/>
      <c r="G6" s="220"/>
      <c r="H6" s="217"/>
      <c r="I6" s="217"/>
      <c r="J6" s="217"/>
      <c r="K6" s="217"/>
      <c r="L6" s="217"/>
      <c r="M6" s="220"/>
      <c r="N6" s="220"/>
      <c r="O6" s="220"/>
      <c r="P6" s="220"/>
      <c r="Q6" s="220"/>
    </row>
    <row r="7" spans="1:17" x14ac:dyDescent="0.2">
      <c r="A7" s="217"/>
      <c r="B7" s="220"/>
      <c r="C7" s="220"/>
      <c r="D7" s="220"/>
      <c r="E7" s="220"/>
      <c r="F7" s="220"/>
      <c r="G7" s="220"/>
      <c r="H7" s="217"/>
      <c r="I7" s="217"/>
      <c r="J7" s="217"/>
      <c r="K7" s="217"/>
      <c r="L7" s="217"/>
      <c r="M7" s="220"/>
      <c r="N7" s="220"/>
      <c r="O7" s="220"/>
      <c r="P7" s="220"/>
      <c r="Q7" s="220"/>
    </row>
    <row r="8" spans="1:17" x14ac:dyDescent="0.2">
      <c r="A8" s="217"/>
      <c r="B8" s="220"/>
      <c r="C8" s="220"/>
      <c r="D8" s="220"/>
      <c r="E8" s="220"/>
      <c r="F8" s="220"/>
      <c r="G8" s="220"/>
      <c r="H8" s="217"/>
      <c r="I8" s="217"/>
      <c r="J8" s="217"/>
      <c r="K8" s="217"/>
      <c r="L8" s="217"/>
      <c r="M8" s="220"/>
      <c r="N8" s="220"/>
      <c r="O8" s="220"/>
      <c r="P8" s="220"/>
      <c r="Q8" s="220"/>
    </row>
    <row r="9" spans="1:17" x14ac:dyDescent="0.2">
      <c r="A9" s="217"/>
      <c r="B9" s="219"/>
      <c r="C9" s="219"/>
      <c r="D9" s="220"/>
      <c r="E9" s="220"/>
      <c r="F9" s="220"/>
      <c r="G9" s="220"/>
      <c r="H9" s="217"/>
      <c r="I9" s="217"/>
      <c r="J9" s="217"/>
      <c r="K9" s="217"/>
      <c r="L9" s="217"/>
      <c r="M9" s="220"/>
      <c r="N9" s="220"/>
      <c r="O9" s="220"/>
      <c r="P9" s="220"/>
      <c r="Q9" s="220"/>
    </row>
    <row r="10" spans="1:17" x14ac:dyDescent="0.2">
      <c r="A10" s="217"/>
      <c r="B10" s="220"/>
      <c r="C10" s="220"/>
      <c r="D10" s="220"/>
      <c r="E10" s="220"/>
      <c r="F10" s="220"/>
      <c r="G10" s="220"/>
      <c r="H10" s="217"/>
      <c r="I10" s="217"/>
      <c r="J10" s="217"/>
      <c r="K10" s="217"/>
      <c r="L10" s="217"/>
      <c r="M10" s="220"/>
      <c r="N10" s="220"/>
      <c r="O10" s="220"/>
      <c r="P10" s="220"/>
      <c r="Q10" s="220"/>
    </row>
    <row r="11" spans="1:17" x14ac:dyDescent="0.2">
      <c r="A11" s="217"/>
      <c r="B11" s="219"/>
      <c r="C11" s="219"/>
      <c r="D11" s="219"/>
      <c r="E11" s="219"/>
      <c r="F11" s="219"/>
      <c r="G11" s="219"/>
      <c r="H11" s="217"/>
      <c r="I11" s="217"/>
      <c r="J11" s="217"/>
      <c r="K11" s="217"/>
      <c r="L11" s="217"/>
      <c r="M11" s="220"/>
      <c r="N11" s="220"/>
      <c r="O11" s="220"/>
      <c r="P11" s="220"/>
      <c r="Q11" s="220"/>
    </row>
    <row r="12" spans="1:17" x14ac:dyDescent="0.2">
      <c r="A12" s="217"/>
      <c r="B12" s="220"/>
      <c r="C12" s="220"/>
      <c r="D12" s="220"/>
      <c r="E12" s="220"/>
      <c r="F12" s="219"/>
      <c r="G12" s="219"/>
      <c r="H12" s="217"/>
      <c r="I12" s="217"/>
      <c r="J12" s="217"/>
      <c r="K12" s="217"/>
      <c r="L12" s="217"/>
      <c r="M12" s="220"/>
      <c r="N12" s="220"/>
      <c r="O12" s="220"/>
      <c r="P12" s="220"/>
      <c r="Q12" s="220"/>
    </row>
    <row r="13" spans="1:17" x14ac:dyDescent="0.2">
      <c r="A13" s="217"/>
      <c r="B13" s="219"/>
      <c r="C13" s="219"/>
      <c r="D13" s="219"/>
      <c r="E13" s="220"/>
      <c r="F13" s="219"/>
      <c r="G13" s="219"/>
      <c r="H13" s="217"/>
      <c r="I13" s="217"/>
      <c r="J13" s="217"/>
      <c r="K13" s="217"/>
      <c r="L13" s="217"/>
      <c r="M13" s="220"/>
      <c r="N13" s="220"/>
      <c r="O13" s="220"/>
      <c r="P13" s="220"/>
      <c r="Q13" s="220"/>
    </row>
    <row r="14" spans="1:17" x14ac:dyDescent="0.2">
      <c r="A14" s="217"/>
      <c r="B14" s="220"/>
      <c r="C14" s="220"/>
      <c r="D14" s="220"/>
      <c r="E14" s="220"/>
      <c r="F14" s="220"/>
      <c r="G14" s="220"/>
      <c r="H14" s="217"/>
      <c r="I14" s="217"/>
      <c r="J14" s="217"/>
      <c r="K14" s="217"/>
      <c r="L14" s="217"/>
      <c r="M14" s="220"/>
      <c r="N14" s="220"/>
      <c r="O14" s="220"/>
      <c r="P14" s="220"/>
      <c r="Q14" s="220"/>
    </row>
    <row r="15" spans="1:17" x14ac:dyDescent="0.2">
      <c r="A15" s="217"/>
      <c r="B15" s="220"/>
      <c r="C15" s="220"/>
      <c r="D15" s="220"/>
      <c r="E15" s="220"/>
      <c r="F15" s="220"/>
      <c r="G15" s="220"/>
      <c r="H15" s="217"/>
      <c r="I15" s="217"/>
      <c r="J15" s="217"/>
      <c r="K15" s="217"/>
      <c r="L15" s="217"/>
      <c r="M15" s="217"/>
      <c r="N15" s="217"/>
      <c r="O15" s="217"/>
      <c r="P15" s="217"/>
      <c r="Q15" s="217"/>
    </row>
    <row r="16" spans="1:17" x14ac:dyDescent="0.2">
      <c r="A16" s="217"/>
      <c r="B16" s="219"/>
      <c r="C16" s="219"/>
      <c r="D16" s="219"/>
      <c r="E16" s="219"/>
      <c r="F16" s="220"/>
      <c r="G16" s="220"/>
      <c r="H16" s="217"/>
      <c r="I16" s="217"/>
      <c r="J16" s="217"/>
      <c r="K16" s="217"/>
      <c r="L16" s="217"/>
      <c r="M16" s="220"/>
      <c r="N16" s="220"/>
      <c r="O16" s="220"/>
      <c r="P16" s="217"/>
      <c r="Q16" s="217"/>
    </row>
    <row r="17" spans="2:17" x14ac:dyDescent="0.2">
      <c r="B17" s="220"/>
      <c r="C17" s="220"/>
      <c r="D17" s="220"/>
      <c r="E17" s="220"/>
      <c r="F17" s="220"/>
      <c r="G17" s="220"/>
      <c r="H17" s="217"/>
      <c r="I17" s="217"/>
      <c r="J17" s="217"/>
      <c r="K17" s="217"/>
      <c r="L17" s="217"/>
      <c r="M17" s="220"/>
      <c r="N17" s="220"/>
      <c r="O17" s="220"/>
      <c r="P17" s="220"/>
      <c r="Q17" s="220"/>
    </row>
    <row r="18" spans="2:17" x14ac:dyDescent="0.2">
      <c r="B18" s="220"/>
      <c r="C18" s="220"/>
      <c r="D18" s="220"/>
      <c r="E18" s="220"/>
      <c r="F18" s="220"/>
      <c r="G18" s="220"/>
      <c r="H18" s="217"/>
      <c r="I18" s="217"/>
      <c r="J18" s="217"/>
      <c r="K18" s="217"/>
      <c r="L18" s="217"/>
      <c r="M18" s="220"/>
      <c r="N18" s="220"/>
      <c r="O18" s="220"/>
      <c r="P18" s="220"/>
      <c r="Q18" s="220"/>
    </row>
    <row r="19" spans="2:17" x14ac:dyDescent="0.2">
      <c r="B19" s="220"/>
      <c r="C19" s="220"/>
      <c r="D19" s="220"/>
      <c r="E19" s="219"/>
      <c r="F19" s="219"/>
      <c r="G19" s="219"/>
      <c r="H19" s="217"/>
      <c r="I19" s="217"/>
      <c r="J19" s="217"/>
      <c r="K19" s="217"/>
      <c r="L19" s="217"/>
      <c r="M19" s="220"/>
      <c r="N19" s="220"/>
      <c r="O19" s="220"/>
      <c r="P19" s="220"/>
      <c r="Q19" s="220"/>
    </row>
    <row r="20" spans="2:17" x14ac:dyDescent="0.2">
      <c r="B20" s="220"/>
      <c r="C20" s="220"/>
      <c r="D20" s="220"/>
      <c r="E20" s="220"/>
      <c r="F20" s="220"/>
      <c r="G20" s="220"/>
      <c r="H20" s="217"/>
      <c r="I20" s="217"/>
      <c r="J20" s="217"/>
      <c r="K20" s="217"/>
      <c r="L20" s="217"/>
      <c r="M20" s="220"/>
      <c r="N20" s="220"/>
      <c r="O20" s="220"/>
      <c r="P20" s="220"/>
      <c r="Q20" s="220"/>
    </row>
    <row r="21" spans="2:17" x14ac:dyDescent="0.2">
      <c r="B21" s="220"/>
      <c r="C21" s="220"/>
      <c r="D21" s="220"/>
      <c r="E21" s="220"/>
      <c r="F21" s="220"/>
      <c r="G21" s="220"/>
      <c r="H21" s="217"/>
      <c r="I21" s="217"/>
      <c r="J21" s="217"/>
      <c r="K21" s="217"/>
      <c r="L21" s="217"/>
      <c r="M21" s="220"/>
      <c r="N21" s="220"/>
      <c r="O21" s="220"/>
      <c r="P21" s="220"/>
      <c r="Q21" s="220"/>
    </row>
    <row r="22" spans="2:17" x14ac:dyDescent="0.2">
      <c r="B22" s="220"/>
      <c r="C22" s="220"/>
      <c r="D22" s="220"/>
      <c r="E22" s="220"/>
      <c r="F22" s="220"/>
      <c r="G22" s="220"/>
      <c r="H22" s="217"/>
      <c r="I22" s="217"/>
      <c r="J22" s="217"/>
      <c r="K22" s="217"/>
      <c r="L22" s="217"/>
      <c r="M22" s="220"/>
      <c r="N22" s="220"/>
      <c r="O22" s="220"/>
      <c r="P22" s="220"/>
      <c r="Q22" s="220"/>
    </row>
    <row r="23" spans="2:17" x14ac:dyDescent="0.2">
      <c r="B23" s="220"/>
      <c r="C23" s="220"/>
      <c r="D23" s="220"/>
      <c r="E23" s="220"/>
      <c r="F23" s="220"/>
      <c r="G23" s="220"/>
      <c r="H23" s="217"/>
      <c r="I23" s="217"/>
      <c r="J23" s="217"/>
      <c r="K23" s="217"/>
      <c r="L23" s="217"/>
      <c r="M23" s="220"/>
      <c r="N23" s="220"/>
      <c r="O23" s="220"/>
      <c r="P23" s="220"/>
      <c r="Q23" s="220"/>
    </row>
    <row r="24" spans="2:17" x14ac:dyDescent="0.2">
      <c r="B24" s="220"/>
      <c r="C24" s="220"/>
      <c r="D24" s="220"/>
      <c r="E24" s="220"/>
      <c r="F24" s="220"/>
      <c r="G24" s="220"/>
      <c r="H24" s="217"/>
      <c r="I24" s="217"/>
      <c r="J24" s="217"/>
      <c r="K24" s="217"/>
      <c r="L24" s="217"/>
      <c r="M24" s="220"/>
      <c r="N24" s="220"/>
      <c r="O24" s="220"/>
      <c r="P24" s="220"/>
      <c r="Q24" s="220"/>
    </row>
    <row r="25" spans="2:17" x14ac:dyDescent="0.2">
      <c r="B25" s="219"/>
      <c r="C25" s="219"/>
      <c r="D25" s="219"/>
      <c r="E25" s="219"/>
      <c r="F25" s="219"/>
      <c r="G25" s="220"/>
      <c r="H25" s="217"/>
      <c r="I25" s="217"/>
      <c r="J25" s="217"/>
      <c r="K25" s="217"/>
      <c r="L25" s="217"/>
      <c r="M25" s="220"/>
      <c r="N25" s="220"/>
      <c r="O25" s="220"/>
      <c r="P25" s="220"/>
      <c r="Q25" s="220"/>
    </row>
    <row r="26" spans="2:17" x14ac:dyDescent="0.2">
      <c r="B26" s="220"/>
      <c r="C26" s="220"/>
      <c r="D26" s="220"/>
      <c r="E26" s="220"/>
      <c r="F26" s="219"/>
      <c r="G26" s="219"/>
      <c r="H26" s="217"/>
      <c r="I26" s="217"/>
      <c r="J26" s="217"/>
      <c r="K26" s="217"/>
      <c r="L26" s="217"/>
      <c r="M26" s="217"/>
      <c r="N26" s="217"/>
      <c r="O26" s="217"/>
      <c r="P26" s="217"/>
      <c r="Q26" s="217"/>
    </row>
    <row r="27" spans="2:17" x14ac:dyDescent="0.2">
      <c r="B27" s="220"/>
      <c r="C27" s="220"/>
      <c r="D27" s="220"/>
      <c r="E27" s="220"/>
      <c r="F27" s="220"/>
      <c r="G27" s="220"/>
      <c r="H27" s="217"/>
      <c r="I27" s="217"/>
      <c r="J27" s="217"/>
      <c r="K27" s="217"/>
      <c r="L27" s="217"/>
      <c r="M27" s="217"/>
      <c r="N27" s="217"/>
      <c r="O27" s="217"/>
      <c r="P27" s="217"/>
      <c r="Q27" s="217"/>
    </row>
    <row r="28" spans="2:17" x14ac:dyDescent="0.2">
      <c r="B28" s="219"/>
      <c r="C28" s="219"/>
      <c r="D28" s="219"/>
      <c r="E28" s="219"/>
      <c r="F28" s="219"/>
      <c r="G28" s="219"/>
      <c r="H28" s="217"/>
      <c r="I28" s="217"/>
      <c r="J28" s="217"/>
      <c r="K28" s="217"/>
      <c r="L28" s="217"/>
      <c r="M28" s="217"/>
      <c r="N28" s="217"/>
      <c r="O28" s="217"/>
      <c r="P28" s="217"/>
      <c r="Q28" s="217"/>
    </row>
    <row r="29" spans="2:17" x14ac:dyDescent="0.2">
      <c r="B29" s="219"/>
      <c r="C29" s="219"/>
      <c r="D29" s="219"/>
      <c r="E29" s="219"/>
      <c r="F29" s="219"/>
      <c r="G29" s="219"/>
      <c r="H29" s="217"/>
      <c r="I29" s="217"/>
      <c r="J29" s="217"/>
      <c r="K29" s="217"/>
      <c r="L29" s="217"/>
      <c r="M29" s="217"/>
      <c r="N29" s="217"/>
      <c r="O29" s="217"/>
      <c r="P29" s="217"/>
      <c r="Q29" s="217"/>
    </row>
    <row r="30" spans="2:17" x14ac:dyDescent="0.2">
      <c r="B30" s="219"/>
      <c r="C30" s="219"/>
      <c r="D30" s="220"/>
      <c r="E30" s="220"/>
      <c r="F30" s="217"/>
      <c r="G30" s="217"/>
      <c r="H30" s="217"/>
      <c r="I30" s="217"/>
      <c r="J30" s="217"/>
      <c r="K30" s="217"/>
      <c r="L30" s="217"/>
      <c r="M30" s="217"/>
      <c r="N30" s="217"/>
      <c r="O30" s="217"/>
      <c r="P30" s="217"/>
      <c r="Q30" s="217"/>
    </row>
    <row r="31" spans="2:17" x14ac:dyDescent="0.2">
      <c r="B31" s="220"/>
      <c r="C31" s="220"/>
      <c r="D31" s="220"/>
      <c r="E31" s="220"/>
      <c r="F31" s="220"/>
      <c r="G31" s="220"/>
      <c r="H31" s="217"/>
      <c r="I31" s="217"/>
      <c r="J31" s="217"/>
      <c r="K31" s="217"/>
      <c r="L31" s="217"/>
      <c r="M31" s="217"/>
      <c r="N31" s="217"/>
      <c r="O31" s="217"/>
      <c r="P31" s="217"/>
      <c r="Q31" s="217"/>
    </row>
    <row r="32" spans="2:17" x14ac:dyDescent="0.2">
      <c r="B32" s="219"/>
      <c r="C32" s="219"/>
      <c r="D32" s="219"/>
      <c r="E32" s="219"/>
      <c r="F32" s="219"/>
      <c r="G32" s="219"/>
      <c r="H32" s="217"/>
      <c r="I32" s="217"/>
      <c r="J32" s="217"/>
      <c r="K32" s="217"/>
      <c r="L32" s="217"/>
      <c r="M32" s="217"/>
      <c r="N32" s="217"/>
      <c r="O32" s="217"/>
      <c r="P32" s="217"/>
      <c r="Q32" s="217"/>
    </row>
    <row r="33" spans="2:17" x14ac:dyDescent="0.2">
      <c r="B33" s="220"/>
      <c r="C33" s="220"/>
      <c r="D33" s="220"/>
      <c r="E33" s="220"/>
      <c r="F33" s="219"/>
      <c r="G33" s="219"/>
      <c r="M33" s="47"/>
      <c r="N33" s="47"/>
      <c r="O33" s="47"/>
      <c r="P33" s="47"/>
      <c r="Q33" s="47"/>
    </row>
    <row r="34" spans="2:17" x14ac:dyDescent="0.2">
      <c r="B34" s="220"/>
      <c r="C34" s="220"/>
      <c r="D34" s="220"/>
      <c r="E34" s="219"/>
      <c r="F34" s="217"/>
      <c r="G34" s="217"/>
      <c r="M34" s="47"/>
      <c r="N34" s="47"/>
      <c r="O34" s="47"/>
      <c r="P34" s="47"/>
      <c r="Q34" s="47"/>
    </row>
    <row r="35" spans="2:17" x14ac:dyDescent="0.2">
      <c r="B35" s="219"/>
      <c r="C35" s="219"/>
      <c r="D35" s="220"/>
      <c r="E35" s="220"/>
      <c r="F35" s="219"/>
      <c r="G35" s="219"/>
      <c r="M35" s="4"/>
      <c r="N35" s="47"/>
      <c r="O35" s="4"/>
      <c r="P35" s="4"/>
      <c r="Q35" s="4"/>
    </row>
    <row r="36" spans="2:17" x14ac:dyDescent="0.2">
      <c r="B36" s="220"/>
      <c r="C36" s="220"/>
      <c r="D36" s="220"/>
      <c r="E36" s="220"/>
      <c r="F36" s="220"/>
      <c r="G36" s="220"/>
      <c r="M36" s="4"/>
      <c r="N36" s="47"/>
      <c r="O36" s="4"/>
      <c r="P36" s="4"/>
      <c r="Q36" s="4"/>
    </row>
    <row r="37" spans="2:17" x14ac:dyDescent="0.2">
      <c r="B37" s="220"/>
      <c r="C37" s="220"/>
      <c r="D37" s="220"/>
      <c r="E37" s="220"/>
      <c r="F37" s="220"/>
      <c r="G37" s="220"/>
      <c r="M37" s="47"/>
      <c r="N37" s="47"/>
      <c r="O37" s="47"/>
      <c r="P37" s="47"/>
      <c r="Q37" s="47"/>
    </row>
    <row r="38" spans="2:17" x14ac:dyDescent="0.2">
      <c r="B38" s="220"/>
      <c r="C38" s="220"/>
      <c r="D38" s="220"/>
      <c r="E38" s="220"/>
      <c r="F38" s="219"/>
      <c r="G38" s="219"/>
      <c r="M38" s="47"/>
      <c r="N38" s="47"/>
      <c r="O38" s="47"/>
      <c r="P38" s="47"/>
      <c r="Q38" s="47"/>
    </row>
    <row r="39" spans="2:17" x14ac:dyDescent="0.2">
      <c r="B39" s="219"/>
      <c r="C39" s="219"/>
      <c r="D39" s="219"/>
      <c r="E39" s="219"/>
      <c r="F39" s="219"/>
      <c r="G39" s="219"/>
      <c r="M39" s="47"/>
      <c r="N39" s="47"/>
      <c r="O39" s="47"/>
      <c r="P39" s="47"/>
      <c r="Q39" s="47"/>
    </row>
    <row r="40" spans="2:17" x14ac:dyDescent="0.2">
      <c r="B40" s="220"/>
      <c r="C40" s="220"/>
      <c r="D40" s="220"/>
      <c r="E40" s="220"/>
      <c r="F40" s="220"/>
      <c r="G40" s="220"/>
      <c r="M40" s="47"/>
      <c r="N40" s="47"/>
      <c r="O40" s="47"/>
      <c r="P40" s="47"/>
      <c r="Q40" s="47"/>
    </row>
    <row r="41" spans="2:17" x14ac:dyDescent="0.2">
      <c r="B41" s="47"/>
      <c r="C41" s="47"/>
      <c r="D41" s="47"/>
      <c r="E41" s="47"/>
      <c r="F41" s="47"/>
      <c r="G41" s="47"/>
      <c r="M41" s="47"/>
      <c r="N41" s="47"/>
      <c r="O41" s="47"/>
      <c r="P41" s="47"/>
      <c r="Q41" s="47"/>
    </row>
    <row r="42" spans="2:17" x14ac:dyDescent="0.2">
      <c r="B42" s="220"/>
      <c r="C42" s="220"/>
      <c r="D42" s="220"/>
      <c r="E42" s="220"/>
      <c r="F42" s="220"/>
      <c r="G42" s="220"/>
      <c r="M42" s="47"/>
      <c r="N42" s="47"/>
      <c r="O42" s="47"/>
      <c r="P42" s="47"/>
      <c r="Q42" s="47"/>
    </row>
    <row r="43" spans="2:17" x14ac:dyDescent="0.2">
      <c r="B43" s="220"/>
      <c r="C43" s="220"/>
      <c r="D43" s="220"/>
      <c r="E43" s="220"/>
      <c r="F43" s="220"/>
      <c r="G43" s="220"/>
    </row>
    <row r="44" spans="2:17" x14ac:dyDescent="0.2">
      <c r="B44" s="220"/>
      <c r="C44" s="220"/>
      <c r="D44" s="220"/>
      <c r="E44" s="220"/>
      <c r="F44" s="220"/>
      <c r="G44" s="220"/>
    </row>
    <row r="45" spans="2:17" x14ac:dyDescent="0.2">
      <c r="B45" s="219"/>
      <c r="C45" s="219"/>
      <c r="D45" s="219"/>
      <c r="E45" s="219"/>
      <c r="F45" s="219"/>
      <c r="G45" s="21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9262-36B4-4CC7-A341-267CD0E258FB}">
  <sheetPr codeName="Sheet7">
    <tabColor rgb="FF0070C0"/>
  </sheetPr>
  <dimension ref="A1:Q45"/>
  <sheetViews>
    <sheetView workbookViewId="0"/>
  </sheetViews>
  <sheetFormatPr defaultRowHeight="12.75" x14ac:dyDescent="0.2"/>
  <cols>
    <col min="1" max="1" width="39" bestFit="1" customWidth="1"/>
    <col min="2" max="4" width="10.85546875" bestFit="1" customWidth="1"/>
    <col min="5" max="7" width="10.28515625" bestFit="1" customWidth="1"/>
    <col min="12" max="12" width="33.5703125" bestFit="1" customWidth="1"/>
    <col min="13" max="13" width="10.140625" bestFit="1" customWidth="1"/>
    <col min="15" max="15" width="10.140625" bestFit="1" customWidth="1"/>
    <col min="17" max="17" width="10.140625" bestFit="1" customWidth="1"/>
  </cols>
  <sheetData>
    <row r="1" spans="1:17" x14ac:dyDescent="0.2">
      <c r="A1" s="221" t="s">
        <v>463</v>
      </c>
      <c r="B1" s="221"/>
      <c r="C1" s="221"/>
      <c r="D1" s="221"/>
      <c r="E1" s="221"/>
      <c r="F1" s="221"/>
      <c r="G1" s="221"/>
      <c r="H1" s="221"/>
      <c r="I1" s="221"/>
      <c r="J1" s="221"/>
      <c r="K1" s="221"/>
      <c r="L1" s="221" t="s">
        <v>464</v>
      </c>
      <c r="M1" s="221"/>
      <c r="N1" s="221"/>
      <c r="O1" s="221"/>
      <c r="P1" s="221"/>
      <c r="Q1" s="221"/>
    </row>
    <row r="2" spans="1:17" x14ac:dyDescent="0.2">
      <c r="A2" s="221"/>
      <c r="B2" s="222"/>
      <c r="C2" s="222"/>
      <c r="D2" s="222"/>
      <c r="E2" s="222"/>
      <c r="F2" s="222"/>
      <c r="G2" s="222"/>
      <c r="H2" s="221"/>
      <c r="I2" s="221"/>
      <c r="J2" s="221"/>
      <c r="K2" s="221"/>
      <c r="L2" s="221"/>
      <c r="M2" s="222"/>
      <c r="N2" s="222"/>
      <c r="O2" s="222"/>
      <c r="P2" s="222"/>
      <c r="Q2" s="222"/>
    </row>
    <row r="3" spans="1:17" x14ac:dyDescent="0.2">
      <c r="A3" s="221"/>
      <c r="B3" s="224"/>
      <c r="C3" s="224"/>
      <c r="D3" s="224"/>
      <c r="E3" s="224"/>
      <c r="F3" s="221"/>
      <c r="G3" s="221"/>
      <c r="H3" s="221"/>
      <c r="I3" s="221"/>
      <c r="J3" s="221"/>
      <c r="K3" s="221"/>
      <c r="L3" s="221"/>
      <c r="M3" s="221"/>
      <c r="N3" s="221"/>
      <c r="O3" s="221"/>
      <c r="P3" s="221"/>
      <c r="Q3" s="221"/>
    </row>
    <row r="4" spans="1:17" x14ac:dyDescent="0.2">
      <c r="A4" s="221"/>
      <c r="B4" s="224"/>
      <c r="C4" s="224"/>
      <c r="D4" s="221"/>
      <c r="E4" s="221"/>
      <c r="F4" s="221"/>
      <c r="G4" s="221"/>
      <c r="H4" s="221"/>
      <c r="I4" s="221"/>
      <c r="J4" s="221"/>
      <c r="K4" s="221"/>
      <c r="L4" s="221"/>
      <c r="M4" s="221"/>
      <c r="N4" s="221"/>
      <c r="O4" s="221"/>
      <c r="P4" s="221"/>
      <c r="Q4" s="221"/>
    </row>
    <row r="5" spans="1:17" x14ac:dyDescent="0.2">
      <c r="A5" s="221"/>
      <c r="B5" s="224"/>
      <c r="C5" s="224"/>
      <c r="D5" s="224"/>
      <c r="E5" s="224"/>
      <c r="F5" s="221"/>
      <c r="G5" s="221"/>
      <c r="H5" s="221"/>
      <c r="I5" s="221"/>
      <c r="J5" s="221"/>
      <c r="K5" s="221"/>
      <c r="L5" s="221"/>
      <c r="M5" s="221"/>
      <c r="N5" s="221"/>
      <c r="O5" s="221"/>
      <c r="P5" s="221"/>
      <c r="Q5" s="221"/>
    </row>
    <row r="6" spans="1:17" x14ac:dyDescent="0.2">
      <c r="A6" s="221"/>
      <c r="B6" s="224"/>
      <c r="C6" s="224"/>
      <c r="D6" s="224"/>
      <c r="E6" s="224"/>
      <c r="F6" s="224"/>
      <c r="G6" s="224"/>
      <c r="H6" s="221"/>
      <c r="I6" s="221"/>
      <c r="J6" s="221"/>
      <c r="K6" s="221"/>
      <c r="L6" s="221"/>
      <c r="M6" s="224"/>
      <c r="N6" s="224"/>
      <c r="O6" s="224"/>
      <c r="P6" s="224"/>
      <c r="Q6" s="224"/>
    </row>
    <row r="7" spans="1:17" x14ac:dyDescent="0.2">
      <c r="A7" s="221"/>
      <c r="B7" s="224"/>
      <c r="C7" s="224"/>
      <c r="D7" s="224"/>
      <c r="E7" s="224"/>
      <c r="F7" s="224"/>
      <c r="G7" s="224"/>
      <c r="H7" s="221"/>
      <c r="I7" s="221"/>
      <c r="J7" s="221"/>
      <c r="K7" s="221"/>
      <c r="L7" s="221"/>
      <c r="M7" s="224"/>
      <c r="N7" s="224"/>
      <c r="O7" s="224"/>
      <c r="P7" s="224"/>
      <c r="Q7" s="224"/>
    </row>
    <row r="8" spans="1:17" x14ac:dyDescent="0.2">
      <c r="A8" s="221"/>
      <c r="B8" s="224"/>
      <c r="C8" s="224"/>
      <c r="D8" s="224"/>
      <c r="E8" s="224"/>
      <c r="F8" s="224"/>
      <c r="G8" s="224"/>
      <c r="H8" s="221"/>
      <c r="I8" s="221"/>
      <c r="J8" s="221"/>
      <c r="K8" s="221"/>
      <c r="L8" s="221"/>
      <c r="M8" s="224"/>
      <c r="N8" s="224"/>
      <c r="O8" s="224"/>
      <c r="P8" s="224"/>
      <c r="Q8" s="224"/>
    </row>
    <row r="9" spans="1:17" x14ac:dyDescent="0.2">
      <c r="A9" s="221"/>
      <c r="B9" s="223"/>
      <c r="C9" s="223"/>
      <c r="D9" s="224"/>
      <c r="E9" s="224"/>
      <c r="F9" s="224"/>
      <c r="G9" s="224"/>
      <c r="H9" s="221"/>
      <c r="I9" s="221"/>
      <c r="J9" s="221"/>
      <c r="K9" s="221"/>
      <c r="L9" s="221"/>
      <c r="M9" s="224"/>
      <c r="N9" s="224"/>
      <c r="O9" s="224"/>
      <c r="P9" s="224"/>
      <c r="Q9" s="224"/>
    </row>
    <row r="10" spans="1:17" x14ac:dyDescent="0.2">
      <c r="A10" s="221"/>
      <c r="B10" s="224"/>
      <c r="C10" s="224"/>
      <c r="D10" s="224"/>
      <c r="E10" s="224"/>
      <c r="F10" s="224"/>
      <c r="G10" s="224"/>
      <c r="H10" s="221"/>
      <c r="I10" s="221"/>
      <c r="J10" s="221"/>
      <c r="K10" s="221"/>
      <c r="L10" s="221"/>
      <c r="M10" s="224"/>
      <c r="N10" s="224"/>
      <c r="O10" s="224"/>
      <c r="P10" s="224"/>
      <c r="Q10" s="224"/>
    </row>
    <row r="11" spans="1:17" x14ac:dyDescent="0.2">
      <c r="A11" s="221"/>
      <c r="B11" s="223"/>
      <c r="C11" s="223"/>
      <c r="D11" s="223"/>
      <c r="E11" s="223"/>
      <c r="F11" s="223"/>
      <c r="G11" s="223"/>
      <c r="H11" s="221"/>
      <c r="I11" s="221"/>
      <c r="J11" s="221"/>
      <c r="K11" s="221"/>
      <c r="L11" s="221"/>
      <c r="M11" s="224"/>
      <c r="N11" s="224"/>
      <c r="O11" s="224"/>
      <c r="P11" s="224"/>
      <c r="Q11" s="224"/>
    </row>
    <row r="12" spans="1:17" x14ac:dyDescent="0.2">
      <c r="A12" s="221"/>
      <c r="B12" s="224"/>
      <c r="C12" s="224"/>
      <c r="D12" s="224"/>
      <c r="E12" s="224"/>
      <c r="F12" s="223"/>
      <c r="G12" s="223"/>
      <c r="H12" s="221"/>
      <c r="I12" s="221"/>
      <c r="J12" s="221"/>
      <c r="K12" s="221"/>
      <c r="L12" s="221"/>
      <c r="M12" s="224"/>
      <c r="N12" s="224"/>
      <c r="O12" s="224"/>
      <c r="P12" s="224"/>
      <c r="Q12" s="224"/>
    </row>
    <row r="13" spans="1:17" x14ac:dyDescent="0.2">
      <c r="A13" s="221"/>
      <c r="B13" s="223"/>
      <c r="C13" s="223"/>
      <c r="D13" s="223"/>
      <c r="E13" s="224"/>
      <c r="F13" s="223"/>
      <c r="G13" s="223"/>
      <c r="H13" s="221"/>
      <c r="I13" s="221"/>
      <c r="J13" s="221"/>
      <c r="K13" s="221"/>
      <c r="L13" s="221"/>
      <c r="M13" s="224"/>
      <c r="N13" s="224"/>
      <c r="O13" s="224"/>
      <c r="P13" s="224"/>
      <c r="Q13" s="224"/>
    </row>
    <row r="14" spans="1:17" x14ac:dyDescent="0.2">
      <c r="A14" s="221"/>
      <c r="B14" s="224"/>
      <c r="C14" s="224"/>
      <c r="D14" s="224"/>
      <c r="E14" s="224"/>
      <c r="F14" s="224"/>
      <c r="G14" s="224"/>
      <c r="H14" s="221"/>
      <c r="I14" s="221"/>
      <c r="J14" s="221"/>
      <c r="K14" s="221"/>
      <c r="L14" s="221"/>
      <c r="M14" s="224"/>
      <c r="N14" s="224"/>
      <c r="O14" s="224"/>
      <c r="P14" s="224"/>
      <c r="Q14" s="224"/>
    </row>
    <row r="15" spans="1:17" x14ac:dyDescent="0.2">
      <c r="A15" s="221"/>
      <c r="B15" s="224"/>
      <c r="C15" s="224"/>
      <c r="D15" s="224"/>
      <c r="E15" s="224"/>
      <c r="F15" s="224"/>
      <c r="G15" s="224"/>
      <c r="H15" s="221"/>
      <c r="I15" s="221"/>
      <c r="J15" s="221"/>
      <c r="K15" s="221"/>
      <c r="L15" s="221"/>
      <c r="M15" s="221"/>
      <c r="N15" s="221"/>
      <c r="O15" s="221"/>
      <c r="P15" s="221"/>
      <c r="Q15" s="221"/>
    </row>
    <row r="16" spans="1:17" x14ac:dyDescent="0.2">
      <c r="A16" s="221"/>
      <c r="B16" s="223"/>
      <c r="C16" s="223"/>
      <c r="D16" s="223"/>
      <c r="E16" s="223"/>
      <c r="F16" s="224"/>
      <c r="G16" s="224"/>
      <c r="H16" s="221"/>
      <c r="I16" s="221"/>
      <c r="J16" s="221"/>
      <c r="K16" s="221"/>
      <c r="L16" s="221"/>
      <c r="M16" s="224"/>
      <c r="N16" s="224"/>
      <c r="O16" s="224"/>
      <c r="P16" s="221"/>
      <c r="Q16" s="221"/>
    </row>
    <row r="17" spans="2:17" x14ac:dyDescent="0.2">
      <c r="B17" s="224"/>
      <c r="C17" s="224"/>
      <c r="D17" s="224"/>
      <c r="E17" s="224"/>
      <c r="F17" s="224"/>
      <c r="G17" s="224"/>
      <c r="H17" s="221"/>
      <c r="I17" s="221"/>
      <c r="J17" s="221"/>
      <c r="K17" s="221"/>
      <c r="L17" s="221"/>
      <c r="M17" s="224"/>
      <c r="N17" s="224"/>
      <c r="O17" s="224"/>
      <c r="P17" s="224"/>
      <c r="Q17" s="224"/>
    </row>
    <row r="18" spans="2:17" x14ac:dyDescent="0.2">
      <c r="B18" s="224"/>
      <c r="C18" s="224"/>
      <c r="D18" s="224"/>
      <c r="E18" s="224"/>
      <c r="F18" s="224"/>
      <c r="G18" s="224"/>
      <c r="H18" s="221"/>
      <c r="I18" s="221"/>
      <c r="J18" s="221"/>
      <c r="K18" s="221"/>
      <c r="L18" s="221"/>
      <c r="M18" s="224"/>
      <c r="N18" s="224"/>
      <c r="O18" s="224"/>
      <c r="P18" s="224"/>
      <c r="Q18" s="224"/>
    </row>
    <row r="19" spans="2:17" x14ac:dyDescent="0.2">
      <c r="B19" s="224"/>
      <c r="C19" s="224"/>
      <c r="D19" s="224"/>
      <c r="E19" s="223"/>
      <c r="F19" s="223"/>
      <c r="G19" s="223"/>
      <c r="H19" s="221"/>
      <c r="I19" s="221"/>
      <c r="J19" s="221"/>
      <c r="K19" s="221"/>
      <c r="L19" s="221"/>
      <c r="M19" s="224"/>
      <c r="N19" s="224"/>
      <c r="O19" s="224"/>
      <c r="P19" s="224"/>
      <c r="Q19" s="224"/>
    </row>
    <row r="20" spans="2:17" x14ac:dyDescent="0.2">
      <c r="B20" s="224"/>
      <c r="C20" s="224"/>
      <c r="D20" s="224"/>
      <c r="E20" s="224"/>
      <c r="F20" s="224"/>
      <c r="G20" s="224"/>
      <c r="H20" s="221"/>
      <c r="I20" s="221"/>
      <c r="J20" s="221"/>
      <c r="K20" s="221"/>
      <c r="L20" s="221"/>
      <c r="M20" s="224"/>
      <c r="N20" s="224"/>
      <c r="O20" s="224"/>
      <c r="P20" s="224"/>
      <c r="Q20" s="224"/>
    </row>
    <row r="21" spans="2:17" x14ac:dyDescent="0.2">
      <c r="B21" s="224"/>
      <c r="C21" s="224"/>
      <c r="D21" s="224"/>
      <c r="E21" s="224"/>
      <c r="F21" s="224"/>
      <c r="G21" s="224"/>
      <c r="H21" s="221"/>
      <c r="I21" s="221"/>
      <c r="J21" s="221"/>
      <c r="K21" s="221"/>
      <c r="L21" s="221"/>
      <c r="M21" s="224"/>
      <c r="N21" s="224"/>
      <c r="O21" s="224"/>
      <c r="P21" s="224"/>
      <c r="Q21" s="224"/>
    </row>
    <row r="22" spans="2:17" x14ac:dyDescent="0.2">
      <c r="B22" s="224"/>
      <c r="C22" s="224"/>
      <c r="D22" s="224"/>
      <c r="E22" s="224"/>
      <c r="F22" s="224"/>
      <c r="G22" s="224"/>
      <c r="H22" s="221"/>
      <c r="I22" s="221"/>
      <c r="J22" s="221"/>
      <c r="K22" s="221"/>
      <c r="L22" s="221"/>
      <c r="M22" s="224"/>
      <c r="N22" s="224"/>
      <c r="O22" s="224"/>
      <c r="P22" s="224"/>
      <c r="Q22" s="224"/>
    </row>
    <row r="23" spans="2:17" x14ac:dyDescent="0.2">
      <c r="B23" s="224"/>
      <c r="C23" s="224"/>
      <c r="D23" s="224"/>
      <c r="E23" s="224"/>
      <c r="F23" s="224"/>
      <c r="G23" s="224"/>
      <c r="H23" s="221"/>
      <c r="I23" s="221"/>
      <c r="J23" s="221"/>
      <c r="K23" s="221"/>
      <c r="L23" s="221"/>
      <c r="M23" s="224"/>
      <c r="N23" s="224"/>
      <c r="O23" s="224"/>
      <c r="P23" s="224"/>
      <c r="Q23" s="224"/>
    </row>
    <row r="24" spans="2:17" x14ac:dyDescent="0.2">
      <c r="B24" s="224"/>
      <c r="C24" s="224"/>
      <c r="D24" s="224"/>
      <c r="E24" s="224"/>
      <c r="F24" s="224"/>
      <c r="G24" s="224"/>
      <c r="H24" s="221"/>
      <c r="I24" s="221"/>
      <c r="J24" s="221"/>
      <c r="K24" s="221"/>
      <c r="L24" s="221"/>
      <c r="M24" s="224"/>
      <c r="N24" s="224"/>
      <c r="O24" s="224"/>
      <c r="P24" s="224"/>
      <c r="Q24" s="224"/>
    </row>
    <row r="25" spans="2:17" x14ac:dyDescent="0.2">
      <c r="B25" s="223"/>
      <c r="C25" s="223"/>
      <c r="D25" s="223"/>
      <c r="E25" s="223"/>
      <c r="F25" s="223"/>
      <c r="G25" s="224"/>
      <c r="H25" s="221"/>
      <c r="I25" s="221"/>
      <c r="J25" s="221"/>
      <c r="K25" s="221"/>
      <c r="L25" s="221"/>
      <c r="M25" s="224"/>
      <c r="N25" s="224"/>
      <c r="O25" s="224"/>
      <c r="P25" s="224"/>
      <c r="Q25" s="224"/>
    </row>
    <row r="26" spans="2:17" x14ac:dyDescent="0.2">
      <c r="B26" s="224"/>
      <c r="C26" s="224"/>
      <c r="D26" s="224"/>
      <c r="E26" s="224"/>
      <c r="F26" s="223"/>
      <c r="G26" s="223"/>
      <c r="H26" s="221"/>
      <c r="I26" s="221"/>
      <c r="J26" s="221"/>
      <c r="K26" s="221"/>
      <c r="L26" s="221"/>
      <c r="M26" s="221"/>
      <c r="N26" s="221"/>
      <c r="O26" s="221"/>
      <c r="P26" s="221"/>
      <c r="Q26" s="221"/>
    </row>
    <row r="27" spans="2:17" x14ac:dyDescent="0.2">
      <c r="B27" s="224"/>
      <c r="C27" s="224"/>
      <c r="D27" s="224"/>
      <c r="E27" s="224"/>
      <c r="F27" s="224"/>
      <c r="G27" s="224"/>
      <c r="H27" s="221"/>
      <c r="I27" s="221"/>
      <c r="J27" s="221"/>
      <c r="K27" s="221"/>
      <c r="L27" s="221"/>
      <c r="M27" s="221"/>
      <c r="N27" s="221"/>
      <c r="O27" s="221"/>
      <c r="P27" s="221"/>
      <c r="Q27" s="221"/>
    </row>
    <row r="28" spans="2:17" x14ac:dyDescent="0.2">
      <c r="B28" s="223"/>
      <c r="C28" s="223"/>
      <c r="D28" s="223"/>
      <c r="E28" s="223"/>
      <c r="F28" s="223"/>
      <c r="G28" s="223"/>
      <c r="H28" s="221"/>
      <c r="I28" s="221"/>
      <c r="J28" s="221"/>
      <c r="K28" s="221"/>
      <c r="L28" s="221"/>
      <c r="M28" s="221"/>
      <c r="N28" s="221"/>
      <c r="O28" s="221"/>
      <c r="P28" s="221"/>
      <c r="Q28" s="221"/>
    </row>
    <row r="29" spans="2:17" x14ac:dyDescent="0.2">
      <c r="B29" s="223"/>
      <c r="C29" s="223"/>
      <c r="D29" s="223"/>
      <c r="E29" s="223"/>
      <c r="F29" s="223"/>
      <c r="G29" s="223"/>
      <c r="H29" s="221"/>
      <c r="I29" s="221"/>
      <c r="J29" s="221"/>
      <c r="K29" s="221"/>
      <c r="L29" s="221"/>
      <c r="M29" s="221"/>
      <c r="N29" s="221"/>
      <c r="O29" s="221"/>
      <c r="P29" s="221"/>
      <c r="Q29" s="221"/>
    </row>
    <row r="30" spans="2:17" x14ac:dyDescent="0.2">
      <c r="B30" s="223"/>
      <c r="C30" s="223"/>
      <c r="D30" s="224"/>
      <c r="E30" s="224"/>
      <c r="F30" s="221"/>
      <c r="G30" s="221"/>
      <c r="H30" s="221"/>
      <c r="I30" s="221"/>
      <c r="J30" s="221"/>
      <c r="K30" s="221"/>
      <c r="L30" s="221"/>
      <c r="M30" s="221"/>
      <c r="N30" s="221"/>
      <c r="O30" s="221"/>
      <c r="P30" s="221"/>
      <c r="Q30" s="221"/>
    </row>
    <row r="31" spans="2:17" x14ac:dyDescent="0.2">
      <c r="B31" s="224"/>
      <c r="C31" s="224"/>
      <c r="D31" s="224"/>
      <c r="E31" s="224"/>
      <c r="F31" s="224"/>
      <c r="G31" s="224"/>
      <c r="H31" s="221"/>
      <c r="I31" s="221"/>
      <c r="J31" s="221"/>
      <c r="K31" s="221"/>
      <c r="L31" s="221"/>
      <c r="M31" s="221"/>
      <c r="N31" s="221"/>
      <c r="O31" s="221"/>
      <c r="P31" s="221"/>
      <c r="Q31" s="221"/>
    </row>
    <row r="32" spans="2:17" x14ac:dyDescent="0.2">
      <c r="B32" s="223"/>
      <c r="C32" s="223"/>
      <c r="D32" s="223"/>
      <c r="E32" s="223"/>
      <c r="F32" s="223"/>
      <c r="G32" s="223"/>
      <c r="H32" s="221"/>
      <c r="I32" s="221"/>
      <c r="J32" s="221"/>
      <c r="K32" s="221"/>
      <c r="L32" s="221"/>
      <c r="M32" s="221"/>
      <c r="N32" s="221"/>
      <c r="O32" s="221"/>
      <c r="P32" s="221"/>
      <c r="Q32" s="221"/>
    </row>
    <row r="33" spans="2:7" x14ac:dyDescent="0.2">
      <c r="B33" s="224"/>
      <c r="C33" s="224"/>
      <c r="D33" s="224"/>
      <c r="E33" s="224"/>
      <c r="F33" s="223"/>
      <c r="G33" s="223"/>
    </row>
    <row r="34" spans="2:7" x14ac:dyDescent="0.2">
      <c r="B34" s="224"/>
      <c r="C34" s="224"/>
      <c r="D34" s="224"/>
      <c r="E34" s="223"/>
      <c r="F34" s="221"/>
      <c r="G34" s="221"/>
    </row>
    <row r="35" spans="2:7" x14ac:dyDescent="0.2">
      <c r="B35" s="223"/>
      <c r="C35" s="223"/>
      <c r="D35" s="224"/>
      <c r="E35" s="224"/>
      <c r="F35" s="223"/>
      <c r="G35" s="223"/>
    </row>
    <row r="36" spans="2:7" x14ac:dyDescent="0.2">
      <c r="B36" s="224"/>
      <c r="C36" s="224"/>
      <c r="D36" s="224"/>
      <c r="E36" s="224"/>
      <c r="F36" s="224"/>
      <c r="G36" s="224"/>
    </row>
    <row r="37" spans="2:7" x14ac:dyDescent="0.2">
      <c r="B37" s="224"/>
      <c r="C37" s="224"/>
      <c r="D37" s="224"/>
      <c r="E37" s="224"/>
      <c r="F37" s="224"/>
      <c r="G37" s="224"/>
    </row>
    <row r="38" spans="2:7" x14ac:dyDescent="0.2">
      <c r="B38" s="224"/>
      <c r="C38" s="224"/>
      <c r="D38" s="224"/>
      <c r="E38" s="224"/>
      <c r="F38" s="223"/>
      <c r="G38" s="223"/>
    </row>
    <row r="39" spans="2:7" x14ac:dyDescent="0.2">
      <c r="B39" s="223"/>
      <c r="C39" s="223"/>
      <c r="D39" s="223"/>
      <c r="E39" s="223"/>
      <c r="F39" s="223"/>
      <c r="G39" s="223"/>
    </row>
    <row r="40" spans="2:7" x14ac:dyDescent="0.2">
      <c r="B40" s="224"/>
      <c r="C40" s="224"/>
      <c r="D40" s="224"/>
      <c r="E40" s="224"/>
      <c r="F40" s="224"/>
      <c r="G40" s="224"/>
    </row>
    <row r="42" spans="2:7" x14ac:dyDescent="0.2">
      <c r="B42" s="224"/>
      <c r="C42" s="224"/>
      <c r="D42" s="224"/>
      <c r="E42" s="224"/>
      <c r="F42" s="224"/>
      <c r="G42" s="224"/>
    </row>
    <row r="43" spans="2:7" x14ac:dyDescent="0.2">
      <c r="B43" s="224"/>
      <c r="C43" s="224"/>
      <c r="D43" s="224"/>
      <c r="E43" s="224"/>
      <c r="F43" s="224"/>
      <c r="G43" s="224"/>
    </row>
    <row r="44" spans="2:7" x14ac:dyDescent="0.2">
      <c r="B44" s="224"/>
      <c r="C44" s="224"/>
      <c r="D44" s="224"/>
      <c r="E44" s="224"/>
      <c r="F44" s="224"/>
      <c r="G44" s="224"/>
    </row>
    <row r="45" spans="2:7" x14ac:dyDescent="0.2">
      <c r="B45" s="223"/>
      <c r="C45" s="223"/>
      <c r="D45" s="223"/>
      <c r="E45" s="223"/>
      <c r="F45" s="223"/>
      <c r="G45" s="223"/>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91F59-F072-4E6D-8194-9026EEF48364}">
  <sheetPr codeName="Sheet4">
    <tabColor rgb="FF0070C0"/>
  </sheetPr>
  <dimension ref="A1:AC228"/>
  <sheetViews>
    <sheetView topLeftCell="L1" zoomScale="85" zoomScaleNormal="85" workbookViewId="0">
      <selection activeCell="W156" sqref="W156:W225"/>
    </sheetView>
  </sheetViews>
  <sheetFormatPr defaultColWidth="20.7109375" defaultRowHeight="12.75" x14ac:dyDescent="0.2"/>
  <cols>
    <col min="1" max="1" width="39" bestFit="1" customWidth="1"/>
    <col min="2" max="7" width="20.7109375" style="15"/>
    <col min="12" max="12" width="39" style="187" bestFit="1" customWidth="1"/>
    <col min="13" max="17" width="20.7109375" style="187"/>
    <col min="18" max="22" width="20.7109375" style="186"/>
    <col min="23" max="23" width="32.5703125" style="186" bestFit="1" customWidth="1"/>
    <col min="24" max="28" width="20.7109375" style="188"/>
    <col min="29" max="29" width="32.5703125" style="188" bestFit="1" customWidth="1"/>
  </cols>
  <sheetData>
    <row r="1" spans="1:29" x14ac:dyDescent="0.2">
      <c r="A1" t="str">
        <f>'DEGIRO RESULTATENREKENING'!A1</f>
        <v>Hier Jaarcijfers Plakken</v>
      </c>
      <c r="B1">
        <f>'DEGIRO RESULTATENREKENING'!B1</f>
        <v>0</v>
      </c>
      <c r="C1">
        <f>'DEGIRO RESULTATENREKENING'!C1</f>
        <v>0</v>
      </c>
      <c r="D1">
        <f>'DEGIRO RESULTATENREKENING'!D1</f>
        <v>0</v>
      </c>
      <c r="E1">
        <f>'DEGIRO RESULTATENREKENING'!E1</f>
        <v>0</v>
      </c>
      <c r="F1">
        <f>'DEGIRO RESULTATENREKENING'!F1</f>
        <v>0</v>
      </c>
      <c r="G1">
        <f>'DEGIRO RESULTATENREKENING'!G1</f>
        <v>0</v>
      </c>
      <c r="L1" s="197" t="str">
        <f>'DEGIRO RESULTATENREKENING'!L1</f>
        <v>Hier Interim Cijfers Plakken</v>
      </c>
      <c r="M1" s="197" t="str">
        <f>IF('DEGIRO RESULTATENREKENING'!M$2&gt;'DEGIRO RESULTATENREKENING'!$B$2,'DEGIRO RESULTATENREKENING'!M1,"")</f>
        <v/>
      </c>
      <c r="N1" s="197" t="str">
        <f>IF('DEGIRO RESULTATENREKENING'!N$2&gt;'DEGIRO RESULTATENREKENING'!$B$2,'DEGIRO RESULTATENREKENING'!N1,"")</f>
        <v/>
      </c>
      <c r="O1" s="197" t="str">
        <f>IF('DEGIRO RESULTATENREKENING'!O$2&gt;'DEGIRO RESULTATENREKENING'!$B$2,'DEGIRO RESULTATENREKENING'!O1,"")</f>
        <v/>
      </c>
      <c r="P1" s="197" t="str">
        <f>IF('DEGIRO RESULTATENREKENING'!P$2&gt;'DEGIRO RESULTATENREKENING'!$B$2,'DEGIRO RESULTATENREKENING'!P1,"")</f>
        <v/>
      </c>
      <c r="Q1" s="197" t="str">
        <f>IF('DEGIRO RESULTATENREKENING'!Q$2&gt;'DEGIRO RESULTATENREKENING'!$B$2,'DEGIRO RESULTATENREKENING'!Q1,"")</f>
        <v/>
      </c>
      <c r="R1" s="195"/>
      <c r="S1" s="195"/>
      <c r="T1" s="195"/>
      <c r="U1" s="195"/>
      <c r="V1" s="195"/>
      <c r="W1" s="195">
        <f>MAX(M1:Q1)</f>
        <v>0</v>
      </c>
      <c r="X1" s="193" t="e">
        <f>IF(AND(('DEGIRO TABLE'!$M$2-380)&lt;'DEGIRO RESULTATENREKENING'!N$2,('DEGIRO TABLE'!$M$2-350)&gt;'DEGIRO RESULTATENREKENING'!N$2)=TRUE,'DEGIRO RESULTATENREKENING'!N1,"")</f>
        <v>#VALUE!</v>
      </c>
      <c r="Y1" s="193" t="e">
        <f>IF(AND(('DEGIRO TABLE'!$M$2-380)&lt;'DEGIRO RESULTATENREKENING'!O$2,('DEGIRO TABLE'!$M$2-350)&gt;'DEGIRO RESULTATENREKENING'!O$2)=TRUE,'DEGIRO RESULTATENREKENING'!O1,"")</f>
        <v>#VALUE!</v>
      </c>
      <c r="Z1" s="193" t="e">
        <f>IF(AND(('DEGIRO TABLE'!$M$2-380)&lt;'DEGIRO RESULTATENREKENING'!P$2,('DEGIRO TABLE'!$M$2-350)&gt;'DEGIRO RESULTATENREKENING'!P$2)=TRUE,'DEGIRO RESULTATENREKENING'!P1,"")</f>
        <v>#VALUE!</v>
      </c>
      <c r="AA1" s="193" t="e">
        <f>IF(AND(('DEGIRO TABLE'!$M$2-380)&lt;'DEGIRO RESULTATENREKENING'!Q$2,('DEGIRO TABLE'!$M$2-350)&gt;'DEGIRO RESULTATENREKENING'!Q$2)=TRUE,'DEGIRO RESULTATENREKENING'!Q1,"")</f>
        <v>#VALUE!</v>
      </c>
      <c r="AB1" s="193" t="e">
        <f>IF(AND(('DEGIRO TABLE'!$M$2-380)&lt;'DEGIRO RESULTATENREKENING'!R$2,('DEGIRO TABLE'!$M$2-350)&gt;'DEGIRO RESULTATENREKENING'!R$2)=TRUE,'DEGIRO RESULTATENREKENING'!R1,"")</f>
        <v>#VALUE!</v>
      </c>
      <c r="AC1" s="193" t="str">
        <f>IF(ISNUMBER(((M1/(SUM(X1:AB1)))*(IF((ISNUMBER(INDEX('DEGIRO TABLE'!$A$1:$G$225,MATCH($L1,'DEGIRO TABLE'!$A$1:$A$225,0),2))),(INDEX('DEGIRO TABLE'!$A$1:$G$225,MATCH($L1,'DEGIRO TABLE'!$A$1:$A$225,0),2)),0))))=TRUE,((M1/(SUM(X1:AB1)))*(IF((ISNUMBER(INDEX('DEGIRO TABLE'!$A$1:$G$225,MATCH($L1,'DEGIRO TABLE'!$A$1:$A$225,0),2))),(INDEX('DEGIRO TABLE'!$A$1:$G$225,MATCH($L1,'DEGIRO TABLE'!$A$1:$A$225,0),2)),0))),"")</f>
        <v/>
      </c>
    </row>
    <row r="2" spans="1:29" x14ac:dyDescent="0.2">
      <c r="A2">
        <f>'DEGIRO RESULTATENREKENING'!A2</f>
        <v>0</v>
      </c>
      <c r="B2">
        <f>'DEGIRO RESULTATENREKENING'!B2</f>
        <v>0</v>
      </c>
      <c r="C2">
        <f>'DEGIRO RESULTATENREKENING'!C2</f>
        <v>0</v>
      </c>
      <c r="D2">
        <f>'DEGIRO RESULTATENREKENING'!D2</f>
        <v>0</v>
      </c>
      <c r="E2">
        <f>'DEGIRO RESULTATENREKENING'!E2</f>
        <v>0</v>
      </c>
      <c r="F2">
        <f>'DEGIRO RESULTATENREKENING'!F2</f>
        <v>0</v>
      </c>
      <c r="G2">
        <f>'DEGIRO RESULTATENREKENING'!G2</f>
        <v>0</v>
      </c>
      <c r="L2" s="197">
        <f>'DEGIRO RESULTATENREKENING'!L2</f>
        <v>0</v>
      </c>
      <c r="M2" s="197" t="str">
        <f>IF('DEGIRO RESULTATENREKENING'!M$2&gt;'DEGIRO RESULTATENREKENING'!$B$2,'DEGIRO RESULTATENREKENING'!M2,"")</f>
        <v/>
      </c>
      <c r="N2" s="197" t="str">
        <f>IF('DEGIRO RESULTATENREKENING'!N$2&gt;'DEGIRO RESULTATENREKENING'!$B$2,'DEGIRO RESULTATENREKENING'!N2,"")</f>
        <v/>
      </c>
      <c r="O2" s="197" t="str">
        <f>IF('DEGIRO RESULTATENREKENING'!O$2&gt;'DEGIRO RESULTATENREKENING'!$B$2,'DEGIRO RESULTATENREKENING'!O2,"")</f>
        <v/>
      </c>
      <c r="P2" s="197" t="str">
        <f>IF('DEGIRO RESULTATENREKENING'!P$2&gt;'DEGIRO RESULTATENREKENING'!$B$2,'DEGIRO RESULTATENREKENING'!P2,"")</f>
        <v/>
      </c>
      <c r="Q2" s="197" t="str">
        <f>IF('DEGIRO RESULTATENREKENING'!Q$2&gt;'DEGIRO RESULTATENREKENING'!$B$2,'DEGIRO RESULTATENREKENING'!Q2,"")</f>
        <v/>
      </c>
      <c r="R2" s="195" t="str">
        <f>IF(M3="","",RIGHT(M3,1))</f>
        <v/>
      </c>
      <c r="S2" s="195" t="str">
        <f>IF(N3="","",RIGHT(N3,1))</f>
        <v/>
      </c>
      <c r="T2" s="195" t="str">
        <f>IF(O3="","",RIGHT(O3,1))</f>
        <v/>
      </c>
      <c r="U2" s="195" t="str">
        <f>IF(P3="","",RIGHT(P3,1))</f>
        <v/>
      </c>
      <c r="V2" s="195" t="str">
        <f>IF(Q3="","",RIGHT(Q3,1))</f>
        <v/>
      </c>
      <c r="W2" s="195"/>
      <c r="X2" s="193" t="e">
        <f>IF(AND(('DEGIRO TABLE'!$M$2-380)&lt;'DEGIRO RESULTATENREKENING'!N$2,('DEGIRO TABLE'!$M$2-350)&gt;'DEGIRO RESULTATENREKENING'!N$2)=TRUE,'DEGIRO RESULTATENREKENING'!N2,"")</f>
        <v>#VALUE!</v>
      </c>
      <c r="Y2" s="193" t="e">
        <f>IF(AND(('DEGIRO TABLE'!$M$2-380)&lt;'DEGIRO RESULTATENREKENING'!O$2,('DEGIRO TABLE'!$M$2-350)&gt;'DEGIRO RESULTATENREKENING'!O$2)=TRUE,'DEGIRO RESULTATENREKENING'!O2,"")</f>
        <v>#VALUE!</v>
      </c>
      <c r="Z2" s="193" t="e">
        <f>IF(AND(('DEGIRO TABLE'!$M$2-380)&lt;'DEGIRO RESULTATENREKENING'!P$2,('DEGIRO TABLE'!$M$2-350)&gt;'DEGIRO RESULTATENREKENING'!P$2)=TRUE,'DEGIRO RESULTATENREKENING'!P2,"")</f>
        <v>#VALUE!</v>
      </c>
      <c r="AA2" s="193" t="e">
        <f>IF(AND(('DEGIRO TABLE'!$M$2-380)&lt;'DEGIRO RESULTATENREKENING'!Q$2,('DEGIRO TABLE'!$M$2-350)&gt;'DEGIRO RESULTATENREKENING'!Q$2)=TRUE,'DEGIRO RESULTATENREKENING'!Q2,"")</f>
        <v>#VALUE!</v>
      </c>
      <c r="AB2" s="193" t="e">
        <f>IF(AND(('DEGIRO TABLE'!$M$2-380)&lt;'DEGIRO RESULTATENREKENING'!R$2,('DEGIRO TABLE'!$M$2-350)&gt;'DEGIRO RESULTATENREKENING'!R$2)=TRUE,'DEGIRO RESULTATENREKENING'!R2,"")</f>
        <v>#VALUE!</v>
      </c>
      <c r="AC2" s="193" t="str">
        <f>IF(ISNUMBER(((M2/(SUM(X2:AB2)))*(IF((ISNUMBER(INDEX('DEGIRO TABLE'!$A$1:$G$225,MATCH($L2,'DEGIRO TABLE'!$A$1:$A$225,0),2))),(INDEX('DEGIRO TABLE'!$A$1:$G$225,MATCH($L2,'DEGIRO TABLE'!$A$1:$A$225,0),2)),0))))=TRUE,((M2/(SUM(X2:AB2)))*(IF((ISNUMBER(INDEX('DEGIRO TABLE'!$A$1:$G$225,MATCH($L2,'DEGIRO TABLE'!$A$1:$A$225,0),2))),(INDEX('DEGIRO TABLE'!$A$1:$G$225,MATCH($L2,'DEGIRO TABLE'!$A$1:$A$225,0),2)),0))),"")</f>
        <v/>
      </c>
    </row>
    <row r="3" spans="1:29" x14ac:dyDescent="0.2">
      <c r="A3">
        <f>'DEGIRO RESULTATENREKENING'!A3</f>
        <v>0</v>
      </c>
      <c r="B3">
        <f>'DEGIRO RESULTATENREKENING'!B3</f>
        <v>0</v>
      </c>
      <c r="C3">
        <f>'DEGIRO RESULTATENREKENING'!C3</f>
        <v>0</v>
      </c>
      <c r="D3">
        <f>'DEGIRO RESULTATENREKENING'!D3</f>
        <v>0</v>
      </c>
      <c r="E3">
        <f>'DEGIRO RESULTATENREKENING'!E3</f>
        <v>0</v>
      </c>
      <c r="F3">
        <f>'DEGIRO RESULTATENREKENING'!F3</f>
        <v>0</v>
      </c>
      <c r="G3">
        <f>'DEGIRO RESULTATENREKENING'!G3</f>
        <v>0</v>
      </c>
      <c r="L3" s="197">
        <f>'DEGIRO RESULTATENREKENING'!L3</f>
        <v>0</v>
      </c>
      <c r="M3" s="197" t="str">
        <f>IF('DEGIRO RESULTATENREKENING'!M$2&gt;'DEGIRO RESULTATENREKENING'!$B$2,'DEGIRO RESULTATENREKENING'!M3,"")</f>
        <v/>
      </c>
      <c r="N3" s="197" t="str">
        <f>IF('DEGIRO RESULTATENREKENING'!N$2&gt;'DEGIRO RESULTATENREKENING'!$B$2,'DEGIRO RESULTATENREKENING'!N3,"")</f>
        <v/>
      </c>
      <c r="O3" s="197" t="str">
        <f>IF('DEGIRO RESULTATENREKENING'!O$2&gt;'DEGIRO RESULTATENREKENING'!$B$2,'DEGIRO RESULTATENREKENING'!O3,"")</f>
        <v/>
      </c>
      <c r="P3" s="197" t="str">
        <f>IF('DEGIRO RESULTATENREKENING'!P$2&gt;'DEGIRO RESULTATENREKENING'!$B$2,'DEGIRO RESULTATENREKENING'!P3,"")</f>
        <v/>
      </c>
      <c r="Q3" s="197" t="str">
        <f>IF('DEGIRO RESULTATENREKENING'!Q$2&gt;'DEGIRO RESULTATENREKENING'!$B$2,'DEGIRO RESULTATENREKENING'!Q3,"")</f>
        <v/>
      </c>
      <c r="R3" s="195" t="str">
        <f>IF(M3="","",VALUE(IF(R2="m",LEFT(M3,1),LEFT(M3,2))))</f>
        <v/>
      </c>
      <c r="S3" s="195" t="str">
        <f>IF(N3="","",VALUE(IF(S2="m",LEFT(N3,1),LEFT(N3,2))))</f>
        <v/>
      </c>
      <c r="T3" s="195" t="str">
        <f>IF(O3="","",VALUE(IF(T2="m",LEFT(O3,1),LEFT(O3,2))))</f>
        <v/>
      </c>
      <c r="U3" s="195" t="str">
        <f>IF(P3="","",VALUE(IF(U2="m",LEFT(P3,1),LEFT(P3,2))))</f>
        <v/>
      </c>
      <c r="V3" s="195" t="str">
        <f>IF(Q3="","",VALUE(IF(V2="m",LEFT(Q3,1),LEFT(Q3,2))))</f>
        <v/>
      </c>
      <c r="W3" s="195"/>
      <c r="X3" s="193" t="e">
        <f>IF(AND(('DEGIRO TABLE'!$M$2-380)&lt;'DEGIRO RESULTATENREKENING'!N$2,('DEGIRO TABLE'!$M$2-350)&gt;'DEGIRO RESULTATENREKENING'!N$2)=TRUE,'DEGIRO RESULTATENREKENING'!N3,"")</f>
        <v>#VALUE!</v>
      </c>
      <c r="Y3" s="193" t="e">
        <f>IF(AND(('DEGIRO TABLE'!$M$2-380)&lt;'DEGIRO RESULTATENREKENING'!O$2,('DEGIRO TABLE'!$M$2-350)&gt;'DEGIRO RESULTATENREKENING'!O$2)=TRUE,'DEGIRO RESULTATENREKENING'!O3,"")</f>
        <v>#VALUE!</v>
      </c>
      <c r="Z3" s="193" t="e">
        <f>IF(AND(('DEGIRO TABLE'!$M$2-380)&lt;'DEGIRO RESULTATENREKENING'!P$2,('DEGIRO TABLE'!$M$2-350)&gt;'DEGIRO RESULTATENREKENING'!P$2)=TRUE,'DEGIRO RESULTATENREKENING'!P3,"")</f>
        <v>#VALUE!</v>
      </c>
      <c r="AA3" s="193" t="e">
        <f>IF(AND(('DEGIRO TABLE'!$M$2-380)&lt;'DEGIRO RESULTATENREKENING'!Q$2,('DEGIRO TABLE'!$M$2-350)&gt;'DEGIRO RESULTATENREKENING'!Q$2)=TRUE,'DEGIRO RESULTATENREKENING'!Q3,"")</f>
        <v>#VALUE!</v>
      </c>
      <c r="AB3" s="193" t="e">
        <f>IF(AND(('DEGIRO TABLE'!$M$2-380)&lt;'DEGIRO RESULTATENREKENING'!R$2,('DEGIRO TABLE'!$M$2-350)&gt;'DEGIRO RESULTATENREKENING'!R$2)=TRUE,'DEGIRO RESULTATENREKENING'!R3,"")</f>
        <v>#VALUE!</v>
      </c>
      <c r="AC3" s="193" t="str">
        <f>IF(ISNUMBER(((M3/(SUM(X3:AB3)))*(IF((ISNUMBER(INDEX('DEGIRO TABLE'!$A$1:$G$225,MATCH($L3,'DEGIRO TABLE'!$A$1:$A$225,0),2))),(INDEX('DEGIRO TABLE'!$A$1:$G$225,MATCH($L3,'DEGIRO TABLE'!$A$1:$A$225,0),2)),0))))=TRUE,((M3/(SUM(X3:AB3)))*(IF((ISNUMBER(INDEX('DEGIRO TABLE'!$A$1:$G$225,MATCH($L3,'DEGIRO TABLE'!$A$1:$A$225,0),2))),(INDEX('DEGIRO TABLE'!$A$1:$G$225,MATCH($L3,'DEGIRO TABLE'!$A$1:$A$225,0),2)),0))),"")</f>
        <v/>
      </c>
    </row>
    <row r="4" spans="1:29" x14ac:dyDescent="0.2">
      <c r="A4">
        <f>'DEGIRO RESULTATENREKENING'!A4</f>
        <v>0</v>
      </c>
      <c r="B4">
        <f>'DEGIRO RESULTATENREKENING'!B4</f>
        <v>0</v>
      </c>
      <c r="C4">
        <f>'DEGIRO RESULTATENREKENING'!C4</f>
        <v>0</v>
      </c>
      <c r="D4">
        <f>'DEGIRO RESULTATENREKENING'!D4</f>
        <v>0</v>
      </c>
      <c r="E4">
        <f>'DEGIRO RESULTATENREKENING'!E4</f>
        <v>0</v>
      </c>
      <c r="F4">
        <f>'DEGIRO RESULTATENREKENING'!F4</f>
        <v>0</v>
      </c>
      <c r="G4">
        <f>'DEGIRO RESULTATENREKENING'!G4</f>
        <v>0</v>
      </c>
      <c r="L4" s="197">
        <f>'DEGIRO RESULTATENREKENING'!L4</f>
        <v>0</v>
      </c>
      <c r="M4" s="197" t="str">
        <f>IF('DEGIRO RESULTATENREKENING'!M$2&gt;'DEGIRO RESULTATENREKENING'!$B$2,'DEGIRO RESULTATENREKENING'!M4,"")</f>
        <v/>
      </c>
      <c r="N4" s="197" t="str">
        <f>IF('DEGIRO RESULTATENREKENING'!N$2&gt;'DEGIRO RESULTATENREKENING'!$B$2,'DEGIRO RESULTATENREKENING'!N4,"")</f>
        <v/>
      </c>
      <c r="O4" s="197" t="str">
        <f>IF('DEGIRO RESULTATENREKENING'!O$2&gt;'DEGIRO RESULTATENREKENING'!$B$2,'DEGIRO RESULTATENREKENING'!O4,"")</f>
        <v/>
      </c>
      <c r="P4" s="197" t="str">
        <f>IF('DEGIRO RESULTATENREKENING'!P$2&gt;'DEGIRO RESULTATENREKENING'!$B$2,'DEGIRO RESULTATENREKENING'!P4,"")</f>
        <v/>
      </c>
      <c r="Q4" s="197" t="str">
        <f>IF('DEGIRO RESULTATENREKENING'!Q$2&gt;'DEGIRO RESULTATENREKENING'!$B$2,'DEGIRO RESULTATENREKENING'!Q4,"")</f>
        <v/>
      </c>
      <c r="R4" s="195"/>
      <c r="S4" s="195"/>
      <c r="T4" s="195"/>
      <c r="U4" s="195"/>
      <c r="V4" s="195"/>
      <c r="W4" s="195"/>
      <c r="X4" s="193" t="e">
        <f>IF(AND(('DEGIRO TABLE'!$M$2-380)&lt;'DEGIRO RESULTATENREKENING'!N$2,('DEGIRO TABLE'!$M$2-350)&gt;'DEGIRO RESULTATENREKENING'!N$2)=TRUE,'DEGIRO RESULTATENREKENING'!N4,"")</f>
        <v>#VALUE!</v>
      </c>
      <c r="Y4" s="193" t="e">
        <f>IF(AND(('DEGIRO TABLE'!$M$2-380)&lt;'DEGIRO RESULTATENREKENING'!O$2,('DEGIRO TABLE'!$M$2-350)&gt;'DEGIRO RESULTATENREKENING'!O$2)=TRUE,'DEGIRO RESULTATENREKENING'!O4,"")</f>
        <v>#VALUE!</v>
      </c>
      <c r="Z4" s="193" t="e">
        <f>IF(AND(('DEGIRO TABLE'!$M$2-380)&lt;'DEGIRO RESULTATENREKENING'!P$2,('DEGIRO TABLE'!$M$2-350)&gt;'DEGIRO RESULTATENREKENING'!P$2)=TRUE,'DEGIRO RESULTATENREKENING'!P4,"")</f>
        <v>#VALUE!</v>
      </c>
      <c r="AA4" s="193" t="e">
        <f>IF(AND(('DEGIRO TABLE'!$M$2-380)&lt;'DEGIRO RESULTATENREKENING'!Q$2,('DEGIRO TABLE'!$M$2-350)&gt;'DEGIRO RESULTATENREKENING'!Q$2)=TRUE,'DEGIRO RESULTATENREKENING'!Q4,"")</f>
        <v>#VALUE!</v>
      </c>
      <c r="AB4" s="193" t="e">
        <f>IF(AND(('DEGIRO TABLE'!$M$2-380)&lt;'DEGIRO RESULTATENREKENING'!R$2,('DEGIRO TABLE'!$M$2-350)&gt;'DEGIRO RESULTATENREKENING'!R$2)=TRUE,'DEGIRO RESULTATENREKENING'!R4,"")</f>
        <v>#VALUE!</v>
      </c>
      <c r="AC4" s="193" t="str">
        <f>IF(ISNUMBER(((M4/(SUM(X4:AB4)))*(IF((ISNUMBER(INDEX('DEGIRO TABLE'!$A$1:$G$225,MATCH($L4,'DEGIRO TABLE'!$A$1:$A$225,0),2))),(INDEX('DEGIRO TABLE'!$A$1:$G$225,MATCH($L4,'DEGIRO TABLE'!$A$1:$A$225,0),2)),0))))=TRUE,((M4/(SUM(X4:AB4)))*(IF((ISNUMBER(INDEX('DEGIRO TABLE'!$A$1:$G$225,MATCH($L4,'DEGIRO TABLE'!$A$1:$A$225,0),2))),(INDEX('DEGIRO TABLE'!$A$1:$G$225,MATCH($L4,'DEGIRO TABLE'!$A$1:$A$225,0),2)),0))),"")</f>
        <v/>
      </c>
    </row>
    <row r="5" spans="1:29" x14ac:dyDescent="0.2">
      <c r="A5">
        <f>'DEGIRO RESULTATENREKENING'!A5</f>
        <v>0</v>
      </c>
      <c r="B5">
        <f>'DEGIRO RESULTATENREKENING'!B5</f>
        <v>0</v>
      </c>
      <c r="C5">
        <f>'DEGIRO RESULTATENREKENING'!C5</f>
        <v>0</v>
      </c>
      <c r="D5">
        <f>'DEGIRO RESULTATENREKENING'!D5</f>
        <v>0</v>
      </c>
      <c r="E5">
        <f>'DEGIRO RESULTATENREKENING'!E5</f>
        <v>0</v>
      </c>
      <c r="F5">
        <f>'DEGIRO RESULTATENREKENING'!F5</f>
        <v>0</v>
      </c>
      <c r="G5">
        <f>'DEGIRO RESULTATENREKENING'!G5</f>
        <v>0</v>
      </c>
      <c r="L5" s="197">
        <f>'DEGIRO RESULTATENREKENING'!L5</f>
        <v>0</v>
      </c>
      <c r="M5" s="197" t="str">
        <f>IF('DEGIRO RESULTATENREKENING'!M$2&gt;'DEGIRO RESULTATENREKENING'!$B$2,'DEGIRO RESULTATENREKENING'!M5,"")</f>
        <v/>
      </c>
      <c r="N5" s="197" t="str">
        <f>IF('DEGIRO RESULTATENREKENING'!N$2&gt;'DEGIRO RESULTATENREKENING'!$B$2,'DEGIRO RESULTATENREKENING'!N5,"")</f>
        <v/>
      </c>
      <c r="O5" s="197" t="str">
        <f>IF('DEGIRO RESULTATENREKENING'!O$2&gt;'DEGIRO RESULTATENREKENING'!$B$2,'DEGIRO RESULTATENREKENING'!O5,"")</f>
        <v/>
      </c>
      <c r="P5" s="197" t="str">
        <f>IF('DEGIRO RESULTATENREKENING'!P$2&gt;'DEGIRO RESULTATENREKENING'!$B$2,'DEGIRO RESULTATENREKENING'!P5,"")</f>
        <v/>
      </c>
      <c r="Q5" s="197" t="str">
        <f>IF('DEGIRO RESULTATENREKENING'!Q$2&gt;'DEGIRO RESULTATENREKENING'!$B$2,'DEGIRO RESULTATENREKENING'!Q5,"")</f>
        <v/>
      </c>
      <c r="R5" s="195"/>
      <c r="S5" s="195"/>
      <c r="T5" s="195"/>
      <c r="U5" s="195"/>
      <c r="V5" s="195"/>
      <c r="W5" s="195"/>
      <c r="X5" s="193" t="e">
        <f>IF(AND(('DEGIRO TABLE'!$M$2-380)&lt;'DEGIRO RESULTATENREKENING'!N$2,('DEGIRO TABLE'!$M$2-350)&gt;'DEGIRO RESULTATENREKENING'!N$2)=TRUE,'DEGIRO RESULTATENREKENING'!N5,"")</f>
        <v>#VALUE!</v>
      </c>
      <c r="Y5" s="193" t="e">
        <f>IF(AND(('DEGIRO TABLE'!$M$2-380)&lt;'DEGIRO RESULTATENREKENING'!O$2,('DEGIRO TABLE'!$M$2-350)&gt;'DEGIRO RESULTATENREKENING'!O$2)=TRUE,'DEGIRO RESULTATENREKENING'!O5,"")</f>
        <v>#VALUE!</v>
      </c>
      <c r="Z5" s="193" t="e">
        <f>IF(AND(('DEGIRO TABLE'!$M$2-380)&lt;'DEGIRO RESULTATENREKENING'!P$2,('DEGIRO TABLE'!$M$2-350)&gt;'DEGIRO RESULTATENREKENING'!P$2)=TRUE,'DEGIRO RESULTATENREKENING'!P5,"")</f>
        <v>#VALUE!</v>
      </c>
      <c r="AA5" s="193" t="e">
        <f>IF(AND(('DEGIRO TABLE'!$M$2-380)&lt;'DEGIRO RESULTATENREKENING'!Q$2,('DEGIRO TABLE'!$M$2-350)&gt;'DEGIRO RESULTATENREKENING'!Q$2)=TRUE,'DEGIRO RESULTATENREKENING'!Q5,"")</f>
        <v>#VALUE!</v>
      </c>
      <c r="AB5" s="193" t="e">
        <f>IF(AND(('DEGIRO TABLE'!$M$2-380)&lt;'DEGIRO RESULTATENREKENING'!R$2,('DEGIRO TABLE'!$M$2-350)&gt;'DEGIRO RESULTATENREKENING'!R$2)=TRUE,'DEGIRO RESULTATENREKENING'!R5,"")</f>
        <v>#VALUE!</v>
      </c>
      <c r="AC5" s="193" t="str">
        <f>IF(ISNUMBER(((M5/(SUM(X5:AB5)))*(IF((ISNUMBER(INDEX('DEGIRO TABLE'!$A$1:$G$225,MATCH($L5,'DEGIRO TABLE'!$A$1:$A$225,0),2))),(INDEX('DEGIRO TABLE'!$A$1:$G$225,MATCH($L5,'DEGIRO TABLE'!$A$1:$A$225,0),2)),0))))=TRUE,((M5/(SUM(X5:AB5)))*(IF((ISNUMBER(INDEX('DEGIRO TABLE'!$A$1:$G$225,MATCH($L5,'DEGIRO TABLE'!$A$1:$A$225,0),2))),(INDEX('DEGIRO TABLE'!$A$1:$G$225,MATCH($L5,'DEGIRO TABLE'!$A$1:$A$225,0),2)),0))),"")</f>
        <v/>
      </c>
    </row>
    <row r="6" spans="1:29" x14ac:dyDescent="0.2">
      <c r="A6">
        <f>'DEGIRO RESULTATENREKENING'!A6</f>
        <v>0</v>
      </c>
      <c r="B6">
        <f>'DEGIRO RESULTATENREKENING'!B6</f>
        <v>0</v>
      </c>
      <c r="C6">
        <f>'DEGIRO RESULTATENREKENING'!C6</f>
        <v>0</v>
      </c>
      <c r="D6">
        <f>'DEGIRO RESULTATENREKENING'!D6</f>
        <v>0</v>
      </c>
      <c r="E6">
        <f>'DEGIRO RESULTATENREKENING'!E6</f>
        <v>0</v>
      </c>
      <c r="F6">
        <f>'DEGIRO RESULTATENREKENING'!F6</f>
        <v>0</v>
      </c>
      <c r="G6">
        <f>'DEGIRO RESULTATENREKENING'!G6</f>
        <v>0</v>
      </c>
      <c r="L6" s="197">
        <f>'DEGIRO RESULTATENREKENING'!L6</f>
        <v>0</v>
      </c>
      <c r="M6" s="197" t="str">
        <f>IF('DEGIRO RESULTATENREKENING'!M$2&gt;'DEGIRO RESULTATENREKENING'!$B$2,'DEGIRO RESULTATENREKENING'!M6,"")</f>
        <v/>
      </c>
      <c r="N6" s="197" t="str">
        <f>IF('DEGIRO RESULTATENREKENING'!N$2&gt;'DEGIRO RESULTATENREKENING'!$B$2,'DEGIRO RESULTATENREKENING'!N6,"")</f>
        <v/>
      </c>
      <c r="O6" s="197" t="str">
        <f>IF('DEGIRO RESULTATENREKENING'!O$2&gt;'DEGIRO RESULTATENREKENING'!$B$2,'DEGIRO RESULTATENREKENING'!O6,"")</f>
        <v/>
      </c>
      <c r="P6" s="197" t="str">
        <f>IF('DEGIRO RESULTATENREKENING'!P$2&gt;'DEGIRO RESULTATENREKENING'!$B$2,'DEGIRO RESULTATENREKENING'!P6,"")</f>
        <v/>
      </c>
      <c r="Q6" s="197" t="str">
        <f>IF('DEGIRO RESULTATENREKENING'!Q$2&gt;'DEGIRO RESULTATENREKENING'!$B$2,'DEGIRO RESULTATENREKENING'!Q6,"")</f>
        <v/>
      </c>
      <c r="R6" s="195" t="str">
        <f>IF(M6="","",IF(R$2="m",(M6/R$3)*12,(M6/R$3)*52))</f>
        <v/>
      </c>
      <c r="S6" s="195" t="str">
        <f>IF(N6="","",IF(S$2="m",(N6/S$3)*12,(N6/S$3)*52))</f>
        <v/>
      </c>
      <c r="T6" s="195" t="str">
        <f>IF(O6="","",IF(T$2="m",(O6/T$3)*12,(O6/T$3)*52))</f>
        <v/>
      </c>
      <c r="U6" s="195" t="str">
        <f>IF(P6="","",IF(U$2="m",(P6/U$3)*12,(P6/U$3)*52))</f>
        <v/>
      </c>
      <c r="V6" s="195" t="str">
        <f>IF(Q6="","",IF(V$2="m",(Q6/V$3)*12,(Q6/V$3)*52))</f>
        <v/>
      </c>
      <c r="W6" s="195" t="e">
        <f t="shared" ref="W6:W37" si="0">AVERAGE(R6:V6)</f>
        <v>#DIV/0!</v>
      </c>
      <c r="X6" s="193" t="e">
        <f>IF(AND(('DEGIRO TABLE'!$M$2-380)&lt;'DEGIRO RESULTATENREKENING'!N$2,('DEGIRO TABLE'!$M$2-350)&gt;'DEGIRO RESULTATENREKENING'!N$2)=TRUE,'DEGIRO RESULTATENREKENING'!N6,"")</f>
        <v>#VALUE!</v>
      </c>
      <c r="Y6" s="193" t="e">
        <f>IF(AND(('DEGIRO TABLE'!$M$2-380)&lt;'DEGIRO RESULTATENREKENING'!O$2,('DEGIRO TABLE'!$M$2-350)&gt;'DEGIRO RESULTATENREKENING'!O$2)=TRUE,'DEGIRO RESULTATENREKENING'!O6,"")</f>
        <v>#VALUE!</v>
      </c>
      <c r="Z6" s="193" t="e">
        <f>IF(AND(('DEGIRO TABLE'!$M$2-380)&lt;'DEGIRO RESULTATENREKENING'!P$2,('DEGIRO TABLE'!$M$2-350)&gt;'DEGIRO RESULTATENREKENING'!P$2)=TRUE,'DEGIRO RESULTATENREKENING'!P6,"")</f>
        <v>#VALUE!</v>
      </c>
      <c r="AA6" s="193" t="e">
        <f>IF(AND(('DEGIRO TABLE'!$M$2-380)&lt;'DEGIRO RESULTATENREKENING'!Q$2,('DEGIRO TABLE'!$M$2-350)&gt;'DEGIRO RESULTATENREKENING'!Q$2)=TRUE,'DEGIRO RESULTATENREKENING'!Q6,"")</f>
        <v>#VALUE!</v>
      </c>
      <c r="AB6" s="193" t="e">
        <f>IF(AND(('DEGIRO TABLE'!$M$2-380)&lt;'DEGIRO RESULTATENREKENING'!R$2,('DEGIRO TABLE'!$M$2-350)&gt;'DEGIRO RESULTATENREKENING'!R$2)=TRUE,'DEGIRO RESULTATENREKENING'!R6,"")</f>
        <v>#VALUE!</v>
      </c>
      <c r="AC6" s="193" t="str">
        <f>IF(ISNUMBER(((M6/(SUM(X6:AB6)))*(IF((ISNUMBER(INDEX('DEGIRO TABLE'!$A$1:$G$225,MATCH($L6,'DEGIRO TABLE'!$A$1:$A$225,0),2))),(INDEX('DEGIRO TABLE'!$A$1:$G$225,MATCH($L6,'DEGIRO TABLE'!$A$1:$A$225,0),2)),0))))=TRUE,((M6/(SUM(X6:AB6)))*(IF((ISNUMBER(INDEX('DEGIRO TABLE'!$A$1:$G$225,MATCH($L6,'DEGIRO TABLE'!$A$1:$A$225,0),2))),(INDEX('DEGIRO TABLE'!$A$1:$G$225,MATCH($L6,'DEGIRO TABLE'!$A$1:$A$225,0),2)),0))),"")</f>
        <v/>
      </c>
    </row>
    <row r="7" spans="1:29" x14ac:dyDescent="0.2">
      <c r="A7">
        <f>'DEGIRO RESULTATENREKENING'!A7</f>
        <v>0</v>
      </c>
      <c r="B7">
        <f>'DEGIRO RESULTATENREKENING'!B7</f>
        <v>0</v>
      </c>
      <c r="C7">
        <f>'DEGIRO RESULTATENREKENING'!C7</f>
        <v>0</v>
      </c>
      <c r="D7">
        <f>'DEGIRO RESULTATENREKENING'!D7</f>
        <v>0</v>
      </c>
      <c r="E7">
        <f>'DEGIRO RESULTATENREKENING'!E7</f>
        <v>0</v>
      </c>
      <c r="F7">
        <f>'DEGIRO RESULTATENREKENING'!F7</f>
        <v>0</v>
      </c>
      <c r="G7">
        <f>'DEGIRO RESULTATENREKENING'!G7</f>
        <v>0</v>
      </c>
      <c r="L7" s="197">
        <f>'DEGIRO RESULTATENREKENING'!L7</f>
        <v>0</v>
      </c>
      <c r="M7" s="197" t="str">
        <f>IF('DEGIRO RESULTATENREKENING'!M$2&gt;'DEGIRO RESULTATENREKENING'!$B$2,'DEGIRO RESULTATENREKENING'!M7,"")</f>
        <v/>
      </c>
      <c r="N7" s="197" t="str">
        <f>IF('DEGIRO RESULTATENREKENING'!N$2&gt;'DEGIRO RESULTATENREKENING'!$B$2,'DEGIRO RESULTATENREKENING'!N7,"")</f>
        <v/>
      </c>
      <c r="O7" s="197" t="str">
        <f>IF('DEGIRO RESULTATENREKENING'!O$2&gt;'DEGIRO RESULTATENREKENING'!$B$2,'DEGIRO RESULTATENREKENING'!O7,"")</f>
        <v/>
      </c>
      <c r="P7" s="197" t="str">
        <f>IF('DEGIRO RESULTATENREKENING'!P$2&gt;'DEGIRO RESULTATENREKENING'!$B$2,'DEGIRO RESULTATENREKENING'!P7,"")</f>
        <v/>
      </c>
      <c r="Q7" s="197" t="str">
        <f>IF('DEGIRO RESULTATENREKENING'!Q$2&gt;'DEGIRO RESULTATENREKENING'!$B$2,'DEGIRO RESULTATENREKENING'!Q7,"")</f>
        <v/>
      </c>
      <c r="R7" s="195" t="str">
        <f t="shared" ref="R7:R70" si="1">IF(M7="","",IF(R$2="m",(M7/R$3)*12,(M7/R$3)*52))</f>
        <v/>
      </c>
      <c r="S7" s="195" t="str">
        <f t="shared" ref="S7:S38" si="2">IF(N7="","",IF(S$2="m",(N7/S$3)*12,(N7/S$3)*52))</f>
        <v/>
      </c>
      <c r="T7" s="195" t="str">
        <f t="shared" ref="T7:T38" si="3">IF(O7="","",IF(T$2="m",(O7/T$3)*12,(O7/T$3)*52))</f>
        <v/>
      </c>
      <c r="U7" s="195" t="str">
        <f t="shared" ref="U7:U38" si="4">IF(P7="","",IF(U$2="m",(P7/U$3)*12,(P7/U$3)*52))</f>
        <v/>
      </c>
      <c r="V7" s="195" t="str">
        <f t="shared" ref="V7:V38" si="5">IF(Q7="","",IF(V$2="m",(Q7/V$3)*12,(Q7/V$3)*52))</f>
        <v/>
      </c>
      <c r="W7" s="195" t="e">
        <f t="shared" si="0"/>
        <v>#DIV/0!</v>
      </c>
      <c r="X7" s="193" t="e">
        <f>IF(AND(('DEGIRO TABLE'!$M$2-380)&lt;'DEGIRO RESULTATENREKENING'!N$2,('DEGIRO TABLE'!$M$2-350)&gt;'DEGIRO RESULTATENREKENING'!N$2)=TRUE,'DEGIRO RESULTATENREKENING'!N7,"")</f>
        <v>#VALUE!</v>
      </c>
      <c r="Y7" s="193" t="e">
        <f>IF(AND(('DEGIRO TABLE'!$M$2-380)&lt;'DEGIRO RESULTATENREKENING'!O$2,('DEGIRO TABLE'!$M$2-350)&gt;'DEGIRO RESULTATENREKENING'!O$2)=TRUE,'DEGIRO RESULTATENREKENING'!O7,"")</f>
        <v>#VALUE!</v>
      </c>
      <c r="Z7" s="193" t="e">
        <f>IF(AND(('DEGIRO TABLE'!$M$2-380)&lt;'DEGIRO RESULTATENREKENING'!P$2,('DEGIRO TABLE'!$M$2-350)&gt;'DEGIRO RESULTATENREKENING'!P$2)=TRUE,'DEGIRO RESULTATENREKENING'!P7,"")</f>
        <v>#VALUE!</v>
      </c>
      <c r="AA7" s="193" t="e">
        <f>IF(AND(('DEGIRO TABLE'!$M$2-380)&lt;'DEGIRO RESULTATENREKENING'!Q$2,('DEGIRO TABLE'!$M$2-350)&gt;'DEGIRO RESULTATENREKENING'!Q$2)=TRUE,'DEGIRO RESULTATENREKENING'!Q7,"")</f>
        <v>#VALUE!</v>
      </c>
      <c r="AB7" s="193" t="e">
        <f>IF(AND(('DEGIRO TABLE'!$M$2-380)&lt;'DEGIRO RESULTATENREKENING'!R$2,('DEGIRO TABLE'!$M$2-350)&gt;'DEGIRO RESULTATENREKENING'!R$2)=TRUE,'DEGIRO RESULTATENREKENING'!R7,"")</f>
        <v>#VALUE!</v>
      </c>
      <c r="AC7" s="193" t="str">
        <f>IF(ISNUMBER(((M7/(SUM(X7:AB7)))*(IF((ISNUMBER(INDEX('DEGIRO TABLE'!$A$1:$G$225,MATCH($L7,'DEGIRO TABLE'!$A$1:$A$225,0),2))),(INDEX('DEGIRO TABLE'!$A$1:$G$225,MATCH($L7,'DEGIRO TABLE'!$A$1:$A$225,0),2)),0))))=TRUE,((M7/(SUM(X7:AB7)))*(IF((ISNUMBER(INDEX('DEGIRO TABLE'!$A$1:$G$225,MATCH($L7,'DEGIRO TABLE'!$A$1:$A$225,0),2))),(INDEX('DEGIRO TABLE'!$A$1:$G$225,MATCH($L7,'DEGIRO TABLE'!$A$1:$A$225,0),2)),0))),"")</f>
        <v/>
      </c>
    </row>
    <row r="8" spans="1:29" x14ac:dyDescent="0.2">
      <c r="A8">
        <f>'DEGIRO RESULTATENREKENING'!A8</f>
        <v>0</v>
      </c>
      <c r="B8">
        <f>'DEGIRO RESULTATENREKENING'!B8</f>
        <v>0</v>
      </c>
      <c r="C8">
        <f>'DEGIRO RESULTATENREKENING'!C8</f>
        <v>0</v>
      </c>
      <c r="D8">
        <f>'DEGIRO RESULTATENREKENING'!D8</f>
        <v>0</v>
      </c>
      <c r="E8">
        <f>'DEGIRO RESULTATENREKENING'!E8</f>
        <v>0</v>
      </c>
      <c r="F8">
        <f>'DEGIRO RESULTATENREKENING'!F8</f>
        <v>0</v>
      </c>
      <c r="G8">
        <f>'DEGIRO RESULTATENREKENING'!G8</f>
        <v>0</v>
      </c>
      <c r="L8" s="197">
        <f>'DEGIRO RESULTATENREKENING'!L8</f>
        <v>0</v>
      </c>
      <c r="M8" s="197" t="str">
        <f>IF('DEGIRO RESULTATENREKENING'!M$2&gt;'DEGIRO RESULTATENREKENING'!$B$2,'DEGIRO RESULTATENREKENING'!M8,"")</f>
        <v/>
      </c>
      <c r="N8" s="197" t="str">
        <f>IF('DEGIRO RESULTATENREKENING'!N$2&gt;'DEGIRO RESULTATENREKENING'!$B$2,'DEGIRO RESULTATENREKENING'!N8,"")</f>
        <v/>
      </c>
      <c r="O8" s="197" t="str">
        <f>IF('DEGIRO RESULTATENREKENING'!O$2&gt;'DEGIRO RESULTATENREKENING'!$B$2,'DEGIRO RESULTATENREKENING'!O8,"")</f>
        <v/>
      </c>
      <c r="P8" s="197" t="str">
        <f>IF('DEGIRO RESULTATENREKENING'!P$2&gt;'DEGIRO RESULTATENREKENING'!$B$2,'DEGIRO RESULTATENREKENING'!P8,"")</f>
        <v/>
      </c>
      <c r="Q8" s="197" t="str">
        <f>IF('DEGIRO RESULTATENREKENING'!Q$2&gt;'DEGIRO RESULTATENREKENING'!$B$2,'DEGIRO RESULTATENREKENING'!Q8,"")</f>
        <v/>
      </c>
      <c r="R8" s="195" t="str">
        <f t="shared" si="1"/>
        <v/>
      </c>
      <c r="S8" s="195" t="str">
        <f t="shared" si="2"/>
        <v/>
      </c>
      <c r="T8" s="195" t="str">
        <f t="shared" si="3"/>
        <v/>
      </c>
      <c r="U8" s="195" t="str">
        <f t="shared" si="4"/>
        <v/>
      </c>
      <c r="V8" s="195" t="str">
        <f t="shared" si="5"/>
        <v/>
      </c>
      <c r="W8" s="195" t="e">
        <f t="shared" si="0"/>
        <v>#DIV/0!</v>
      </c>
      <c r="X8" s="193" t="e">
        <f>IF(AND(('DEGIRO TABLE'!$M$2-380)&lt;'DEGIRO RESULTATENREKENING'!N$2,('DEGIRO TABLE'!$M$2-350)&gt;'DEGIRO RESULTATENREKENING'!N$2)=TRUE,'DEGIRO RESULTATENREKENING'!N8,"")</f>
        <v>#VALUE!</v>
      </c>
      <c r="Y8" s="193" t="e">
        <f>IF(AND(('DEGIRO TABLE'!$M$2-380)&lt;'DEGIRO RESULTATENREKENING'!O$2,('DEGIRO TABLE'!$M$2-350)&gt;'DEGIRO RESULTATENREKENING'!O$2)=TRUE,'DEGIRO RESULTATENREKENING'!O8,"")</f>
        <v>#VALUE!</v>
      </c>
      <c r="Z8" s="193" t="e">
        <f>IF(AND(('DEGIRO TABLE'!$M$2-380)&lt;'DEGIRO RESULTATENREKENING'!P$2,('DEGIRO TABLE'!$M$2-350)&gt;'DEGIRO RESULTATENREKENING'!P$2)=TRUE,'DEGIRO RESULTATENREKENING'!P8,"")</f>
        <v>#VALUE!</v>
      </c>
      <c r="AA8" s="193" t="e">
        <f>IF(AND(('DEGIRO TABLE'!$M$2-380)&lt;'DEGIRO RESULTATENREKENING'!Q$2,('DEGIRO TABLE'!$M$2-350)&gt;'DEGIRO RESULTATENREKENING'!Q$2)=TRUE,'DEGIRO RESULTATENREKENING'!Q8,"")</f>
        <v>#VALUE!</v>
      </c>
      <c r="AB8" s="193" t="e">
        <f>IF(AND(('DEGIRO TABLE'!$M$2-380)&lt;'DEGIRO RESULTATENREKENING'!R$2,('DEGIRO TABLE'!$M$2-350)&gt;'DEGIRO RESULTATENREKENING'!R$2)=TRUE,'DEGIRO RESULTATENREKENING'!R8,"")</f>
        <v>#VALUE!</v>
      </c>
      <c r="AC8" s="193" t="str">
        <f>IF(ISNUMBER(((M8/(SUM(X8:AB8)))*(IF((ISNUMBER(INDEX('DEGIRO TABLE'!$A$1:$G$225,MATCH($L8,'DEGIRO TABLE'!$A$1:$A$225,0),2))),(INDEX('DEGIRO TABLE'!$A$1:$G$225,MATCH($L8,'DEGIRO TABLE'!$A$1:$A$225,0),2)),0))))=TRUE,((M8/(SUM(X8:AB8)))*(IF((ISNUMBER(INDEX('DEGIRO TABLE'!$A$1:$G$225,MATCH($L8,'DEGIRO TABLE'!$A$1:$A$225,0),2))),(INDEX('DEGIRO TABLE'!$A$1:$G$225,MATCH($L8,'DEGIRO TABLE'!$A$1:$A$225,0),2)),0))),"")</f>
        <v/>
      </c>
    </row>
    <row r="9" spans="1:29" x14ac:dyDescent="0.2">
      <c r="A9">
        <f>'DEGIRO RESULTATENREKENING'!A9</f>
        <v>0</v>
      </c>
      <c r="B9">
        <f>'DEGIRO RESULTATENREKENING'!B9</f>
        <v>0</v>
      </c>
      <c r="C9">
        <f>'DEGIRO RESULTATENREKENING'!C9</f>
        <v>0</v>
      </c>
      <c r="D9">
        <f>'DEGIRO RESULTATENREKENING'!D9</f>
        <v>0</v>
      </c>
      <c r="E9">
        <f>'DEGIRO RESULTATENREKENING'!E9</f>
        <v>0</v>
      </c>
      <c r="F9">
        <f>'DEGIRO RESULTATENREKENING'!F9</f>
        <v>0</v>
      </c>
      <c r="G9">
        <f>'DEGIRO RESULTATENREKENING'!G9</f>
        <v>0</v>
      </c>
      <c r="L9" s="197">
        <f>'DEGIRO RESULTATENREKENING'!L9</f>
        <v>0</v>
      </c>
      <c r="M9" s="197" t="str">
        <f>IF('DEGIRO RESULTATENREKENING'!M$2&gt;'DEGIRO RESULTATENREKENING'!$B$2,'DEGIRO RESULTATENREKENING'!M9,"")</f>
        <v/>
      </c>
      <c r="N9" s="197" t="str">
        <f>IF('DEGIRO RESULTATENREKENING'!N$2&gt;'DEGIRO RESULTATENREKENING'!$B$2,'DEGIRO RESULTATENREKENING'!N9,"")</f>
        <v/>
      </c>
      <c r="O9" s="197" t="str">
        <f>IF('DEGIRO RESULTATENREKENING'!O$2&gt;'DEGIRO RESULTATENREKENING'!$B$2,'DEGIRO RESULTATENREKENING'!O9,"")</f>
        <v/>
      </c>
      <c r="P9" s="197" t="str">
        <f>IF('DEGIRO RESULTATENREKENING'!P$2&gt;'DEGIRO RESULTATENREKENING'!$B$2,'DEGIRO RESULTATENREKENING'!P9,"")</f>
        <v/>
      </c>
      <c r="Q9" s="197" t="str">
        <f>IF('DEGIRO RESULTATENREKENING'!Q$2&gt;'DEGIRO RESULTATENREKENING'!$B$2,'DEGIRO RESULTATENREKENING'!Q9,"")</f>
        <v/>
      </c>
      <c r="R9" s="195" t="str">
        <f t="shared" si="1"/>
        <v/>
      </c>
      <c r="S9" s="195" t="str">
        <f t="shared" si="2"/>
        <v/>
      </c>
      <c r="T9" s="195" t="str">
        <f t="shared" si="3"/>
        <v/>
      </c>
      <c r="U9" s="195" t="str">
        <f t="shared" si="4"/>
        <v/>
      </c>
      <c r="V9" s="195" t="str">
        <f t="shared" si="5"/>
        <v/>
      </c>
      <c r="W9" s="195" t="e">
        <f t="shared" si="0"/>
        <v>#DIV/0!</v>
      </c>
      <c r="X9" s="193" t="e">
        <f>IF(AND(('DEGIRO TABLE'!$M$2-380)&lt;'DEGIRO RESULTATENREKENING'!N$2,('DEGIRO TABLE'!$M$2-350)&gt;'DEGIRO RESULTATENREKENING'!N$2)=TRUE,'DEGIRO RESULTATENREKENING'!N9,"")</f>
        <v>#VALUE!</v>
      </c>
      <c r="Y9" s="193" t="e">
        <f>IF(AND(('DEGIRO TABLE'!$M$2-380)&lt;'DEGIRO RESULTATENREKENING'!O$2,('DEGIRO TABLE'!$M$2-350)&gt;'DEGIRO RESULTATENREKENING'!O$2)=TRUE,'DEGIRO RESULTATENREKENING'!O9,"")</f>
        <v>#VALUE!</v>
      </c>
      <c r="Z9" s="193" t="e">
        <f>IF(AND(('DEGIRO TABLE'!$M$2-380)&lt;'DEGIRO RESULTATENREKENING'!P$2,('DEGIRO TABLE'!$M$2-350)&gt;'DEGIRO RESULTATENREKENING'!P$2)=TRUE,'DEGIRO RESULTATENREKENING'!P9,"")</f>
        <v>#VALUE!</v>
      </c>
      <c r="AA9" s="193" t="e">
        <f>IF(AND(('DEGIRO TABLE'!$M$2-380)&lt;'DEGIRO RESULTATENREKENING'!Q$2,('DEGIRO TABLE'!$M$2-350)&gt;'DEGIRO RESULTATENREKENING'!Q$2)=TRUE,'DEGIRO RESULTATENREKENING'!Q9,"")</f>
        <v>#VALUE!</v>
      </c>
      <c r="AB9" s="193" t="e">
        <f>IF(AND(('DEGIRO TABLE'!$M$2-380)&lt;'DEGIRO RESULTATENREKENING'!R$2,('DEGIRO TABLE'!$M$2-350)&gt;'DEGIRO RESULTATENREKENING'!R$2)=TRUE,'DEGIRO RESULTATENREKENING'!R9,"")</f>
        <v>#VALUE!</v>
      </c>
      <c r="AC9" s="193" t="str">
        <f>IF(ISNUMBER(((M9/(SUM(X9:AB9)))*(IF((ISNUMBER(INDEX('DEGIRO TABLE'!$A$1:$G$225,MATCH($L9,'DEGIRO TABLE'!$A$1:$A$225,0),2))),(INDEX('DEGIRO TABLE'!$A$1:$G$225,MATCH($L9,'DEGIRO TABLE'!$A$1:$A$225,0),2)),0))))=TRUE,((M9/(SUM(X9:AB9)))*(IF((ISNUMBER(INDEX('DEGIRO TABLE'!$A$1:$G$225,MATCH($L9,'DEGIRO TABLE'!$A$1:$A$225,0),2))),(INDEX('DEGIRO TABLE'!$A$1:$G$225,MATCH($L9,'DEGIRO TABLE'!$A$1:$A$225,0),2)),0))),"")</f>
        <v/>
      </c>
    </row>
    <row r="10" spans="1:29" x14ac:dyDescent="0.2">
      <c r="A10">
        <f>'DEGIRO RESULTATENREKENING'!A10</f>
        <v>0</v>
      </c>
      <c r="B10">
        <f>'DEGIRO RESULTATENREKENING'!B10</f>
        <v>0</v>
      </c>
      <c r="C10">
        <f>'DEGIRO RESULTATENREKENING'!C10</f>
        <v>0</v>
      </c>
      <c r="D10">
        <f>'DEGIRO RESULTATENREKENING'!D10</f>
        <v>0</v>
      </c>
      <c r="E10">
        <f>'DEGIRO RESULTATENREKENING'!E10</f>
        <v>0</v>
      </c>
      <c r="F10">
        <f>'DEGIRO RESULTATENREKENING'!F10</f>
        <v>0</v>
      </c>
      <c r="G10">
        <f>'DEGIRO RESULTATENREKENING'!G10</f>
        <v>0</v>
      </c>
      <c r="L10" s="197">
        <f>'DEGIRO RESULTATENREKENING'!L10</f>
        <v>0</v>
      </c>
      <c r="M10" s="197" t="str">
        <f>IF('DEGIRO RESULTATENREKENING'!M$2&gt;'DEGIRO RESULTATENREKENING'!$B$2,'DEGIRO RESULTATENREKENING'!M10,"")</f>
        <v/>
      </c>
      <c r="N10" s="197" t="str">
        <f>IF('DEGIRO RESULTATENREKENING'!N$2&gt;'DEGIRO RESULTATENREKENING'!$B$2,'DEGIRO RESULTATENREKENING'!N10,"")</f>
        <v/>
      </c>
      <c r="O10" s="197" t="str">
        <f>IF('DEGIRO RESULTATENREKENING'!O$2&gt;'DEGIRO RESULTATENREKENING'!$B$2,'DEGIRO RESULTATENREKENING'!O10,"")</f>
        <v/>
      </c>
      <c r="P10" s="197" t="str">
        <f>IF('DEGIRO RESULTATENREKENING'!P$2&gt;'DEGIRO RESULTATENREKENING'!$B$2,'DEGIRO RESULTATENREKENING'!P10,"")</f>
        <v/>
      </c>
      <c r="Q10" s="197" t="str">
        <f>IF('DEGIRO RESULTATENREKENING'!Q$2&gt;'DEGIRO RESULTATENREKENING'!$B$2,'DEGIRO RESULTATENREKENING'!Q10,"")</f>
        <v/>
      </c>
      <c r="R10" s="195" t="str">
        <f t="shared" si="1"/>
        <v/>
      </c>
      <c r="S10" s="195" t="str">
        <f t="shared" si="2"/>
        <v/>
      </c>
      <c r="T10" s="195" t="str">
        <f t="shared" si="3"/>
        <v/>
      </c>
      <c r="U10" s="195" t="str">
        <f t="shared" si="4"/>
        <v/>
      </c>
      <c r="V10" s="195" t="str">
        <f t="shared" si="5"/>
        <v/>
      </c>
      <c r="W10" s="195" t="e">
        <f t="shared" si="0"/>
        <v>#DIV/0!</v>
      </c>
      <c r="X10" s="193" t="e">
        <f>IF(AND(('DEGIRO TABLE'!$M$2-380)&lt;'DEGIRO RESULTATENREKENING'!N$2,('DEGIRO TABLE'!$M$2-350)&gt;'DEGIRO RESULTATENREKENING'!N$2)=TRUE,'DEGIRO RESULTATENREKENING'!N10,"")</f>
        <v>#VALUE!</v>
      </c>
      <c r="Y10" s="193" t="e">
        <f>IF(AND(('DEGIRO TABLE'!$M$2-380)&lt;'DEGIRO RESULTATENREKENING'!O$2,('DEGIRO TABLE'!$M$2-350)&gt;'DEGIRO RESULTATENREKENING'!O$2)=TRUE,'DEGIRO RESULTATENREKENING'!O10,"")</f>
        <v>#VALUE!</v>
      </c>
      <c r="Z10" s="193" t="e">
        <f>IF(AND(('DEGIRO TABLE'!$M$2-380)&lt;'DEGIRO RESULTATENREKENING'!P$2,('DEGIRO TABLE'!$M$2-350)&gt;'DEGIRO RESULTATENREKENING'!P$2)=TRUE,'DEGIRO RESULTATENREKENING'!P10,"")</f>
        <v>#VALUE!</v>
      </c>
      <c r="AA10" s="193" t="e">
        <f>IF(AND(('DEGIRO TABLE'!$M$2-380)&lt;'DEGIRO RESULTATENREKENING'!Q$2,('DEGIRO TABLE'!$M$2-350)&gt;'DEGIRO RESULTATENREKENING'!Q$2)=TRUE,'DEGIRO RESULTATENREKENING'!Q10,"")</f>
        <v>#VALUE!</v>
      </c>
      <c r="AB10" s="193" t="e">
        <f>IF(AND(('DEGIRO TABLE'!$M$2-380)&lt;'DEGIRO RESULTATENREKENING'!R$2,('DEGIRO TABLE'!$M$2-350)&gt;'DEGIRO RESULTATENREKENING'!R$2)=TRUE,'DEGIRO RESULTATENREKENING'!R10,"")</f>
        <v>#VALUE!</v>
      </c>
      <c r="AC10" s="193" t="str">
        <f>IF(ISNUMBER(((M10/(SUM(X10:AB10)))*(IF((ISNUMBER(INDEX('DEGIRO TABLE'!$A$1:$G$225,MATCH($L10,'DEGIRO TABLE'!$A$1:$A$225,0),2))),(INDEX('DEGIRO TABLE'!$A$1:$G$225,MATCH($L10,'DEGIRO TABLE'!$A$1:$A$225,0),2)),0))))=TRUE,((M10/(SUM(X10:AB10)))*(IF((ISNUMBER(INDEX('DEGIRO TABLE'!$A$1:$G$225,MATCH($L10,'DEGIRO TABLE'!$A$1:$A$225,0),2))),(INDEX('DEGIRO TABLE'!$A$1:$G$225,MATCH($L10,'DEGIRO TABLE'!$A$1:$A$225,0),2)),0))),"")</f>
        <v/>
      </c>
    </row>
    <row r="11" spans="1:29" x14ac:dyDescent="0.2">
      <c r="A11">
        <f>'DEGIRO RESULTATENREKENING'!A11</f>
        <v>0</v>
      </c>
      <c r="B11">
        <f>'DEGIRO RESULTATENREKENING'!B11</f>
        <v>0</v>
      </c>
      <c r="C11">
        <f>'DEGIRO RESULTATENREKENING'!C11</f>
        <v>0</v>
      </c>
      <c r="D11">
        <f>'DEGIRO RESULTATENREKENING'!D11</f>
        <v>0</v>
      </c>
      <c r="E11">
        <f>'DEGIRO RESULTATENREKENING'!E11</f>
        <v>0</v>
      </c>
      <c r="F11">
        <f>'DEGIRO RESULTATENREKENING'!F11</f>
        <v>0</v>
      </c>
      <c r="G11">
        <f>'DEGIRO RESULTATENREKENING'!G11</f>
        <v>0</v>
      </c>
      <c r="L11" s="197">
        <f>'DEGIRO RESULTATENREKENING'!L11</f>
        <v>0</v>
      </c>
      <c r="M11" s="197" t="str">
        <f>IF('DEGIRO RESULTATENREKENING'!M$2&gt;'DEGIRO RESULTATENREKENING'!$B$2,'DEGIRO RESULTATENREKENING'!M11,"")</f>
        <v/>
      </c>
      <c r="N11" s="197" t="str">
        <f>IF('DEGIRO RESULTATENREKENING'!N$2&gt;'DEGIRO RESULTATENREKENING'!$B$2,'DEGIRO RESULTATENREKENING'!N11,"")</f>
        <v/>
      </c>
      <c r="O11" s="197" t="str">
        <f>IF('DEGIRO RESULTATENREKENING'!O$2&gt;'DEGIRO RESULTATENREKENING'!$B$2,'DEGIRO RESULTATENREKENING'!O11,"")</f>
        <v/>
      </c>
      <c r="P11" s="197" t="str">
        <f>IF('DEGIRO RESULTATENREKENING'!P$2&gt;'DEGIRO RESULTATENREKENING'!$B$2,'DEGIRO RESULTATENREKENING'!P11,"")</f>
        <v/>
      </c>
      <c r="Q11" s="197" t="str">
        <f>IF('DEGIRO RESULTATENREKENING'!Q$2&gt;'DEGIRO RESULTATENREKENING'!$B$2,'DEGIRO RESULTATENREKENING'!Q11,"")</f>
        <v/>
      </c>
      <c r="R11" s="195" t="str">
        <f t="shared" si="1"/>
        <v/>
      </c>
      <c r="S11" s="195" t="str">
        <f t="shared" si="2"/>
        <v/>
      </c>
      <c r="T11" s="195" t="str">
        <f t="shared" si="3"/>
        <v/>
      </c>
      <c r="U11" s="195" t="str">
        <f t="shared" si="4"/>
        <v/>
      </c>
      <c r="V11" s="195" t="str">
        <f t="shared" si="5"/>
        <v/>
      </c>
      <c r="W11" s="195" t="e">
        <f t="shared" si="0"/>
        <v>#DIV/0!</v>
      </c>
      <c r="X11" s="193" t="e">
        <f>IF(AND(('DEGIRO TABLE'!$M$2-380)&lt;'DEGIRO RESULTATENREKENING'!N$2,('DEGIRO TABLE'!$M$2-350)&gt;'DEGIRO RESULTATENREKENING'!N$2)=TRUE,'DEGIRO RESULTATENREKENING'!N11,"")</f>
        <v>#VALUE!</v>
      </c>
      <c r="Y11" s="193" t="e">
        <f>IF(AND(('DEGIRO TABLE'!$M$2-380)&lt;'DEGIRO RESULTATENREKENING'!O$2,('DEGIRO TABLE'!$M$2-350)&gt;'DEGIRO RESULTATENREKENING'!O$2)=TRUE,'DEGIRO RESULTATENREKENING'!O11,"")</f>
        <v>#VALUE!</v>
      </c>
      <c r="Z11" s="193" t="e">
        <f>IF(AND(('DEGIRO TABLE'!$M$2-380)&lt;'DEGIRO RESULTATENREKENING'!P$2,('DEGIRO TABLE'!$M$2-350)&gt;'DEGIRO RESULTATENREKENING'!P$2)=TRUE,'DEGIRO RESULTATENREKENING'!P11,"")</f>
        <v>#VALUE!</v>
      </c>
      <c r="AA11" s="193" t="e">
        <f>IF(AND(('DEGIRO TABLE'!$M$2-380)&lt;'DEGIRO RESULTATENREKENING'!Q$2,('DEGIRO TABLE'!$M$2-350)&gt;'DEGIRO RESULTATENREKENING'!Q$2)=TRUE,'DEGIRO RESULTATENREKENING'!Q11,"")</f>
        <v>#VALUE!</v>
      </c>
      <c r="AB11" s="193" t="e">
        <f>IF(AND(('DEGIRO TABLE'!$M$2-380)&lt;'DEGIRO RESULTATENREKENING'!R$2,('DEGIRO TABLE'!$M$2-350)&gt;'DEGIRO RESULTATENREKENING'!R$2)=TRUE,'DEGIRO RESULTATENREKENING'!R11,"")</f>
        <v>#VALUE!</v>
      </c>
      <c r="AC11" s="193" t="str">
        <f>IF(ISNUMBER(((M11/(SUM(X11:AB11)))*(IF((ISNUMBER(INDEX('DEGIRO TABLE'!$A$1:$G$225,MATCH($L11,'DEGIRO TABLE'!$A$1:$A$225,0),2))),(INDEX('DEGIRO TABLE'!$A$1:$G$225,MATCH($L11,'DEGIRO TABLE'!$A$1:$A$225,0),2)),0))))=TRUE,((M11/(SUM(X11:AB11)))*(IF((ISNUMBER(INDEX('DEGIRO TABLE'!$A$1:$G$225,MATCH($L11,'DEGIRO TABLE'!$A$1:$A$225,0),2))),(INDEX('DEGIRO TABLE'!$A$1:$G$225,MATCH($L11,'DEGIRO TABLE'!$A$1:$A$225,0),2)),0))),"")</f>
        <v/>
      </c>
    </row>
    <row r="12" spans="1:29" x14ac:dyDescent="0.2">
      <c r="A12">
        <f>'DEGIRO RESULTATENREKENING'!A12</f>
        <v>0</v>
      </c>
      <c r="B12">
        <f>'DEGIRO RESULTATENREKENING'!B12</f>
        <v>0</v>
      </c>
      <c r="C12">
        <f>'DEGIRO RESULTATENREKENING'!C12</f>
        <v>0</v>
      </c>
      <c r="D12">
        <f>'DEGIRO RESULTATENREKENING'!D12</f>
        <v>0</v>
      </c>
      <c r="E12">
        <f>'DEGIRO RESULTATENREKENING'!E12</f>
        <v>0</v>
      </c>
      <c r="F12">
        <f>'DEGIRO RESULTATENREKENING'!F12</f>
        <v>0</v>
      </c>
      <c r="G12">
        <f>'DEGIRO RESULTATENREKENING'!G12</f>
        <v>0</v>
      </c>
      <c r="L12" s="197">
        <f>'DEGIRO RESULTATENREKENING'!L12</f>
        <v>0</v>
      </c>
      <c r="M12" s="197" t="str">
        <f>IF('DEGIRO RESULTATENREKENING'!M$2&gt;'DEGIRO RESULTATENREKENING'!$B$2,'DEGIRO RESULTATENREKENING'!M12,"")</f>
        <v/>
      </c>
      <c r="N12" s="197" t="str">
        <f>IF('DEGIRO RESULTATENREKENING'!N$2&gt;'DEGIRO RESULTATENREKENING'!$B$2,'DEGIRO RESULTATENREKENING'!N12,"")</f>
        <v/>
      </c>
      <c r="O12" s="197" t="str">
        <f>IF('DEGIRO RESULTATENREKENING'!O$2&gt;'DEGIRO RESULTATENREKENING'!$B$2,'DEGIRO RESULTATENREKENING'!O12,"")</f>
        <v/>
      </c>
      <c r="P12" s="197" t="str">
        <f>IF('DEGIRO RESULTATENREKENING'!P$2&gt;'DEGIRO RESULTATENREKENING'!$B$2,'DEGIRO RESULTATENREKENING'!P12,"")</f>
        <v/>
      </c>
      <c r="Q12" s="197" t="str">
        <f>IF('DEGIRO RESULTATENREKENING'!Q$2&gt;'DEGIRO RESULTATENREKENING'!$B$2,'DEGIRO RESULTATENREKENING'!Q12,"")</f>
        <v/>
      </c>
      <c r="R12" s="195" t="str">
        <f t="shared" si="1"/>
        <v/>
      </c>
      <c r="S12" s="195" t="str">
        <f t="shared" si="2"/>
        <v/>
      </c>
      <c r="T12" s="195" t="str">
        <f t="shared" si="3"/>
        <v/>
      </c>
      <c r="U12" s="195" t="str">
        <f t="shared" si="4"/>
        <v/>
      </c>
      <c r="V12" s="195" t="str">
        <f t="shared" si="5"/>
        <v/>
      </c>
      <c r="W12" s="195" t="e">
        <f t="shared" si="0"/>
        <v>#DIV/0!</v>
      </c>
      <c r="X12" s="193" t="e">
        <f>IF(AND(('DEGIRO TABLE'!$M$2-380)&lt;'DEGIRO RESULTATENREKENING'!N$2,('DEGIRO TABLE'!$M$2-350)&gt;'DEGIRO RESULTATENREKENING'!N$2)=TRUE,'DEGIRO RESULTATENREKENING'!N12,"")</f>
        <v>#VALUE!</v>
      </c>
      <c r="Y12" s="193" t="e">
        <f>IF(AND(('DEGIRO TABLE'!$M$2-380)&lt;'DEGIRO RESULTATENREKENING'!O$2,('DEGIRO TABLE'!$M$2-350)&gt;'DEGIRO RESULTATENREKENING'!O$2)=TRUE,'DEGIRO RESULTATENREKENING'!O12,"")</f>
        <v>#VALUE!</v>
      </c>
      <c r="Z12" s="193" t="e">
        <f>IF(AND(('DEGIRO TABLE'!$M$2-380)&lt;'DEGIRO RESULTATENREKENING'!P$2,('DEGIRO TABLE'!$M$2-350)&gt;'DEGIRO RESULTATENREKENING'!P$2)=TRUE,'DEGIRO RESULTATENREKENING'!P12,"")</f>
        <v>#VALUE!</v>
      </c>
      <c r="AA12" s="193" t="e">
        <f>IF(AND(('DEGIRO TABLE'!$M$2-380)&lt;'DEGIRO RESULTATENREKENING'!Q$2,('DEGIRO TABLE'!$M$2-350)&gt;'DEGIRO RESULTATENREKENING'!Q$2)=TRUE,'DEGIRO RESULTATENREKENING'!Q12,"")</f>
        <v>#VALUE!</v>
      </c>
      <c r="AB12" s="193" t="e">
        <f>IF(AND(('DEGIRO TABLE'!$M$2-380)&lt;'DEGIRO RESULTATENREKENING'!R$2,('DEGIRO TABLE'!$M$2-350)&gt;'DEGIRO RESULTATENREKENING'!R$2)=TRUE,'DEGIRO RESULTATENREKENING'!R12,"")</f>
        <v>#VALUE!</v>
      </c>
      <c r="AC12" s="193" t="str">
        <f>IF(ISNUMBER(((M12/(SUM(X12:AB12)))*(IF((ISNUMBER(INDEX('DEGIRO TABLE'!$A$1:$G$225,MATCH($L12,'DEGIRO TABLE'!$A$1:$A$225,0),2))),(INDEX('DEGIRO TABLE'!$A$1:$G$225,MATCH($L12,'DEGIRO TABLE'!$A$1:$A$225,0),2)),0))))=TRUE,((M12/(SUM(X12:AB12)))*(IF((ISNUMBER(INDEX('DEGIRO TABLE'!$A$1:$G$225,MATCH($L12,'DEGIRO TABLE'!$A$1:$A$225,0),2))),(INDEX('DEGIRO TABLE'!$A$1:$G$225,MATCH($L12,'DEGIRO TABLE'!$A$1:$A$225,0),2)),0))),"")</f>
        <v/>
      </c>
    </row>
    <row r="13" spans="1:29" x14ac:dyDescent="0.2">
      <c r="A13">
        <f>'DEGIRO RESULTATENREKENING'!A13</f>
        <v>0</v>
      </c>
      <c r="B13">
        <f>'DEGIRO RESULTATENREKENING'!B13</f>
        <v>0</v>
      </c>
      <c r="C13">
        <f>'DEGIRO RESULTATENREKENING'!C13</f>
        <v>0</v>
      </c>
      <c r="D13">
        <f>'DEGIRO RESULTATENREKENING'!D13</f>
        <v>0</v>
      </c>
      <c r="E13">
        <f>'DEGIRO RESULTATENREKENING'!E13</f>
        <v>0</v>
      </c>
      <c r="F13">
        <f>'DEGIRO RESULTATENREKENING'!F13</f>
        <v>0</v>
      </c>
      <c r="G13">
        <f>'DEGIRO RESULTATENREKENING'!G13</f>
        <v>0</v>
      </c>
      <c r="L13" s="197">
        <f>'DEGIRO RESULTATENREKENING'!L13</f>
        <v>0</v>
      </c>
      <c r="M13" s="197" t="str">
        <f>IF('DEGIRO RESULTATENREKENING'!M$2&gt;'DEGIRO RESULTATENREKENING'!$B$2,'DEGIRO RESULTATENREKENING'!M13,"")</f>
        <v/>
      </c>
      <c r="N13" s="197" t="str">
        <f>IF('DEGIRO RESULTATENREKENING'!N$2&gt;'DEGIRO RESULTATENREKENING'!$B$2,'DEGIRO RESULTATENREKENING'!N13,"")</f>
        <v/>
      </c>
      <c r="O13" s="197" t="str">
        <f>IF('DEGIRO RESULTATENREKENING'!O$2&gt;'DEGIRO RESULTATENREKENING'!$B$2,'DEGIRO RESULTATENREKENING'!O13,"")</f>
        <v/>
      </c>
      <c r="P13" s="197" t="str">
        <f>IF('DEGIRO RESULTATENREKENING'!P$2&gt;'DEGIRO RESULTATENREKENING'!$B$2,'DEGIRO RESULTATENREKENING'!P13,"")</f>
        <v/>
      </c>
      <c r="Q13" s="197" t="str">
        <f>IF('DEGIRO RESULTATENREKENING'!Q$2&gt;'DEGIRO RESULTATENREKENING'!$B$2,'DEGIRO RESULTATENREKENING'!Q13,"")</f>
        <v/>
      </c>
      <c r="R13" s="195" t="str">
        <f t="shared" si="1"/>
        <v/>
      </c>
      <c r="S13" s="195" t="str">
        <f t="shared" si="2"/>
        <v/>
      </c>
      <c r="T13" s="195" t="str">
        <f t="shared" si="3"/>
        <v/>
      </c>
      <c r="U13" s="195" t="str">
        <f t="shared" si="4"/>
        <v/>
      </c>
      <c r="V13" s="195" t="str">
        <f t="shared" si="5"/>
        <v/>
      </c>
      <c r="W13" s="195" t="e">
        <f t="shared" si="0"/>
        <v>#DIV/0!</v>
      </c>
      <c r="X13" s="193" t="e">
        <f>IF(AND(('DEGIRO TABLE'!$M$2-380)&lt;'DEGIRO RESULTATENREKENING'!N$2,('DEGIRO TABLE'!$M$2-350)&gt;'DEGIRO RESULTATENREKENING'!N$2)=TRUE,'DEGIRO RESULTATENREKENING'!N13,"")</f>
        <v>#VALUE!</v>
      </c>
      <c r="Y13" s="193" t="e">
        <f>IF(AND(('DEGIRO TABLE'!$M$2-380)&lt;'DEGIRO RESULTATENREKENING'!O$2,('DEGIRO TABLE'!$M$2-350)&gt;'DEGIRO RESULTATENREKENING'!O$2)=TRUE,'DEGIRO RESULTATENREKENING'!O13,"")</f>
        <v>#VALUE!</v>
      </c>
      <c r="Z13" s="193" t="e">
        <f>IF(AND(('DEGIRO TABLE'!$M$2-380)&lt;'DEGIRO RESULTATENREKENING'!P$2,('DEGIRO TABLE'!$M$2-350)&gt;'DEGIRO RESULTATENREKENING'!P$2)=TRUE,'DEGIRO RESULTATENREKENING'!P13,"")</f>
        <v>#VALUE!</v>
      </c>
      <c r="AA13" s="193" t="e">
        <f>IF(AND(('DEGIRO TABLE'!$M$2-380)&lt;'DEGIRO RESULTATENREKENING'!Q$2,('DEGIRO TABLE'!$M$2-350)&gt;'DEGIRO RESULTATENREKENING'!Q$2)=TRUE,'DEGIRO RESULTATENREKENING'!Q13,"")</f>
        <v>#VALUE!</v>
      </c>
      <c r="AB13" s="193" t="e">
        <f>IF(AND(('DEGIRO TABLE'!$M$2-380)&lt;'DEGIRO RESULTATENREKENING'!R$2,('DEGIRO TABLE'!$M$2-350)&gt;'DEGIRO RESULTATENREKENING'!R$2)=TRUE,'DEGIRO RESULTATENREKENING'!R13,"")</f>
        <v>#VALUE!</v>
      </c>
      <c r="AC13" s="193" t="str">
        <f>IF(ISNUMBER(((M13/(SUM(X13:AB13)))*(IF((ISNUMBER(INDEX('DEGIRO TABLE'!$A$1:$G$225,MATCH($L13,'DEGIRO TABLE'!$A$1:$A$225,0),2))),(INDEX('DEGIRO TABLE'!$A$1:$G$225,MATCH($L13,'DEGIRO TABLE'!$A$1:$A$225,0),2)),0))))=TRUE,((M13/(SUM(X13:AB13)))*(IF((ISNUMBER(INDEX('DEGIRO TABLE'!$A$1:$G$225,MATCH($L13,'DEGIRO TABLE'!$A$1:$A$225,0),2))),(INDEX('DEGIRO TABLE'!$A$1:$G$225,MATCH($L13,'DEGIRO TABLE'!$A$1:$A$225,0),2)),0))),"")</f>
        <v/>
      </c>
    </row>
    <row r="14" spans="1:29" x14ac:dyDescent="0.2">
      <c r="A14">
        <f>'DEGIRO RESULTATENREKENING'!A14</f>
        <v>0</v>
      </c>
      <c r="B14">
        <f>'DEGIRO RESULTATENREKENING'!B14</f>
        <v>0</v>
      </c>
      <c r="C14">
        <f>'DEGIRO RESULTATENREKENING'!C14</f>
        <v>0</v>
      </c>
      <c r="D14">
        <f>'DEGIRO RESULTATENREKENING'!D14</f>
        <v>0</v>
      </c>
      <c r="E14">
        <f>'DEGIRO RESULTATENREKENING'!E14</f>
        <v>0</v>
      </c>
      <c r="F14">
        <f>'DEGIRO RESULTATENREKENING'!F14</f>
        <v>0</v>
      </c>
      <c r="G14">
        <f>'DEGIRO RESULTATENREKENING'!G14</f>
        <v>0</v>
      </c>
      <c r="L14" s="197">
        <f>'DEGIRO RESULTATENREKENING'!L14</f>
        <v>0</v>
      </c>
      <c r="M14" s="197" t="str">
        <f>IF('DEGIRO RESULTATENREKENING'!M$2&gt;'DEGIRO RESULTATENREKENING'!$B$2,'DEGIRO RESULTATENREKENING'!M14,"")</f>
        <v/>
      </c>
      <c r="N14" s="197" t="str">
        <f>IF('DEGIRO RESULTATENREKENING'!N$2&gt;'DEGIRO RESULTATENREKENING'!$B$2,'DEGIRO RESULTATENREKENING'!N14,"")</f>
        <v/>
      </c>
      <c r="O14" s="197" t="str">
        <f>IF('DEGIRO RESULTATENREKENING'!O$2&gt;'DEGIRO RESULTATENREKENING'!$B$2,'DEGIRO RESULTATENREKENING'!O14,"")</f>
        <v/>
      </c>
      <c r="P14" s="197" t="str">
        <f>IF('DEGIRO RESULTATENREKENING'!P$2&gt;'DEGIRO RESULTATENREKENING'!$B$2,'DEGIRO RESULTATENREKENING'!P14,"")</f>
        <v/>
      </c>
      <c r="Q14" s="197" t="str">
        <f>IF('DEGIRO RESULTATENREKENING'!Q$2&gt;'DEGIRO RESULTATENREKENING'!$B$2,'DEGIRO RESULTATENREKENING'!Q14,"")</f>
        <v/>
      </c>
      <c r="R14" s="195" t="str">
        <f t="shared" si="1"/>
        <v/>
      </c>
      <c r="S14" s="195" t="str">
        <f t="shared" si="2"/>
        <v/>
      </c>
      <c r="T14" s="195" t="str">
        <f t="shared" si="3"/>
        <v/>
      </c>
      <c r="U14" s="195" t="str">
        <f t="shared" si="4"/>
        <v/>
      </c>
      <c r="V14" s="195" t="str">
        <f t="shared" si="5"/>
        <v/>
      </c>
      <c r="W14" s="195" t="e">
        <f t="shared" si="0"/>
        <v>#DIV/0!</v>
      </c>
      <c r="X14" s="193" t="e">
        <f>IF(AND(('DEGIRO TABLE'!$M$2-380)&lt;'DEGIRO RESULTATENREKENING'!N$2,('DEGIRO TABLE'!$M$2-350)&gt;'DEGIRO RESULTATENREKENING'!N$2)=TRUE,'DEGIRO RESULTATENREKENING'!N14,"")</f>
        <v>#VALUE!</v>
      </c>
      <c r="Y14" s="193" t="e">
        <f>IF(AND(('DEGIRO TABLE'!$M$2-380)&lt;'DEGIRO RESULTATENREKENING'!O$2,('DEGIRO TABLE'!$M$2-350)&gt;'DEGIRO RESULTATENREKENING'!O$2)=TRUE,'DEGIRO RESULTATENREKENING'!O14,"")</f>
        <v>#VALUE!</v>
      </c>
      <c r="Z14" s="193" t="e">
        <f>IF(AND(('DEGIRO TABLE'!$M$2-380)&lt;'DEGIRO RESULTATENREKENING'!P$2,('DEGIRO TABLE'!$M$2-350)&gt;'DEGIRO RESULTATENREKENING'!P$2)=TRUE,'DEGIRO RESULTATENREKENING'!P14,"")</f>
        <v>#VALUE!</v>
      </c>
      <c r="AA14" s="193" t="e">
        <f>IF(AND(('DEGIRO TABLE'!$M$2-380)&lt;'DEGIRO RESULTATENREKENING'!Q$2,('DEGIRO TABLE'!$M$2-350)&gt;'DEGIRO RESULTATENREKENING'!Q$2)=TRUE,'DEGIRO RESULTATENREKENING'!Q14,"")</f>
        <v>#VALUE!</v>
      </c>
      <c r="AB14" s="193" t="e">
        <f>IF(AND(('DEGIRO TABLE'!$M$2-380)&lt;'DEGIRO RESULTATENREKENING'!R$2,('DEGIRO TABLE'!$M$2-350)&gt;'DEGIRO RESULTATENREKENING'!R$2)=TRUE,'DEGIRO RESULTATENREKENING'!R14,"")</f>
        <v>#VALUE!</v>
      </c>
      <c r="AC14" s="193" t="str">
        <f>IF(ISNUMBER(((M14/(SUM(X14:AB14)))*(IF((ISNUMBER(INDEX('DEGIRO TABLE'!$A$1:$G$225,MATCH($L14,'DEGIRO TABLE'!$A$1:$A$225,0),2))),(INDEX('DEGIRO TABLE'!$A$1:$G$225,MATCH($L14,'DEGIRO TABLE'!$A$1:$A$225,0),2)),0))))=TRUE,((M14/(SUM(X14:AB14)))*(IF((ISNUMBER(INDEX('DEGIRO TABLE'!$A$1:$G$225,MATCH($L14,'DEGIRO TABLE'!$A$1:$A$225,0),2))),(INDEX('DEGIRO TABLE'!$A$1:$G$225,MATCH($L14,'DEGIRO TABLE'!$A$1:$A$225,0),2)),0))),"")</f>
        <v/>
      </c>
    </row>
    <row r="15" spans="1:29" x14ac:dyDescent="0.2">
      <c r="A15">
        <f>'DEGIRO RESULTATENREKENING'!A15</f>
        <v>0</v>
      </c>
      <c r="B15">
        <f>'DEGIRO RESULTATENREKENING'!B15</f>
        <v>0</v>
      </c>
      <c r="C15">
        <f>'DEGIRO RESULTATENREKENING'!C15</f>
        <v>0</v>
      </c>
      <c r="D15">
        <f>'DEGIRO RESULTATENREKENING'!D15</f>
        <v>0</v>
      </c>
      <c r="E15">
        <f>'DEGIRO RESULTATENREKENING'!E15</f>
        <v>0</v>
      </c>
      <c r="F15">
        <f>'DEGIRO RESULTATENREKENING'!F15</f>
        <v>0</v>
      </c>
      <c r="G15">
        <f>'DEGIRO RESULTATENREKENING'!G15</f>
        <v>0</v>
      </c>
      <c r="L15" s="197">
        <f>'DEGIRO RESULTATENREKENING'!L15</f>
        <v>0</v>
      </c>
      <c r="M15" s="197" t="str">
        <f>IF('DEGIRO RESULTATENREKENING'!M$2&gt;'DEGIRO RESULTATENREKENING'!$B$2,'DEGIRO RESULTATENREKENING'!M15,"")</f>
        <v/>
      </c>
      <c r="N15" s="197" t="str">
        <f>IF('DEGIRO RESULTATENREKENING'!N$2&gt;'DEGIRO RESULTATENREKENING'!$B$2,'DEGIRO RESULTATENREKENING'!N15,"")</f>
        <v/>
      </c>
      <c r="O15" s="197" t="str">
        <f>IF('DEGIRO RESULTATENREKENING'!O$2&gt;'DEGIRO RESULTATENREKENING'!$B$2,'DEGIRO RESULTATENREKENING'!O15,"")</f>
        <v/>
      </c>
      <c r="P15" s="197" t="str">
        <f>IF('DEGIRO RESULTATENREKENING'!P$2&gt;'DEGIRO RESULTATENREKENING'!$B$2,'DEGIRO RESULTATENREKENING'!P15,"")</f>
        <v/>
      </c>
      <c r="Q15" s="197" t="str">
        <f>IF('DEGIRO RESULTATENREKENING'!Q$2&gt;'DEGIRO RESULTATENREKENING'!$B$2,'DEGIRO RESULTATENREKENING'!Q15,"")</f>
        <v/>
      </c>
      <c r="R15" s="195" t="str">
        <f t="shared" si="1"/>
        <v/>
      </c>
      <c r="S15" s="195" t="str">
        <f t="shared" si="2"/>
        <v/>
      </c>
      <c r="T15" s="195" t="str">
        <f t="shared" si="3"/>
        <v/>
      </c>
      <c r="U15" s="195" t="str">
        <f t="shared" si="4"/>
        <v/>
      </c>
      <c r="V15" s="195" t="str">
        <f t="shared" si="5"/>
        <v/>
      </c>
      <c r="W15" s="195" t="e">
        <f t="shared" si="0"/>
        <v>#DIV/0!</v>
      </c>
      <c r="X15" s="193" t="e">
        <f>IF(AND(('DEGIRO TABLE'!$M$2-380)&lt;'DEGIRO RESULTATENREKENING'!N$2,('DEGIRO TABLE'!$M$2-350)&gt;'DEGIRO RESULTATENREKENING'!N$2)=TRUE,'DEGIRO RESULTATENREKENING'!N15,"")</f>
        <v>#VALUE!</v>
      </c>
      <c r="Y15" s="193" t="e">
        <f>IF(AND(('DEGIRO TABLE'!$M$2-380)&lt;'DEGIRO RESULTATENREKENING'!O$2,('DEGIRO TABLE'!$M$2-350)&gt;'DEGIRO RESULTATENREKENING'!O$2)=TRUE,'DEGIRO RESULTATENREKENING'!O15,"")</f>
        <v>#VALUE!</v>
      </c>
      <c r="Z15" s="193" t="e">
        <f>IF(AND(('DEGIRO TABLE'!$M$2-380)&lt;'DEGIRO RESULTATENREKENING'!P$2,('DEGIRO TABLE'!$M$2-350)&gt;'DEGIRO RESULTATENREKENING'!P$2)=TRUE,'DEGIRO RESULTATENREKENING'!P15,"")</f>
        <v>#VALUE!</v>
      </c>
      <c r="AA15" s="193" t="e">
        <f>IF(AND(('DEGIRO TABLE'!$M$2-380)&lt;'DEGIRO RESULTATENREKENING'!Q$2,('DEGIRO TABLE'!$M$2-350)&gt;'DEGIRO RESULTATENREKENING'!Q$2)=TRUE,'DEGIRO RESULTATENREKENING'!Q15,"")</f>
        <v>#VALUE!</v>
      </c>
      <c r="AB15" s="193" t="e">
        <f>IF(AND(('DEGIRO TABLE'!$M$2-380)&lt;'DEGIRO RESULTATENREKENING'!R$2,('DEGIRO TABLE'!$M$2-350)&gt;'DEGIRO RESULTATENREKENING'!R$2)=TRUE,'DEGIRO RESULTATENREKENING'!R15,"")</f>
        <v>#VALUE!</v>
      </c>
      <c r="AC15" s="193" t="str">
        <f>IF(ISNUMBER(((M15/(SUM(X15:AB15)))*(IF((ISNUMBER(INDEX('DEGIRO TABLE'!$A$1:$G$225,MATCH($L15,'DEGIRO TABLE'!$A$1:$A$225,0),2))),(INDEX('DEGIRO TABLE'!$A$1:$G$225,MATCH($L15,'DEGIRO TABLE'!$A$1:$A$225,0),2)),0))))=TRUE,((M15/(SUM(X15:AB15)))*(IF((ISNUMBER(INDEX('DEGIRO TABLE'!$A$1:$G$225,MATCH($L15,'DEGIRO TABLE'!$A$1:$A$225,0),2))),(INDEX('DEGIRO TABLE'!$A$1:$G$225,MATCH($L15,'DEGIRO TABLE'!$A$1:$A$225,0),2)),0))),"")</f>
        <v/>
      </c>
    </row>
    <row r="16" spans="1:29" x14ac:dyDescent="0.2">
      <c r="A16">
        <f>'DEGIRO RESULTATENREKENING'!A16</f>
        <v>0</v>
      </c>
      <c r="B16">
        <f>'DEGIRO RESULTATENREKENING'!B16</f>
        <v>0</v>
      </c>
      <c r="C16">
        <f>'DEGIRO RESULTATENREKENING'!C16</f>
        <v>0</v>
      </c>
      <c r="D16">
        <f>'DEGIRO RESULTATENREKENING'!D16</f>
        <v>0</v>
      </c>
      <c r="E16">
        <f>'DEGIRO RESULTATENREKENING'!E16</f>
        <v>0</v>
      </c>
      <c r="F16">
        <f>'DEGIRO RESULTATENREKENING'!F16</f>
        <v>0</v>
      </c>
      <c r="G16">
        <f>'DEGIRO RESULTATENREKENING'!G16</f>
        <v>0</v>
      </c>
      <c r="L16" s="197">
        <f>'DEGIRO RESULTATENREKENING'!L16</f>
        <v>0</v>
      </c>
      <c r="M16" s="197" t="str">
        <f>IF('DEGIRO RESULTATENREKENING'!M$2&gt;'DEGIRO RESULTATENREKENING'!$B$2,'DEGIRO RESULTATENREKENING'!M16,"")</f>
        <v/>
      </c>
      <c r="N16" s="197" t="str">
        <f>IF('DEGIRO RESULTATENREKENING'!N$2&gt;'DEGIRO RESULTATENREKENING'!$B$2,'DEGIRO RESULTATENREKENING'!N16,"")</f>
        <v/>
      </c>
      <c r="O16" s="197" t="str">
        <f>IF('DEGIRO RESULTATENREKENING'!O$2&gt;'DEGIRO RESULTATENREKENING'!$B$2,'DEGIRO RESULTATENREKENING'!O16,"")</f>
        <v/>
      </c>
      <c r="P16" s="197" t="str">
        <f>IF('DEGIRO RESULTATENREKENING'!P$2&gt;'DEGIRO RESULTATENREKENING'!$B$2,'DEGIRO RESULTATENREKENING'!P16,"")</f>
        <v/>
      </c>
      <c r="Q16" s="197" t="str">
        <f>IF('DEGIRO RESULTATENREKENING'!Q$2&gt;'DEGIRO RESULTATENREKENING'!$B$2,'DEGIRO RESULTATENREKENING'!Q16,"")</f>
        <v/>
      </c>
      <c r="R16" s="195" t="str">
        <f t="shared" si="1"/>
        <v/>
      </c>
      <c r="S16" s="195" t="str">
        <f t="shared" si="2"/>
        <v/>
      </c>
      <c r="T16" s="195" t="str">
        <f t="shared" si="3"/>
        <v/>
      </c>
      <c r="U16" s="195" t="str">
        <f t="shared" si="4"/>
        <v/>
      </c>
      <c r="V16" s="195" t="str">
        <f t="shared" si="5"/>
        <v/>
      </c>
      <c r="W16" s="195" t="e">
        <f t="shared" si="0"/>
        <v>#DIV/0!</v>
      </c>
      <c r="X16" s="193" t="e">
        <f>IF(AND(('DEGIRO TABLE'!$M$2-380)&lt;'DEGIRO RESULTATENREKENING'!N$2,('DEGIRO TABLE'!$M$2-350)&gt;'DEGIRO RESULTATENREKENING'!N$2)=TRUE,'DEGIRO RESULTATENREKENING'!N16,"")</f>
        <v>#VALUE!</v>
      </c>
      <c r="Y16" s="193" t="e">
        <f>IF(AND(('DEGIRO TABLE'!$M$2-380)&lt;'DEGIRO RESULTATENREKENING'!O$2,('DEGIRO TABLE'!$M$2-350)&gt;'DEGIRO RESULTATENREKENING'!O$2)=TRUE,'DEGIRO RESULTATENREKENING'!O16,"")</f>
        <v>#VALUE!</v>
      </c>
      <c r="Z16" s="193" t="e">
        <f>IF(AND(('DEGIRO TABLE'!$M$2-380)&lt;'DEGIRO RESULTATENREKENING'!P$2,('DEGIRO TABLE'!$M$2-350)&gt;'DEGIRO RESULTATENREKENING'!P$2)=TRUE,'DEGIRO RESULTATENREKENING'!P16,"")</f>
        <v>#VALUE!</v>
      </c>
      <c r="AA16" s="193" t="e">
        <f>IF(AND(('DEGIRO TABLE'!$M$2-380)&lt;'DEGIRO RESULTATENREKENING'!Q$2,('DEGIRO TABLE'!$M$2-350)&gt;'DEGIRO RESULTATENREKENING'!Q$2)=TRUE,'DEGIRO RESULTATENREKENING'!Q16,"")</f>
        <v>#VALUE!</v>
      </c>
      <c r="AB16" s="193" t="e">
        <f>IF(AND(('DEGIRO TABLE'!$M$2-380)&lt;'DEGIRO RESULTATENREKENING'!R$2,('DEGIRO TABLE'!$M$2-350)&gt;'DEGIRO RESULTATENREKENING'!R$2)=TRUE,'DEGIRO RESULTATENREKENING'!R16,"")</f>
        <v>#VALUE!</v>
      </c>
      <c r="AC16" s="193" t="str">
        <f>IF(ISNUMBER(((M16/(SUM(X16:AB16)))*(IF((ISNUMBER(INDEX('DEGIRO TABLE'!$A$1:$G$225,MATCH($L16,'DEGIRO TABLE'!$A$1:$A$225,0),2))),(INDEX('DEGIRO TABLE'!$A$1:$G$225,MATCH($L16,'DEGIRO TABLE'!$A$1:$A$225,0),2)),0))))=TRUE,((M16/(SUM(X16:AB16)))*(IF((ISNUMBER(INDEX('DEGIRO TABLE'!$A$1:$G$225,MATCH($L16,'DEGIRO TABLE'!$A$1:$A$225,0),2))),(INDEX('DEGIRO TABLE'!$A$1:$G$225,MATCH($L16,'DEGIRO TABLE'!$A$1:$A$225,0),2)),0))),"")</f>
        <v/>
      </c>
    </row>
    <row r="17" spans="1:29" x14ac:dyDescent="0.2">
      <c r="A17">
        <f>'DEGIRO RESULTATENREKENING'!A17</f>
        <v>0</v>
      </c>
      <c r="B17">
        <f>'DEGIRO RESULTATENREKENING'!B17</f>
        <v>0</v>
      </c>
      <c r="C17">
        <f>'DEGIRO RESULTATENREKENING'!C17</f>
        <v>0</v>
      </c>
      <c r="D17">
        <f>'DEGIRO RESULTATENREKENING'!D17</f>
        <v>0</v>
      </c>
      <c r="E17">
        <f>'DEGIRO RESULTATENREKENING'!E17</f>
        <v>0</v>
      </c>
      <c r="F17">
        <f>'DEGIRO RESULTATENREKENING'!F17</f>
        <v>0</v>
      </c>
      <c r="G17">
        <f>'DEGIRO RESULTATENREKENING'!G17</f>
        <v>0</v>
      </c>
      <c r="L17" s="197">
        <f>'DEGIRO RESULTATENREKENING'!L17</f>
        <v>0</v>
      </c>
      <c r="M17" s="197" t="str">
        <f>IF('DEGIRO RESULTATENREKENING'!M$2&gt;'DEGIRO RESULTATENREKENING'!$B$2,'DEGIRO RESULTATENREKENING'!M17,"")</f>
        <v/>
      </c>
      <c r="N17" s="197" t="str">
        <f>IF('DEGIRO RESULTATENREKENING'!N$2&gt;'DEGIRO RESULTATENREKENING'!$B$2,'DEGIRO RESULTATENREKENING'!N17,"")</f>
        <v/>
      </c>
      <c r="O17" s="197" t="str">
        <f>IF('DEGIRO RESULTATENREKENING'!O$2&gt;'DEGIRO RESULTATENREKENING'!$B$2,'DEGIRO RESULTATENREKENING'!O17,"")</f>
        <v/>
      </c>
      <c r="P17" s="197" t="str">
        <f>IF('DEGIRO RESULTATENREKENING'!P$2&gt;'DEGIRO RESULTATENREKENING'!$B$2,'DEGIRO RESULTATENREKENING'!P17,"")</f>
        <v/>
      </c>
      <c r="Q17" s="197" t="str">
        <f>IF('DEGIRO RESULTATENREKENING'!Q$2&gt;'DEGIRO RESULTATENREKENING'!$B$2,'DEGIRO RESULTATENREKENING'!Q17,"")</f>
        <v/>
      </c>
      <c r="R17" s="195" t="str">
        <f t="shared" si="1"/>
        <v/>
      </c>
      <c r="S17" s="195" t="str">
        <f t="shared" si="2"/>
        <v/>
      </c>
      <c r="T17" s="195" t="str">
        <f t="shared" si="3"/>
        <v/>
      </c>
      <c r="U17" s="195" t="str">
        <f t="shared" si="4"/>
        <v/>
      </c>
      <c r="V17" s="195" t="str">
        <f t="shared" si="5"/>
        <v/>
      </c>
      <c r="W17" s="195" t="e">
        <f t="shared" si="0"/>
        <v>#DIV/0!</v>
      </c>
      <c r="X17" s="193" t="e">
        <f>IF(AND(('DEGIRO TABLE'!$M$2-380)&lt;'DEGIRO RESULTATENREKENING'!N$2,('DEGIRO TABLE'!$M$2-350)&gt;'DEGIRO RESULTATENREKENING'!N$2)=TRUE,'DEGIRO RESULTATENREKENING'!N17,"")</f>
        <v>#VALUE!</v>
      </c>
      <c r="Y17" s="193" t="e">
        <f>IF(AND(('DEGIRO TABLE'!$M$2-380)&lt;'DEGIRO RESULTATENREKENING'!O$2,('DEGIRO TABLE'!$M$2-350)&gt;'DEGIRO RESULTATENREKENING'!O$2)=TRUE,'DEGIRO RESULTATENREKENING'!O17,"")</f>
        <v>#VALUE!</v>
      </c>
      <c r="Z17" s="193" t="e">
        <f>IF(AND(('DEGIRO TABLE'!$M$2-380)&lt;'DEGIRO RESULTATENREKENING'!P$2,('DEGIRO TABLE'!$M$2-350)&gt;'DEGIRO RESULTATENREKENING'!P$2)=TRUE,'DEGIRO RESULTATENREKENING'!P17,"")</f>
        <v>#VALUE!</v>
      </c>
      <c r="AA17" s="193" t="e">
        <f>IF(AND(('DEGIRO TABLE'!$M$2-380)&lt;'DEGIRO RESULTATENREKENING'!Q$2,('DEGIRO TABLE'!$M$2-350)&gt;'DEGIRO RESULTATENREKENING'!Q$2)=TRUE,'DEGIRO RESULTATENREKENING'!Q17,"")</f>
        <v>#VALUE!</v>
      </c>
      <c r="AB17" s="193" t="e">
        <f>IF(AND(('DEGIRO TABLE'!$M$2-380)&lt;'DEGIRO RESULTATENREKENING'!R$2,('DEGIRO TABLE'!$M$2-350)&gt;'DEGIRO RESULTATENREKENING'!R$2)=TRUE,'DEGIRO RESULTATENREKENING'!R17,"")</f>
        <v>#VALUE!</v>
      </c>
      <c r="AC17" s="193" t="str">
        <f>IF(ISNUMBER(((M17/(SUM(X17:AB17)))*(IF((ISNUMBER(INDEX('DEGIRO TABLE'!$A$1:$G$225,MATCH($L17,'DEGIRO TABLE'!$A$1:$A$225,0),2))),(INDEX('DEGIRO TABLE'!$A$1:$G$225,MATCH($L17,'DEGIRO TABLE'!$A$1:$A$225,0),2)),0))))=TRUE,((M17/(SUM(X17:AB17)))*(IF((ISNUMBER(INDEX('DEGIRO TABLE'!$A$1:$G$225,MATCH($L17,'DEGIRO TABLE'!$A$1:$A$225,0),2))),(INDEX('DEGIRO TABLE'!$A$1:$G$225,MATCH($L17,'DEGIRO TABLE'!$A$1:$A$225,0),2)),0))),"")</f>
        <v/>
      </c>
    </row>
    <row r="18" spans="1:29" x14ac:dyDescent="0.2">
      <c r="A18">
        <f>'DEGIRO RESULTATENREKENING'!A18</f>
        <v>0</v>
      </c>
      <c r="B18">
        <f>'DEGIRO RESULTATENREKENING'!B18</f>
        <v>0</v>
      </c>
      <c r="C18">
        <f>'DEGIRO RESULTATENREKENING'!C18</f>
        <v>0</v>
      </c>
      <c r="D18">
        <f>'DEGIRO RESULTATENREKENING'!D18</f>
        <v>0</v>
      </c>
      <c r="E18">
        <f>'DEGIRO RESULTATENREKENING'!E18</f>
        <v>0</v>
      </c>
      <c r="F18">
        <f>'DEGIRO RESULTATENREKENING'!F18</f>
        <v>0</v>
      </c>
      <c r="G18">
        <f>'DEGIRO RESULTATENREKENING'!G18</f>
        <v>0</v>
      </c>
      <c r="L18" s="197">
        <f>'DEGIRO RESULTATENREKENING'!L18</f>
        <v>0</v>
      </c>
      <c r="M18" s="197" t="str">
        <f>IF('DEGIRO RESULTATENREKENING'!M$2&gt;'DEGIRO RESULTATENREKENING'!$B$2,'DEGIRO RESULTATENREKENING'!M18,"")</f>
        <v/>
      </c>
      <c r="N18" s="197" t="str">
        <f>IF('DEGIRO RESULTATENREKENING'!N$2&gt;'DEGIRO RESULTATENREKENING'!$B$2,'DEGIRO RESULTATENREKENING'!N18,"")</f>
        <v/>
      </c>
      <c r="O18" s="197" t="str">
        <f>IF('DEGIRO RESULTATENREKENING'!O$2&gt;'DEGIRO RESULTATENREKENING'!$B$2,'DEGIRO RESULTATENREKENING'!O18,"")</f>
        <v/>
      </c>
      <c r="P18" s="197" t="str">
        <f>IF('DEGIRO RESULTATENREKENING'!P$2&gt;'DEGIRO RESULTATENREKENING'!$B$2,'DEGIRO RESULTATENREKENING'!P18,"")</f>
        <v/>
      </c>
      <c r="Q18" s="197" t="str">
        <f>IF('DEGIRO RESULTATENREKENING'!Q$2&gt;'DEGIRO RESULTATENREKENING'!$B$2,'DEGIRO RESULTATENREKENING'!Q18,"")</f>
        <v/>
      </c>
      <c r="R18" s="195" t="str">
        <f t="shared" si="1"/>
        <v/>
      </c>
      <c r="S18" s="195" t="str">
        <f t="shared" si="2"/>
        <v/>
      </c>
      <c r="T18" s="195" t="str">
        <f t="shared" si="3"/>
        <v/>
      </c>
      <c r="U18" s="195" t="str">
        <f t="shared" si="4"/>
        <v/>
      </c>
      <c r="V18" s="195" t="str">
        <f t="shared" si="5"/>
        <v/>
      </c>
      <c r="W18" s="195" t="e">
        <f t="shared" si="0"/>
        <v>#DIV/0!</v>
      </c>
      <c r="X18" s="193" t="e">
        <f>IF(AND(('DEGIRO TABLE'!$M$2-380)&lt;'DEGIRO RESULTATENREKENING'!N$2,('DEGIRO TABLE'!$M$2-350)&gt;'DEGIRO RESULTATENREKENING'!N$2)=TRUE,'DEGIRO RESULTATENREKENING'!N18,"")</f>
        <v>#VALUE!</v>
      </c>
      <c r="Y18" s="193" t="e">
        <f>IF(AND(('DEGIRO TABLE'!$M$2-380)&lt;'DEGIRO RESULTATENREKENING'!O$2,('DEGIRO TABLE'!$M$2-350)&gt;'DEGIRO RESULTATENREKENING'!O$2)=TRUE,'DEGIRO RESULTATENREKENING'!O18,"")</f>
        <v>#VALUE!</v>
      </c>
      <c r="Z18" s="193" t="e">
        <f>IF(AND(('DEGIRO TABLE'!$M$2-380)&lt;'DEGIRO RESULTATENREKENING'!P$2,('DEGIRO TABLE'!$M$2-350)&gt;'DEGIRO RESULTATENREKENING'!P$2)=TRUE,'DEGIRO RESULTATENREKENING'!P18,"")</f>
        <v>#VALUE!</v>
      </c>
      <c r="AA18" s="193" t="e">
        <f>IF(AND(('DEGIRO TABLE'!$M$2-380)&lt;'DEGIRO RESULTATENREKENING'!Q$2,('DEGIRO TABLE'!$M$2-350)&gt;'DEGIRO RESULTATENREKENING'!Q$2)=TRUE,'DEGIRO RESULTATENREKENING'!Q18,"")</f>
        <v>#VALUE!</v>
      </c>
      <c r="AB18" s="193" t="e">
        <f>IF(AND(('DEGIRO TABLE'!$M$2-380)&lt;'DEGIRO RESULTATENREKENING'!R$2,('DEGIRO TABLE'!$M$2-350)&gt;'DEGIRO RESULTATENREKENING'!R$2)=TRUE,'DEGIRO RESULTATENREKENING'!R18,"")</f>
        <v>#VALUE!</v>
      </c>
      <c r="AC18" s="193" t="str">
        <f>IF(ISNUMBER(((M18/(SUM(X18:AB18)))*(IF((ISNUMBER(INDEX('DEGIRO TABLE'!$A$1:$G$225,MATCH($L18,'DEGIRO TABLE'!$A$1:$A$225,0),2))),(INDEX('DEGIRO TABLE'!$A$1:$G$225,MATCH($L18,'DEGIRO TABLE'!$A$1:$A$225,0),2)),0))))=TRUE,((M18/(SUM(X18:AB18)))*(IF((ISNUMBER(INDEX('DEGIRO TABLE'!$A$1:$G$225,MATCH($L18,'DEGIRO TABLE'!$A$1:$A$225,0),2))),(INDEX('DEGIRO TABLE'!$A$1:$G$225,MATCH($L18,'DEGIRO TABLE'!$A$1:$A$225,0),2)),0))),"")</f>
        <v/>
      </c>
    </row>
    <row r="19" spans="1:29" x14ac:dyDescent="0.2">
      <c r="A19">
        <f>'DEGIRO RESULTATENREKENING'!A19</f>
        <v>0</v>
      </c>
      <c r="B19">
        <f>'DEGIRO RESULTATENREKENING'!B19</f>
        <v>0</v>
      </c>
      <c r="C19">
        <f>'DEGIRO RESULTATENREKENING'!C19</f>
        <v>0</v>
      </c>
      <c r="D19">
        <f>'DEGIRO RESULTATENREKENING'!D19</f>
        <v>0</v>
      </c>
      <c r="E19">
        <f>'DEGIRO RESULTATENREKENING'!E19</f>
        <v>0</v>
      </c>
      <c r="F19">
        <f>'DEGIRO RESULTATENREKENING'!F19</f>
        <v>0</v>
      </c>
      <c r="G19">
        <f>'DEGIRO RESULTATENREKENING'!G19</f>
        <v>0</v>
      </c>
      <c r="L19" s="197">
        <f>'DEGIRO RESULTATENREKENING'!L19</f>
        <v>0</v>
      </c>
      <c r="M19" s="197" t="str">
        <f>IF('DEGIRO RESULTATENREKENING'!M$2&gt;'DEGIRO RESULTATENREKENING'!$B$2,'DEGIRO RESULTATENREKENING'!M19,"")</f>
        <v/>
      </c>
      <c r="N19" s="197" t="str">
        <f>IF('DEGIRO RESULTATENREKENING'!N$2&gt;'DEGIRO RESULTATENREKENING'!$B$2,'DEGIRO RESULTATENREKENING'!N19,"")</f>
        <v/>
      </c>
      <c r="O19" s="197" t="str">
        <f>IF('DEGIRO RESULTATENREKENING'!O$2&gt;'DEGIRO RESULTATENREKENING'!$B$2,'DEGIRO RESULTATENREKENING'!O19,"")</f>
        <v/>
      </c>
      <c r="P19" s="197" t="str">
        <f>IF('DEGIRO RESULTATENREKENING'!P$2&gt;'DEGIRO RESULTATENREKENING'!$B$2,'DEGIRO RESULTATENREKENING'!P19,"")</f>
        <v/>
      </c>
      <c r="Q19" s="197" t="str">
        <f>IF('DEGIRO RESULTATENREKENING'!Q$2&gt;'DEGIRO RESULTATENREKENING'!$B$2,'DEGIRO RESULTATENREKENING'!Q19,"")</f>
        <v/>
      </c>
      <c r="R19" s="195" t="str">
        <f t="shared" si="1"/>
        <v/>
      </c>
      <c r="S19" s="195" t="str">
        <f t="shared" si="2"/>
        <v/>
      </c>
      <c r="T19" s="195" t="str">
        <f t="shared" si="3"/>
        <v/>
      </c>
      <c r="U19" s="195" t="str">
        <f t="shared" si="4"/>
        <v/>
      </c>
      <c r="V19" s="195" t="str">
        <f t="shared" si="5"/>
        <v/>
      </c>
      <c r="W19" s="195" t="e">
        <f t="shared" si="0"/>
        <v>#DIV/0!</v>
      </c>
      <c r="X19" s="193" t="e">
        <f>IF(AND(('DEGIRO TABLE'!$M$2-380)&lt;'DEGIRO RESULTATENREKENING'!N$2,('DEGIRO TABLE'!$M$2-350)&gt;'DEGIRO RESULTATENREKENING'!N$2)=TRUE,'DEGIRO RESULTATENREKENING'!N19,"")</f>
        <v>#VALUE!</v>
      </c>
      <c r="Y19" s="193" t="e">
        <f>IF(AND(('DEGIRO TABLE'!$M$2-380)&lt;'DEGIRO RESULTATENREKENING'!O$2,('DEGIRO TABLE'!$M$2-350)&gt;'DEGIRO RESULTATENREKENING'!O$2)=TRUE,'DEGIRO RESULTATENREKENING'!O19,"")</f>
        <v>#VALUE!</v>
      </c>
      <c r="Z19" s="193" t="e">
        <f>IF(AND(('DEGIRO TABLE'!$M$2-380)&lt;'DEGIRO RESULTATENREKENING'!P$2,('DEGIRO TABLE'!$M$2-350)&gt;'DEGIRO RESULTATENREKENING'!P$2)=TRUE,'DEGIRO RESULTATENREKENING'!P19,"")</f>
        <v>#VALUE!</v>
      </c>
      <c r="AA19" s="193" t="e">
        <f>IF(AND(('DEGIRO TABLE'!$M$2-380)&lt;'DEGIRO RESULTATENREKENING'!Q$2,('DEGIRO TABLE'!$M$2-350)&gt;'DEGIRO RESULTATENREKENING'!Q$2)=TRUE,'DEGIRO RESULTATENREKENING'!Q19,"")</f>
        <v>#VALUE!</v>
      </c>
      <c r="AB19" s="193" t="e">
        <f>IF(AND(('DEGIRO TABLE'!$M$2-380)&lt;'DEGIRO RESULTATENREKENING'!R$2,('DEGIRO TABLE'!$M$2-350)&gt;'DEGIRO RESULTATENREKENING'!R$2)=TRUE,'DEGIRO RESULTATENREKENING'!R19,"")</f>
        <v>#VALUE!</v>
      </c>
      <c r="AC19" s="193" t="str">
        <f>IF(ISNUMBER(((M19/(SUM(X19:AB19)))*(IF((ISNUMBER(INDEX('DEGIRO TABLE'!$A$1:$G$225,MATCH($L19,'DEGIRO TABLE'!$A$1:$A$225,0),2))),(INDEX('DEGIRO TABLE'!$A$1:$G$225,MATCH($L19,'DEGIRO TABLE'!$A$1:$A$225,0),2)),0))))=TRUE,((M19/(SUM(X19:AB19)))*(IF((ISNUMBER(INDEX('DEGIRO TABLE'!$A$1:$G$225,MATCH($L19,'DEGIRO TABLE'!$A$1:$A$225,0),2))),(INDEX('DEGIRO TABLE'!$A$1:$G$225,MATCH($L19,'DEGIRO TABLE'!$A$1:$A$225,0),2)),0))),"")</f>
        <v/>
      </c>
    </row>
    <row r="20" spans="1:29" x14ac:dyDescent="0.2">
      <c r="A20">
        <f>'DEGIRO RESULTATENREKENING'!A20</f>
        <v>0</v>
      </c>
      <c r="B20">
        <f>'DEGIRO RESULTATENREKENING'!B20</f>
        <v>0</v>
      </c>
      <c r="C20">
        <f>'DEGIRO RESULTATENREKENING'!C20</f>
        <v>0</v>
      </c>
      <c r="D20">
        <f>'DEGIRO RESULTATENREKENING'!D20</f>
        <v>0</v>
      </c>
      <c r="E20">
        <f>'DEGIRO RESULTATENREKENING'!E20</f>
        <v>0</v>
      </c>
      <c r="F20">
        <f>'DEGIRO RESULTATENREKENING'!F20</f>
        <v>0</v>
      </c>
      <c r="G20">
        <f>'DEGIRO RESULTATENREKENING'!G20</f>
        <v>0</v>
      </c>
      <c r="L20" s="197">
        <f>'DEGIRO RESULTATENREKENING'!L20</f>
        <v>0</v>
      </c>
      <c r="M20" s="197" t="str">
        <f>IF('DEGIRO RESULTATENREKENING'!M$2&gt;'DEGIRO RESULTATENREKENING'!$B$2,'DEGIRO RESULTATENREKENING'!M20,"")</f>
        <v/>
      </c>
      <c r="N20" s="197" t="str">
        <f>IF('DEGIRO RESULTATENREKENING'!N$2&gt;'DEGIRO RESULTATENREKENING'!$B$2,'DEGIRO RESULTATENREKENING'!N20,"")</f>
        <v/>
      </c>
      <c r="O20" s="197" t="str">
        <f>IF('DEGIRO RESULTATENREKENING'!O$2&gt;'DEGIRO RESULTATENREKENING'!$B$2,'DEGIRO RESULTATENREKENING'!O20,"")</f>
        <v/>
      </c>
      <c r="P20" s="197" t="str">
        <f>IF('DEGIRO RESULTATENREKENING'!P$2&gt;'DEGIRO RESULTATENREKENING'!$B$2,'DEGIRO RESULTATENREKENING'!P20,"")</f>
        <v/>
      </c>
      <c r="Q20" s="197" t="str">
        <f>IF('DEGIRO RESULTATENREKENING'!Q$2&gt;'DEGIRO RESULTATENREKENING'!$B$2,'DEGIRO RESULTATENREKENING'!Q20,"")</f>
        <v/>
      </c>
      <c r="R20" s="195" t="str">
        <f t="shared" si="1"/>
        <v/>
      </c>
      <c r="S20" s="195" t="str">
        <f t="shared" si="2"/>
        <v/>
      </c>
      <c r="T20" s="195" t="str">
        <f t="shared" si="3"/>
        <v/>
      </c>
      <c r="U20" s="195" t="str">
        <f t="shared" si="4"/>
        <v/>
      </c>
      <c r="V20" s="195" t="str">
        <f t="shared" si="5"/>
        <v/>
      </c>
      <c r="W20" s="195" t="e">
        <f t="shared" si="0"/>
        <v>#DIV/0!</v>
      </c>
      <c r="X20" s="193" t="e">
        <f>IF(AND(('DEGIRO TABLE'!$M$2-380)&lt;'DEGIRO RESULTATENREKENING'!N$2,('DEGIRO TABLE'!$M$2-350)&gt;'DEGIRO RESULTATENREKENING'!N$2)=TRUE,'DEGIRO RESULTATENREKENING'!N20,"")</f>
        <v>#VALUE!</v>
      </c>
      <c r="Y20" s="193" t="e">
        <f>IF(AND(('DEGIRO TABLE'!$M$2-380)&lt;'DEGIRO RESULTATENREKENING'!O$2,('DEGIRO TABLE'!$M$2-350)&gt;'DEGIRO RESULTATENREKENING'!O$2)=TRUE,'DEGIRO RESULTATENREKENING'!O20,"")</f>
        <v>#VALUE!</v>
      </c>
      <c r="Z20" s="193" t="e">
        <f>IF(AND(('DEGIRO TABLE'!$M$2-380)&lt;'DEGIRO RESULTATENREKENING'!P$2,('DEGIRO TABLE'!$M$2-350)&gt;'DEGIRO RESULTATENREKENING'!P$2)=TRUE,'DEGIRO RESULTATENREKENING'!P20,"")</f>
        <v>#VALUE!</v>
      </c>
      <c r="AA20" s="193" t="e">
        <f>IF(AND(('DEGIRO TABLE'!$M$2-380)&lt;'DEGIRO RESULTATENREKENING'!Q$2,('DEGIRO TABLE'!$M$2-350)&gt;'DEGIRO RESULTATENREKENING'!Q$2)=TRUE,'DEGIRO RESULTATENREKENING'!Q20,"")</f>
        <v>#VALUE!</v>
      </c>
      <c r="AB20" s="193" t="e">
        <f>IF(AND(('DEGIRO TABLE'!$M$2-380)&lt;'DEGIRO RESULTATENREKENING'!R$2,('DEGIRO TABLE'!$M$2-350)&gt;'DEGIRO RESULTATENREKENING'!R$2)=TRUE,'DEGIRO RESULTATENREKENING'!R20,"")</f>
        <v>#VALUE!</v>
      </c>
      <c r="AC20" s="193" t="str">
        <f>IF(ISNUMBER(((M20/(SUM(X20:AB20)))*(IF((ISNUMBER(INDEX('DEGIRO TABLE'!$A$1:$G$225,MATCH($L20,'DEGIRO TABLE'!$A$1:$A$225,0),2))),(INDEX('DEGIRO TABLE'!$A$1:$G$225,MATCH($L20,'DEGIRO TABLE'!$A$1:$A$225,0),2)),0))))=TRUE,((M20/(SUM(X20:AB20)))*(IF((ISNUMBER(INDEX('DEGIRO TABLE'!$A$1:$G$225,MATCH($L20,'DEGIRO TABLE'!$A$1:$A$225,0),2))),(INDEX('DEGIRO TABLE'!$A$1:$G$225,MATCH($L20,'DEGIRO TABLE'!$A$1:$A$225,0),2)),0))),"")</f>
        <v/>
      </c>
    </row>
    <row r="21" spans="1:29" x14ac:dyDescent="0.2">
      <c r="A21">
        <f>'DEGIRO RESULTATENREKENING'!A21</f>
        <v>0</v>
      </c>
      <c r="B21">
        <f>'DEGIRO RESULTATENREKENING'!B21</f>
        <v>0</v>
      </c>
      <c r="C21">
        <f>'DEGIRO RESULTATENREKENING'!C21</f>
        <v>0</v>
      </c>
      <c r="D21">
        <f>'DEGIRO RESULTATENREKENING'!D21</f>
        <v>0</v>
      </c>
      <c r="E21">
        <f>'DEGIRO RESULTATENREKENING'!E21</f>
        <v>0</v>
      </c>
      <c r="F21">
        <f>'DEGIRO RESULTATENREKENING'!F21</f>
        <v>0</v>
      </c>
      <c r="G21">
        <f>'DEGIRO RESULTATENREKENING'!G21</f>
        <v>0</v>
      </c>
      <c r="L21" s="197">
        <f>'DEGIRO RESULTATENREKENING'!L21</f>
        <v>0</v>
      </c>
      <c r="M21" s="197" t="str">
        <f>IF('DEGIRO RESULTATENREKENING'!M$2&gt;'DEGIRO RESULTATENREKENING'!$B$2,'DEGIRO RESULTATENREKENING'!M21,"")</f>
        <v/>
      </c>
      <c r="N21" s="197" t="str">
        <f>IF('DEGIRO RESULTATENREKENING'!N$2&gt;'DEGIRO RESULTATENREKENING'!$B$2,'DEGIRO RESULTATENREKENING'!N21,"")</f>
        <v/>
      </c>
      <c r="O21" s="197" t="str">
        <f>IF('DEGIRO RESULTATENREKENING'!O$2&gt;'DEGIRO RESULTATENREKENING'!$B$2,'DEGIRO RESULTATENREKENING'!O21,"")</f>
        <v/>
      </c>
      <c r="P21" s="197" t="str">
        <f>IF('DEGIRO RESULTATENREKENING'!P$2&gt;'DEGIRO RESULTATENREKENING'!$B$2,'DEGIRO RESULTATENREKENING'!P21,"")</f>
        <v/>
      </c>
      <c r="Q21" s="197" t="str">
        <f>IF('DEGIRO RESULTATENREKENING'!Q$2&gt;'DEGIRO RESULTATENREKENING'!$B$2,'DEGIRO RESULTATENREKENING'!Q21,"")</f>
        <v/>
      </c>
      <c r="R21" s="195" t="str">
        <f t="shared" si="1"/>
        <v/>
      </c>
      <c r="S21" s="195" t="str">
        <f t="shared" si="2"/>
        <v/>
      </c>
      <c r="T21" s="195" t="str">
        <f t="shared" si="3"/>
        <v/>
      </c>
      <c r="U21" s="195" t="str">
        <f t="shared" si="4"/>
        <v/>
      </c>
      <c r="V21" s="195" t="str">
        <f t="shared" si="5"/>
        <v/>
      </c>
      <c r="W21" s="195" t="e">
        <f t="shared" si="0"/>
        <v>#DIV/0!</v>
      </c>
      <c r="X21" s="193" t="e">
        <f>IF(AND(('DEGIRO TABLE'!$M$2-380)&lt;'DEGIRO RESULTATENREKENING'!N$2,('DEGIRO TABLE'!$M$2-350)&gt;'DEGIRO RESULTATENREKENING'!N$2)=TRUE,'DEGIRO RESULTATENREKENING'!N21,"")</f>
        <v>#VALUE!</v>
      </c>
      <c r="Y21" s="193" t="e">
        <f>IF(AND(('DEGIRO TABLE'!$M$2-380)&lt;'DEGIRO RESULTATENREKENING'!O$2,('DEGIRO TABLE'!$M$2-350)&gt;'DEGIRO RESULTATENREKENING'!O$2)=TRUE,'DEGIRO RESULTATENREKENING'!O21,"")</f>
        <v>#VALUE!</v>
      </c>
      <c r="Z21" s="193" t="e">
        <f>IF(AND(('DEGIRO TABLE'!$M$2-380)&lt;'DEGIRO RESULTATENREKENING'!P$2,('DEGIRO TABLE'!$M$2-350)&gt;'DEGIRO RESULTATENREKENING'!P$2)=TRUE,'DEGIRO RESULTATENREKENING'!P21,"")</f>
        <v>#VALUE!</v>
      </c>
      <c r="AA21" s="193" t="e">
        <f>IF(AND(('DEGIRO TABLE'!$M$2-380)&lt;'DEGIRO RESULTATENREKENING'!Q$2,('DEGIRO TABLE'!$M$2-350)&gt;'DEGIRO RESULTATENREKENING'!Q$2)=TRUE,'DEGIRO RESULTATENREKENING'!Q21,"")</f>
        <v>#VALUE!</v>
      </c>
      <c r="AB21" s="193" t="e">
        <f>IF(AND(('DEGIRO TABLE'!$M$2-380)&lt;'DEGIRO RESULTATENREKENING'!R$2,('DEGIRO TABLE'!$M$2-350)&gt;'DEGIRO RESULTATENREKENING'!R$2)=TRUE,'DEGIRO RESULTATENREKENING'!R21,"")</f>
        <v>#VALUE!</v>
      </c>
      <c r="AC21" s="193" t="str">
        <f>IF(ISNUMBER(((M21/(SUM(X21:AB21)))*(IF((ISNUMBER(INDEX('DEGIRO TABLE'!$A$1:$G$225,MATCH($L21,'DEGIRO TABLE'!$A$1:$A$225,0),2))),(INDEX('DEGIRO TABLE'!$A$1:$G$225,MATCH($L21,'DEGIRO TABLE'!$A$1:$A$225,0),2)),0))))=TRUE,((M21/(SUM(X21:AB21)))*(IF((ISNUMBER(INDEX('DEGIRO TABLE'!$A$1:$G$225,MATCH($L21,'DEGIRO TABLE'!$A$1:$A$225,0),2))),(INDEX('DEGIRO TABLE'!$A$1:$G$225,MATCH($L21,'DEGIRO TABLE'!$A$1:$A$225,0),2)),0))),"")</f>
        <v/>
      </c>
    </row>
    <row r="22" spans="1:29" x14ac:dyDescent="0.2">
      <c r="A22">
        <f>'DEGIRO RESULTATENREKENING'!A22</f>
        <v>0</v>
      </c>
      <c r="B22">
        <f>'DEGIRO RESULTATENREKENING'!B22</f>
        <v>0</v>
      </c>
      <c r="C22">
        <f>'DEGIRO RESULTATENREKENING'!C22</f>
        <v>0</v>
      </c>
      <c r="D22">
        <f>'DEGIRO RESULTATENREKENING'!D22</f>
        <v>0</v>
      </c>
      <c r="E22">
        <f>'DEGIRO RESULTATENREKENING'!E22</f>
        <v>0</v>
      </c>
      <c r="F22">
        <f>'DEGIRO RESULTATENREKENING'!F22</f>
        <v>0</v>
      </c>
      <c r="G22">
        <f>'DEGIRO RESULTATENREKENING'!G22</f>
        <v>0</v>
      </c>
      <c r="L22" s="197">
        <f>'DEGIRO RESULTATENREKENING'!L22</f>
        <v>0</v>
      </c>
      <c r="M22" s="197" t="str">
        <f>IF('DEGIRO RESULTATENREKENING'!M$2&gt;'DEGIRO RESULTATENREKENING'!$B$2,'DEGIRO RESULTATENREKENING'!M22,"")</f>
        <v/>
      </c>
      <c r="N22" s="197" t="str">
        <f>IF('DEGIRO RESULTATENREKENING'!N$2&gt;'DEGIRO RESULTATENREKENING'!$B$2,'DEGIRO RESULTATENREKENING'!N22,"")</f>
        <v/>
      </c>
      <c r="O22" s="197" t="str">
        <f>IF('DEGIRO RESULTATENREKENING'!O$2&gt;'DEGIRO RESULTATENREKENING'!$B$2,'DEGIRO RESULTATENREKENING'!O22,"")</f>
        <v/>
      </c>
      <c r="P22" s="197" t="str">
        <f>IF('DEGIRO RESULTATENREKENING'!P$2&gt;'DEGIRO RESULTATENREKENING'!$B$2,'DEGIRO RESULTATENREKENING'!P22,"")</f>
        <v/>
      </c>
      <c r="Q22" s="197" t="str">
        <f>IF('DEGIRO RESULTATENREKENING'!Q$2&gt;'DEGIRO RESULTATENREKENING'!$B$2,'DEGIRO RESULTATENREKENING'!Q22,"")</f>
        <v/>
      </c>
      <c r="R22" s="195" t="str">
        <f t="shared" si="1"/>
        <v/>
      </c>
      <c r="S22" s="195" t="str">
        <f t="shared" si="2"/>
        <v/>
      </c>
      <c r="T22" s="195" t="str">
        <f t="shared" si="3"/>
        <v/>
      </c>
      <c r="U22" s="195" t="str">
        <f t="shared" si="4"/>
        <v/>
      </c>
      <c r="V22" s="195" t="str">
        <f t="shared" si="5"/>
        <v/>
      </c>
      <c r="W22" s="195" t="e">
        <f t="shared" si="0"/>
        <v>#DIV/0!</v>
      </c>
      <c r="X22" s="193" t="e">
        <f>IF(AND(('DEGIRO TABLE'!$M$2-380)&lt;'DEGIRO RESULTATENREKENING'!N$2,('DEGIRO TABLE'!$M$2-350)&gt;'DEGIRO RESULTATENREKENING'!N$2)=TRUE,'DEGIRO RESULTATENREKENING'!N22,"")</f>
        <v>#VALUE!</v>
      </c>
      <c r="Y22" s="193" t="e">
        <f>IF(AND(('DEGIRO TABLE'!$M$2-380)&lt;'DEGIRO RESULTATENREKENING'!O$2,('DEGIRO TABLE'!$M$2-350)&gt;'DEGIRO RESULTATENREKENING'!O$2)=TRUE,'DEGIRO RESULTATENREKENING'!O22,"")</f>
        <v>#VALUE!</v>
      </c>
      <c r="Z22" s="193" t="e">
        <f>IF(AND(('DEGIRO TABLE'!$M$2-380)&lt;'DEGIRO RESULTATENREKENING'!P$2,('DEGIRO TABLE'!$M$2-350)&gt;'DEGIRO RESULTATENREKENING'!P$2)=TRUE,'DEGIRO RESULTATENREKENING'!P22,"")</f>
        <v>#VALUE!</v>
      </c>
      <c r="AA22" s="193" t="e">
        <f>IF(AND(('DEGIRO TABLE'!$M$2-380)&lt;'DEGIRO RESULTATENREKENING'!Q$2,('DEGIRO TABLE'!$M$2-350)&gt;'DEGIRO RESULTATENREKENING'!Q$2)=TRUE,'DEGIRO RESULTATENREKENING'!Q22,"")</f>
        <v>#VALUE!</v>
      </c>
      <c r="AB22" s="193" t="e">
        <f>IF(AND(('DEGIRO TABLE'!$M$2-380)&lt;'DEGIRO RESULTATENREKENING'!R$2,('DEGIRO TABLE'!$M$2-350)&gt;'DEGIRO RESULTATENREKENING'!R$2)=TRUE,'DEGIRO RESULTATENREKENING'!R22,"")</f>
        <v>#VALUE!</v>
      </c>
      <c r="AC22" s="193" t="str">
        <f>IF(ISNUMBER(((M22/(SUM(X22:AB22)))*(IF((ISNUMBER(INDEX('DEGIRO TABLE'!$A$1:$G$225,MATCH($L22,'DEGIRO TABLE'!$A$1:$A$225,0),2))),(INDEX('DEGIRO TABLE'!$A$1:$G$225,MATCH($L22,'DEGIRO TABLE'!$A$1:$A$225,0),2)),0))))=TRUE,((M22/(SUM(X22:AB22)))*(IF((ISNUMBER(INDEX('DEGIRO TABLE'!$A$1:$G$225,MATCH($L22,'DEGIRO TABLE'!$A$1:$A$225,0),2))),(INDEX('DEGIRO TABLE'!$A$1:$G$225,MATCH($L22,'DEGIRO TABLE'!$A$1:$A$225,0),2)),0))),"")</f>
        <v/>
      </c>
    </row>
    <row r="23" spans="1:29" x14ac:dyDescent="0.2">
      <c r="A23">
        <f>'DEGIRO RESULTATENREKENING'!A23</f>
        <v>0</v>
      </c>
      <c r="B23">
        <f>'DEGIRO RESULTATENREKENING'!B23</f>
        <v>0</v>
      </c>
      <c r="C23">
        <f>'DEGIRO RESULTATENREKENING'!C23</f>
        <v>0</v>
      </c>
      <c r="D23">
        <f>'DEGIRO RESULTATENREKENING'!D23</f>
        <v>0</v>
      </c>
      <c r="E23">
        <f>'DEGIRO RESULTATENREKENING'!E23</f>
        <v>0</v>
      </c>
      <c r="F23">
        <f>'DEGIRO RESULTATENREKENING'!F23</f>
        <v>0</v>
      </c>
      <c r="G23">
        <f>'DEGIRO RESULTATENREKENING'!G23</f>
        <v>0</v>
      </c>
      <c r="L23" s="197">
        <f>'DEGIRO RESULTATENREKENING'!L23</f>
        <v>0</v>
      </c>
      <c r="M23" s="197" t="str">
        <f>IF('DEGIRO RESULTATENREKENING'!M$2&gt;'DEGIRO RESULTATENREKENING'!$B$2,'DEGIRO RESULTATENREKENING'!M23,"")</f>
        <v/>
      </c>
      <c r="N23" s="197" t="str">
        <f>IF('DEGIRO RESULTATENREKENING'!N$2&gt;'DEGIRO RESULTATENREKENING'!$B$2,'DEGIRO RESULTATENREKENING'!N23,"")</f>
        <v/>
      </c>
      <c r="O23" s="197" t="str">
        <f>IF('DEGIRO RESULTATENREKENING'!O$2&gt;'DEGIRO RESULTATENREKENING'!$B$2,'DEGIRO RESULTATENREKENING'!O23,"")</f>
        <v/>
      </c>
      <c r="P23" s="197" t="str">
        <f>IF('DEGIRO RESULTATENREKENING'!P$2&gt;'DEGIRO RESULTATENREKENING'!$B$2,'DEGIRO RESULTATENREKENING'!P23,"")</f>
        <v/>
      </c>
      <c r="Q23" s="197" t="str">
        <f>IF('DEGIRO RESULTATENREKENING'!Q$2&gt;'DEGIRO RESULTATENREKENING'!$B$2,'DEGIRO RESULTATENREKENING'!Q23,"")</f>
        <v/>
      </c>
      <c r="R23" s="195" t="str">
        <f t="shared" si="1"/>
        <v/>
      </c>
      <c r="S23" s="195" t="str">
        <f t="shared" si="2"/>
        <v/>
      </c>
      <c r="T23" s="195" t="str">
        <f t="shared" si="3"/>
        <v/>
      </c>
      <c r="U23" s="195" t="str">
        <f t="shared" si="4"/>
        <v/>
      </c>
      <c r="V23" s="195" t="str">
        <f t="shared" si="5"/>
        <v/>
      </c>
      <c r="W23" s="195" t="e">
        <f t="shared" si="0"/>
        <v>#DIV/0!</v>
      </c>
      <c r="X23" s="193" t="e">
        <f>IF(AND(('DEGIRO TABLE'!$M$2-380)&lt;'DEGIRO RESULTATENREKENING'!N$2,('DEGIRO TABLE'!$M$2-350)&gt;'DEGIRO RESULTATENREKENING'!N$2)=TRUE,'DEGIRO RESULTATENREKENING'!N23,"")</f>
        <v>#VALUE!</v>
      </c>
      <c r="Y23" s="193" t="e">
        <f>IF(AND(('DEGIRO TABLE'!$M$2-380)&lt;'DEGIRO RESULTATENREKENING'!O$2,('DEGIRO TABLE'!$M$2-350)&gt;'DEGIRO RESULTATENREKENING'!O$2)=TRUE,'DEGIRO RESULTATENREKENING'!O23,"")</f>
        <v>#VALUE!</v>
      </c>
      <c r="Z23" s="193" t="e">
        <f>IF(AND(('DEGIRO TABLE'!$M$2-380)&lt;'DEGIRO RESULTATENREKENING'!P$2,('DEGIRO TABLE'!$M$2-350)&gt;'DEGIRO RESULTATENREKENING'!P$2)=TRUE,'DEGIRO RESULTATENREKENING'!P23,"")</f>
        <v>#VALUE!</v>
      </c>
      <c r="AA23" s="193" t="e">
        <f>IF(AND(('DEGIRO TABLE'!$M$2-380)&lt;'DEGIRO RESULTATENREKENING'!Q$2,('DEGIRO TABLE'!$M$2-350)&gt;'DEGIRO RESULTATENREKENING'!Q$2)=TRUE,'DEGIRO RESULTATENREKENING'!Q23,"")</f>
        <v>#VALUE!</v>
      </c>
      <c r="AB23" s="193" t="e">
        <f>IF(AND(('DEGIRO TABLE'!$M$2-380)&lt;'DEGIRO RESULTATENREKENING'!R$2,('DEGIRO TABLE'!$M$2-350)&gt;'DEGIRO RESULTATENREKENING'!R$2)=TRUE,'DEGIRO RESULTATENREKENING'!R23,"")</f>
        <v>#VALUE!</v>
      </c>
      <c r="AC23" s="193" t="str">
        <f>IF(ISNUMBER(((M23/(SUM(X23:AB23)))*(IF((ISNUMBER(INDEX('DEGIRO TABLE'!$A$1:$G$225,MATCH($L23,'DEGIRO TABLE'!$A$1:$A$225,0),2))),(INDEX('DEGIRO TABLE'!$A$1:$G$225,MATCH($L23,'DEGIRO TABLE'!$A$1:$A$225,0),2)),0))))=TRUE,((M23/(SUM(X23:AB23)))*(IF((ISNUMBER(INDEX('DEGIRO TABLE'!$A$1:$G$225,MATCH($L23,'DEGIRO TABLE'!$A$1:$A$225,0),2))),(INDEX('DEGIRO TABLE'!$A$1:$G$225,MATCH($L23,'DEGIRO TABLE'!$A$1:$A$225,0),2)),0))),"")</f>
        <v/>
      </c>
    </row>
    <row r="24" spans="1:29" x14ac:dyDescent="0.2">
      <c r="A24">
        <f>'DEGIRO RESULTATENREKENING'!A24</f>
        <v>0</v>
      </c>
      <c r="B24">
        <f>'DEGIRO RESULTATENREKENING'!B24</f>
        <v>0</v>
      </c>
      <c r="C24">
        <f>'DEGIRO RESULTATENREKENING'!C24</f>
        <v>0</v>
      </c>
      <c r="D24">
        <f>'DEGIRO RESULTATENREKENING'!D24</f>
        <v>0</v>
      </c>
      <c r="E24">
        <f>'DEGIRO RESULTATENREKENING'!E24</f>
        <v>0</v>
      </c>
      <c r="F24">
        <f>'DEGIRO RESULTATENREKENING'!F24</f>
        <v>0</v>
      </c>
      <c r="G24">
        <f>'DEGIRO RESULTATENREKENING'!G24</f>
        <v>0</v>
      </c>
      <c r="L24" s="197">
        <f>'DEGIRO RESULTATENREKENING'!L24</f>
        <v>0</v>
      </c>
      <c r="M24" s="197" t="str">
        <f>IF('DEGIRO RESULTATENREKENING'!M$2&gt;'DEGIRO RESULTATENREKENING'!$B$2,'DEGIRO RESULTATENREKENING'!M24,"")</f>
        <v/>
      </c>
      <c r="N24" s="197" t="str">
        <f>IF('DEGIRO RESULTATENREKENING'!N$2&gt;'DEGIRO RESULTATENREKENING'!$B$2,'DEGIRO RESULTATENREKENING'!N24,"")</f>
        <v/>
      </c>
      <c r="O24" s="197" t="str">
        <f>IF('DEGIRO RESULTATENREKENING'!O$2&gt;'DEGIRO RESULTATENREKENING'!$B$2,'DEGIRO RESULTATENREKENING'!O24,"")</f>
        <v/>
      </c>
      <c r="P24" s="197" t="str">
        <f>IF('DEGIRO RESULTATENREKENING'!P$2&gt;'DEGIRO RESULTATENREKENING'!$B$2,'DEGIRO RESULTATENREKENING'!P24,"")</f>
        <v/>
      </c>
      <c r="Q24" s="197" t="str">
        <f>IF('DEGIRO RESULTATENREKENING'!Q$2&gt;'DEGIRO RESULTATENREKENING'!$B$2,'DEGIRO RESULTATENREKENING'!Q24,"")</f>
        <v/>
      </c>
      <c r="R24" s="195" t="str">
        <f t="shared" si="1"/>
        <v/>
      </c>
      <c r="S24" s="195" t="str">
        <f t="shared" si="2"/>
        <v/>
      </c>
      <c r="T24" s="195" t="str">
        <f t="shared" si="3"/>
        <v/>
      </c>
      <c r="U24" s="195" t="str">
        <f t="shared" si="4"/>
        <v/>
      </c>
      <c r="V24" s="195" t="str">
        <f t="shared" si="5"/>
        <v/>
      </c>
      <c r="W24" s="195" t="e">
        <f t="shared" si="0"/>
        <v>#DIV/0!</v>
      </c>
      <c r="X24" s="193" t="e">
        <f>IF(AND(('DEGIRO TABLE'!$M$2-380)&lt;'DEGIRO RESULTATENREKENING'!N$2,('DEGIRO TABLE'!$M$2-350)&gt;'DEGIRO RESULTATENREKENING'!N$2)=TRUE,'DEGIRO RESULTATENREKENING'!N24,"")</f>
        <v>#VALUE!</v>
      </c>
      <c r="Y24" s="193" t="e">
        <f>IF(AND(('DEGIRO TABLE'!$M$2-380)&lt;'DEGIRO RESULTATENREKENING'!O$2,('DEGIRO TABLE'!$M$2-350)&gt;'DEGIRO RESULTATENREKENING'!O$2)=TRUE,'DEGIRO RESULTATENREKENING'!O24,"")</f>
        <v>#VALUE!</v>
      </c>
      <c r="Z24" s="193" t="e">
        <f>IF(AND(('DEGIRO TABLE'!$M$2-380)&lt;'DEGIRO RESULTATENREKENING'!P$2,('DEGIRO TABLE'!$M$2-350)&gt;'DEGIRO RESULTATENREKENING'!P$2)=TRUE,'DEGIRO RESULTATENREKENING'!P24,"")</f>
        <v>#VALUE!</v>
      </c>
      <c r="AA24" s="193" t="e">
        <f>IF(AND(('DEGIRO TABLE'!$M$2-380)&lt;'DEGIRO RESULTATENREKENING'!Q$2,('DEGIRO TABLE'!$M$2-350)&gt;'DEGIRO RESULTATENREKENING'!Q$2)=TRUE,'DEGIRO RESULTATENREKENING'!Q24,"")</f>
        <v>#VALUE!</v>
      </c>
      <c r="AB24" s="193" t="e">
        <f>IF(AND(('DEGIRO TABLE'!$M$2-380)&lt;'DEGIRO RESULTATENREKENING'!R$2,('DEGIRO TABLE'!$M$2-350)&gt;'DEGIRO RESULTATENREKENING'!R$2)=TRUE,'DEGIRO RESULTATENREKENING'!R24,"")</f>
        <v>#VALUE!</v>
      </c>
      <c r="AC24" s="193" t="str">
        <f>IF(ISNUMBER(((M24/(SUM(X24:AB24)))*(IF((ISNUMBER(INDEX('DEGIRO TABLE'!$A$1:$G$225,MATCH($L24,'DEGIRO TABLE'!$A$1:$A$225,0),2))),(INDEX('DEGIRO TABLE'!$A$1:$G$225,MATCH($L24,'DEGIRO TABLE'!$A$1:$A$225,0),2)),0))))=TRUE,((M24/(SUM(X24:AB24)))*(IF((ISNUMBER(INDEX('DEGIRO TABLE'!$A$1:$G$225,MATCH($L24,'DEGIRO TABLE'!$A$1:$A$225,0),2))),(INDEX('DEGIRO TABLE'!$A$1:$G$225,MATCH($L24,'DEGIRO TABLE'!$A$1:$A$225,0),2)),0))),"")</f>
        <v/>
      </c>
    </row>
    <row r="25" spans="1:29" x14ac:dyDescent="0.2">
      <c r="A25">
        <f>'DEGIRO RESULTATENREKENING'!A25</f>
        <v>0</v>
      </c>
      <c r="B25">
        <f>'DEGIRO RESULTATENREKENING'!B25</f>
        <v>0</v>
      </c>
      <c r="C25">
        <f>'DEGIRO RESULTATENREKENING'!C25</f>
        <v>0</v>
      </c>
      <c r="D25">
        <f>'DEGIRO RESULTATENREKENING'!D25</f>
        <v>0</v>
      </c>
      <c r="E25">
        <f>'DEGIRO RESULTATENREKENING'!E25</f>
        <v>0</v>
      </c>
      <c r="F25">
        <f>'DEGIRO RESULTATENREKENING'!F25</f>
        <v>0</v>
      </c>
      <c r="G25">
        <f>'DEGIRO RESULTATENREKENING'!G25</f>
        <v>0</v>
      </c>
      <c r="L25" s="197">
        <f>'DEGIRO RESULTATENREKENING'!L25</f>
        <v>0</v>
      </c>
      <c r="M25" s="197" t="str">
        <f>IF('DEGIRO RESULTATENREKENING'!M$2&gt;'DEGIRO RESULTATENREKENING'!$B$2,'DEGIRO RESULTATENREKENING'!M25,"")</f>
        <v/>
      </c>
      <c r="N25" s="197" t="str">
        <f>IF('DEGIRO RESULTATENREKENING'!N$2&gt;'DEGIRO RESULTATENREKENING'!$B$2,'DEGIRO RESULTATENREKENING'!N25,"")</f>
        <v/>
      </c>
      <c r="O25" s="197" t="str">
        <f>IF('DEGIRO RESULTATENREKENING'!O$2&gt;'DEGIRO RESULTATENREKENING'!$B$2,'DEGIRO RESULTATENREKENING'!O25,"")</f>
        <v/>
      </c>
      <c r="P25" s="197" t="str">
        <f>IF('DEGIRO RESULTATENREKENING'!P$2&gt;'DEGIRO RESULTATENREKENING'!$B$2,'DEGIRO RESULTATENREKENING'!P25,"")</f>
        <v/>
      </c>
      <c r="Q25" s="197" t="str">
        <f>IF('DEGIRO RESULTATENREKENING'!Q$2&gt;'DEGIRO RESULTATENREKENING'!$B$2,'DEGIRO RESULTATENREKENING'!Q25,"")</f>
        <v/>
      </c>
      <c r="R25" s="195" t="str">
        <f t="shared" si="1"/>
        <v/>
      </c>
      <c r="S25" s="195" t="str">
        <f t="shared" si="2"/>
        <v/>
      </c>
      <c r="T25" s="195" t="str">
        <f t="shared" si="3"/>
        <v/>
      </c>
      <c r="U25" s="195" t="str">
        <f t="shared" si="4"/>
        <v/>
      </c>
      <c r="V25" s="195" t="str">
        <f t="shared" si="5"/>
        <v/>
      </c>
      <c r="W25" s="195" t="e">
        <f t="shared" si="0"/>
        <v>#DIV/0!</v>
      </c>
      <c r="X25" s="193" t="e">
        <f>IF(AND(('DEGIRO TABLE'!$M$2-380)&lt;'DEGIRO RESULTATENREKENING'!N$2,('DEGIRO TABLE'!$M$2-350)&gt;'DEGIRO RESULTATENREKENING'!N$2)=TRUE,'DEGIRO RESULTATENREKENING'!N25,"")</f>
        <v>#VALUE!</v>
      </c>
      <c r="Y25" s="193" t="e">
        <f>IF(AND(('DEGIRO TABLE'!$M$2-380)&lt;'DEGIRO RESULTATENREKENING'!O$2,('DEGIRO TABLE'!$M$2-350)&gt;'DEGIRO RESULTATENREKENING'!O$2)=TRUE,'DEGIRO RESULTATENREKENING'!O25,"")</f>
        <v>#VALUE!</v>
      </c>
      <c r="Z25" s="193" t="e">
        <f>IF(AND(('DEGIRO TABLE'!$M$2-380)&lt;'DEGIRO RESULTATENREKENING'!P$2,('DEGIRO TABLE'!$M$2-350)&gt;'DEGIRO RESULTATENREKENING'!P$2)=TRUE,'DEGIRO RESULTATENREKENING'!P25,"")</f>
        <v>#VALUE!</v>
      </c>
      <c r="AA25" s="193" t="e">
        <f>IF(AND(('DEGIRO TABLE'!$M$2-380)&lt;'DEGIRO RESULTATENREKENING'!Q$2,('DEGIRO TABLE'!$M$2-350)&gt;'DEGIRO RESULTATENREKENING'!Q$2)=TRUE,'DEGIRO RESULTATENREKENING'!Q25,"")</f>
        <v>#VALUE!</v>
      </c>
      <c r="AB25" s="193" t="e">
        <f>IF(AND(('DEGIRO TABLE'!$M$2-380)&lt;'DEGIRO RESULTATENREKENING'!R$2,('DEGIRO TABLE'!$M$2-350)&gt;'DEGIRO RESULTATENREKENING'!R$2)=TRUE,'DEGIRO RESULTATENREKENING'!R25,"")</f>
        <v>#VALUE!</v>
      </c>
      <c r="AC25" s="193" t="str">
        <f>IF(ISNUMBER(((M25/(SUM(X25:AB25)))*(IF((ISNUMBER(INDEX('DEGIRO TABLE'!$A$1:$G$225,MATCH($L25,'DEGIRO TABLE'!$A$1:$A$225,0),2))),(INDEX('DEGIRO TABLE'!$A$1:$G$225,MATCH($L25,'DEGIRO TABLE'!$A$1:$A$225,0),2)),0))))=TRUE,((M25/(SUM(X25:AB25)))*(IF((ISNUMBER(INDEX('DEGIRO TABLE'!$A$1:$G$225,MATCH($L25,'DEGIRO TABLE'!$A$1:$A$225,0),2))),(INDEX('DEGIRO TABLE'!$A$1:$G$225,MATCH($L25,'DEGIRO TABLE'!$A$1:$A$225,0),2)),0))),"")</f>
        <v/>
      </c>
    </row>
    <row r="26" spans="1:29" x14ac:dyDescent="0.2">
      <c r="A26">
        <f>'DEGIRO RESULTATENREKENING'!A26</f>
        <v>0</v>
      </c>
      <c r="B26">
        <f>'DEGIRO RESULTATENREKENING'!B26</f>
        <v>0</v>
      </c>
      <c r="C26">
        <f>'DEGIRO RESULTATENREKENING'!C26</f>
        <v>0</v>
      </c>
      <c r="D26">
        <f>'DEGIRO RESULTATENREKENING'!D26</f>
        <v>0</v>
      </c>
      <c r="E26">
        <f>'DEGIRO RESULTATENREKENING'!E26</f>
        <v>0</v>
      </c>
      <c r="F26">
        <f>'DEGIRO RESULTATENREKENING'!F26</f>
        <v>0</v>
      </c>
      <c r="G26">
        <f>'DEGIRO RESULTATENREKENING'!G26</f>
        <v>0</v>
      </c>
      <c r="L26" s="197">
        <f>'DEGIRO RESULTATENREKENING'!L26</f>
        <v>0</v>
      </c>
      <c r="M26" s="197" t="str">
        <f>IF('DEGIRO RESULTATENREKENING'!M$2&gt;'DEGIRO RESULTATENREKENING'!$B$2,'DEGIRO RESULTATENREKENING'!M26,"")</f>
        <v/>
      </c>
      <c r="N26" s="197" t="str">
        <f>IF('DEGIRO RESULTATENREKENING'!N$2&gt;'DEGIRO RESULTATENREKENING'!$B$2,'DEGIRO RESULTATENREKENING'!N26,"")</f>
        <v/>
      </c>
      <c r="O26" s="197" t="str">
        <f>IF('DEGIRO RESULTATENREKENING'!O$2&gt;'DEGIRO RESULTATENREKENING'!$B$2,'DEGIRO RESULTATENREKENING'!O26,"")</f>
        <v/>
      </c>
      <c r="P26" s="197" t="str">
        <f>IF('DEGIRO RESULTATENREKENING'!P$2&gt;'DEGIRO RESULTATENREKENING'!$B$2,'DEGIRO RESULTATENREKENING'!P26,"")</f>
        <v/>
      </c>
      <c r="Q26" s="197" t="str">
        <f>IF('DEGIRO RESULTATENREKENING'!Q$2&gt;'DEGIRO RESULTATENREKENING'!$B$2,'DEGIRO RESULTATENREKENING'!Q26,"")</f>
        <v/>
      </c>
      <c r="R26" s="195" t="str">
        <f t="shared" si="1"/>
        <v/>
      </c>
      <c r="S26" s="195" t="str">
        <f t="shared" si="2"/>
        <v/>
      </c>
      <c r="T26" s="195" t="str">
        <f t="shared" si="3"/>
        <v/>
      </c>
      <c r="U26" s="195" t="str">
        <f t="shared" si="4"/>
        <v/>
      </c>
      <c r="V26" s="195" t="str">
        <f t="shared" si="5"/>
        <v/>
      </c>
      <c r="W26" s="195" t="e">
        <f t="shared" si="0"/>
        <v>#DIV/0!</v>
      </c>
      <c r="X26" s="193" t="e">
        <f>IF(AND(('DEGIRO TABLE'!$M$2-380)&lt;'DEGIRO RESULTATENREKENING'!N$2,('DEGIRO TABLE'!$M$2-350)&gt;'DEGIRO RESULTATENREKENING'!N$2)=TRUE,'DEGIRO RESULTATENREKENING'!N26,"")</f>
        <v>#VALUE!</v>
      </c>
      <c r="Y26" s="193" t="e">
        <f>IF(AND(('DEGIRO TABLE'!$M$2-380)&lt;'DEGIRO RESULTATENREKENING'!O$2,('DEGIRO TABLE'!$M$2-350)&gt;'DEGIRO RESULTATENREKENING'!O$2)=TRUE,'DEGIRO RESULTATENREKENING'!O26,"")</f>
        <v>#VALUE!</v>
      </c>
      <c r="Z26" s="193" t="e">
        <f>IF(AND(('DEGIRO TABLE'!$M$2-380)&lt;'DEGIRO RESULTATENREKENING'!P$2,('DEGIRO TABLE'!$M$2-350)&gt;'DEGIRO RESULTATENREKENING'!P$2)=TRUE,'DEGIRO RESULTATENREKENING'!P26,"")</f>
        <v>#VALUE!</v>
      </c>
      <c r="AA26" s="193" t="e">
        <f>IF(AND(('DEGIRO TABLE'!$M$2-380)&lt;'DEGIRO RESULTATENREKENING'!Q$2,('DEGIRO TABLE'!$M$2-350)&gt;'DEGIRO RESULTATENREKENING'!Q$2)=TRUE,'DEGIRO RESULTATENREKENING'!Q26,"")</f>
        <v>#VALUE!</v>
      </c>
      <c r="AB26" s="193" t="e">
        <f>IF(AND(('DEGIRO TABLE'!$M$2-380)&lt;'DEGIRO RESULTATENREKENING'!R$2,('DEGIRO TABLE'!$M$2-350)&gt;'DEGIRO RESULTATENREKENING'!R$2)=TRUE,'DEGIRO RESULTATENREKENING'!R26,"")</f>
        <v>#VALUE!</v>
      </c>
      <c r="AC26" s="193" t="str">
        <f>IF(ISNUMBER(((M26/(SUM(X26:AB26)))*(IF((ISNUMBER(INDEX('DEGIRO TABLE'!$A$1:$G$225,MATCH($L26,'DEGIRO TABLE'!$A$1:$A$225,0),2))),(INDEX('DEGIRO TABLE'!$A$1:$G$225,MATCH($L26,'DEGIRO TABLE'!$A$1:$A$225,0),2)),0))))=TRUE,((M26/(SUM(X26:AB26)))*(IF((ISNUMBER(INDEX('DEGIRO TABLE'!$A$1:$G$225,MATCH($L26,'DEGIRO TABLE'!$A$1:$A$225,0),2))),(INDEX('DEGIRO TABLE'!$A$1:$G$225,MATCH($L26,'DEGIRO TABLE'!$A$1:$A$225,0),2)),0))),"")</f>
        <v/>
      </c>
    </row>
    <row r="27" spans="1:29" x14ac:dyDescent="0.2">
      <c r="A27">
        <f>'DEGIRO RESULTATENREKENING'!A27</f>
        <v>0</v>
      </c>
      <c r="B27">
        <f>'DEGIRO RESULTATENREKENING'!B27</f>
        <v>0</v>
      </c>
      <c r="C27">
        <f>'DEGIRO RESULTATENREKENING'!C27</f>
        <v>0</v>
      </c>
      <c r="D27">
        <f>'DEGIRO RESULTATENREKENING'!D27</f>
        <v>0</v>
      </c>
      <c r="E27">
        <f>'DEGIRO RESULTATENREKENING'!E27</f>
        <v>0</v>
      </c>
      <c r="F27">
        <f>'DEGIRO RESULTATENREKENING'!F27</f>
        <v>0</v>
      </c>
      <c r="G27">
        <f>'DEGIRO RESULTATENREKENING'!G27</f>
        <v>0</v>
      </c>
      <c r="L27" s="197">
        <f>'DEGIRO RESULTATENREKENING'!L27</f>
        <v>0</v>
      </c>
      <c r="M27" s="197" t="str">
        <f>IF('DEGIRO RESULTATENREKENING'!M$2&gt;'DEGIRO RESULTATENREKENING'!$B$2,'DEGIRO RESULTATENREKENING'!M27,"")</f>
        <v/>
      </c>
      <c r="N27" s="197" t="str">
        <f>IF('DEGIRO RESULTATENREKENING'!N$2&gt;'DEGIRO RESULTATENREKENING'!$B$2,'DEGIRO RESULTATENREKENING'!N27,"")</f>
        <v/>
      </c>
      <c r="O27" s="197" t="str">
        <f>IF('DEGIRO RESULTATENREKENING'!O$2&gt;'DEGIRO RESULTATENREKENING'!$B$2,'DEGIRO RESULTATENREKENING'!O27,"")</f>
        <v/>
      </c>
      <c r="P27" s="197" t="str">
        <f>IF('DEGIRO RESULTATENREKENING'!P$2&gt;'DEGIRO RESULTATENREKENING'!$B$2,'DEGIRO RESULTATENREKENING'!P27,"")</f>
        <v/>
      </c>
      <c r="Q27" s="197" t="str">
        <f>IF('DEGIRO RESULTATENREKENING'!Q$2&gt;'DEGIRO RESULTATENREKENING'!$B$2,'DEGIRO RESULTATENREKENING'!Q27,"")</f>
        <v/>
      </c>
      <c r="R27" s="195" t="str">
        <f t="shared" si="1"/>
        <v/>
      </c>
      <c r="S27" s="195" t="str">
        <f t="shared" si="2"/>
        <v/>
      </c>
      <c r="T27" s="195" t="str">
        <f t="shared" si="3"/>
        <v/>
      </c>
      <c r="U27" s="195" t="str">
        <f t="shared" si="4"/>
        <v/>
      </c>
      <c r="V27" s="195" t="str">
        <f t="shared" si="5"/>
        <v/>
      </c>
      <c r="W27" s="195" t="e">
        <f t="shared" si="0"/>
        <v>#DIV/0!</v>
      </c>
      <c r="X27" s="193" t="e">
        <f>IF(AND(('DEGIRO TABLE'!$M$2-380)&lt;'DEGIRO RESULTATENREKENING'!N$2,('DEGIRO TABLE'!$M$2-350)&gt;'DEGIRO RESULTATENREKENING'!N$2)=TRUE,'DEGIRO RESULTATENREKENING'!N27,"")</f>
        <v>#VALUE!</v>
      </c>
      <c r="Y27" s="193" t="e">
        <f>IF(AND(('DEGIRO TABLE'!$M$2-380)&lt;'DEGIRO RESULTATENREKENING'!O$2,('DEGIRO TABLE'!$M$2-350)&gt;'DEGIRO RESULTATENREKENING'!O$2)=TRUE,'DEGIRO RESULTATENREKENING'!O27,"")</f>
        <v>#VALUE!</v>
      </c>
      <c r="Z27" s="193" t="e">
        <f>IF(AND(('DEGIRO TABLE'!$M$2-380)&lt;'DEGIRO RESULTATENREKENING'!P$2,('DEGIRO TABLE'!$M$2-350)&gt;'DEGIRO RESULTATENREKENING'!P$2)=TRUE,'DEGIRO RESULTATENREKENING'!P27,"")</f>
        <v>#VALUE!</v>
      </c>
      <c r="AA27" s="193" t="e">
        <f>IF(AND(('DEGIRO TABLE'!$M$2-380)&lt;'DEGIRO RESULTATENREKENING'!Q$2,('DEGIRO TABLE'!$M$2-350)&gt;'DEGIRO RESULTATENREKENING'!Q$2)=TRUE,'DEGIRO RESULTATENREKENING'!Q27,"")</f>
        <v>#VALUE!</v>
      </c>
      <c r="AB27" s="193" t="e">
        <f>IF(AND(('DEGIRO TABLE'!$M$2-380)&lt;'DEGIRO RESULTATENREKENING'!R$2,('DEGIRO TABLE'!$M$2-350)&gt;'DEGIRO RESULTATENREKENING'!R$2)=TRUE,'DEGIRO RESULTATENREKENING'!R27,"")</f>
        <v>#VALUE!</v>
      </c>
      <c r="AC27" s="193" t="str">
        <f>IF(ISNUMBER(((M27/(SUM(X27:AB27)))*(IF((ISNUMBER(INDEX('DEGIRO TABLE'!$A$1:$G$225,MATCH($L27,'DEGIRO TABLE'!$A$1:$A$225,0),2))),(INDEX('DEGIRO TABLE'!$A$1:$G$225,MATCH($L27,'DEGIRO TABLE'!$A$1:$A$225,0),2)),0))))=TRUE,((M27/(SUM(X27:AB27)))*(IF((ISNUMBER(INDEX('DEGIRO TABLE'!$A$1:$G$225,MATCH($L27,'DEGIRO TABLE'!$A$1:$A$225,0),2))),(INDEX('DEGIRO TABLE'!$A$1:$G$225,MATCH($L27,'DEGIRO TABLE'!$A$1:$A$225,0),2)),0))),"")</f>
        <v/>
      </c>
    </row>
    <row r="28" spans="1:29" x14ac:dyDescent="0.2">
      <c r="A28">
        <f>'DEGIRO RESULTATENREKENING'!A28</f>
        <v>0</v>
      </c>
      <c r="B28">
        <f>'DEGIRO RESULTATENREKENING'!B28</f>
        <v>0</v>
      </c>
      <c r="C28">
        <f>'DEGIRO RESULTATENREKENING'!C28</f>
        <v>0</v>
      </c>
      <c r="D28">
        <f>'DEGIRO RESULTATENREKENING'!D28</f>
        <v>0</v>
      </c>
      <c r="E28">
        <f>'DEGIRO RESULTATENREKENING'!E28</f>
        <v>0</v>
      </c>
      <c r="F28">
        <f>'DEGIRO RESULTATENREKENING'!F28</f>
        <v>0</v>
      </c>
      <c r="G28">
        <f>'DEGIRO RESULTATENREKENING'!G28</f>
        <v>0</v>
      </c>
      <c r="L28" s="197">
        <f>'DEGIRO RESULTATENREKENING'!L28</f>
        <v>0</v>
      </c>
      <c r="M28" s="197" t="str">
        <f>IF('DEGIRO RESULTATENREKENING'!M$2&gt;'DEGIRO RESULTATENREKENING'!$B$2,'DEGIRO RESULTATENREKENING'!M28,"")</f>
        <v/>
      </c>
      <c r="N28" s="197" t="str">
        <f>IF('DEGIRO RESULTATENREKENING'!N$2&gt;'DEGIRO RESULTATENREKENING'!$B$2,'DEGIRO RESULTATENREKENING'!N28,"")</f>
        <v/>
      </c>
      <c r="O28" s="197" t="str">
        <f>IF('DEGIRO RESULTATENREKENING'!O$2&gt;'DEGIRO RESULTATENREKENING'!$B$2,'DEGIRO RESULTATENREKENING'!O28,"")</f>
        <v/>
      </c>
      <c r="P28" s="197" t="str">
        <f>IF('DEGIRO RESULTATENREKENING'!P$2&gt;'DEGIRO RESULTATENREKENING'!$B$2,'DEGIRO RESULTATENREKENING'!P28,"")</f>
        <v/>
      </c>
      <c r="Q28" s="197" t="str">
        <f>IF('DEGIRO RESULTATENREKENING'!Q$2&gt;'DEGIRO RESULTATENREKENING'!$B$2,'DEGIRO RESULTATENREKENING'!Q28,"")</f>
        <v/>
      </c>
      <c r="R28" s="195" t="str">
        <f t="shared" si="1"/>
        <v/>
      </c>
      <c r="S28" s="195" t="str">
        <f t="shared" si="2"/>
        <v/>
      </c>
      <c r="T28" s="195" t="str">
        <f t="shared" si="3"/>
        <v/>
      </c>
      <c r="U28" s="195" t="str">
        <f t="shared" si="4"/>
        <v/>
      </c>
      <c r="V28" s="195" t="str">
        <f t="shared" si="5"/>
        <v/>
      </c>
      <c r="W28" s="195" t="e">
        <f t="shared" si="0"/>
        <v>#DIV/0!</v>
      </c>
      <c r="X28" s="193" t="e">
        <f>IF(AND(('DEGIRO TABLE'!$M$2-380)&lt;'DEGIRO RESULTATENREKENING'!N$2,('DEGIRO TABLE'!$M$2-350)&gt;'DEGIRO RESULTATENREKENING'!N$2)=TRUE,'DEGIRO RESULTATENREKENING'!N28,"")</f>
        <v>#VALUE!</v>
      </c>
      <c r="Y28" s="193" t="e">
        <f>IF(AND(('DEGIRO TABLE'!$M$2-380)&lt;'DEGIRO RESULTATENREKENING'!O$2,('DEGIRO TABLE'!$M$2-350)&gt;'DEGIRO RESULTATENREKENING'!O$2)=TRUE,'DEGIRO RESULTATENREKENING'!O28,"")</f>
        <v>#VALUE!</v>
      </c>
      <c r="Z28" s="193" t="e">
        <f>IF(AND(('DEGIRO TABLE'!$M$2-380)&lt;'DEGIRO RESULTATENREKENING'!P$2,('DEGIRO TABLE'!$M$2-350)&gt;'DEGIRO RESULTATENREKENING'!P$2)=TRUE,'DEGIRO RESULTATENREKENING'!P28,"")</f>
        <v>#VALUE!</v>
      </c>
      <c r="AA28" s="193" t="e">
        <f>IF(AND(('DEGIRO TABLE'!$M$2-380)&lt;'DEGIRO RESULTATENREKENING'!Q$2,('DEGIRO TABLE'!$M$2-350)&gt;'DEGIRO RESULTATENREKENING'!Q$2)=TRUE,'DEGIRO RESULTATENREKENING'!Q28,"")</f>
        <v>#VALUE!</v>
      </c>
      <c r="AB28" s="193" t="e">
        <f>IF(AND(('DEGIRO TABLE'!$M$2-380)&lt;'DEGIRO RESULTATENREKENING'!R$2,('DEGIRO TABLE'!$M$2-350)&gt;'DEGIRO RESULTATENREKENING'!R$2)=TRUE,'DEGIRO RESULTATENREKENING'!R28,"")</f>
        <v>#VALUE!</v>
      </c>
      <c r="AC28" s="193" t="str">
        <f>IF(ISNUMBER(((M28/(SUM(X28:AB28)))*(IF((ISNUMBER(INDEX('DEGIRO TABLE'!$A$1:$G$225,MATCH($L28,'DEGIRO TABLE'!$A$1:$A$225,0),2))),(INDEX('DEGIRO TABLE'!$A$1:$G$225,MATCH($L28,'DEGIRO TABLE'!$A$1:$A$225,0),2)),0))))=TRUE,((M28/(SUM(X28:AB28)))*(IF((ISNUMBER(INDEX('DEGIRO TABLE'!$A$1:$G$225,MATCH($L28,'DEGIRO TABLE'!$A$1:$A$225,0),2))),(INDEX('DEGIRO TABLE'!$A$1:$G$225,MATCH($L28,'DEGIRO TABLE'!$A$1:$A$225,0),2)),0))),"")</f>
        <v/>
      </c>
    </row>
    <row r="29" spans="1:29" x14ac:dyDescent="0.2">
      <c r="A29">
        <f>'DEGIRO RESULTATENREKENING'!A29</f>
        <v>0</v>
      </c>
      <c r="B29">
        <f>'DEGIRO RESULTATENREKENING'!B29</f>
        <v>0</v>
      </c>
      <c r="C29">
        <f>'DEGIRO RESULTATENREKENING'!C29</f>
        <v>0</v>
      </c>
      <c r="D29">
        <f>'DEGIRO RESULTATENREKENING'!D29</f>
        <v>0</v>
      </c>
      <c r="E29">
        <f>'DEGIRO RESULTATENREKENING'!E29</f>
        <v>0</v>
      </c>
      <c r="F29">
        <f>'DEGIRO RESULTATENREKENING'!F29</f>
        <v>0</v>
      </c>
      <c r="G29">
        <f>'DEGIRO RESULTATENREKENING'!G29</f>
        <v>0</v>
      </c>
      <c r="L29" s="197">
        <f>'DEGIRO RESULTATENREKENING'!L29</f>
        <v>0</v>
      </c>
      <c r="M29" s="197" t="str">
        <f>IF('DEGIRO RESULTATENREKENING'!M$2&gt;'DEGIRO RESULTATENREKENING'!$B$2,'DEGIRO RESULTATENREKENING'!M29,"")</f>
        <v/>
      </c>
      <c r="N29" s="197" t="str">
        <f>IF('DEGIRO RESULTATENREKENING'!N$2&gt;'DEGIRO RESULTATENREKENING'!$B$2,'DEGIRO RESULTATENREKENING'!N29,"")</f>
        <v/>
      </c>
      <c r="O29" s="197" t="str">
        <f>IF('DEGIRO RESULTATENREKENING'!O$2&gt;'DEGIRO RESULTATENREKENING'!$B$2,'DEGIRO RESULTATENREKENING'!O29,"")</f>
        <v/>
      </c>
      <c r="P29" s="197" t="str">
        <f>IF('DEGIRO RESULTATENREKENING'!P$2&gt;'DEGIRO RESULTATENREKENING'!$B$2,'DEGIRO RESULTATENREKENING'!P29,"")</f>
        <v/>
      </c>
      <c r="Q29" s="197" t="str">
        <f>IF('DEGIRO RESULTATENREKENING'!Q$2&gt;'DEGIRO RESULTATENREKENING'!$B$2,'DEGIRO RESULTATENREKENING'!Q29,"")</f>
        <v/>
      </c>
      <c r="R29" s="195" t="str">
        <f t="shared" si="1"/>
        <v/>
      </c>
      <c r="S29" s="195" t="str">
        <f t="shared" si="2"/>
        <v/>
      </c>
      <c r="T29" s="195" t="str">
        <f t="shared" si="3"/>
        <v/>
      </c>
      <c r="U29" s="195" t="str">
        <f t="shared" si="4"/>
        <v/>
      </c>
      <c r="V29" s="195" t="str">
        <f t="shared" si="5"/>
        <v/>
      </c>
      <c r="W29" s="195" t="e">
        <f t="shared" si="0"/>
        <v>#DIV/0!</v>
      </c>
      <c r="X29" s="193" t="e">
        <f>IF(AND(('DEGIRO TABLE'!$M$2-380)&lt;'DEGIRO RESULTATENREKENING'!N$2,('DEGIRO TABLE'!$M$2-350)&gt;'DEGIRO RESULTATENREKENING'!N$2)=TRUE,'DEGIRO RESULTATENREKENING'!N29,"")</f>
        <v>#VALUE!</v>
      </c>
      <c r="Y29" s="193" t="e">
        <f>IF(AND(('DEGIRO TABLE'!$M$2-380)&lt;'DEGIRO RESULTATENREKENING'!O$2,('DEGIRO TABLE'!$M$2-350)&gt;'DEGIRO RESULTATENREKENING'!O$2)=TRUE,'DEGIRO RESULTATENREKENING'!O29,"")</f>
        <v>#VALUE!</v>
      </c>
      <c r="Z29" s="193" t="e">
        <f>IF(AND(('DEGIRO TABLE'!$M$2-380)&lt;'DEGIRO RESULTATENREKENING'!P$2,('DEGIRO TABLE'!$M$2-350)&gt;'DEGIRO RESULTATENREKENING'!P$2)=TRUE,'DEGIRO RESULTATENREKENING'!P29,"")</f>
        <v>#VALUE!</v>
      </c>
      <c r="AA29" s="193" t="e">
        <f>IF(AND(('DEGIRO TABLE'!$M$2-380)&lt;'DEGIRO RESULTATENREKENING'!Q$2,('DEGIRO TABLE'!$M$2-350)&gt;'DEGIRO RESULTATENREKENING'!Q$2)=TRUE,'DEGIRO RESULTATENREKENING'!Q29,"")</f>
        <v>#VALUE!</v>
      </c>
      <c r="AB29" s="193" t="e">
        <f>IF(AND(('DEGIRO TABLE'!$M$2-380)&lt;'DEGIRO RESULTATENREKENING'!R$2,('DEGIRO TABLE'!$M$2-350)&gt;'DEGIRO RESULTATENREKENING'!R$2)=TRUE,'DEGIRO RESULTATENREKENING'!R29,"")</f>
        <v>#VALUE!</v>
      </c>
      <c r="AC29" s="193" t="str">
        <f>IF(ISNUMBER(((M29/(SUM(X29:AB29)))*(IF((ISNUMBER(INDEX('DEGIRO TABLE'!$A$1:$G$225,MATCH($L29,'DEGIRO TABLE'!$A$1:$A$225,0),2))),(INDEX('DEGIRO TABLE'!$A$1:$G$225,MATCH($L29,'DEGIRO TABLE'!$A$1:$A$225,0),2)),0))))=TRUE,((M29/(SUM(X29:AB29)))*(IF((ISNUMBER(INDEX('DEGIRO TABLE'!$A$1:$G$225,MATCH($L29,'DEGIRO TABLE'!$A$1:$A$225,0),2))),(INDEX('DEGIRO TABLE'!$A$1:$G$225,MATCH($L29,'DEGIRO TABLE'!$A$1:$A$225,0),2)),0))),"")</f>
        <v/>
      </c>
    </row>
    <row r="30" spans="1:29" x14ac:dyDescent="0.2">
      <c r="A30">
        <f>'DEGIRO RESULTATENREKENING'!A30</f>
        <v>0</v>
      </c>
      <c r="B30">
        <f>'DEGIRO RESULTATENREKENING'!B30</f>
        <v>0</v>
      </c>
      <c r="C30">
        <f>'DEGIRO RESULTATENREKENING'!C30</f>
        <v>0</v>
      </c>
      <c r="D30">
        <f>'DEGIRO RESULTATENREKENING'!D30</f>
        <v>0</v>
      </c>
      <c r="E30">
        <f>'DEGIRO RESULTATENREKENING'!E30</f>
        <v>0</v>
      </c>
      <c r="F30">
        <f>'DEGIRO RESULTATENREKENING'!F30</f>
        <v>0</v>
      </c>
      <c r="G30">
        <f>'DEGIRO RESULTATENREKENING'!G30</f>
        <v>0</v>
      </c>
      <c r="L30" s="197">
        <f>'DEGIRO RESULTATENREKENING'!L30</f>
        <v>0</v>
      </c>
      <c r="M30" s="197" t="str">
        <f>IF('DEGIRO RESULTATENREKENING'!M$2&gt;'DEGIRO RESULTATENREKENING'!$B$2,'DEGIRO RESULTATENREKENING'!M30,"")</f>
        <v/>
      </c>
      <c r="N30" s="197" t="str">
        <f>IF('DEGIRO RESULTATENREKENING'!N$2&gt;'DEGIRO RESULTATENREKENING'!$B$2,'DEGIRO RESULTATENREKENING'!N30,"")</f>
        <v/>
      </c>
      <c r="O30" s="197" t="str">
        <f>IF('DEGIRO RESULTATENREKENING'!O$2&gt;'DEGIRO RESULTATENREKENING'!$B$2,'DEGIRO RESULTATENREKENING'!O30,"")</f>
        <v/>
      </c>
      <c r="P30" s="197" t="str">
        <f>IF('DEGIRO RESULTATENREKENING'!P$2&gt;'DEGIRO RESULTATENREKENING'!$B$2,'DEGIRO RESULTATENREKENING'!P30,"")</f>
        <v/>
      </c>
      <c r="Q30" s="197" t="str">
        <f>IF('DEGIRO RESULTATENREKENING'!Q$2&gt;'DEGIRO RESULTATENREKENING'!$B$2,'DEGIRO RESULTATENREKENING'!Q30,"")</f>
        <v/>
      </c>
      <c r="R30" s="195" t="str">
        <f t="shared" si="1"/>
        <v/>
      </c>
      <c r="S30" s="195" t="str">
        <f t="shared" si="2"/>
        <v/>
      </c>
      <c r="T30" s="195" t="str">
        <f t="shared" si="3"/>
        <v/>
      </c>
      <c r="U30" s="195" t="str">
        <f t="shared" si="4"/>
        <v/>
      </c>
      <c r="V30" s="195" t="str">
        <f t="shared" si="5"/>
        <v/>
      </c>
      <c r="W30" s="195" t="e">
        <f t="shared" si="0"/>
        <v>#DIV/0!</v>
      </c>
      <c r="X30" s="193" t="e">
        <f>IF(AND(('DEGIRO TABLE'!$M$2-380)&lt;'DEGIRO RESULTATENREKENING'!N$2,('DEGIRO TABLE'!$M$2-350)&gt;'DEGIRO RESULTATENREKENING'!N$2)=TRUE,'DEGIRO RESULTATENREKENING'!N30,"")</f>
        <v>#VALUE!</v>
      </c>
      <c r="Y30" s="193" t="e">
        <f>IF(AND(('DEGIRO TABLE'!$M$2-380)&lt;'DEGIRO RESULTATENREKENING'!O$2,('DEGIRO TABLE'!$M$2-350)&gt;'DEGIRO RESULTATENREKENING'!O$2)=TRUE,'DEGIRO RESULTATENREKENING'!O30,"")</f>
        <v>#VALUE!</v>
      </c>
      <c r="Z30" s="193" t="e">
        <f>IF(AND(('DEGIRO TABLE'!$M$2-380)&lt;'DEGIRO RESULTATENREKENING'!P$2,('DEGIRO TABLE'!$M$2-350)&gt;'DEGIRO RESULTATENREKENING'!P$2)=TRUE,'DEGIRO RESULTATENREKENING'!P30,"")</f>
        <v>#VALUE!</v>
      </c>
      <c r="AA30" s="193" t="e">
        <f>IF(AND(('DEGIRO TABLE'!$M$2-380)&lt;'DEGIRO RESULTATENREKENING'!Q$2,('DEGIRO TABLE'!$M$2-350)&gt;'DEGIRO RESULTATENREKENING'!Q$2)=TRUE,'DEGIRO RESULTATENREKENING'!Q30,"")</f>
        <v>#VALUE!</v>
      </c>
      <c r="AB30" s="193" t="e">
        <f>IF(AND(('DEGIRO TABLE'!$M$2-380)&lt;'DEGIRO RESULTATENREKENING'!R$2,('DEGIRO TABLE'!$M$2-350)&gt;'DEGIRO RESULTATENREKENING'!R$2)=TRUE,'DEGIRO RESULTATENREKENING'!R30,"")</f>
        <v>#VALUE!</v>
      </c>
      <c r="AC30" s="193" t="str">
        <f>IF(ISNUMBER(((M30/(SUM(X30:AB30)))*(IF((ISNUMBER(INDEX('DEGIRO TABLE'!$A$1:$G$225,MATCH($L30,'DEGIRO TABLE'!$A$1:$A$225,0),2))),(INDEX('DEGIRO TABLE'!$A$1:$G$225,MATCH($L30,'DEGIRO TABLE'!$A$1:$A$225,0),2)),0))))=TRUE,((M30/(SUM(X30:AB30)))*(IF((ISNUMBER(INDEX('DEGIRO TABLE'!$A$1:$G$225,MATCH($L30,'DEGIRO TABLE'!$A$1:$A$225,0),2))),(INDEX('DEGIRO TABLE'!$A$1:$G$225,MATCH($L30,'DEGIRO TABLE'!$A$1:$A$225,0),2)),0))),"")</f>
        <v/>
      </c>
    </row>
    <row r="31" spans="1:29" x14ac:dyDescent="0.2">
      <c r="A31">
        <f>'DEGIRO RESULTATENREKENING'!A31</f>
        <v>0</v>
      </c>
      <c r="B31">
        <f>'DEGIRO RESULTATENREKENING'!B31</f>
        <v>0</v>
      </c>
      <c r="C31">
        <f>'DEGIRO RESULTATENREKENING'!C31</f>
        <v>0</v>
      </c>
      <c r="D31">
        <f>'DEGIRO RESULTATENREKENING'!D31</f>
        <v>0</v>
      </c>
      <c r="E31">
        <f>'DEGIRO RESULTATENREKENING'!E31</f>
        <v>0</v>
      </c>
      <c r="F31">
        <f>'DEGIRO RESULTATENREKENING'!F31</f>
        <v>0</v>
      </c>
      <c r="G31">
        <f>'DEGIRO RESULTATENREKENING'!G31</f>
        <v>0</v>
      </c>
      <c r="L31" s="197">
        <f>'DEGIRO RESULTATENREKENING'!L31</f>
        <v>0</v>
      </c>
      <c r="M31" s="197" t="str">
        <f>IF('DEGIRO RESULTATENREKENING'!M$2&gt;'DEGIRO RESULTATENREKENING'!$B$2,'DEGIRO RESULTATENREKENING'!M31,"")</f>
        <v/>
      </c>
      <c r="N31" s="197" t="str">
        <f>IF('DEGIRO RESULTATENREKENING'!N$2&gt;'DEGIRO RESULTATENREKENING'!$B$2,'DEGIRO RESULTATENREKENING'!N31,"")</f>
        <v/>
      </c>
      <c r="O31" s="197" t="str">
        <f>IF('DEGIRO RESULTATENREKENING'!O$2&gt;'DEGIRO RESULTATENREKENING'!$B$2,'DEGIRO RESULTATENREKENING'!O31,"")</f>
        <v/>
      </c>
      <c r="P31" s="197" t="str">
        <f>IF('DEGIRO RESULTATENREKENING'!P$2&gt;'DEGIRO RESULTATENREKENING'!$B$2,'DEGIRO RESULTATENREKENING'!P31,"")</f>
        <v/>
      </c>
      <c r="Q31" s="197" t="str">
        <f>IF('DEGIRO RESULTATENREKENING'!Q$2&gt;'DEGIRO RESULTATENREKENING'!$B$2,'DEGIRO RESULTATENREKENING'!Q31,"")</f>
        <v/>
      </c>
      <c r="R31" s="195" t="str">
        <f t="shared" si="1"/>
        <v/>
      </c>
      <c r="S31" s="195" t="str">
        <f t="shared" si="2"/>
        <v/>
      </c>
      <c r="T31" s="195" t="str">
        <f t="shared" si="3"/>
        <v/>
      </c>
      <c r="U31" s="195" t="str">
        <f t="shared" si="4"/>
        <v/>
      </c>
      <c r="V31" s="195" t="str">
        <f t="shared" si="5"/>
        <v/>
      </c>
      <c r="W31" s="195" t="e">
        <f t="shared" si="0"/>
        <v>#DIV/0!</v>
      </c>
      <c r="X31" s="193" t="e">
        <f>IF(AND(('DEGIRO TABLE'!$M$2-380)&lt;'DEGIRO RESULTATENREKENING'!N$2,('DEGIRO TABLE'!$M$2-350)&gt;'DEGIRO RESULTATENREKENING'!N$2)=TRUE,'DEGIRO RESULTATENREKENING'!N31,"")</f>
        <v>#VALUE!</v>
      </c>
      <c r="Y31" s="193" t="e">
        <f>IF(AND(('DEGIRO TABLE'!$M$2-380)&lt;'DEGIRO RESULTATENREKENING'!O$2,('DEGIRO TABLE'!$M$2-350)&gt;'DEGIRO RESULTATENREKENING'!O$2)=TRUE,'DEGIRO RESULTATENREKENING'!O31,"")</f>
        <v>#VALUE!</v>
      </c>
      <c r="Z31" s="193" t="e">
        <f>IF(AND(('DEGIRO TABLE'!$M$2-380)&lt;'DEGIRO RESULTATENREKENING'!P$2,('DEGIRO TABLE'!$M$2-350)&gt;'DEGIRO RESULTATENREKENING'!P$2)=TRUE,'DEGIRO RESULTATENREKENING'!P31,"")</f>
        <v>#VALUE!</v>
      </c>
      <c r="AA31" s="193" t="e">
        <f>IF(AND(('DEGIRO TABLE'!$M$2-380)&lt;'DEGIRO RESULTATENREKENING'!Q$2,('DEGIRO TABLE'!$M$2-350)&gt;'DEGIRO RESULTATENREKENING'!Q$2)=TRUE,'DEGIRO RESULTATENREKENING'!Q31,"")</f>
        <v>#VALUE!</v>
      </c>
      <c r="AB31" s="193" t="e">
        <f>IF(AND(('DEGIRO TABLE'!$M$2-380)&lt;'DEGIRO RESULTATENREKENING'!R$2,('DEGIRO TABLE'!$M$2-350)&gt;'DEGIRO RESULTATENREKENING'!R$2)=TRUE,'DEGIRO RESULTATENREKENING'!R31,"")</f>
        <v>#VALUE!</v>
      </c>
      <c r="AC31" s="193" t="str">
        <f>IF(ISNUMBER(((M31/(SUM(X31:AB31)))*(IF((ISNUMBER(INDEX('DEGIRO TABLE'!$A$1:$G$225,MATCH($L31,'DEGIRO TABLE'!$A$1:$A$225,0),2))),(INDEX('DEGIRO TABLE'!$A$1:$G$225,MATCH($L31,'DEGIRO TABLE'!$A$1:$A$225,0),2)),0))))=TRUE,((M31/(SUM(X31:AB31)))*(IF((ISNUMBER(INDEX('DEGIRO TABLE'!$A$1:$G$225,MATCH($L31,'DEGIRO TABLE'!$A$1:$A$225,0),2))),(INDEX('DEGIRO TABLE'!$A$1:$G$225,MATCH($L31,'DEGIRO TABLE'!$A$1:$A$225,0),2)),0))),"")</f>
        <v/>
      </c>
    </row>
    <row r="32" spans="1:29" x14ac:dyDescent="0.2">
      <c r="A32">
        <f>'DEGIRO RESULTATENREKENING'!A32</f>
        <v>0</v>
      </c>
      <c r="B32">
        <f>'DEGIRO RESULTATENREKENING'!B32</f>
        <v>0</v>
      </c>
      <c r="C32">
        <f>'DEGIRO RESULTATENREKENING'!C32</f>
        <v>0</v>
      </c>
      <c r="D32">
        <f>'DEGIRO RESULTATENREKENING'!D32</f>
        <v>0</v>
      </c>
      <c r="E32">
        <f>'DEGIRO RESULTATENREKENING'!E32</f>
        <v>0</v>
      </c>
      <c r="F32">
        <f>'DEGIRO RESULTATENREKENING'!F32</f>
        <v>0</v>
      </c>
      <c r="G32">
        <f>'DEGIRO RESULTATENREKENING'!G32</f>
        <v>0</v>
      </c>
      <c r="L32" s="197">
        <f>'DEGIRO RESULTATENREKENING'!L32</f>
        <v>0</v>
      </c>
      <c r="M32" s="197" t="str">
        <f>IF('DEGIRO RESULTATENREKENING'!M$2&gt;'DEGIRO RESULTATENREKENING'!$B$2,'DEGIRO RESULTATENREKENING'!M32,"")</f>
        <v/>
      </c>
      <c r="N32" s="197" t="str">
        <f>IF('DEGIRO RESULTATENREKENING'!N$2&gt;'DEGIRO RESULTATENREKENING'!$B$2,'DEGIRO RESULTATENREKENING'!N32,"")</f>
        <v/>
      </c>
      <c r="O32" s="197" t="str">
        <f>IF('DEGIRO RESULTATENREKENING'!O$2&gt;'DEGIRO RESULTATENREKENING'!$B$2,'DEGIRO RESULTATENREKENING'!O32,"")</f>
        <v/>
      </c>
      <c r="P32" s="197" t="str">
        <f>IF('DEGIRO RESULTATENREKENING'!P$2&gt;'DEGIRO RESULTATENREKENING'!$B$2,'DEGIRO RESULTATENREKENING'!P32,"")</f>
        <v/>
      </c>
      <c r="Q32" s="197" t="str">
        <f>IF('DEGIRO RESULTATENREKENING'!Q$2&gt;'DEGIRO RESULTATENREKENING'!$B$2,'DEGIRO RESULTATENREKENING'!Q32,"")</f>
        <v/>
      </c>
      <c r="R32" s="195" t="str">
        <f t="shared" si="1"/>
        <v/>
      </c>
      <c r="S32" s="195" t="str">
        <f t="shared" si="2"/>
        <v/>
      </c>
      <c r="T32" s="195" t="str">
        <f t="shared" si="3"/>
        <v/>
      </c>
      <c r="U32" s="195" t="str">
        <f t="shared" si="4"/>
        <v/>
      </c>
      <c r="V32" s="195" t="str">
        <f t="shared" si="5"/>
        <v/>
      </c>
      <c r="W32" s="195" t="e">
        <f t="shared" si="0"/>
        <v>#DIV/0!</v>
      </c>
      <c r="X32" s="193" t="e">
        <f>IF(AND(('DEGIRO TABLE'!$M$2-380)&lt;'DEGIRO RESULTATENREKENING'!N$2,('DEGIRO TABLE'!$M$2-350)&gt;'DEGIRO RESULTATENREKENING'!N$2)=TRUE,'DEGIRO RESULTATENREKENING'!N32,"")</f>
        <v>#VALUE!</v>
      </c>
      <c r="Y32" s="193" t="e">
        <f>IF(AND(('DEGIRO TABLE'!$M$2-380)&lt;'DEGIRO RESULTATENREKENING'!O$2,('DEGIRO TABLE'!$M$2-350)&gt;'DEGIRO RESULTATENREKENING'!O$2)=TRUE,'DEGIRO RESULTATENREKENING'!O32,"")</f>
        <v>#VALUE!</v>
      </c>
      <c r="Z32" s="193" t="e">
        <f>IF(AND(('DEGIRO TABLE'!$M$2-380)&lt;'DEGIRO RESULTATENREKENING'!P$2,('DEGIRO TABLE'!$M$2-350)&gt;'DEGIRO RESULTATENREKENING'!P$2)=TRUE,'DEGIRO RESULTATENREKENING'!P32,"")</f>
        <v>#VALUE!</v>
      </c>
      <c r="AA32" s="193" t="e">
        <f>IF(AND(('DEGIRO TABLE'!$M$2-380)&lt;'DEGIRO RESULTATENREKENING'!Q$2,('DEGIRO TABLE'!$M$2-350)&gt;'DEGIRO RESULTATENREKENING'!Q$2)=TRUE,'DEGIRO RESULTATENREKENING'!Q32,"")</f>
        <v>#VALUE!</v>
      </c>
      <c r="AB32" s="193" t="e">
        <f>IF(AND(('DEGIRO TABLE'!$M$2-380)&lt;'DEGIRO RESULTATENREKENING'!R$2,('DEGIRO TABLE'!$M$2-350)&gt;'DEGIRO RESULTATENREKENING'!R$2)=TRUE,'DEGIRO RESULTATENREKENING'!R32,"")</f>
        <v>#VALUE!</v>
      </c>
      <c r="AC32" s="193" t="str">
        <f>IF(ISNUMBER(((M32/(SUM(X32:AB32)))*(IF((ISNUMBER(INDEX('DEGIRO TABLE'!$A$1:$G$225,MATCH($L32,'DEGIRO TABLE'!$A$1:$A$225,0),2))),(INDEX('DEGIRO TABLE'!$A$1:$G$225,MATCH($L32,'DEGIRO TABLE'!$A$1:$A$225,0),2)),0))))=TRUE,((M32/(SUM(X32:AB32)))*(IF((ISNUMBER(INDEX('DEGIRO TABLE'!$A$1:$G$225,MATCH($L32,'DEGIRO TABLE'!$A$1:$A$225,0),2))),(INDEX('DEGIRO TABLE'!$A$1:$G$225,MATCH($L32,'DEGIRO TABLE'!$A$1:$A$225,0),2)),0))),"")</f>
        <v/>
      </c>
    </row>
    <row r="33" spans="1:29" x14ac:dyDescent="0.2">
      <c r="A33">
        <f>'DEGIRO RESULTATENREKENING'!A33</f>
        <v>0</v>
      </c>
      <c r="B33">
        <f>'DEGIRO RESULTATENREKENING'!B33</f>
        <v>0</v>
      </c>
      <c r="C33">
        <f>'DEGIRO RESULTATENREKENING'!C33</f>
        <v>0</v>
      </c>
      <c r="D33">
        <f>'DEGIRO RESULTATENREKENING'!D33</f>
        <v>0</v>
      </c>
      <c r="E33">
        <f>'DEGIRO RESULTATENREKENING'!E33</f>
        <v>0</v>
      </c>
      <c r="F33">
        <f>'DEGIRO RESULTATENREKENING'!F33</f>
        <v>0</v>
      </c>
      <c r="G33">
        <f>'DEGIRO RESULTATENREKENING'!G33</f>
        <v>0</v>
      </c>
      <c r="L33" s="197">
        <f>'DEGIRO RESULTATENREKENING'!L33</f>
        <v>0</v>
      </c>
      <c r="M33" s="197" t="str">
        <f>IF('DEGIRO RESULTATENREKENING'!M$2&gt;'DEGIRO RESULTATENREKENING'!$B$2,'DEGIRO RESULTATENREKENING'!M33,"")</f>
        <v/>
      </c>
      <c r="N33" s="197" t="str">
        <f>IF('DEGIRO RESULTATENREKENING'!N$2&gt;'DEGIRO RESULTATENREKENING'!$B$2,'DEGIRO RESULTATENREKENING'!N33,"")</f>
        <v/>
      </c>
      <c r="O33" s="197" t="str">
        <f>IF('DEGIRO RESULTATENREKENING'!O$2&gt;'DEGIRO RESULTATENREKENING'!$B$2,'DEGIRO RESULTATENREKENING'!O33,"")</f>
        <v/>
      </c>
      <c r="P33" s="197" t="str">
        <f>IF('DEGIRO RESULTATENREKENING'!P$2&gt;'DEGIRO RESULTATENREKENING'!$B$2,'DEGIRO RESULTATENREKENING'!P33,"")</f>
        <v/>
      </c>
      <c r="Q33" s="197" t="str">
        <f>IF('DEGIRO RESULTATENREKENING'!Q$2&gt;'DEGIRO RESULTATENREKENING'!$B$2,'DEGIRO RESULTATENREKENING'!Q33,"")</f>
        <v/>
      </c>
      <c r="R33" s="195" t="str">
        <f t="shared" si="1"/>
        <v/>
      </c>
      <c r="S33" s="195" t="str">
        <f t="shared" si="2"/>
        <v/>
      </c>
      <c r="T33" s="195" t="str">
        <f t="shared" si="3"/>
        <v/>
      </c>
      <c r="U33" s="195" t="str">
        <f t="shared" si="4"/>
        <v/>
      </c>
      <c r="V33" s="195" t="str">
        <f t="shared" si="5"/>
        <v/>
      </c>
      <c r="W33" s="195" t="e">
        <f t="shared" si="0"/>
        <v>#DIV/0!</v>
      </c>
      <c r="X33" s="193" t="e">
        <f>IF(AND(('DEGIRO TABLE'!$M$2-380)&lt;'DEGIRO RESULTATENREKENING'!N$2,('DEGIRO TABLE'!$M$2-350)&gt;'DEGIRO RESULTATENREKENING'!N$2)=TRUE,'DEGIRO RESULTATENREKENING'!N33,"")</f>
        <v>#VALUE!</v>
      </c>
      <c r="Y33" s="193" t="e">
        <f>IF(AND(('DEGIRO TABLE'!$M$2-380)&lt;'DEGIRO RESULTATENREKENING'!O$2,('DEGIRO TABLE'!$M$2-350)&gt;'DEGIRO RESULTATENREKENING'!O$2)=TRUE,'DEGIRO RESULTATENREKENING'!O33,"")</f>
        <v>#VALUE!</v>
      </c>
      <c r="Z33" s="193" t="e">
        <f>IF(AND(('DEGIRO TABLE'!$M$2-380)&lt;'DEGIRO RESULTATENREKENING'!P$2,('DEGIRO TABLE'!$M$2-350)&gt;'DEGIRO RESULTATENREKENING'!P$2)=TRUE,'DEGIRO RESULTATENREKENING'!P33,"")</f>
        <v>#VALUE!</v>
      </c>
      <c r="AA33" s="193" t="e">
        <f>IF(AND(('DEGIRO TABLE'!$M$2-380)&lt;'DEGIRO RESULTATENREKENING'!Q$2,('DEGIRO TABLE'!$M$2-350)&gt;'DEGIRO RESULTATENREKENING'!Q$2)=TRUE,'DEGIRO RESULTATENREKENING'!Q33,"")</f>
        <v>#VALUE!</v>
      </c>
      <c r="AB33" s="193" t="e">
        <f>IF(AND(('DEGIRO TABLE'!$M$2-380)&lt;'DEGIRO RESULTATENREKENING'!R$2,('DEGIRO TABLE'!$M$2-350)&gt;'DEGIRO RESULTATENREKENING'!R$2)=TRUE,'DEGIRO RESULTATENREKENING'!R33,"")</f>
        <v>#VALUE!</v>
      </c>
      <c r="AC33" s="193" t="str">
        <f>IF(ISNUMBER(((M33/(SUM(X33:AB33)))*(IF((ISNUMBER(INDEX('DEGIRO TABLE'!$A$1:$G$225,MATCH($L33,'DEGIRO TABLE'!$A$1:$A$225,0),2))),(INDEX('DEGIRO TABLE'!$A$1:$G$225,MATCH($L33,'DEGIRO TABLE'!$A$1:$A$225,0),2)),0))))=TRUE,((M33/(SUM(X33:AB33)))*(IF((ISNUMBER(INDEX('DEGIRO TABLE'!$A$1:$G$225,MATCH($L33,'DEGIRO TABLE'!$A$1:$A$225,0),2))),(INDEX('DEGIRO TABLE'!$A$1:$G$225,MATCH($L33,'DEGIRO TABLE'!$A$1:$A$225,0),2)),0))),"")</f>
        <v/>
      </c>
    </row>
    <row r="34" spans="1:29" x14ac:dyDescent="0.2">
      <c r="A34">
        <f>'DEGIRO RESULTATENREKENING'!A34</f>
        <v>0</v>
      </c>
      <c r="B34">
        <f>'DEGIRO RESULTATENREKENING'!B34</f>
        <v>0</v>
      </c>
      <c r="C34">
        <f>'DEGIRO RESULTATENREKENING'!C34</f>
        <v>0</v>
      </c>
      <c r="D34">
        <f>'DEGIRO RESULTATENREKENING'!D34</f>
        <v>0</v>
      </c>
      <c r="E34">
        <f>'DEGIRO RESULTATENREKENING'!E34</f>
        <v>0</v>
      </c>
      <c r="F34">
        <f>'DEGIRO RESULTATENREKENING'!F34</f>
        <v>0</v>
      </c>
      <c r="G34">
        <f>'DEGIRO RESULTATENREKENING'!G34</f>
        <v>0</v>
      </c>
      <c r="L34" s="197">
        <f>'DEGIRO RESULTATENREKENING'!L34</f>
        <v>0</v>
      </c>
      <c r="M34" s="197" t="str">
        <f>IF('DEGIRO RESULTATENREKENING'!M$2&gt;'DEGIRO RESULTATENREKENING'!$B$2,'DEGIRO RESULTATENREKENING'!M34,"")</f>
        <v/>
      </c>
      <c r="N34" s="197" t="str">
        <f>IF('DEGIRO RESULTATENREKENING'!N$2&gt;'DEGIRO RESULTATENREKENING'!$B$2,'DEGIRO RESULTATENREKENING'!N34,"")</f>
        <v/>
      </c>
      <c r="O34" s="197" t="str">
        <f>IF('DEGIRO RESULTATENREKENING'!O$2&gt;'DEGIRO RESULTATENREKENING'!$B$2,'DEGIRO RESULTATENREKENING'!O34,"")</f>
        <v/>
      </c>
      <c r="P34" s="197" t="str">
        <f>IF('DEGIRO RESULTATENREKENING'!P$2&gt;'DEGIRO RESULTATENREKENING'!$B$2,'DEGIRO RESULTATENREKENING'!P34,"")</f>
        <v/>
      </c>
      <c r="Q34" s="197" t="str">
        <f>IF('DEGIRO RESULTATENREKENING'!Q$2&gt;'DEGIRO RESULTATENREKENING'!$B$2,'DEGIRO RESULTATENREKENING'!Q34,"")</f>
        <v/>
      </c>
      <c r="R34" s="195" t="str">
        <f t="shared" si="1"/>
        <v/>
      </c>
      <c r="S34" s="195" t="str">
        <f t="shared" si="2"/>
        <v/>
      </c>
      <c r="T34" s="195" t="str">
        <f t="shared" si="3"/>
        <v/>
      </c>
      <c r="U34" s="195" t="str">
        <f t="shared" si="4"/>
        <v/>
      </c>
      <c r="V34" s="195" t="str">
        <f t="shared" si="5"/>
        <v/>
      </c>
      <c r="W34" s="195" t="e">
        <f t="shared" si="0"/>
        <v>#DIV/0!</v>
      </c>
      <c r="X34" s="193" t="e">
        <f>IF(AND(('DEGIRO TABLE'!$M$2-380)&lt;'DEGIRO RESULTATENREKENING'!N$2,('DEGIRO TABLE'!$M$2-350)&gt;'DEGIRO RESULTATENREKENING'!N$2)=TRUE,'DEGIRO RESULTATENREKENING'!N34,"")</f>
        <v>#VALUE!</v>
      </c>
      <c r="Y34" s="193" t="e">
        <f>IF(AND(('DEGIRO TABLE'!$M$2-380)&lt;'DEGIRO RESULTATENREKENING'!O$2,('DEGIRO TABLE'!$M$2-350)&gt;'DEGIRO RESULTATENREKENING'!O$2)=TRUE,'DEGIRO RESULTATENREKENING'!O34,"")</f>
        <v>#VALUE!</v>
      </c>
      <c r="Z34" s="193" t="e">
        <f>IF(AND(('DEGIRO TABLE'!$M$2-380)&lt;'DEGIRO RESULTATENREKENING'!P$2,('DEGIRO TABLE'!$M$2-350)&gt;'DEGIRO RESULTATENREKENING'!P$2)=TRUE,'DEGIRO RESULTATENREKENING'!P34,"")</f>
        <v>#VALUE!</v>
      </c>
      <c r="AA34" s="193" t="e">
        <f>IF(AND(('DEGIRO TABLE'!$M$2-380)&lt;'DEGIRO RESULTATENREKENING'!Q$2,('DEGIRO TABLE'!$M$2-350)&gt;'DEGIRO RESULTATENREKENING'!Q$2)=TRUE,'DEGIRO RESULTATENREKENING'!Q34,"")</f>
        <v>#VALUE!</v>
      </c>
      <c r="AB34" s="193" t="e">
        <f>IF(AND(('DEGIRO TABLE'!$M$2-380)&lt;'DEGIRO RESULTATENREKENING'!R$2,('DEGIRO TABLE'!$M$2-350)&gt;'DEGIRO RESULTATENREKENING'!R$2)=TRUE,'DEGIRO RESULTATENREKENING'!R34,"")</f>
        <v>#VALUE!</v>
      </c>
      <c r="AC34" s="193" t="str">
        <f>IF(ISNUMBER(((M34/(SUM(X34:AB34)))*(IF((ISNUMBER(INDEX('DEGIRO TABLE'!$A$1:$G$225,MATCH($L34,'DEGIRO TABLE'!$A$1:$A$225,0),2))),(INDEX('DEGIRO TABLE'!$A$1:$G$225,MATCH($L34,'DEGIRO TABLE'!$A$1:$A$225,0),2)),0))))=TRUE,((M34/(SUM(X34:AB34)))*(IF((ISNUMBER(INDEX('DEGIRO TABLE'!$A$1:$G$225,MATCH($L34,'DEGIRO TABLE'!$A$1:$A$225,0),2))),(INDEX('DEGIRO TABLE'!$A$1:$G$225,MATCH($L34,'DEGIRO TABLE'!$A$1:$A$225,0),2)),0))),"")</f>
        <v/>
      </c>
    </row>
    <row r="35" spans="1:29" x14ac:dyDescent="0.2">
      <c r="A35">
        <f>'DEGIRO RESULTATENREKENING'!A35</f>
        <v>0</v>
      </c>
      <c r="B35">
        <f>'DEGIRO RESULTATENREKENING'!B35</f>
        <v>0</v>
      </c>
      <c r="C35">
        <f>'DEGIRO RESULTATENREKENING'!C35</f>
        <v>0</v>
      </c>
      <c r="D35">
        <f>'DEGIRO RESULTATENREKENING'!D35</f>
        <v>0</v>
      </c>
      <c r="E35">
        <f>'DEGIRO RESULTATENREKENING'!E35</f>
        <v>0</v>
      </c>
      <c r="F35">
        <f>'DEGIRO RESULTATENREKENING'!F35</f>
        <v>0</v>
      </c>
      <c r="G35">
        <f>'DEGIRO RESULTATENREKENING'!G35</f>
        <v>0</v>
      </c>
      <c r="L35" s="197">
        <f>'DEGIRO RESULTATENREKENING'!L35</f>
        <v>0</v>
      </c>
      <c r="M35" s="197" t="str">
        <f>IF('DEGIRO RESULTATENREKENING'!M$2&gt;'DEGIRO RESULTATENREKENING'!$B$2,'DEGIRO RESULTATENREKENING'!M35,"")</f>
        <v/>
      </c>
      <c r="N35" s="197" t="str">
        <f>IF('DEGIRO RESULTATENREKENING'!N$2&gt;'DEGIRO RESULTATENREKENING'!$B$2,'DEGIRO RESULTATENREKENING'!N35,"")</f>
        <v/>
      </c>
      <c r="O35" s="197" t="str">
        <f>IF('DEGIRO RESULTATENREKENING'!O$2&gt;'DEGIRO RESULTATENREKENING'!$B$2,'DEGIRO RESULTATENREKENING'!O35,"")</f>
        <v/>
      </c>
      <c r="P35" s="197" t="str">
        <f>IF('DEGIRO RESULTATENREKENING'!P$2&gt;'DEGIRO RESULTATENREKENING'!$B$2,'DEGIRO RESULTATENREKENING'!P35,"")</f>
        <v/>
      </c>
      <c r="Q35" s="197" t="str">
        <f>IF('DEGIRO RESULTATENREKENING'!Q$2&gt;'DEGIRO RESULTATENREKENING'!$B$2,'DEGIRO RESULTATENREKENING'!Q35,"")</f>
        <v/>
      </c>
      <c r="R35" s="195" t="str">
        <f t="shared" si="1"/>
        <v/>
      </c>
      <c r="S35" s="195" t="str">
        <f t="shared" si="2"/>
        <v/>
      </c>
      <c r="T35" s="195" t="str">
        <f t="shared" si="3"/>
        <v/>
      </c>
      <c r="U35" s="195" t="str">
        <f t="shared" si="4"/>
        <v/>
      </c>
      <c r="V35" s="195" t="str">
        <f t="shared" si="5"/>
        <v/>
      </c>
      <c r="W35" s="195" t="e">
        <f t="shared" si="0"/>
        <v>#DIV/0!</v>
      </c>
      <c r="X35" s="193" t="e">
        <f>IF(AND(('DEGIRO TABLE'!$M$2-380)&lt;'DEGIRO RESULTATENREKENING'!N$2,('DEGIRO TABLE'!$M$2-350)&gt;'DEGIRO RESULTATENREKENING'!N$2)=TRUE,'DEGIRO RESULTATENREKENING'!N35,"")</f>
        <v>#VALUE!</v>
      </c>
      <c r="Y35" s="193" t="e">
        <f>IF(AND(('DEGIRO TABLE'!$M$2-380)&lt;'DEGIRO RESULTATENREKENING'!O$2,('DEGIRO TABLE'!$M$2-350)&gt;'DEGIRO RESULTATENREKENING'!O$2)=TRUE,'DEGIRO RESULTATENREKENING'!O35,"")</f>
        <v>#VALUE!</v>
      </c>
      <c r="Z35" s="193" t="e">
        <f>IF(AND(('DEGIRO TABLE'!$M$2-380)&lt;'DEGIRO RESULTATENREKENING'!P$2,('DEGIRO TABLE'!$M$2-350)&gt;'DEGIRO RESULTATENREKENING'!P$2)=TRUE,'DEGIRO RESULTATENREKENING'!P35,"")</f>
        <v>#VALUE!</v>
      </c>
      <c r="AA35" s="193" t="e">
        <f>IF(AND(('DEGIRO TABLE'!$M$2-380)&lt;'DEGIRO RESULTATENREKENING'!Q$2,('DEGIRO TABLE'!$M$2-350)&gt;'DEGIRO RESULTATENREKENING'!Q$2)=TRUE,'DEGIRO RESULTATENREKENING'!Q35,"")</f>
        <v>#VALUE!</v>
      </c>
      <c r="AB35" s="193" t="e">
        <f>IF(AND(('DEGIRO TABLE'!$M$2-380)&lt;'DEGIRO RESULTATENREKENING'!R$2,('DEGIRO TABLE'!$M$2-350)&gt;'DEGIRO RESULTATENREKENING'!R$2)=TRUE,'DEGIRO RESULTATENREKENING'!R35,"")</f>
        <v>#VALUE!</v>
      </c>
      <c r="AC35" s="193" t="str">
        <f>IF(ISNUMBER(((M35/(SUM(X35:AB35)))*(IF((ISNUMBER(INDEX('DEGIRO TABLE'!$A$1:$G$225,MATCH($L35,'DEGIRO TABLE'!$A$1:$A$225,0),2))),(INDEX('DEGIRO TABLE'!$A$1:$G$225,MATCH($L35,'DEGIRO TABLE'!$A$1:$A$225,0),2)),0))))=TRUE,((M35/(SUM(X35:AB35)))*(IF((ISNUMBER(INDEX('DEGIRO TABLE'!$A$1:$G$225,MATCH($L35,'DEGIRO TABLE'!$A$1:$A$225,0),2))),(INDEX('DEGIRO TABLE'!$A$1:$G$225,MATCH($L35,'DEGIRO TABLE'!$A$1:$A$225,0),2)),0))),"")</f>
        <v/>
      </c>
    </row>
    <row r="36" spans="1:29" x14ac:dyDescent="0.2">
      <c r="A36">
        <f>'DEGIRO RESULTATENREKENING'!A36</f>
        <v>0</v>
      </c>
      <c r="B36">
        <f>'DEGIRO RESULTATENREKENING'!B36</f>
        <v>0</v>
      </c>
      <c r="C36">
        <f>'DEGIRO RESULTATENREKENING'!C36</f>
        <v>0</v>
      </c>
      <c r="D36">
        <f>'DEGIRO RESULTATENREKENING'!D36</f>
        <v>0</v>
      </c>
      <c r="E36">
        <f>'DEGIRO RESULTATENREKENING'!E36</f>
        <v>0</v>
      </c>
      <c r="F36">
        <f>'DEGIRO RESULTATENREKENING'!F36</f>
        <v>0</v>
      </c>
      <c r="G36">
        <f>'DEGIRO RESULTATENREKENING'!G36</f>
        <v>0</v>
      </c>
      <c r="L36" s="197">
        <f>'DEGIRO RESULTATENREKENING'!L36</f>
        <v>0</v>
      </c>
      <c r="M36" s="197" t="str">
        <f>IF('DEGIRO RESULTATENREKENING'!M$2&gt;'DEGIRO RESULTATENREKENING'!$B$2,'DEGIRO RESULTATENREKENING'!M36,"")</f>
        <v/>
      </c>
      <c r="N36" s="197" t="str">
        <f>IF('DEGIRO RESULTATENREKENING'!N$2&gt;'DEGIRO RESULTATENREKENING'!$B$2,'DEGIRO RESULTATENREKENING'!N36,"")</f>
        <v/>
      </c>
      <c r="O36" s="197" t="str">
        <f>IF('DEGIRO RESULTATENREKENING'!O$2&gt;'DEGIRO RESULTATENREKENING'!$B$2,'DEGIRO RESULTATENREKENING'!O36,"")</f>
        <v/>
      </c>
      <c r="P36" s="197" t="str">
        <f>IF('DEGIRO RESULTATENREKENING'!P$2&gt;'DEGIRO RESULTATENREKENING'!$B$2,'DEGIRO RESULTATENREKENING'!P36,"")</f>
        <v/>
      </c>
      <c r="Q36" s="197" t="str">
        <f>IF('DEGIRO RESULTATENREKENING'!Q$2&gt;'DEGIRO RESULTATENREKENING'!$B$2,'DEGIRO RESULTATENREKENING'!Q36,"")</f>
        <v/>
      </c>
      <c r="R36" s="195" t="str">
        <f t="shared" si="1"/>
        <v/>
      </c>
      <c r="S36" s="195" t="str">
        <f t="shared" si="2"/>
        <v/>
      </c>
      <c r="T36" s="195" t="str">
        <f t="shared" si="3"/>
        <v/>
      </c>
      <c r="U36" s="195" t="str">
        <f t="shared" si="4"/>
        <v/>
      </c>
      <c r="V36" s="195" t="str">
        <f t="shared" si="5"/>
        <v/>
      </c>
      <c r="W36" s="195" t="e">
        <f t="shared" si="0"/>
        <v>#DIV/0!</v>
      </c>
      <c r="X36" s="193" t="e">
        <f>IF(AND(('DEGIRO TABLE'!$M$2-380)&lt;'DEGIRO RESULTATENREKENING'!N$2,('DEGIRO TABLE'!$M$2-350)&gt;'DEGIRO RESULTATENREKENING'!N$2)=TRUE,'DEGIRO RESULTATENREKENING'!N36,"")</f>
        <v>#VALUE!</v>
      </c>
      <c r="Y36" s="193" t="e">
        <f>IF(AND(('DEGIRO TABLE'!$M$2-380)&lt;'DEGIRO RESULTATENREKENING'!O$2,('DEGIRO TABLE'!$M$2-350)&gt;'DEGIRO RESULTATENREKENING'!O$2)=TRUE,'DEGIRO RESULTATENREKENING'!O36,"")</f>
        <v>#VALUE!</v>
      </c>
      <c r="Z36" s="193" t="e">
        <f>IF(AND(('DEGIRO TABLE'!$M$2-380)&lt;'DEGIRO RESULTATENREKENING'!P$2,('DEGIRO TABLE'!$M$2-350)&gt;'DEGIRO RESULTATENREKENING'!P$2)=TRUE,'DEGIRO RESULTATENREKENING'!P36,"")</f>
        <v>#VALUE!</v>
      </c>
      <c r="AA36" s="193" t="e">
        <f>IF(AND(('DEGIRO TABLE'!$M$2-380)&lt;'DEGIRO RESULTATENREKENING'!Q$2,('DEGIRO TABLE'!$M$2-350)&gt;'DEGIRO RESULTATENREKENING'!Q$2)=TRUE,'DEGIRO RESULTATENREKENING'!Q36,"")</f>
        <v>#VALUE!</v>
      </c>
      <c r="AB36" s="193" t="e">
        <f>IF(AND(('DEGIRO TABLE'!$M$2-380)&lt;'DEGIRO RESULTATENREKENING'!R$2,('DEGIRO TABLE'!$M$2-350)&gt;'DEGIRO RESULTATENREKENING'!R$2)=TRUE,'DEGIRO RESULTATENREKENING'!R36,"")</f>
        <v>#VALUE!</v>
      </c>
      <c r="AC36" s="193" t="str">
        <f>IF(ISNUMBER(((M36/(SUM(X36:AB36)))*(IF((ISNUMBER(INDEX('DEGIRO TABLE'!$A$1:$G$225,MATCH($L36,'DEGIRO TABLE'!$A$1:$A$225,0),2))),(INDEX('DEGIRO TABLE'!$A$1:$G$225,MATCH($L36,'DEGIRO TABLE'!$A$1:$A$225,0),2)),0))))=TRUE,((M36/(SUM(X36:AB36)))*(IF((ISNUMBER(INDEX('DEGIRO TABLE'!$A$1:$G$225,MATCH($L36,'DEGIRO TABLE'!$A$1:$A$225,0),2))),(INDEX('DEGIRO TABLE'!$A$1:$G$225,MATCH($L36,'DEGIRO TABLE'!$A$1:$A$225,0),2)),0))),"")</f>
        <v/>
      </c>
    </row>
    <row r="37" spans="1:29" x14ac:dyDescent="0.2">
      <c r="A37">
        <f>'DEGIRO RESULTATENREKENING'!A37</f>
        <v>0</v>
      </c>
      <c r="B37">
        <f>'DEGIRO RESULTATENREKENING'!B37</f>
        <v>0</v>
      </c>
      <c r="C37">
        <f>'DEGIRO RESULTATENREKENING'!C37</f>
        <v>0</v>
      </c>
      <c r="D37">
        <f>'DEGIRO RESULTATENREKENING'!D37</f>
        <v>0</v>
      </c>
      <c r="E37">
        <f>'DEGIRO RESULTATENREKENING'!E37</f>
        <v>0</v>
      </c>
      <c r="F37">
        <f>'DEGIRO RESULTATENREKENING'!F37</f>
        <v>0</v>
      </c>
      <c r="G37">
        <f>'DEGIRO RESULTATENREKENING'!G37</f>
        <v>0</v>
      </c>
      <c r="L37" s="197">
        <f>'DEGIRO RESULTATENREKENING'!L37</f>
        <v>0</v>
      </c>
      <c r="M37" s="197" t="str">
        <f>IF('DEGIRO RESULTATENREKENING'!M$2&gt;'DEGIRO RESULTATENREKENING'!$B$2,'DEGIRO RESULTATENREKENING'!M37,"")</f>
        <v/>
      </c>
      <c r="N37" s="197" t="str">
        <f>IF('DEGIRO RESULTATENREKENING'!N$2&gt;'DEGIRO RESULTATENREKENING'!$B$2,'DEGIRO RESULTATENREKENING'!N37,"")</f>
        <v/>
      </c>
      <c r="O37" s="197" t="str">
        <f>IF('DEGIRO RESULTATENREKENING'!O$2&gt;'DEGIRO RESULTATENREKENING'!$B$2,'DEGIRO RESULTATENREKENING'!O37,"")</f>
        <v/>
      </c>
      <c r="P37" s="197" t="str">
        <f>IF('DEGIRO RESULTATENREKENING'!P$2&gt;'DEGIRO RESULTATENREKENING'!$B$2,'DEGIRO RESULTATENREKENING'!P37,"")</f>
        <v/>
      </c>
      <c r="Q37" s="197" t="str">
        <f>IF('DEGIRO RESULTATENREKENING'!Q$2&gt;'DEGIRO RESULTATENREKENING'!$B$2,'DEGIRO RESULTATENREKENING'!Q37,"")</f>
        <v/>
      </c>
      <c r="R37" s="195" t="str">
        <f t="shared" si="1"/>
        <v/>
      </c>
      <c r="S37" s="195" t="str">
        <f t="shared" si="2"/>
        <v/>
      </c>
      <c r="T37" s="195" t="str">
        <f t="shared" si="3"/>
        <v/>
      </c>
      <c r="U37" s="195" t="str">
        <f t="shared" si="4"/>
        <v/>
      </c>
      <c r="V37" s="195" t="str">
        <f t="shared" si="5"/>
        <v/>
      </c>
      <c r="W37" s="195" t="e">
        <f t="shared" si="0"/>
        <v>#DIV/0!</v>
      </c>
      <c r="X37" s="193" t="e">
        <f>IF(AND(('DEGIRO TABLE'!$M$2-380)&lt;'DEGIRO RESULTATENREKENING'!N$2,('DEGIRO TABLE'!$M$2-350)&gt;'DEGIRO RESULTATENREKENING'!N$2)=TRUE,'DEGIRO RESULTATENREKENING'!N37,"")</f>
        <v>#VALUE!</v>
      </c>
      <c r="Y37" s="193" t="e">
        <f>IF(AND(('DEGIRO TABLE'!$M$2-380)&lt;'DEGIRO RESULTATENREKENING'!O$2,('DEGIRO TABLE'!$M$2-350)&gt;'DEGIRO RESULTATENREKENING'!O$2)=TRUE,'DEGIRO RESULTATENREKENING'!O37,"")</f>
        <v>#VALUE!</v>
      </c>
      <c r="Z37" s="193" t="e">
        <f>IF(AND(('DEGIRO TABLE'!$M$2-380)&lt;'DEGIRO RESULTATENREKENING'!P$2,('DEGIRO TABLE'!$M$2-350)&gt;'DEGIRO RESULTATENREKENING'!P$2)=TRUE,'DEGIRO RESULTATENREKENING'!P37,"")</f>
        <v>#VALUE!</v>
      </c>
      <c r="AA37" s="193" t="e">
        <f>IF(AND(('DEGIRO TABLE'!$M$2-380)&lt;'DEGIRO RESULTATENREKENING'!Q$2,('DEGIRO TABLE'!$M$2-350)&gt;'DEGIRO RESULTATENREKENING'!Q$2)=TRUE,'DEGIRO RESULTATENREKENING'!Q37,"")</f>
        <v>#VALUE!</v>
      </c>
      <c r="AB37" s="193" t="e">
        <f>IF(AND(('DEGIRO TABLE'!$M$2-380)&lt;'DEGIRO RESULTATENREKENING'!R$2,('DEGIRO TABLE'!$M$2-350)&gt;'DEGIRO RESULTATENREKENING'!R$2)=TRUE,'DEGIRO RESULTATENREKENING'!R37,"")</f>
        <v>#VALUE!</v>
      </c>
      <c r="AC37" s="193" t="str">
        <f>IF(ISNUMBER(((M37/(SUM(X37:AB37)))*(IF((ISNUMBER(INDEX('DEGIRO TABLE'!$A$1:$G$225,MATCH($L37,'DEGIRO TABLE'!$A$1:$A$225,0),2))),(INDEX('DEGIRO TABLE'!$A$1:$G$225,MATCH($L37,'DEGIRO TABLE'!$A$1:$A$225,0),2)),0))))=TRUE,((M37/(SUM(X37:AB37)))*(IF((ISNUMBER(INDEX('DEGIRO TABLE'!$A$1:$G$225,MATCH($L37,'DEGIRO TABLE'!$A$1:$A$225,0),2))),(INDEX('DEGIRO TABLE'!$A$1:$G$225,MATCH($L37,'DEGIRO TABLE'!$A$1:$A$225,0),2)),0))),"")</f>
        <v/>
      </c>
    </row>
    <row r="38" spans="1:29" x14ac:dyDescent="0.2">
      <c r="A38">
        <f>'DEGIRO RESULTATENREKENING'!A38</f>
        <v>0</v>
      </c>
      <c r="B38">
        <f>'DEGIRO RESULTATENREKENING'!B38</f>
        <v>0</v>
      </c>
      <c r="C38">
        <f>'DEGIRO RESULTATENREKENING'!C38</f>
        <v>0</v>
      </c>
      <c r="D38">
        <f>'DEGIRO RESULTATENREKENING'!D38</f>
        <v>0</v>
      </c>
      <c r="E38">
        <f>'DEGIRO RESULTATENREKENING'!E38</f>
        <v>0</v>
      </c>
      <c r="F38">
        <f>'DEGIRO RESULTATENREKENING'!F38</f>
        <v>0</v>
      </c>
      <c r="G38">
        <f>'DEGIRO RESULTATENREKENING'!G38</f>
        <v>0</v>
      </c>
      <c r="L38" s="197">
        <f>'DEGIRO RESULTATENREKENING'!L38</f>
        <v>0</v>
      </c>
      <c r="M38" s="197" t="str">
        <f>IF('DEGIRO RESULTATENREKENING'!M$2&gt;'DEGIRO RESULTATENREKENING'!$B$2,'DEGIRO RESULTATENREKENING'!M38,"")</f>
        <v/>
      </c>
      <c r="N38" s="197" t="str">
        <f>IF('DEGIRO RESULTATENREKENING'!N$2&gt;'DEGIRO RESULTATENREKENING'!$B$2,'DEGIRO RESULTATENREKENING'!N38,"")</f>
        <v/>
      </c>
      <c r="O38" s="197" t="str">
        <f>IF('DEGIRO RESULTATENREKENING'!O$2&gt;'DEGIRO RESULTATENREKENING'!$B$2,'DEGIRO RESULTATENREKENING'!O38,"")</f>
        <v/>
      </c>
      <c r="P38" s="197" t="str">
        <f>IF('DEGIRO RESULTATENREKENING'!P$2&gt;'DEGIRO RESULTATENREKENING'!$B$2,'DEGIRO RESULTATENREKENING'!P38,"")</f>
        <v/>
      </c>
      <c r="Q38" s="197" t="str">
        <f>IF('DEGIRO RESULTATENREKENING'!Q$2&gt;'DEGIRO RESULTATENREKENING'!$B$2,'DEGIRO RESULTATENREKENING'!Q38,"")</f>
        <v/>
      </c>
      <c r="R38" s="195" t="str">
        <f t="shared" si="1"/>
        <v/>
      </c>
      <c r="S38" s="195" t="str">
        <f t="shared" si="2"/>
        <v/>
      </c>
      <c r="T38" s="195" t="str">
        <f t="shared" si="3"/>
        <v/>
      </c>
      <c r="U38" s="195" t="str">
        <f t="shared" si="4"/>
        <v/>
      </c>
      <c r="V38" s="195" t="str">
        <f t="shared" si="5"/>
        <v/>
      </c>
      <c r="W38" s="195" t="e">
        <f t="shared" ref="W38:W69" si="6">AVERAGE(R38:V38)</f>
        <v>#DIV/0!</v>
      </c>
      <c r="X38" s="193" t="e">
        <f>IF(AND(('DEGIRO TABLE'!$M$2-380)&lt;'DEGIRO RESULTATENREKENING'!N$2,('DEGIRO TABLE'!$M$2-350)&gt;'DEGIRO RESULTATENREKENING'!N$2)=TRUE,'DEGIRO RESULTATENREKENING'!N38,"")</f>
        <v>#VALUE!</v>
      </c>
      <c r="Y38" s="193" t="e">
        <f>IF(AND(('DEGIRO TABLE'!$M$2-380)&lt;'DEGIRO RESULTATENREKENING'!O$2,('DEGIRO TABLE'!$M$2-350)&gt;'DEGIRO RESULTATENREKENING'!O$2)=TRUE,'DEGIRO RESULTATENREKENING'!O38,"")</f>
        <v>#VALUE!</v>
      </c>
      <c r="Z38" s="193" t="e">
        <f>IF(AND(('DEGIRO TABLE'!$M$2-380)&lt;'DEGIRO RESULTATENREKENING'!P$2,('DEGIRO TABLE'!$M$2-350)&gt;'DEGIRO RESULTATENREKENING'!P$2)=TRUE,'DEGIRO RESULTATENREKENING'!P38,"")</f>
        <v>#VALUE!</v>
      </c>
      <c r="AA38" s="193" t="e">
        <f>IF(AND(('DEGIRO TABLE'!$M$2-380)&lt;'DEGIRO RESULTATENREKENING'!Q$2,('DEGIRO TABLE'!$M$2-350)&gt;'DEGIRO RESULTATENREKENING'!Q$2)=TRUE,'DEGIRO RESULTATENREKENING'!Q38,"")</f>
        <v>#VALUE!</v>
      </c>
      <c r="AB38" s="193" t="e">
        <f>IF(AND(('DEGIRO TABLE'!$M$2-380)&lt;'DEGIRO RESULTATENREKENING'!R$2,('DEGIRO TABLE'!$M$2-350)&gt;'DEGIRO RESULTATENREKENING'!R$2)=TRUE,'DEGIRO RESULTATENREKENING'!R38,"")</f>
        <v>#VALUE!</v>
      </c>
      <c r="AC38" s="193" t="str">
        <f>IF(ISNUMBER(((M38/(SUM(X38:AB38)))*(IF((ISNUMBER(INDEX('DEGIRO TABLE'!$A$1:$G$225,MATCH($L38,'DEGIRO TABLE'!$A$1:$A$225,0),2))),(INDEX('DEGIRO TABLE'!$A$1:$G$225,MATCH($L38,'DEGIRO TABLE'!$A$1:$A$225,0),2)),0))))=TRUE,((M38/(SUM(X38:AB38)))*(IF((ISNUMBER(INDEX('DEGIRO TABLE'!$A$1:$G$225,MATCH($L38,'DEGIRO TABLE'!$A$1:$A$225,0),2))),(INDEX('DEGIRO TABLE'!$A$1:$G$225,MATCH($L38,'DEGIRO TABLE'!$A$1:$A$225,0),2)),0))),"")</f>
        <v/>
      </c>
    </row>
    <row r="39" spans="1:29" x14ac:dyDescent="0.2">
      <c r="A39">
        <f>'DEGIRO RESULTATENREKENING'!A39</f>
        <v>0</v>
      </c>
      <c r="B39">
        <f>'DEGIRO RESULTATENREKENING'!B39</f>
        <v>0</v>
      </c>
      <c r="C39">
        <f>'DEGIRO RESULTATENREKENING'!C39</f>
        <v>0</v>
      </c>
      <c r="D39">
        <f>'DEGIRO RESULTATENREKENING'!D39</f>
        <v>0</v>
      </c>
      <c r="E39">
        <f>'DEGIRO RESULTATENREKENING'!E39</f>
        <v>0</v>
      </c>
      <c r="F39">
        <f>'DEGIRO RESULTATENREKENING'!F39</f>
        <v>0</v>
      </c>
      <c r="G39">
        <f>'DEGIRO RESULTATENREKENING'!G39</f>
        <v>0</v>
      </c>
      <c r="L39" s="197">
        <f>'DEGIRO RESULTATENREKENING'!L39</f>
        <v>0</v>
      </c>
      <c r="M39" s="197" t="str">
        <f>IF('DEGIRO RESULTATENREKENING'!M$2&gt;'DEGIRO RESULTATENREKENING'!$B$2,'DEGIRO RESULTATENREKENING'!M39,"")</f>
        <v/>
      </c>
      <c r="N39" s="197" t="str">
        <f>IF('DEGIRO RESULTATENREKENING'!N$2&gt;'DEGIRO RESULTATENREKENING'!$B$2,'DEGIRO RESULTATENREKENING'!N39,"")</f>
        <v/>
      </c>
      <c r="O39" s="197" t="str">
        <f>IF('DEGIRO RESULTATENREKENING'!O$2&gt;'DEGIRO RESULTATENREKENING'!$B$2,'DEGIRO RESULTATENREKENING'!O39,"")</f>
        <v/>
      </c>
      <c r="P39" s="197" t="str">
        <f>IF('DEGIRO RESULTATENREKENING'!P$2&gt;'DEGIRO RESULTATENREKENING'!$B$2,'DEGIRO RESULTATENREKENING'!P39,"")</f>
        <v/>
      </c>
      <c r="Q39" s="197" t="str">
        <f>IF('DEGIRO RESULTATENREKENING'!Q$2&gt;'DEGIRO RESULTATENREKENING'!$B$2,'DEGIRO RESULTATENREKENING'!Q39,"")</f>
        <v/>
      </c>
      <c r="R39" s="195" t="str">
        <f t="shared" si="1"/>
        <v/>
      </c>
      <c r="S39" s="195" t="str">
        <f t="shared" ref="S39:S75" si="7">IF(N39="","",IF(S$2="m",(N39/S$3)*12,(N39/S$3)*52))</f>
        <v/>
      </c>
      <c r="T39" s="195" t="str">
        <f t="shared" ref="T39:T75" si="8">IF(O39="","",IF(T$2="m",(O39/T$3)*12,(O39/T$3)*52))</f>
        <v/>
      </c>
      <c r="U39" s="195" t="str">
        <f t="shared" ref="U39:U75" si="9">IF(P39="","",IF(U$2="m",(P39/U$3)*12,(P39/U$3)*52))</f>
        <v/>
      </c>
      <c r="V39" s="195" t="str">
        <f t="shared" ref="V39:V75" si="10">IF(Q39="","",IF(V$2="m",(Q39/V$3)*12,(Q39/V$3)*52))</f>
        <v/>
      </c>
      <c r="W39" s="195" t="e">
        <f t="shared" si="6"/>
        <v>#DIV/0!</v>
      </c>
      <c r="X39" s="193" t="e">
        <f>IF(AND(('DEGIRO TABLE'!$M$2-380)&lt;'DEGIRO RESULTATENREKENING'!N$2,('DEGIRO TABLE'!$M$2-350)&gt;'DEGIRO RESULTATENREKENING'!N$2)=TRUE,'DEGIRO RESULTATENREKENING'!N39,"")</f>
        <v>#VALUE!</v>
      </c>
      <c r="Y39" s="193" t="e">
        <f>IF(AND(('DEGIRO TABLE'!$M$2-380)&lt;'DEGIRO RESULTATENREKENING'!O$2,('DEGIRO TABLE'!$M$2-350)&gt;'DEGIRO RESULTATENREKENING'!O$2)=TRUE,'DEGIRO RESULTATENREKENING'!O39,"")</f>
        <v>#VALUE!</v>
      </c>
      <c r="Z39" s="193" t="e">
        <f>IF(AND(('DEGIRO TABLE'!$M$2-380)&lt;'DEGIRO RESULTATENREKENING'!P$2,('DEGIRO TABLE'!$M$2-350)&gt;'DEGIRO RESULTATENREKENING'!P$2)=TRUE,'DEGIRO RESULTATENREKENING'!P39,"")</f>
        <v>#VALUE!</v>
      </c>
      <c r="AA39" s="193" t="e">
        <f>IF(AND(('DEGIRO TABLE'!$M$2-380)&lt;'DEGIRO RESULTATENREKENING'!Q$2,('DEGIRO TABLE'!$M$2-350)&gt;'DEGIRO RESULTATENREKENING'!Q$2)=TRUE,'DEGIRO RESULTATENREKENING'!Q39,"")</f>
        <v>#VALUE!</v>
      </c>
      <c r="AB39" s="193" t="e">
        <f>IF(AND(('DEGIRO TABLE'!$M$2-380)&lt;'DEGIRO RESULTATENREKENING'!R$2,('DEGIRO TABLE'!$M$2-350)&gt;'DEGIRO RESULTATENREKENING'!R$2)=TRUE,'DEGIRO RESULTATENREKENING'!R39,"")</f>
        <v>#VALUE!</v>
      </c>
      <c r="AC39" s="193" t="str">
        <f>IF(ISNUMBER(((M39/(SUM(X39:AB39)))*(IF((ISNUMBER(INDEX('DEGIRO TABLE'!$A$1:$G$225,MATCH($L39,'DEGIRO TABLE'!$A$1:$A$225,0),2))),(INDEX('DEGIRO TABLE'!$A$1:$G$225,MATCH($L39,'DEGIRO TABLE'!$A$1:$A$225,0),2)),0))))=TRUE,((M39/(SUM(X39:AB39)))*(IF((ISNUMBER(INDEX('DEGIRO TABLE'!$A$1:$G$225,MATCH($L39,'DEGIRO TABLE'!$A$1:$A$225,0),2))),(INDEX('DEGIRO TABLE'!$A$1:$G$225,MATCH($L39,'DEGIRO TABLE'!$A$1:$A$225,0),2)),0))),"")</f>
        <v/>
      </c>
    </row>
    <row r="40" spans="1:29" x14ac:dyDescent="0.2">
      <c r="A40">
        <f>'DEGIRO RESULTATENREKENING'!A40</f>
        <v>0</v>
      </c>
      <c r="B40">
        <f>'DEGIRO RESULTATENREKENING'!B40</f>
        <v>0</v>
      </c>
      <c r="C40">
        <f>'DEGIRO RESULTATENREKENING'!C40</f>
        <v>0</v>
      </c>
      <c r="D40">
        <f>'DEGIRO RESULTATENREKENING'!D40</f>
        <v>0</v>
      </c>
      <c r="E40">
        <f>'DEGIRO RESULTATENREKENING'!E40</f>
        <v>0</v>
      </c>
      <c r="F40">
        <f>'DEGIRO RESULTATENREKENING'!F40</f>
        <v>0</v>
      </c>
      <c r="G40">
        <f>'DEGIRO RESULTATENREKENING'!G40</f>
        <v>0</v>
      </c>
      <c r="L40" s="197">
        <f>'DEGIRO RESULTATENREKENING'!L40</f>
        <v>0</v>
      </c>
      <c r="M40" s="197" t="str">
        <f>IF('DEGIRO RESULTATENREKENING'!M$2&gt;'DEGIRO RESULTATENREKENING'!$B$2,'DEGIRO RESULTATENREKENING'!M40,"")</f>
        <v/>
      </c>
      <c r="N40" s="197" t="str">
        <f>IF('DEGIRO RESULTATENREKENING'!N$2&gt;'DEGIRO RESULTATENREKENING'!$B$2,'DEGIRO RESULTATENREKENING'!N40,"")</f>
        <v/>
      </c>
      <c r="O40" s="197" t="str">
        <f>IF('DEGIRO RESULTATENREKENING'!O$2&gt;'DEGIRO RESULTATENREKENING'!$B$2,'DEGIRO RESULTATENREKENING'!O40,"")</f>
        <v/>
      </c>
      <c r="P40" s="197" t="str">
        <f>IF('DEGIRO RESULTATENREKENING'!P$2&gt;'DEGIRO RESULTATENREKENING'!$B$2,'DEGIRO RESULTATENREKENING'!P40,"")</f>
        <v/>
      </c>
      <c r="Q40" s="197" t="str">
        <f>IF('DEGIRO RESULTATENREKENING'!Q$2&gt;'DEGIRO RESULTATENREKENING'!$B$2,'DEGIRO RESULTATENREKENING'!Q40,"")</f>
        <v/>
      </c>
      <c r="R40" s="195" t="str">
        <f t="shared" si="1"/>
        <v/>
      </c>
      <c r="S40" s="195" t="str">
        <f t="shared" si="7"/>
        <v/>
      </c>
      <c r="T40" s="195" t="str">
        <f t="shared" si="8"/>
        <v/>
      </c>
      <c r="U40" s="195" t="str">
        <f t="shared" si="9"/>
        <v/>
      </c>
      <c r="V40" s="195" t="str">
        <f t="shared" si="10"/>
        <v/>
      </c>
      <c r="W40" s="195" t="e">
        <f t="shared" si="6"/>
        <v>#DIV/0!</v>
      </c>
      <c r="X40" s="193" t="e">
        <f>IF(AND(('DEGIRO TABLE'!$M$2-380)&lt;'DEGIRO RESULTATENREKENING'!N$2,('DEGIRO TABLE'!$M$2-350)&gt;'DEGIRO RESULTATENREKENING'!N$2)=TRUE,'DEGIRO RESULTATENREKENING'!N40,"")</f>
        <v>#VALUE!</v>
      </c>
      <c r="Y40" s="193" t="e">
        <f>IF(AND(('DEGIRO TABLE'!$M$2-380)&lt;'DEGIRO RESULTATENREKENING'!O$2,('DEGIRO TABLE'!$M$2-350)&gt;'DEGIRO RESULTATENREKENING'!O$2)=TRUE,'DEGIRO RESULTATENREKENING'!O40,"")</f>
        <v>#VALUE!</v>
      </c>
      <c r="Z40" s="193" t="e">
        <f>IF(AND(('DEGIRO TABLE'!$M$2-380)&lt;'DEGIRO RESULTATENREKENING'!P$2,('DEGIRO TABLE'!$M$2-350)&gt;'DEGIRO RESULTATENREKENING'!P$2)=TRUE,'DEGIRO RESULTATENREKENING'!P40,"")</f>
        <v>#VALUE!</v>
      </c>
      <c r="AA40" s="193" t="e">
        <f>IF(AND(('DEGIRO TABLE'!$M$2-380)&lt;'DEGIRO RESULTATENREKENING'!Q$2,('DEGIRO TABLE'!$M$2-350)&gt;'DEGIRO RESULTATENREKENING'!Q$2)=TRUE,'DEGIRO RESULTATENREKENING'!Q40,"")</f>
        <v>#VALUE!</v>
      </c>
      <c r="AB40" s="193" t="e">
        <f>IF(AND(('DEGIRO TABLE'!$M$2-380)&lt;'DEGIRO RESULTATENREKENING'!R$2,('DEGIRO TABLE'!$M$2-350)&gt;'DEGIRO RESULTATENREKENING'!R$2)=TRUE,'DEGIRO RESULTATENREKENING'!R40,"")</f>
        <v>#VALUE!</v>
      </c>
      <c r="AC40" s="193" t="str">
        <f>IF(ISNUMBER(((M40/(SUM(X40:AB40)))*(IF((ISNUMBER(INDEX('DEGIRO TABLE'!$A$1:$G$225,MATCH($L40,'DEGIRO TABLE'!$A$1:$A$225,0),2))),(INDEX('DEGIRO TABLE'!$A$1:$G$225,MATCH($L40,'DEGIRO TABLE'!$A$1:$A$225,0),2)),0))))=TRUE,((M40/(SUM(X40:AB40)))*(IF((ISNUMBER(INDEX('DEGIRO TABLE'!$A$1:$G$225,MATCH($L40,'DEGIRO TABLE'!$A$1:$A$225,0),2))),(INDEX('DEGIRO TABLE'!$A$1:$G$225,MATCH($L40,'DEGIRO TABLE'!$A$1:$A$225,0),2)),0))),"")</f>
        <v/>
      </c>
    </row>
    <row r="41" spans="1:29" x14ac:dyDescent="0.2">
      <c r="A41">
        <f>'DEGIRO RESULTATENREKENING'!A41</f>
        <v>0</v>
      </c>
      <c r="B41">
        <f>'DEGIRO RESULTATENREKENING'!B41</f>
        <v>0</v>
      </c>
      <c r="C41">
        <f>'DEGIRO RESULTATENREKENING'!C41</f>
        <v>0</v>
      </c>
      <c r="D41">
        <f>'DEGIRO RESULTATENREKENING'!D41</f>
        <v>0</v>
      </c>
      <c r="E41">
        <f>'DEGIRO RESULTATENREKENING'!E41</f>
        <v>0</v>
      </c>
      <c r="F41">
        <f>'DEGIRO RESULTATENREKENING'!F41</f>
        <v>0</v>
      </c>
      <c r="G41">
        <f>'DEGIRO RESULTATENREKENING'!G41</f>
        <v>0</v>
      </c>
      <c r="L41" s="197">
        <f>'DEGIRO RESULTATENREKENING'!L41</f>
        <v>0</v>
      </c>
      <c r="M41" s="197" t="str">
        <f>IF('DEGIRO RESULTATENREKENING'!M$2&gt;'DEGIRO RESULTATENREKENING'!$B$2,'DEGIRO RESULTATENREKENING'!M41,"")</f>
        <v/>
      </c>
      <c r="N41" s="197" t="str">
        <f>IF('DEGIRO RESULTATENREKENING'!N$2&gt;'DEGIRO RESULTATENREKENING'!$B$2,'DEGIRO RESULTATENREKENING'!N41,"")</f>
        <v/>
      </c>
      <c r="O41" s="197" t="str">
        <f>IF('DEGIRO RESULTATENREKENING'!O$2&gt;'DEGIRO RESULTATENREKENING'!$B$2,'DEGIRO RESULTATENREKENING'!O41,"")</f>
        <v/>
      </c>
      <c r="P41" s="197" t="str">
        <f>IF('DEGIRO RESULTATENREKENING'!P$2&gt;'DEGIRO RESULTATENREKENING'!$B$2,'DEGIRO RESULTATENREKENING'!P41,"")</f>
        <v/>
      </c>
      <c r="Q41" s="197" t="str">
        <f>IF('DEGIRO RESULTATENREKENING'!Q$2&gt;'DEGIRO RESULTATENREKENING'!$B$2,'DEGIRO RESULTATENREKENING'!Q41,"")</f>
        <v/>
      </c>
      <c r="R41" s="195" t="str">
        <f t="shared" si="1"/>
        <v/>
      </c>
      <c r="S41" s="195" t="str">
        <f t="shared" si="7"/>
        <v/>
      </c>
      <c r="T41" s="195" t="str">
        <f t="shared" si="8"/>
        <v/>
      </c>
      <c r="U41" s="195" t="str">
        <f t="shared" si="9"/>
        <v/>
      </c>
      <c r="V41" s="195" t="str">
        <f t="shared" si="10"/>
        <v/>
      </c>
      <c r="W41" s="195" t="e">
        <f t="shared" si="6"/>
        <v>#DIV/0!</v>
      </c>
      <c r="X41" s="193" t="e">
        <f>IF(AND(('DEGIRO TABLE'!$M$2-380)&lt;'DEGIRO RESULTATENREKENING'!N$2,('DEGIRO TABLE'!$M$2-350)&gt;'DEGIRO RESULTATENREKENING'!N$2)=TRUE,'DEGIRO RESULTATENREKENING'!N41,"")</f>
        <v>#VALUE!</v>
      </c>
      <c r="Y41" s="193" t="e">
        <f>IF(AND(('DEGIRO TABLE'!$M$2-380)&lt;'DEGIRO RESULTATENREKENING'!O$2,('DEGIRO TABLE'!$M$2-350)&gt;'DEGIRO RESULTATENREKENING'!O$2)=TRUE,'DEGIRO RESULTATENREKENING'!O41,"")</f>
        <v>#VALUE!</v>
      </c>
      <c r="Z41" s="193" t="e">
        <f>IF(AND(('DEGIRO TABLE'!$M$2-380)&lt;'DEGIRO RESULTATENREKENING'!P$2,('DEGIRO TABLE'!$M$2-350)&gt;'DEGIRO RESULTATENREKENING'!P$2)=TRUE,'DEGIRO RESULTATENREKENING'!P41,"")</f>
        <v>#VALUE!</v>
      </c>
      <c r="AA41" s="193" t="e">
        <f>IF(AND(('DEGIRO TABLE'!$M$2-380)&lt;'DEGIRO RESULTATENREKENING'!Q$2,('DEGIRO TABLE'!$M$2-350)&gt;'DEGIRO RESULTATENREKENING'!Q$2)=TRUE,'DEGIRO RESULTATENREKENING'!Q41,"")</f>
        <v>#VALUE!</v>
      </c>
      <c r="AB41" s="193" t="e">
        <f>IF(AND(('DEGIRO TABLE'!$M$2-380)&lt;'DEGIRO RESULTATENREKENING'!R$2,('DEGIRO TABLE'!$M$2-350)&gt;'DEGIRO RESULTATENREKENING'!R$2)=TRUE,'DEGIRO RESULTATENREKENING'!R41,"")</f>
        <v>#VALUE!</v>
      </c>
      <c r="AC41" s="193" t="str">
        <f>IF(ISNUMBER(((M41/(SUM(X41:AB41)))*(IF((ISNUMBER(INDEX('DEGIRO TABLE'!$A$1:$G$225,MATCH($L41,'DEGIRO TABLE'!$A$1:$A$225,0),2))),(INDEX('DEGIRO TABLE'!$A$1:$G$225,MATCH($L41,'DEGIRO TABLE'!$A$1:$A$225,0),2)),0))))=TRUE,((M41/(SUM(X41:AB41)))*(IF((ISNUMBER(INDEX('DEGIRO TABLE'!$A$1:$G$225,MATCH($L41,'DEGIRO TABLE'!$A$1:$A$225,0),2))),(INDEX('DEGIRO TABLE'!$A$1:$G$225,MATCH($L41,'DEGIRO TABLE'!$A$1:$A$225,0),2)),0))),"")</f>
        <v/>
      </c>
    </row>
    <row r="42" spans="1:29" x14ac:dyDescent="0.2">
      <c r="A42">
        <f>'DEGIRO RESULTATENREKENING'!A42</f>
        <v>0</v>
      </c>
      <c r="B42">
        <f>'DEGIRO RESULTATENREKENING'!B42</f>
        <v>0</v>
      </c>
      <c r="C42">
        <f>'DEGIRO RESULTATENREKENING'!C42</f>
        <v>0</v>
      </c>
      <c r="D42">
        <f>'DEGIRO RESULTATENREKENING'!D42</f>
        <v>0</v>
      </c>
      <c r="E42">
        <f>'DEGIRO RESULTATENREKENING'!E42</f>
        <v>0</v>
      </c>
      <c r="F42">
        <f>'DEGIRO RESULTATENREKENING'!F42</f>
        <v>0</v>
      </c>
      <c r="G42">
        <f>'DEGIRO RESULTATENREKENING'!G42</f>
        <v>0</v>
      </c>
      <c r="L42" s="197">
        <f>'DEGIRO RESULTATENREKENING'!L42</f>
        <v>0</v>
      </c>
      <c r="M42" s="197" t="str">
        <f>IF('DEGIRO RESULTATENREKENING'!M$2&gt;'DEGIRO RESULTATENREKENING'!$B$2,'DEGIRO RESULTATENREKENING'!M42,"")</f>
        <v/>
      </c>
      <c r="N42" s="197" t="str">
        <f>IF('DEGIRO RESULTATENREKENING'!N$2&gt;'DEGIRO RESULTATENREKENING'!$B$2,'DEGIRO RESULTATENREKENING'!N42,"")</f>
        <v/>
      </c>
      <c r="O42" s="197" t="str">
        <f>IF('DEGIRO RESULTATENREKENING'!O$2&gt;'DEGIRO RESULTATENREKENING'!$B$2,'DEGIRO RESULTATENREKENING'!O42,"")</f>
        <v/>
      </c>
      <c r="P42" s="197" t="str">
        <f>IF('DEGIRO RESULTATENREKENING'!P$2&gt;'DEGIRO RESULTATENREKENING'!$B$2,'DEGIRO RESULTATENREKENING'!P42,"")</f>
        <v/>
      </c>
      <c r="Q42" s="197" t="str">
        <f>IF('DEGIRO RESULTATENREKENING'!Q$2&gt;'DEGIRO RESULTATENREKENING'!$B$2,'DEGIRO RESULTATENREKENING'!Q42,"")</f>
        <v/>
      </c>
      <c r="R42" s="195" t="str">
        <f t="shared" si="1"/>
        <v/>
      </c>
      <c r="S42" s="195" t="str">
        <f t="shared" si="7"/>
        <v/>
      </c>
      <c r="T42" s="195" t="str">
        <f t="shared" si="8"/>
        <v/>
      </c>
      <c r="U42" s="195" t="str">
        <f t="shared" si="9"/>
        <v/>
      </c>
      <c r="V42" s="195" t="str">
        <f t="shared" si="10"/>
        <v/>
      </c>
      <c r="W42" s="195" t="e">
        <f t="shared" si="6"/>
        <v>#DIV/0!</v>
      </c>
      <c r="X42" s="193" t="e">
        <f>IF(AND(('DEGIRO TABLE'!$M$2-380)&lt;'DEGIRO RESULTATENREKENING'!N$2,('DEGIRO TABLE'!$M$2-350)&gt;'DEGIRO RESULTATENREKENING'!N$2)=TRUE,'DEGIRO RESULTATENREKENING'!N42,"")</f>
        <v>#VALUE!</v>
      </c>
      <c r="Y42" s="193" t="e">
        <f>IF(AND(('DEGIRO TABLE'!$M$2-380)&lt;'DEGIRO RESULTATENREKENING'!O$2,('DEGIRO TABLE'!$M$2-350)&gt;'DEGIRO RESULTATENREKENING'!O$2)=TRUE,'DEGIRO RESULTATENREKENING'!O42,"")</f>
        <v>#VALUE!</v>
      </c>
      <c r="Z42" s="193" t="e">
        <f>IF(AND(('DEGIRO TABLE'!$M$2-380)&lt;'DEGIRO RESULTATENREKENING'!P$2,('DEGIRO TABLE'!$M$2-350)&gt;'DEGIRO RESULTATENREKENING'!P$2)=TRUE,'DEGIRO RESULTATENREKENING'!P42,"")</f>
        <v>#VALUE!</v>
      </c>
      <c r="AA42" s="193" t="e">
        <f>IF(AND(('DEGIRO TABLE'!$M$2-380)&lt;'DEGIRO RESULTATENREKENING'!Q$2,('DEGIRO TABLE'!$M$2-350)&gt;'DEGIRO RESULTATENREKENING'!Q$2)=TRUE,'DEGIRO RESULTATENREKENING'!Q42,"")</f>
        <v>#VALUE!</v>
      </c>
      <c r="AB42" s="193" t="e">
        <f>IF(AND(('DEGIRO TABLE'!$M$2-380)&lt;'DEGIRO RESULTATENREKENING'!R$2,('DEGIRO TABLE'!$M$2-350)&gt;'DEGIRO RESULTATENREKENING'!R$2)=TRUE,'DEGIRO RESULTATENREKENING'!R42,"")</f>
        <v>#VALUE!</v>
      </c>
      <c r="AC42" s="193" t="str">
        <f>IF(ISNUMBER(((M42/(SUM(X42:AB42)))*(IF((ISNUMBER(INDEX('DEGIRO TABLE'!$A$1:$G$225,MATCH($L42,'DEGIRO TABLE'!$A$1:$A$225,0),2))),(INDEX('DEGIRO TABLE'!$A$1:$G$225,MATCH($L42,'DEGIRO TABLE'!$A$1:$A$225,0),2)),0))))=TRUE,((M42/(SUM(X42:AB42)))*(IF((ISNUMBER(INDEX('DEGIRO TABLE'!$A$1:$G$225,MATCH($L42,'DEGIRO TABLE'!$A$1:$A$225,0),2))),(INDEX('DEGIRO TABLE'!$A$1:$G$225,MATCH($L42,'DEGIRO TABLE'!$A$1:$A$225,0),2)),0))),"")</f>
        <v/>
      </c>
    </row>
    <row r="43" spans="1:29" x14ac:dyDescent="0.2">
      <c r="A43">
        <f>'DEGIRO RESULTATENREKENING'!A43</f>
        <v>0</v>
      </c>
      <c r="B43">
        <f>'DEGIRO RESULTATENREKENING'!B43</f>
        <v>0</v>
      </c>
      <c r="C43">
        <f>'DEGIRO RESULTATENREKENING'!C43</f>
        <v>0</v>
      </c>
      <c r="D43">
        <f>'DEGIRO RESULTATENREKENING'!D43</f>
        <v>0</v>
      </c>
      <c r="E43">
        <f>'DEGIRO RESULTATENREKENING'!E43</f>
        <v>0</v>
      </c>
      <c r="F43">
        <f>'DEGIRO RESULTATENREKENING'!F43</f>
        <v>0</v>
      </c>
      <c r="G43">
        <f>'DEGIRO RESULTATENREKENING'!G43</f>
        <v>0</v>
      </c>
      <c r="L43" s="197">
        <f>'DEGIRO RESULTATENREKENING'!L43</f>
        <v>0</v>
      </c>
      <c r="M43" s="197" t="str">
        <f>IF('DEGIRO RESULTATENREKENING'!M$2&gt;'DEGIRO RESULTATENREKENING'!$B$2,'DEGIRO RESULTATENREKENING'!M43,"")</f>
        <v/>
      </c>
      <c r="N43" s="197" t="str">
        <f>IF('DEGIRO RESULTATENREKENING'!N$2&gt;'DEGIRO RESULTATENREKENING'!$B$2,'DEGIRO RESULTATENREKENING'!N43,"")</f>
        <v/>
      </c>
      <c r="O43" s="197" t="str">
        <f>IF('DEGIRO RESULTATENREKENING'!O$2&gt;'DEGIRO RESULTATENREKENING'!$B$2,'DEGIRO RESULTATENREKENING'!O43,"")</f>
        <v/>
      </c>
      <c r="P43" s="197" t="str">
        <f>IF('DEGIRO RESULTATENREKENING'!P$2&gt;'DEGIRO RESULTATENREKENING'!$B$2,'DEGIRO RESULTATENREKENING'!P43,"")</f>
        <v/>
      </c>
      <c r="Q43" s="197" t="str">
        <f>IF('DEGIRO RESULTATENREKENING'!Q$2&gt;'DEGIRO RESULTATENREKENING'!$B$2,'DEGIRO RESULTATENREKENING'!Q43,"")</f>
        <v/>
      </c>
      <c r="R43" s="195" t="str">
        <f t="shared" si="1"/>
        <v/>
      </c>
      <c r="S43" s="195" t="str">
        <f t="shared" si="7"/>
        <v/>
      </c>
      <c r="T43" s="195" t="str">
        <f t="shared" si="8"/>
        <v/>
      </c>
      <c r="U43" s="195" t="str">
        <f t="shared" si="9"/>
        <v/>
      </c>
      <c r="V43" s="195" t="str">
        <f t="shared" si="10"/>
        <v/>
      </c>
      <c r="W43" s="195" t="e">
        <f t="shared" si="6"/>
        <v>#DIV/0!</v>
      </c>
      <c r="X43" s="193" t="e">
        <f>IF(AND(('DEGIRO TABLE'!$M$2-380)&lt;'DEGIRO RESULTATENREKENING'!N$2,('DEGIRO TABLE'!$M$2-350)&gt;'DEGIRO RESULTATENREKENING'!N$2)=TRUE,'DEGIRO RESULTATENREKENING'!N43,"")</f>
        <v>#VALUE!</v>
      </c>
      <c r="Y43" s="193" t="e">
        <f>IF(AND(('DEGIRO TABLE'!$M$2-380)&lt;'DEGIRO RESULTATENREKENING'!O$2,('DEGIRO TABLE'!$M$2-350)&gt;'DEGIRO RESULTATENREKENING'!O$2)=TRUE,'DEGIRO RESULTATENREKENING'!O43,"")</f>
        <v>#VALUE!</v>
      </c>
      <c r="Z43" s="193" t="e">
        <f>IF(AND(('DEGIRO TABLE'!$M$2-380)&lt;'DEGIRO RESULTATENREKENING'!P$2,('DEGIRO TABLE'!$M$2-350)&gt;'DEGIRO RESULTATENREKENING'!P$2)=TRUE,'DEGIRO RESULTATENREKENING'!P43,"")</f>
        <v>#VALUE!</v>
      </c>
      <c r="AA43" s="193" t="e">
        <f>IF(AND(('DEGIRO TABLE'!$M$2-380)&lt;'DEGIRO RESULTATENREKENING'!Q$2,('DEGIRO TABLE'!$M$2-350)&gt;'DEGIRO RESULTATENREKENING'!Q$2)=TRUE,'DEGIRO RESULTATENREKENING'!Q43,"")</f>
        <v>#VALUE!</v>
      </c>
      <c r="AB43" s="193" t="e">
        <f>IF(AND(('DEGIRO TABLE'!$M$2-380)&lt;'DEGIRO RESULTATENREKENING'!R$2,('DEGIRO TABLE'!$M$2-350)&gt;'DEGIRO RESULTATENREKENING'!R$2)=TRUE,'DEGIRO RESULTATENREKENING'!R43,"")</f>
        <v>#VALUE!</v>
      </c>
      <c r="AC43" s="193" t="str">
        <f>IF(ISNUMBER(((M43/(SUM(X43:AB43)))*(IF((ISNUMBER(INDEX('DEGIRO TABLE'!$A$1:$G$225,MATCH($L43,'DEGIRO TABLE'!$A$1:$A$225,0),2))),(INDEX('DEGIRO TABLE'!$A$1:$G$225,MATCH($L43,'DEGIRO TABLE'!$A$1:$A$225,0),2)),0))))=TRUE,((M43/(SUM(X43:AB43)))*(IF((ISNUMBER(INDEX('DEGIRO TABLE'!$A$1:$G$225,MATCH($L43,'DEGIRO TABLE'!$A$1:$A$225,0),2))),(INDEX('DEGIRO TABLE'!$A$1:$G$225,MATCH($L43,'DEGIRO TABLE'!$A$1:$A$225,0),2)),0))),"")</f>
        <v/>
      </c>
    </row>
    <row r="44" spans="1:29" x14ac:dyDescent="0.2">
      <c r="A44">
        <f>'DEGIRO RESULTATENREKENING'!A44</f>
        <v>0</v>
      </c>
      <c r="B44">
        <f>'DEGIRO RESULTATENREKENING'!B44</f>
        <v>0</v>
      </c>
      <c r="C44">
        <f>'DEGIRO RESULTATENREKENING'!C44</f>
        <v>0</v>
      </c>
      <c r="D44">
        <f>'DEGIRO RESULTATENREKENING'!D44</f>
        <v>0</v>
      </c>
      <c r="E44">
        <f>'DEGIRO RESULTATENREKENING'!E44</f>
        <v>0</v>
      </c>
      <c r="F44">
        <f>'DEGIRO RESULTATENREKENING'!F44</f>
        <v>0</v>
      </c>
      <c r="G44">
        <f>'DEGIRO RESULTATENREKENING'!G44</f>
        <v>0</v>
      </c>
      <c r="L44" s="197">
        <f>'DEGIRO RESULTATENREKENING'!L44</f>
        <v>0</v>
      </c>
      <c r="M44" s="197" t="str">
        <f>IF('DEGIRO RESULTATENREKENING'!M$2&gt;'DEGIRO RESULTATENREKENING'!$B$2,'DEGIRO RESULTATENREKENING'!M44,"")</f>
        <v/>
      </c>
      <c r="N44" s="197" t="str">
        <f>IF('DEGIRO RESULTATENREKENING'!N$2&gt;'DEGIRO RESULTATENREKENING'!$B$2,'DEGIRO RESULTATENREKENING'!N44,"")</f>
        <v/>
      </c>
      <c r="O44" s="197" t="str">
        <f>IF('DEGIRO RESULTATENREKENING'!O$2&gt;'DEGIRO RESULTATENREKENING'!$B$2,'DEGIRO RESULTATENREKENING'!O44,"")</f>
        <v/>
      </c>
      <c r="P44" s="197" t="str">
        <f>IF('DEGIRO RESULTATENREKENING'!P$2&gt;'DEGIRO RESULTATENREKENING'!$B$2,'DEGIRO RESULTATENREKENING'!P44,"")</f>
        <v/>
      </c>
      <c r="Q44" s="197" t="str">
        <f>IF('DEGIRO RESULTATENREKENING'!Q$2&gt;'DEGIRO RESULTATENREKENING'!$B$2,'DEGIRO RESULTATENREKENING'!Q44,"")</f>
        <v/>
      </c>
      <c r="R44" s="195" t="str">
        <f t="shared" si="1"/>
        <v/>
      </c>
      <c r="S44" s="195" t="str">
        <f t="shared" si="7"/>
        <v/>
      </c>
      <c r="T44" s="195" t="str">
        <f t="shared" si="8"/>
        <v/>
      </c>
      <c r="U44" s="195" t="str">
        <f t="shared" si="9"/>
        <v/>
      </c>
      <c r="V44" s="195" t="str">
        <f t="shared" si="10"/>
        <v/>
      </c>
      <c r="W44" s="195" t="e">
        <f t="shared" si="6"/>
        <v>#DIV/0!</v>
      </c>
      <c r="X44" s="193" t="e">
        <f>IF(AND(('DEGIRO TABLE'!$M$2-380)&lt;'DEGIRO RESULTATENREKENING'!N$2,('DEGIRO TABLE'!$M$2-350)&gt;'DEGIRO RESULTATENREKENING'!N$2)=TRUE,'DEGIRO RESULTATENREKENING'!N44,"")</f>
        <v>#VALUE!</v>
      </c>
      <c r="Y44" s="193" t="e">
        <f>IF(AND(('DEGIRO TABLE'!$M$2-380)&lt;'DEGIRO RESULTATENREKENING'!O$2,('DEGIRO TABLE'!$M$2-350)&gt;'DEGIRO RESULTATENREKENING'!O$2)=TRUE,'DEGIRO RESULTATENREKENING'!O44,"")</f>
        <v>#VALUE!</v>
      </c>
      <c r="Z44" s="193" t="e">
        <f>IF(AND(('DEGIRO TABLE'!$M$2-380)&lt;'DEGIRO RESULTATENREKENING'!P$2,('DEGIRO TABLE'!$M$2-350)&gt;'DEGIRO RESULTATENREKENING'!P$2)=TRUE,'DEGIRO RESULTATENREKENING'!P44,"")</f>
        <v>#VALUE!</v>
      </c>
      <c r="AA44" s="193" t="e">
        <f>IF(AND(('DEGIRO TABLE'!$M$2-380)&lt;'DEGIRO RESULTATENREKENING'!Q$2,('DEGIRO TABLE'!$M$2-350)&gt;'DEGIRO RESULTATENREKENING'!Q$2)=TRUE,'DEGIRO RESULTATENREKENING'!Q44,"")</f>
        <v>#VALUE!</v>
      </c>
      <c r="AB44" s="193" t="e">
        <f>IF(AND(('DEGIRO TABLE'!$M$2-380)&lt;'DEGIRO RESULTATENREKENING'!R$2,('DEGIRO TABLE'!$M$2-350)&gt;'DEGIRO RESULTATENREKENING'!R$2)=TRUE,'DEGIRO RESULTATENREKENING'!R44,"")</f>
        <v>#VALUE!</v>
      </c>
      <c r="AC44" s="193" t="str">
        <f>IF(ISNUMBER(((M44/(SUM(X44:AB44)))*(IF((ISNUMBER(INDEX('DEGIRO TABLE'!$A$1:$G$225,MATCH($L44,'DEGIRO TABLE'!$A$1:$A$225,0),2))),(INDEX('DEGIRO TABLE'!$A$1:$G$225,MATCH($L44,'DEGIRO TABLE'!$A$1:$A$225,0),2)),0))))=TRUE,((M44/(SUM(X44:AB44)))*(IF((ISNUMBER(INDEX('DEGIRO TABLE'!$A$1:$G$225,MATCH($L44,'DEGIRO TABLE'!$A$1:$A$225,0),2))),(INDEX('DEGIRO TABLE'!$A$1:$G$225,MATCH($L44,'DEGIRO TABLE'!$A$1:$A$225,0),2)),0))),"")</f>
        <v/>
      </c>
    </row>
    <row r="45" spans="1:29" x14ac:dyDescent="0.2">
      <c r="A45">
        <f>'DEGIRO RESULTATENREKENING'!A45</f>
        <v>0</v>
      </c>
      <c r="B45">
        <f>'DEGIRO RESULTATENREKENING'!B45</f>
        <v>0</v>
      </c>
      <c r="C45">
        <f>'DEGIRO RESULTATENREKENING'!C45</f>
        <v>0</v>
      </c>
      <c r="D45">
        <f>'DEGIRO RESULTATENREKENING'!D45</f>
        <v>0</v>
      </c>
      <c r="E45">
        <f>'DEGIRO RESULTATENREKENING'!E45</f>
        <v>0</v>
      </c>
      <c r="F45">
        <f>'DEGIRO RESULTATENREKENING'!F45</f>
        <v>0</v>
      </c>
      <c r="G45">
        <f>'DEGIRO RESULTATENREKENING'!G45</f>
        <v>0</v>
      </c>
      <c r="L45" s="197">
        <f>'DEGIRO RESULTATENREKENING'!L45</f>
        <v>0</v>
      </c>
      <c r="M45" s="197" t="str">
        <f>IF('DEGIRO RESULTATENREKENING'!M$2&gt;'DEGIRO RESULTATENREKENING'!$B$2,'DEGIRO RESULTATENREKENING'!M45,"")</f>
        <v/>
      </c>
      <c r="N45" s="197" t="str">
        <f>IF('DEGIRO RESULTATENREKENING'!N$2&gt;'DEGIRO RESULTATENREKENING'!$B$2,'DEGIRO RESULTATENREKENING'!N45,"")</f>
        <v/>
      </c>
      <c r="O45" s="197" t="str">
        <f>IF('DEGIRO RESULTATENREKENING'!O$2&gt;'DEGIRO RESULTATENREKENING'!$B$2,'DEGIRO RESULTATENREKENING'!O45,"")</f>
        <v/>
      </c>
      <c r="P45" s="197" t="str">
        <f>IF('DEGIRO RESULTATENREKENING'!P$2&gt;'DEGIRO RESULTATENREKENING'!$B$2,'DEGIRO RESULTATENREKENING'!P45,"")</f>
        <v/>
      </c>
      <c r="Q45" s="197" t="str">
        <f>IF('DEGIRO RESULTATENREKENING'!Q$2&gt;'DEGIRO RESULTATENREKENING'!$B$2,'DEGIRO RESULTATENREKENING'!Q45,"")</f>
        <v/>
      </c>
      <c r="R45" s="195" t="str">
        <f t="shared" si="1"/>
        <v/>
      </c>
      <c r="S45" s="195" t="str">
        <f t="shared" si="7"/>
        <v/>
      </c>
      <c r="T45" s="195" t="str">
        <f t="shared" si="8"/>
        <v/>
      </c>
      <c r="U45" s="195" t="str">
        <f t="shared" si="9"/>
        <v/>
      </c>
      <c r="V45" s="195" t="str">
        <f t="shared" si="10"/>
        <v/>
      </c>
      <c r="W45" s="195" t="e">
        <f t="shared" si="6"/>
        <v>#DIV/0!</v>
      </c>
      <c r="X45" s="193" t="e">
        <f>IF(AND(('DEGIRO TABLE'!$M$2-380)&lt;'DEGIRO RESULTATENREKENING'!N$2,('DEGIRO TABLE'!$M$2-350)&gt;'DEGIRO RESULTATENREKENING'!N$2)=TRUE,'DEGIRO RESULTATENREKENING'!N45,"")</f>
        <v>#VALUE!</v>
      </c>
      <c r="Y45" s="193" t="e">
        <f>IF(AND(('DEGIRO TABLE'!$M$2-380)&lt;'DEGIRO RESULTATENREKENING'!O$2,('DEGIRO TABLE'!$M$2-350)&gt;'DEGIRO RESULTATENREKENING'!O$2)=TRUE,'DEGIRO RESULTATENREKENING'!O45,"")</f>
        <v>#VALUE!</v>
      </c>
      <c r="Z45" s="193" t="e">
        <f>IF(AND(('DEGIRO TABLE'!$M$2-380)&lt;'DEGIRO RESULTATENREKENING'!P$2,('DEGIRO TABLE'!$M$2-350)&gt;'DEGIRO RESULTATENREKENING'!P$2)=TRUE,'DEGIRO RESULTATENREKENING'!P45,"")</f>
        <v>#VALUE!</v>
      </c>
      <c r="AA45" s="193" t="e">
        <f>IF(AND(('DEGIRO TABLE'!$M$2-380)&lt;'DEGIRO RESULTATENREKENING'!Q$2,('DEGIRO TABLE'!$M$2-350)&gt;'DEGIRO RESULTATENREKENING'!Q$2)=TRUE,'DEGIRO RESULTATENREKENING'!Q45,"")</f>
        <v>#VALUE!</v>
      </c>
      <c r="AB45" s="193" t="e">
        <f>IF(AND(('DEGIRO TABLE'!$M$2-380)&lt;'DEGIRO RESULTATENREKENING'!R$2,('DEGIRO TABLE'!$M$2-350)&gt;'DEGIRO RESULTATENREKENING'!R$2)=TRUE,'DEGIRO RESULTATENREKENING'!R45,"")</f>
        <v>#VALUE!</v>
      </c>
      <c r="AC45" s="193" t="str">
        <f>IF(ISNUMBER(((M45/(SUM(X45:AB45)))*(IF((ISNUMBER(INDEX('DEGIRO TABLE'!$A$1:$G$225,MATCH($L45,'DEGIRO TABLE'!$A$1:$A$225,0),2))),(INDEX('DEGIRO TABLE'!$A$1:$G$225,MATCH($L45,'DEGIRO TABLE'!$A$1:$A$225,0),2)),0))))=TRUE,((M45/(SUM(X45:AB45)))*(IF((ISNUMBER(INDEX('DEGIRO TABLE'!$A$1:$G$225,MATCH($L45,'DEGIRO TABLE'!$A$1:$A$225,0),2))),(INDEX('DEGIRO TABLE'!$A$1:$G$225,MATCH($L45,'DEGIRO TABLE'!$A$1:$A$225,0),2)),0))),"")</f>
        <v/>
      </c>
    </row>
    <row r="46" spans="1:29" x14ac:dyDescent="0.2">
      <c r="A46">
        <f>'DEGIRO RESULTATENREKENING'!A46</f>
        <v>0</v>
      </c>
      <c r="B46">
        <f>'DEGIRO RESULTATENREKENING'!B46</f>
        <v>0</v>
      </c>
      <c r="C46">
        <f>'DEGIRO RESULTATENREKENING'!C46</f>
        <v>0</v>
      </c>
      <c r="D46">
        <f>'DEGIRO RESULTATENREKENING'!D46</f>
        <v>0</v>
      </c>
      <c r="E46">
        <f>'DEGIRO RESULTATENREKENING'!E46</f>
        <v>0</v>
      </c>
      <c r="F46">
        <f>'DEGIRO RESULTATENREKENING'!F46</f>
        <v>0</v>
      </c>
      <c r="G46">
        <f>'DEGIRO RESULTATENREKENING'!G46</f>
        <v>0</v>
      </c>
      <c r="L46" s="197">
        <f>'DEGIRO RESULTATENREKENING'!L46</f>
        <v>0</v>
      </c>
      <c r="M46" s="197" t="str">
        <f>IF('DEGIRO RESULTATENREKENING'!M$2&gt;'DEGIRO RESULTATENREKENING'!$B$2,'DEGIRO RESULTATENREKENING'!M46,"")</f>
        <v/>
      </c>
      <c r="N46" s="197" t="str">
        <f>IF('DEGIRO RESULTATENREKENING'!N$2&gt;'DEGIRO RESULTATENREKENING'!$B$2,'DEGIRO RESULTATENREKENING'!N46,"")</f>
        <v/>
      </c>
      <c r="O46" s="197" t="str">
        <f>IF('DEGIRO RESULTATENREKENING'!O$2&gt;'DEGIRO RESULTATENREKENING'!$B$2,'DEGIRO RESULTATENREKENING'!O46,"")</f>
        <v/>
      </c>
      <c r="P46" s="197" t="str">
        <f>IF('DEGIRO RESULTATENREKENING'!P$2&gt;'DEGIRO RESULTATENREKENING'!$B$2,'DEGIRO RESULTATENREKENING'!P46,"")</f>
        <v/>
      </c>
      <c r="Q46" s="197" t="str">
        <f>IF('DEGIRO RESULTATENREKENING'!Q$2&gt;'DEGIRO RESULTATENREKENING'!$B$2,'DEGIRO RESULTATENREKENING'!Q46,"")</f>
        <v/>
      </c>
      <c r="R46" s="195" t="str">
        <f t="shared" si="1"/>
        <v/>
      </c>
      <c r="S46" s="195" t="str">
        <f t="shared" si="7"/>
        <v/>
      </c>
      <c r="T46" s="195" t="str">
        <f t="shared" si="8"/>
        <v/>
      </c>
      <c r="U46" s="195" t="str">
        <f t="shared" si="9"/>
        <v/>
      </c>
      <c r="V46" s="195" t="str">
        <f t="shared" si="10"/>
        <v/>
      </c>
      <c r="W46" s="195" t="e">
        <f t="shared" si="6"/>
        <v>#DIV/0!</v>
      </c>
      <c r="X46" s="193" t="e">
        <f>IF(AND(('DEGIRO TABLE'!$M$2-380)&lt;'DEGIRO RESULTATENREKENING'!N$2,('DEGIRO TABLE'!$M$2-350)&gt;'DEGIRO RESULTATENREKENING'!N$2)=TRUE,'DEGIRO RESULTATENREKENING'!N46,"")</f>
        <v>#VALUE!</v>
      </c>
      <c r="Y46" s="193" t="e">
        <f>IF(AND(('DEGIRO TABLE'!$M$2-380)&lt;'DEGIRO RESULTATENREKENING'!O$2,('DEGIRO TABLE'!$M$2-350)&gt;'DEGIRO RESULTATENREKENING'!O$2)=TRUE,'DEGIRO RESULTATENREKENING'!O46,"")</f>
        <v>#VALUE!</v>
      </c>
      <c r="Z46" s="193" t="e">
        <f>IF(AND(('DEGIRO TABLE'!$M$2-380)&lt;'DEGIRO RESULTATENREKENING'!P$2,('DEGIRO TABLE'!$M$2-350)&gt;'DEGIRO RESULTATENREKENING'!P$2)=TRUE,'DEGIRO RESULTATENREKENING'!P46,"")</f>
        <v>#VALUE!</v>
      </c>
      <c r="AA46" s="193" t="e">
        <f>IF(AND(('DEGIRO TABLE'!$M$2-380)&lt;'DEGIRO RESULTATENREKENING'!Q$2,('DEGIRO TABLE'!$M$2-350)&gt;'DEGIRO RESULTATENREKENING'!Q$2)=TRUE,'DEGIRO RESULTATENREKENING'!Q46,"")</f>
        <v>#VALUE!</v>
      </c>
      <c r="AB46" s="193" t="e">
        <f>IF(AND(('DEGIRO TABLE'!$M$2-380)&lt;'DEGIRO RESULTATENREKENING'!R$2,('DEGIRO TABLE'!$M$2-350)&gt;'DEGIRO RESULTATENREKENING'!R$2)=TRUE,'DEGIRO RESULTATENREKENING'!R46,"")</f>
        <v>#VALUE!</v>
      </c>
      <c r="AC46" s="193" t="str">
        <f>IF(ISNUMBER(((M46/(SUM(X46:AB46)))*(IF((ISNUMBER(INDEX('DEGIRO TABLE'!$A$1:$G$225,MATCH($L46,'DEGIRO TABLE'!$A$1:$A$225,0),2))),(INDEX('DEGIRO TABLE'!$A$1:$G$225,MATCH($L46,'DEGIRO TABLE'!$A$1:$A$225,0),2)),0))))=TRUE,((M46/(SUM(X46:AB46)))*(IF((ISNUMBER(INDEX('DEGIRO TABLE'!$A$1:$G$225,MATCH($L46,'DEGIRO TABLE'!$A$1:$A$225,0),2))),(INDEX('DEGIRO TABLE'!$A$1:$G$225,MATCH($L46,'DEGIRO TABLE'!$A$1:$A$225,0),2)),0))),"")</f>
        <v/>
      </c>
    </row>
    <row r="47" spans="1:29" x14ac:dyDescent="0.2">
      <c r="A47">
        <f>'DEGIRO RESULTATENREKENING'!A47</f>
        <v>0</v>
      </c>
      <c r="B47">
        <f>'DEGIRO RESULTATENREKENING'!B47</f>
        <v>0</v>
      </c>
      <c r="C47">
        <f>'DEGIRO RESULTATENREKENING'!C47</f>
        <v>0</v>
      </c>
      <c r="D47">
        <f>'DEGIRO RESULTATENREKENING'!D47</f>
        <v>0</v>
      </c>
      <c r="E47">
        <f>'DEGIRO RESULTATENREKENING'!E47</f>
        <v>0</v>
      </c>
      <c r="F47">
        <f>'DEGIRO RESULTATENREKENING'!F47</f>
        <v>0</v>
      </c>
      <c r="G47">
        <f>'DEGIRO RESULTATENREKENING'!G47</f>
        <v>0</v>
      </c>
      <c r="L47" s="197">
        <f>'DEGIRO RESULTATENREKENING'!L47</f>
        <v>0</v>
      </c>
      <c r="M47" s="197" t="str">
        <f>IF('DEGIRO RESULTATENREKENING'!M$2&gt;'DEGIRO RESULTATENREKENING'!$B$2,'DEGIRO RESULTATENREKENING'!M47,"")</f>
        <v/>
      </c>
      <c r="N47" s="197" t="str">
        <f>IF('DEGIRO RESULTATENREKENING'!N$2&gt;'DEGIRO RESULTATENREKENING'!$B$2,'DEGIRO RESULTATENREKENING'!N47,"")</f>
        <v/>
      </c>
      <c r="O47" s="197" t="str">
        <f>IF('DEGIRO RESULTATENREKENING'!O$2&gt;'DEGIRO RESULTATENREKENING'!$B$2,'DEGIRO RESULTATENREKENING'!O47,"")</f>
        <v/>
      </c>
      <c r="P47" s="197" t="str">
        <f>IF('DEGIRO RESULTATENREKENING'!P$2&gt;'DEGIRO RESULTATENREKENING'!$B$2,'DEGIRO RESULTATENREKENING'!P47,"")</f>
        <v/>
      </c>
      <c r="Q47" s="197" t="str">
        <f>IF('DEGIRO RESULTATENREKENING'!Q$2&gt;'DEGIRO RESULTATENREKENING'!$B$2,'DEGIRO RESULTATENREKENING'!Q47,"")</f>
        <v/>
      </c>
      <c r="R47" s="195" t="str">
        <f t="shared" si="1"/>
        <v/>
      </c>
      <c r="S47" s="195" t="str">
        <f t="shared" si="7"/>
        <v/>
      </c>
      <c r="T47" s="195" t="str">
        <f t="shared" si="8"/>
        <v/>
      </c>
      <c r="U47" s="195" t="str">
        <f t="shared" si="9"/>
        <v/>
      </c>
      <c r="V47" s="195" t="str">
        <f t="shared" si="10"/>
        <v/>
      </c>
      <c r="W47" s="195" t="e">
        <f t="shared" si="6"/>
        <v>#DIV/0!</v>
      </c>
      <c r="X47" s="193" t="e">
        <f>IF(AND(('DEGIRO TABLE'!$M$2-380)&lt;'DEGIRO RESULTATENREKENING'!N$2,('DEGIRO TABLE'!$M$2-350)&gt;'DEGIRO RESULTATENREKENING'!N$2)=TRUE,'DEGIRO RESULTATENREKENING'!N47,"")</f>
        <v>#VALUE!</v>
      </c>
      <c r="Y47" s="193" t="e">
        <f>IF(AND(('DEGIRO TABLE'!$M$2-380)&lt;'DEGIRO RESULTATENREKENING'!O$2,('DEGIRO TABLE'!$M$2-350)&gt;'DEGIRO RESULTATENREKENING'!O$2)=TRUE,'DEGIRO RESULTATENREKENING'!O47,"")</f>
        <v>#VALUE!</v>
      </c>
      <c r="Z47" s="193" t="e">
        <f>IF(AND(('DEGIRO TABLE'!$M$2-380)&lt;'DEGIRO RESULTATENREKENING'!P$2,('DEGIRO TABLE'!$M$2-350)&gt;'DEGIRO RESULTATENREKENING'!P$2)=TRUE,'DEGIRO RESULTATENREKENING'!P47,"")</f>
        <v>#VALUE!</v>
      </c>
      <c r="AA47" s="193" t="e">
        <f>IF(AND(('DEGIRO TABLE'!$M$2-380)&lt;'DEGIRO RESULTATENREKENING'!Q$2,('DEGIRO TABLE'!$M$2-350)&gt;'DEGIRO RESULTATENREKENING'!Q$2)=TRUE,'DEGIRO RESULTATENREKENING'!Q47,"")</f>
        <v>#VALUE!</v>
      </c>
      <c r="AB47" s="193" t="e">
        <f>IF(AND(('DEGIRO TABLE'!$M$2-380)&lt;'DEGIRO RESULTATENREKENING'!R$2,('DEGIRO TABLE'!$M$2-350)&gt;'DEGIRO RESULTATENREKENING'!R$2)=TRUE,'DEGIRO RESULTATENREKENING'!R47,"")</f>
        <v>#VALUE!</v>
      </c>
      <c r="AC47" s="193" t="str">
        <f>IF(ISNUMBER(((M47/(SUM(X47:AB47)))*(IF((ISNUMBER(INDEX('DEGIRO TABLE'!$A$1:$G$225,MATCH($L47,'DEGIRO TABLE'!$A$1:$A$225,0),2))),(INDEX('DEGIRO TABLE'!$A$1:$G$225,MATCH($L47,'DEGIRO TABLE'!$A$1:$A$225,0),2)),0))))=TRUE,((M47/(SUM(X47:AB47)))*(IF((ISNUMBER(INDEX('DEGIRO TABLE'!$A$1:$G$225,MATCH($L47,'DEGIRO TABLE'!$A$1:$A$225,0),2))),(INDEX('DEGIRO TABLE'!$A$1:$G$225,MATCH($L47,'DEGIRO TABLE'!$A$1:$A$225,0),2)),0))),"")</f>
        <v/>
      </c>
    </row>
    <row r="48" spans="1:29" x14ac:dyDescent="0.2">
      <c r="A48">
        <f>'DEGIRO RESULTATENREKENING'!A48</f>
        <v>0</v>
      </c>
      <c r="B48">
        <f>'DEGIRO RESULTATENREKENING'!B48</f>
        <v>0</v>
      </c>
      <c r="C48">
        <f>'DEGIRO RESULTATENREKENING'!C48</f>
        <v>0</v>
      </c>
      <c r="D48">
        <f>'DEGIRO RESULTATENREKENING'!D48</f>
        <v>0</v>
      </c>
      <c r="E48">
        <f>'DEGIRO RESULTATENREKENING'!E48</f>
        <v>0</v>
      </c>
      <c r="F48">
        <f>'DEGIRO RESULTATENREKENING'!F48</f>
        <v>0</v>
      </c>
      <c r="G48">
        <f>'DEGIRO RESULTATENREKENING'!G48</f>
        <v>0</v>
      </c>
      <c r="L48" s="197">
        <f>'DEGIRO RESULTATENREKENING'!L48</f>
        <v>0</v>
      </c>
      <c r="M48" s="197" t="str">
        <f>IF('DEGIRO RESULTATENREKENING'!M$2&gt;'DEGIRO RESULTATENREKENING'!$B$2,'DEGIRO RESULTATENREKENING'!M48,"")</f>
        <v/>
      </c>
      <c r="N48" s="197" t="str">
        <f>IF('DEGIRO RESULTATENREKENING'!N$2&gt;'DEGIRO RESULTATENREKENING'!$B$2,'DEGIRO RESULTATENREKENING'!N48,"")</f>
        <v/>
      </c>
      <c r="O48" s="197" t="str">
        <f>IF('DEGIRO RESULTATENREKENING'!O$2&gt;'DEGIRO RESULTATENREKENING'!$B$2,'DEGIRO RESULTATENREKENING'!O48,"")</f>
        <v/>
      </c>
      <c r="P48" s="197" t="str">
        <f>IF('DEGIRO RESULTATENREKENING'!P$2&gt;'DEGIRO RESULTATENREKENING'!$B$2,'DEGIRO RESULTATENREKENING'!P48,"")</f>
        <v/>
      </c>
      <c r="Q48" s="197" t="str">
        <f>IF('DEGIRO RESULTATENREKENING'!Q$2&gt;'DEGIRO RESULTATENREKENING'!$B$2,'DEGIRO RESULTATENREKENING'!Q48,"")</f>
        <v/>
      </c>
      <c r="R48" s="195" t="str">
        <f t="shared" si="1"/>
        <v/>
      </c>
      <c r="S48" s="195" t="str">
        <f t="shared" si="7"/>
        <v/>
      </c>
      <c r="T48" s="195" t="str">
        <f t="shared" si="8"/>
        <v/>
      </c>
      <c r="U48" s="195" t="str">
        <f t="shared" si="9"/>
        <v/>
      </c>
      <c r="V48" s="195" t="str">
        <f t="shared" si="10"/>
        <v/>
      </c>
      <c r="W48" s="195" t="e">
        <f t="shared" si="6"/>
        <v>#DIV/0!</v>
      </c>
      <c r="X48" s="193" t="e">
        <f>IF(AND(('DEGIRO TABLE'!$M$2-380)&lt;'DEGIRO RESULTATENREKENING'!N$2,('DEGIRO TABLE'!$M$2-350)&gt;'DEGIRO RESULTATENREKENING'!N$2)=TRUE,'DEGIRO RESULTATENREKENING'!N48,"")</f>
        <v>#VALUE!</v>
      </c>
      <c r="Y48" s="193" t="e">
        <f>IF(AND(('DEGIRO TABLE'!$M$2-380)&lt;'DEGIRO RESULTATENREKENING'!O$2,('DEGIRO TABLE'!$M$2-350)&gt;'DEGIRO RESULTATENREKENING'!O$2)=TRUE,'DEGIRO RESULTATENREKENING'!O48,"")</f>
        <v>#VALUE!</v>
      </c>
      <c r="Z48" s="193" t="e">
        <f>IF(AND(('DEGIRO TABLE'!$M$2-380)&lt;'DEGIRO RESULTATENREKENING'!P$2,('DEGIRO TABLE'!$M$2-350)&gt;'DEGIRO RESULTATENREKENING'!P$2)=TRUE,'DEGIRO RESULTATENREKENING'!P48,"")</f>
        <v>#VALUE!</v>
      </c>
      <c r="AA48" s="193" t="e">
        <f>IF(AND(('DEGIRO TABLE'!$M$2-380)&lt;'DEGIRO RESULTATENREKENING'!Q$2,('DEGIRO TABLE'!$M$2-350)&gt;'DEGIRO RESULTATENREKENING'!Q$2)=TRUE,'DEGIRO RESULTATENREKENING'!Q48,"")</f>
        <v>#VALUE!</v>
      </c>
      <c r="AB48" s="193" t="e">
        <f>IF(AND(('DEGIRO TABLE'!$M$2-380)&lt;'DEGIRO RESULTATENREKENING'!R$2,('DEGIRO TABLE'!$M$2-350)&gt;'DEGIRO RESULTATENREKENING'!R$2)=TRUE,'DEGIRO RESULTATENREKENING'!R48,"")</f>
        <v>#VALUE!</v>
      </c>
      <c r="AC48" s="193" t="str">
        <f>IF(ISNUMBER(((M48/(SUM(X48:AB48)))*(IF((ISNUMBER(INDEX('DEGIRO TABLE'!$A$1:$G$225,MATCH($L48,'DEGIRO TABLE'!$A$1:$A$225,0),2))),(INDEX('DEGIRO TABLE'!$A$1:$G$225,MATCH($L48,'DEGIRO TABLE'!$A$1:$A$225,0),2)),0))))=TRUE,((M48/(SUM(X48:AB48)))*(IF((ISNUMBER(INDEX('DEGIRO TABLE'!$A$1:$G$225,MATCH($L48,'DEGIRO TABLE'!$A$1:$A$225,0),2))),(INDEX('DEGIRO TABLE'!$A$1:$G$225,MATCH($L48,'DEGIRO TABLE'!$A$1:$A$225,0),2)),0))),"")</f>
        <v/>
      </c>
    </row>
    <row r="49" spans="1:29" x14ac:dyDescent="0.2">
      <c r="A49">
        <f>'DEGIRO RESULTATENREKENING'!A49</f>
        <v>0</v>
      </c>
      <c r="B49">
        <f>'DEGIRO RESULTATENREKENING'!B49</f>
        <v>0</v>
      </c>
      <c r="C49">
        <f>'DEGIRO RESULTATENREKENING'!C49</f>
        <v>0</v>
      </c>
      <c r="D49">
        <f>'DEGIRO RESULTATENREKENING'!D49</f>
        <v>0</v>
      </c>
      <c r="E49">
        <f>'DEGIRO RESULTATENREKENING'!E49</f>
        <v>0</v>
      </c>
      <c r="F49">
        <f>'DEGIRO RESULTATENREKENING'!F49</f>
        <v>0</v>
      </c>
      <c r="G49">
        <f>'DEGIRO RESULTATENREKENING'!G49</f>
        <v>0</v>
      </c>
      <c r="L49" s="197">
        <f>'DEGIRO RESULTATENREKENING'!L49</f>
        <v>0</v>
      </c>
      <c r="M49" s="197" t="str">
        <f>IF('DEGIRO RESULTATENREKENING'!M$2&gt;'DEGIRO RESULTATENREKENING'!$B$2,'DEGIRO RESULTATENREKENING'!M49,"")</f>
        <v/>
      </c>
      <c r="N49" s="197" t="str">
        <f>IF('DEGIRO RESULTATENREKENING'!N$2&gt;'DEGIRO RESULTATENREKENING'!$B$2,'DEGIRO RESULTATENREKENING'!N49,"")</f>
        <v/>
      </c>
      <c r="O49" s="197" t="str">
        <f>IF('DEGIRO RESULTATENREKENING'!O$2&gt;'DEGIRO RESULTATENREKENING'!$B$2,'DEGIRO RESULTATENREKENING'!O49,"")</f>
        <v/>
      </c>
      <c r="P49" s="197" t="str">
        <f>IF('DEGIRO RESULTATENREKENING'!P$2&gt;'DEGIRO RESULTATENREKENING'!$B$2,'DEGIRO RESULTATENREKENING'!P49,"")</f>
        <v/>
      </c>
      <c r="Q49" s="197" t="str">
        <f>IF('DEGIRO RESULTATENREKENING'!Q$2&gt;'DEGIRO RESULTATENREKENING'!$B$2,'DEGIRO RESULTATENREKENING'!Q49,"")</f>
        <v/>
      </c>
      <c r="R49" s="195" t="str">
        <f t="shared" si="1"/>
        <v/>
      </c>
      <c r="S49" s="195" t="str">
        <f t="shared" si="7"/>
        <v/>
      </c>
      <c r="T49" s="195" t="str">
        <f t="shared" si="8"/>
        <v/>
      </c>
      <c r="U49" s="195" t="str">
        <f t="shared" si="9"/>
        <v/>
      </c>
      <c r="V49" s="195" t="str">
        <f t="shared" si="10"/>
        <v/>
      </c>
      <c r="W49" s="195" t="e">
        <f t="shared" si="6"/>
        <v>#DIV/0!</v>
      </c>
      <c r="X49" s="193" t="e">
        <f>IF(AND(('DEGIRO TABLE'!$M$2-380)&lt;'DEGIRO RESULTATENREKENING'!N$2,('DEGIRO TABLE'!$M$2-350)&gt;'DEGIRO RESULTATENREKENING'!N$2)=TRUE,'DEGIRO RESULTATENREKENING'!N49,"")</f>
        <v>#VALUE!</v>
      </c>
      <c r="Y49" s="193" t="e">
        <f>IF(AND(('DEGIRO TABLE'!$M$2-380)&lt;'DEGIRO RESULTATENREKENING'!O$2,('DEGIRO TABLE'!$M$2-350)&gt;'DEGIRO RESULTATENREKENING'!O$2)=TRUE,'DEGIRO RESULTATENREKENING'!O49,"")</f>
        <v>#VALUE!</v>
      </c>
      <c r="Z49" s="193" t="e">
        <f>IF(AND(('DEGIRO TABLE'!$M$2-380)&lt;'DEGIRO RESULTATENREKENING'!P$2,('DEGIRO TABLE'!$M$2-350)&gt;'DEGIRO RESULTATENREKENING'!P$2)=TRUE,'DEGIRO RESULTATENREKENING'!P49,"")</f>
        <v>#VALUE!</v>
      </c>
      <c r="AA49" s="193" t="e">
        <f>IF(AND(('DEGIRO TABLE'!$M$2-380)&lt;'DEGIRO RESULTATENREKENING'!Q$2,('DEGIRO TABLE'!$M$2-350)&gt;'DEGIRO RESULTATENREKENING'!Q$2)=TRUE,'DEGIRO RESULTATENREKENING'!Q49,"")</f>
        <v>#VALUE!</v>
      </c>
      <c r="AB49" s="193" t="e">
        <f>IF(AND(('DEGIRO TABLE'!$M$2-380)&lt;'DEGIRO RESULTATENREKENING'!R$2,('DEGIRO TABLE'!$M$2-350)&gt;'DEGIRO RESULTATENREKENING'!R$2)=TRUE,'DEGIRO RESULTATENREKENING'!R49,"")</f>
        <v>#VALUE!</v>
      </c>
      <c r="AC49" s="193" t="str">
        <f>IF(ISNUMBER(((M49/(SUM(X49:AB49)))*(IF((ISNUMBER(INDEX('DEGIRO TABLE'!$A$1:$G$225,MATCH($L49,'DEGIRO TABLE'!$A$1:$A$225,0),2))),(INDEX('DEGIRO TABLE'!$A$1:$G$225,MATCH($L49,'DEGIRO TABLE'!$A$1:$A$225,0),2)),0))))=TRUE,((M49/(SUM(X49:AB49)))*(IF((ISNUMBER(INDEX('DEGIRO TABLE'!$A$1:$G$225,MATCH($L49,'DEGIRO TABLE'!$A$1:$A$225,0),2))),(INDEX('DEGIRO TABLE'!$A$1:$G$225,MATCH($L49,'DEGIRO TABLE'!$A$1:$A$225,0),2)),0))),"")</f>
        <v/>
      </c>
    </row>
    <row r="50" spans="1:29" x14ac:dyDescent="0.2">
      <c r="A50">
        <f>'DEGIRO RESULTATENREKENING'!A50</f>
        <v>0</v>
      </c>
      <c r="B50">
        <f>'DEGIRO RESULTATENREKENING'!B50</f>
        <v>0</v>
      </c>
      <c r="C50">
        <f>'DEGIRO RESULTATENREKENING'!C50</f>
        <v>0</v>
      </c>
      <c r="D50">
        <f>'DEGIRO RESULTATENREKENING'!D50</f>
        <v>0</v>
      </c>
      <c r="E50">
        <f>'DEGIRO RESULTATENREKENING'!E50</f>
        <v>0</v>
      </c>
      <c r="F50">
        <f>'DEGIRO RESULTATENREKENING'!F50</f>
        <v>0</v>
      </c>
      <c r="G50">
        <f>'DEGIRO RESULTATENREKENING'!G50</f>
        <v>0</v>
      </c>
      <c r="L50" s="197">
        <f>'DEGIRO RESULTATENREKENING'!L50</f>
        <v>0</v>
      </c>
      <c r="M50" s="197" t="str">
        <f>IF('DEGIRO RESULTATENREKENING'!M$2&gt;'DEGIRO RESULTATENREKENING'!$B$2,'DEGIRO RESULTATENREKENING'!M50,"")</f>
        <v/>
      </c>
      <c r="N50" s="197" t="str">
        <f>IF('DEGIRO RESULTATENREKENING'!N$2&gt;'DEGIRO RESULTATENREKENING'!$B$2,'DEGIRO RESULTATENREKENING'!N50,"")</f>
        <v/>
      </c>
      <c r="O50" s="197" t="str">
        <f>IF('DEGIRO RESULTATENREKENING'!O$2&gt;'DEGIRO RESULTATENREKENING'!$B$2,'DEGIRO RESULTATENREKENING'!O50,"")</f>
        <v/>
      </c>
      <c r="P50" s="197" t="str">
        <f>IF('DEGIRO RESULTATENREKENING'!P$2&gt;'DEGIRO RESULTATENREKENING'!$B$2,'DEGIRO RESULTATENREKENING'!P50,"")</f>
        <v/>
      </c>
      <c r="Q50" s="197" t="str">
        <f>IF('DEGIRO RESULTATENREKENING'!Q$2&gt;'DEGIRO RESULTATENREKENING'!$B$2,'DEGIRO RESULTATENREKENING'!Q50,"")</f>
        <v/>
      </c>
      <c r="R50" s="195" t="str">
        <f t="shared" si="1"/>
        <v/>
      </c>
      <c r="S50" s="195" t="str">
        <f t="shared" si="7"/>
        <v/>
      </c>
      <c r="T50" s="195" t="str">
        <f t="shared" si="8"/>
        <v/>
      </c>
      <c r="U50" s="195" t="str">
        <f t="shared" si="9"/>
        <v/>
      </c>
      <c r="V50" s="195" t="str">
        <f t="shared" si="10"/>
        <v/>
      </c>
      <c r="W50" s="195" t="e">
        <f t="shared" si="6"/>
        <v>#DIV/0!</v>
      </c>
      <c r="X50" s="193" t="e">
        <f>IF(AND(('DEGIRO TABLE'!$M$2-380)&lt;'DEGIRO RESULTATENREKENING'!N$2,('DEGIRO TABLE'!$M$2-350)&gt;'DEGIRO RESULTATENREKENING'!N$2)=TRUE,'DEGIRO RESULTATENREKENING'!N50,"")</f>
        <v>#VALUE!</v>
      </c>
      <c r="Y50" s="193" t="e">
        <f>IF(AND(('DEGIRO TABLE'!$M$2-380)&lt;'DEGIRO RESULTATENREKENING'!O$2,('DEGIRO TABLE'!$M$2-350)&gt;'DEGIRO RESULTATENREKENING'!O$2)=TRUE,'DEGIRO RESULTATENREKENING'!O50,"")</f>
        <v>#VALUE!</v>
      </c>
      <c r="Z50" s="193" t="e">
        <f>IF(AND(('DEGIRO TABLE'!$M$2-380)&lt;'DEGIRO RESULTATENREKENING'!P$2,('DEGIRO TABLE'!$M$2-350)&gt;'DEGIRO RESULTATENREKENING'!P$2)=TRUE,'DEGIRO RESULTATENREKENING'!P50,"")</f>
        <v>#VALUE!</v>
      </c>
      <c r="AA50" s="193" t="e">
        <f>IF(AND(('DEGIRO TABLE'!$M$2-380)&lt;'DEGIRO RESULTATENREKENING'!Q$2,('DEGIRO TABLE'!$M$2-350)&gt;'DEGIRO RESULTATENREKENING'!Q$2)=TRUE,'DEGIRO RESULTATENREKENING'!Q50,"")</f>
        <v>#VALUE!</v>
      </c>
      <c r="AB50" s="193" t="e">
        <f>IF(AND(('DEGIRO TABLE'!$M$2-380)&lt;'DEGIRO RESULTATENREKENING'!R$2,('DEGIRO TABLE'!$M$2-350)&gt;'DEGIRO RESULTATENREKENING'!R$2)=TRUE,'DEGIRO RESULTATENREKENING'!R50,"")</f>
        <v>#VALUE!</v>
      </c>
      <c r="AC50" s="193" t="str">
        <f>IF(ISNUMBER(((M50/(SUM(X50:AB50)))*(IF((ISNUMBER(INDEX('DEGIRO TABLE'!$A$1:$G$225,MATCH($L50,'DEGIRO TABLE'!$A$1:$A$225,0),2))),(INDEX('DEGIRO TABLE'!$A$1:$G$225,MATCH($L50,'DEGIRO TABLE'!$A$1:$A$225,0),2)),0))))=TRUE,((M50/(SUM(X50:AB50)))*(IF((ISNUMBER(INDEX('DEGIRO TABLE'!$A$1:$G$225,MATCH($L50,'DEGIRO TABLE'!$A$1:$A$225,0),2))),(INDEX('DEGIRO TABLE'!$A$1:$G$225,MATCH($L50,'DEGIRO TABLE'!$A$1:$A$225,0),2)),0))),"")</f>
        <v/>
      </c>
    </row>
    <row r="51" spans="1:29" x14ac:dyDescent="0.2">
      <c r="A51">
        <f>'DEGIRO RESULTATENREKENING'!A51</f>
        <v>0</v>
      </c>
      <c r="B51">
        <f>'DEGIRO RESULTATENREKENING'!B51</f>
        <v>0</v>
      </c>
      <c r="C51">
        <f>'DEGIRO RESULTATENREKENING'!C51</f>
        <v>0</v>
      </c>
      <c r="D51">
        <f>'DEGIRO RESULTATENREKENING'!D51</f>
        <v>0</v>
      </c>
      <c r="E51">
        <f>'DEGIRO RESULTATENREKENING'!E51</f>
        <v>0</v>
      </c>
      <c r="F51">
        <f>'DEGIRO RESULTATENREKENING'!F51</f>
        <v>0</v>
      </c>
      <c r="G51">
        <f>'DEGIRO RESULTATENREKENING'!G51</f>
        <v>0</v>
      </c>
      <c r="L51" s="197">
        <f>'DEGIRO RESULTATENREKENING'!L51</f>
        <v>0</v>
      </c>
      <c r="M51" s="197" t="str">
        <f>IF('DEGIRO RESULTATENREKENING'!M$2&gt;'DEGIRO RESULTATENREKENING'!$B$2,'DEGIRO RESULTATENREKENING'!M51,"")</f>
        <v/>
      </c>
      <c r="N51" s="197" t="str">
        <f>IF('DEGIRO RESULTATENREKENING'!N$2&gt;'DEGIRO RESULTATENREKENING'!$B$2,'DEGIRO RESULTATENREKENING'!N51,"")</f>
        <v/>
      </c>
      <c r="O51" s="197" t="str">
        <f>IF('DEGIRO RESULTATENREKENING'!O$2&gt;'DEGIRO RESULTATENREKENING'!$B$2,'DEGIRO RESULTATENREKENING'!O51,"")</f>
        <v/>
      </c>
      <c r="P51" s="197" t="str">
        <f>IF('DEGIRO RESULTATENREKENING'!P$2&gt;'DEGIRO RESULTATENREKENING'!$B$2,'DEGIRO RESULTATENREKENING'!P51,"")</f>
        <v/>
      </c>
      <c r="Q51" s="197" t="str">
        <f>IF('DEGIRO RESULTATENREKENING'!Q$2&gt;'DEGIRO RESULTATENREKENING'!$B$2,'DEGIRO RESULTATENREKENING'!Q51,"")</f>
        <v/>
      </c>
      <c r="R51" s="195" t="str">
        <f t="shared" si="1"/>
        <v/>
      </c>
      <c r="S51" s="195" t="str">
        <f t="shared" si="7"/>
        <v/>
      </c>
      <c r="T51" s="195" t="str">
        <f t="shared" si="8"/>
        <v/>
      </c>
      <c r="U51" s="195" t="str">
        <f t="shared" si="9"/>
        <v/>
      </c>
      <c r="V51" s="195" t="str">
        <f t="shared" si="10"/>
        <v/>
      </c>
      <c r="W51" s="195" t="e">
        <f t="shared" si="6"/>
        <v>#DIV/0!</v>
      </c>
      <c r="X51" s="193" t="e">
        <f>IF(AND(('DEGIRO TABLE'!$M$2-380)&lt;'DEGIRO RESULTATENREKENING'!N$2,('DEGIRO TABLE'!$M$2-350)&gt;'DEGIRO RESULTATENREKENING'!N$2)=TRUE,'DEGIRO RESULTATENREKENING'!N51,"")</f>
        <v>#VALUE!</v>
      </c>
      <c r="Y51" s="193" t="e">
        <f>IF(AND(('DEGIRO TABLE'!$M$2-380)&lt;'DEGIRO RESULTATENREKENING'!O$2,('DEGIRO TABLE'!$M$2-350)&gt;'DEGIRO RESULTATENREKENING'!O$2)=TRUE,'DEGIRO RESULTATENREKENING'!O51,"")</f>
        <v>#VALUE!</v>
      </c>
      <c r="Z51" s="193" t="e">
        <f>IF(AND(('DEGIRO TABLE'!$M$2-380)&lt;'DEGIRO RESULTATENREKENING'!P$2,('DEGIRO TABLE'!$M$2-350)&gt;'DEGIRO RESULTATENREKENING'!P$2)=TRUE,'DEGIRO RESULTATENREKENING'!P51,"")</f>
        <v>#VALUE!</v>
      </c>
      <c r="AA51" s="193" t="e">
        <f>IF(AND(('DEGIRO TABLE'!$M$2-380)&lt;'DEGIRO RESULTATENREKENING'!Q$2,('DEGIRO TABLE'!$M$2-350)&gt;'DEGIRO RESULTATENREKENING'!Q$2)=TRUE,'DEGIRO RESULTATENREKENING'!Q51,"")</f>
        <v>#VALUE!</v>
      </c>
      <c r="AB51" s="193" t="e">
        <f>IF(AND(('DEGIRO TABLE'!$M$2-380)&lt;'DEGIRO RESULTATENREKENING'!R$2,('DEGIRO TABLE'!$M$2-350)&gt;'DEGIRO RESULTATENREKENING'!R$2)=TRUE,'DEGIRO RESULTATENREKENING'!R51,"")</f>
        <v>#VALUE!</v>
      </c>
      <c r="AC51" s="193" t="str">
        <f>IF(ISNUMBER(((M51/(SUM(X51:AB51)))*(IF((ISNUMBER(INDEX('DEGIRO TABLE'!$A$1:$G$225,MATCH($L51,'DEGIRO TABLE'!$A$1:$A$225,0),2))),(INDEX('DEGIRO TABLE'!$A$1:$G$225,MATCH($L51,'DEGIRO TABLE'!$A$1:$A$225,0),2)),0))))=TRUE,((M51/(SUM(X51:AB51)))*(IF((ISNUMBER(INDEX('DEGIRO TABLE'!$A$1:$G$225,MATCH($L51,'DEGIRO TABLE'!$A$1:$A$225,0),2))),(INDEX('DEGIRO TABLE'!$A$1:$G$225,MATCH($L51,'DEGIRO TABLE'!$A$1:$A$225,0),2)),0))),"")</f>
        <v/>
      </c>
    </row>
    <row r="52" spans="1:29" x14ac:dyDescent="0.2">
      <c r="A52">
        <f>'DEGIRO RESULTATENREKENING'!A52</f>
        <v>0</v>
      </c>
      <c r="B52">
        <f>'DEGIRO RESULTATENREKENING'!B52</f>
        <v>0</v>
      </c>
      <c r="C52">
        <f>'DEGIRO RESULTATENREKENING'!C52</f>
        <v>0</v>
      </c>
      <c r="D52">
        <f>'DEGIRO RESULTATENREKENING'!D52</f>
        <v>0</v>
      </c>
      <c r="E52">
        <f>'DEGIRO RESULTATENREKENING'!E52</f>
        <v>0</v>
      </c>
      <c r="F52">
        <f>'DEGIRO RESULTATENREKENING'!F52</f>
        <v>0</v>
      </c>
      <c r="G52">
        <f>'DEGIRO RESULTATENREKENING'!G52</f>
        <v>0</v>
      </c>
      <c r="L52" s="197">
        <f>'DEGIRO RESULTATENREKENING'!L52</f>
        <v>0</v>
      </c>
      <c r="M52" s="197" t="str">
        <f>IF('DEGIRO RESULTATENREKENING'!M$2&gt;'DEGIRO RESULTATENREKENING'!$B$2,'DEGIRO RESULTATENREKENING'!M52,"")</f>
        <v/>
      </c>
      <c r="N52" s="197" t="str">
        <f>IF('DEGIRO RESULTATENREKENING'!N$2&gt;'DEGIRO RESULTATENREKENING'!$B$2,'DEGIRO RESULTATENREKENING'!N52,"")</f>
        <v/>
      </c>
      <c r="O52" s="197" t="str">
        <f>IF('DEGIRO RESULTATENREKENING'!O$2&gt;'DEGIRO RESULTATENREKENING'!$B$2,'DEGIRO RESULTATENREKENING'!O52,"")</f>
        <v/>
      </c>
      <c r="P52" s="197" t="str">
        <f>IF('DEGIRO RESULTATENREKENING'!P$2&gt;'DEGIRO RESULTATENREKENING'!$B$2,'DEGIRO RESULTATENREKENING'!P52,"")</f>
        <v/>
      </c>
      <c r="Q52" s="197" t="str">
        <f>IF('DEGIRO RESULTATENREKENING'!Q$2&gt;'DEGIRO RESULTATENREKENING'!$B$2,'DEGIRO RESULTATENREKENING'!Q52,"")</f>
        <v/>
      </c>
      <c r="R52" s="195" t="str">
        <f t="shared" si="1"/>
        <v/>
      </c>
      <c r="S52" s="195" t="str">
        <f t="shared" si="7"/>
        <v/>
      </c>
      <c r="T52" s="195" t="str">
        <f t="shared" si="8"/>
        <v/>
      </c>
      <c r="U52" s="195" t="str">
        <f t="shared" si="9"/>
        <v/>
      </c>
      <c r="V52" s="195" t="str">
        <f t="shared" si="10"/>
        <v/>
      </c>
      <c r="W52" s="195" t="e">
        <f t="shared" si="6"/>
        <v>#DIV/0!</v>
      </c>
      <c r="X52" s="193" t="e">
        <f>IF(AND(('DEGIRO TABLE'!$M$2-380)&lt;'DEGIRO RESULTATENREKENING'!N$2,('DEGIRO TABLE'!$M$2-350)&gt;'DEGIRO RESULTATENREKENING'!N$2)=TRUE,'DEGIRO RESULTATENREKENING'!N52,"")</f>
        <v>#VALUE!</v>
      </c>
      <c r="Y52" s="193" t="e">
        <f>IF(AND(('DEGIRO TABLE'!$M$2-380)&lt;'DEGIRO RESULTATENREKENING'!O$2,('DEGIRO TABLE'!$M$2-350)&gt;'DEGIRO RESULTATENREKENING'!O$2)=TRUE,'DEGIRO RESULTATENREKENING'!O52,"")</f>
        <v>#VALUE!</v>
      </c>
      <c r="Z52" s="193" t="e">
        <f>IF(AND(('DEGIRO TABLE'!$M$2-380)&lt;'DEGIRO RESULTATENREKENING'!P$2,('DEGIRO TABLE'!$M$2-350)&gt;'DEGIRO RESULTATENREKENING'!P$2)=TRUE,'DEGIRO RESULTATENREKENING'!P52,"")</f>
        <v>#VALUE!</v>
      </c>
      <c r="AA52" s="193" t="e">
        <f>IF(AND(('DEGIRO TABLE'!$M$2-380)&lt;'DEGIRO RESULTATENREKENING'!Q$2,('DEGIRO TABLE'!$M$2-350)&gt;'DEGIRO RESULTATENREKENING'!Q$2)=TRUE,'DEGIRO RESULTATENREKENING'!Q52,"")</f>
        <v>#VALUE!</v>
      </c>
      <c r="AB52" s="193" t="e">
        <f>IF(AND(('DEGIRO TABLE'!$M$2-380)&lt;'DEGIRO RESULTATENREKENING'!R$2,('DEGIRO TABLE'!$M$2-350)&gt;'DEGIRO RESULTATENREKENING'!R$2)=TRUE,'DEGIRO RESULTATENREKENING'!R52,"")</f>
        <v>#VALUE!</v>
      </c>
      <c r="AC52" s="193" t="str">
        <f>IF(ISNUMBER(((M52/(SUM(X52:AB52)))*(IF((ISNUMBER(INDEX('DEGIRO TABLE'!$A$1:$G$225,MATCH($L52,'DEGIRO TABLE'!$A$1:$A$225,0),2))),(INDEX('DEGIRO TABLE'!$A$1:$G$225,MATCH($L52,'DEGIRO TABLE'!$A$1:$A$225,0),2)),0))))=TRUE,((M52/(SUM(X52:AB52)))*(IF((ISNUMBER(INDEX('DEGIRO TABLE'!$A$1:$G$225,MATCH($L52,'DEGIRO TABLE'!$A$1:$A$225,0),2))),(INDEX('DEGIRO TABLE'!$A$1:$G$225,MATCH($L52,'DEGIRO TABLE'!$A$1:$A$225,0),2)),0))),"")</f>
        <v/>
      </c>
    </row>
    <row r="53" spans="1:29" x14ac:dyDescent="0.2">
      <c r="A53">
        <f>'DEGIRO RESULTATENREKENING'!A53</f>
        <v>0</v>
      </c>
      <c r="B53">
        <f>'DEGIRO RESULTATENREKENING'!B53</f>
        <v>0</v>
      </c>
      <c r="C53">
        <f>'DEGIRO RESULTATENREKENING'!C53</f>
        <v>0</v>
      </c>
      <c r="D53">
        <f>'DEGIRO RESULTATENREKENING'!D53</f>
        <v>0</v>
      </c>
      <c r="E53">
        <f>'DEGIRO RESULTATENREKENING'!E53</f>
        <v>0</v>
      </c>
      <c r="F53">
        <f>'DEGIRO RESULTATENREKENING'!F53</f>
        <v>0</v>
      </c>
      <c r="G53">
        <f>'DEGIRO RESULTATENREKENING'!G53</f>
        <v>0</v>
      </c>
      <c r="L53" s="197">
        <f>'DEGIRO RESULTATENREKENING'!L53</f>
        <v>0</v>
      </c>
      <c r="M53" s="197" t="str">
        <f>IF('DEGIRO RESULTATENREKENING'!M$2&gt;'DEGIRO RESULTATENREKENING'!$B$2,'DEGIRO RESULTATENREKENING'!M53,"")</f>
        <v/>
      </c>
      <c r="N53" s="197" t="str">
        <f>IF('DEGIRO RESULTATENREKENING'!N$2&gt;'DEGIRO RESULTATENREKENING'!$B$2,'DEGIRO RESULTATENREKENING'!N53,"")</f>
        <v/>
      </c>
      <c r="O53" s="197" t="str">
        <f>IF('DEGIRO RESULTATENREKENING'!O$2&gt;'DEGIRO RESULTATENREKENING'!$B$2,'DEGIRO RESULTATENREKENING'!O53,"")</f>
        <v/>
      </c>
      <c r="P53" s="197" t="str">
        <f>IF('DEGIRO RESULTATENREKENING'!P$2&gt;'DEGIRO RESULTATENREKENING'!$B$2,'DEGIRO RESULTATENREKENING'!P53,"")</f>
        <v/>
      </c>
      <c r="Q53" s="197" t="str">
        <f>IF('DEGIRO RESULTATENREKENING'!Q$2&gt;'DEGIRO RESULTATENREKENING'!$B$2,'DEGIRO RESULTATENREKENING'!Q53,"")</f>
        <v/>
      </c>
      <c r="R53" s="195" t="str">
        <f t="shared" si="1"/>
        <v/>
      </c>
      <c r="S53" s="195" t="str">
        <f t="shared" si="7"/>
        <v/>
      </c>
      <c r="T53" s="195" t="str">
        <f t="shared" si="8"/>
        <v/>
      </c>
      <c r="U53" s="195" t="str">
        <f t="shared" si="9"/>
        <v/>
      </c>
      <c r="V53" s="195" t="str">
        <f t="shared" si="10"/>
        <v/>
      </c>
      <c r="W53" s="195" t="e">
        <f t="shared" si="6"/>
        <v>#DIV/0!</v>
      </c>
      <c r="X53" s="193" t="e">
        <f>IF(AND(('DEGIRO TABLE'!$M$2-380)&lt;'DEGIRO RESULTATENREKENING'!N$2,('DEGIRO TABLE'!$M$2-350)&gt;'DEGIRO RESULTATENREKENING'!N$2)=TRUE,'DEGIRO RESULTATENREKENING'!N53,"")</f>
        <v>#VALUE!</v>
      </c>
      <c r="Y53" s="193" t="e">
        <f>IF(AND(('DEGIRO TABLE'!$M$2-380)&lt;'DEGIRO RESULTATENREKENING'!O$2,('DEGIRO TABLE'!$M$2-350)&gt;'DEGIRO RESULTATENREKENING'!O$2)=TRUE,'DEGIRO RESULTATENREKENING'!O53,"")</f>
        <v>#VALUE!</v>
      </c>
      <c r="Z53" s="193" t="e">
        <f>IF(AND(('DEGIRO TABLE'!$M$2-380)&lt;'DEGIRO RESULTATENREKENING'!P$2,('DEGIRO TABLE'!$M$2-350)&gt;'DEGIRO RESULTATENREKENING'!P$2)=TRUE,'DEGIRO RESULTATENREKENING'!P53,"")</f>
        <v>#VALUE!</v>
      </c>
      <c r="AA53" s="193" t="e">
        <f>IF(AND(('DEGIRO TABLE'!$M$2-380)&lt;'DEGIRO RESULTATENREKENING'!Q$2,('DEGIRO TABLE'!$M$2-350)&gt;'DEGIRO RESULTATENREKENING'!Q$2)=TRUE,'DEGIRO RESULTATENREKENING'!Q53,"")</f>
        <v>#VALUE!</v>
      </c>
      <c r="AB53" s="193" t="e">
        <f>IF(AND(('DEGIRO TABLE'!$M$2-380)&lt;'DEGIRO RESULTATENREKENING'!R$2,('DEGIRO TABLE'!$M$2-350)&gt;'DEGIRO RESULTATENREKENING'!R$2)=TRUE,'DEGIRO RESULTATENREKENING'!R53,"")</f>
        <v>#VALUE!</v>
      </c>
      <c r="AC53" s="193" t="str">
        <f>IF(ISNUMBER(((M53/(SUM(X53:AB53)))*(IF((ISNUMBER(INDEX('DEGIRO TABLE'!$A$1:$G$225,MATCH($L53,'DEGIRO TABLE'!$A$1:$A$225,0),2))),(INDEX('DEGIRO TABLE'!$A$1:$G$225,MATCH($L53,'DEGIRO TABLE'!$A$1:$A$225,0),2)),0))))=TRUE,((M53/(SUM(X53:AB53)))*(IF((ISNUMBER(INDEX('DEGIRO TABLE'!$A$1:$G$225,MATCH($L53,'DEGIRO TABLE'!$A$1:$A$225,0),2))),(INDEX('DEGIRO TABLE'!$A$1:$G$225,MATCH($L53,'DEGIRO TABLE'!$A$1:$A$225,0),2)),0))),"")</f>
        <v/>
      </c>
    </row>
    <row r="54" spans="1:29" x14ac:dyDescent="0.2">
      <c r="A54">
        <f>'DEGIRO RESULTATENREKENING'!A54</f>
        <v>0</v>
      </c>
      <c r="B54">
        <f>'DEGIRO RESULTATENREKENING'!B54</f>
        <v>0</v>
      </c>
      <c r="C54">
        <f>'DEGIRO RESULTATENREKENING'!C54</f>
        <v>0</v>
      </c>
      <c r="D54">
        <f>'DEGIRO RESULTATENREKENING'!D54</f>
        <v>0</v>
      </c>
      <c r="E54">
        <f>'DEGIRO RESULTATENREKENING'!E54</f>
        <v>0</v>
      </c>
      <c r="F54">
        <f>'DEGIRO RESULTATENREKENING'!F54</f>
        <v>0</v>
      </c>
      <c r="G54">
        <f>'DEGIRO RESULTATENREKENING'!G54</f>
        <v>0</v>
      </c>
      <c r="L54" s="197">
        <f>'DEGIRO RESULTATENREKENING'!L54</f>
        <v>0</v>
      </c>
      <c r="M54" s="197" t="str">
        <f>IF('DEGIRO RESULTATENREKENING'!M$2&gt;'DEGIRO RESULTATENREKENING'!$B$2,'DEGIRO RESULTATENREKENING'!M54,"")</f>
        <v/>
      </c>
      <c r="N54" s="197" t="str">
        <f>IF('DEGIRO RESULTATENREKENING'!N$2&gt;'DEGIRO RESULTATENREKENING'!$B$2,'DEGIRO RESULTATENREKENING'!N54,"")</f>
        <v/>
      </c>
      <c r="O54" s="197" t="str">
        <f>IF('DEGIRO RESULTATENREKENING'!O$2&gt;'DEGIRO RESULTATENREKENING'!$B$2,'DEGIRO RESULTATENREKENING'!O54,"")</f>
        <v/>
      </c>
      <c r="P54" s="197" t="str">
        <f>IF('DEGIRO RESULTATENREKENING'!P$2&gt;'DEGIRO RESULTATENREKENING'!$B$2,'DEGIRO RESULTATENREKENING'!P54,"")</f>
        <v/>
      </c>
      <c r="Q54" s="197" t="str">
        <f>IF('DEGIRO RESULTATENREKENING'!Q$2&gt;'DEGIRO RESULTATENREKENING'!$B$2,'DEGIRO RESULTATENREKENING'!Q54,"")</f>
        <v/>
      </c>
      <c r="R54" s="195" t="str">
        <f t="shared" si="1"/>
        <v/>
      </c>
      <c r="S54" s="195" t="str">
        <f t="shared" si="7"/>
        <v/>
      </c>
      <c r="T54" s="195" t="str">
        <f t="shared" si="8"/>
        <v/>
      </c>
      <c r="U54" s="195" t="str">
        <f t="shared" si="9"/>
        <v/>
      </c>
      <c r="V54" s="195" t="str">
        <f t="shared" si="10"/>
        <v/>
      </c>
      <c r="W54" s="195" t="e">
        <f t="shared" si="6"/>
        <v>#DIV/0!</v>
      </c>
      <c r="X54" s="193" t="e">
        <f>IF(AND(('DEGIRO TABLE'!$M$2-380)&lt;'DEGIRO RESULTATENREKENING'!N$2,('DEGIRO TABLE'!$M$2-350)&gt;'DEGIRO RESULTATENREKENING'!N$2)=TRUE,'DEGIRO RESULTATENREKENING'!N54,"")</f>
        <v>#VALUE!</v>
      </c>
      <c r="Y54" s="193" t="e">
        <f>IF(AND(('DEGIRO TABLE'!$M$2-380)&lt;'DEGIRO RESULTATENREKENING'!O$2,('DEGIRO TABLE'!$M$2-350)&gt;'DEGIRO RESULTATENREKENING'!O$2)=TRUE,'DEGIRO RESULTATENREKENING'!O54,"")</f>
        <v>#VALUE!</v>
      </c>
      <c r="Z54" s="193" t="e">
        <f>IF(AND(('DEGIRO TABLE'!$M$2-380)&lt;'DEGIRO RESULTATENREKENING'!P$2,('DEGIRO TABLE'!$M$2-350)&gt;'DEGIRO RESULTATENREKENING'!P$2)=TRUE,'DEGIRO RESULTATENREKENING'!P54,"")</f>
        <v>#VALUE!</v>
      </c>
      <c r="AA54" s="193" t="e">
        <f>IF(AND(('DEGIRO TABLE'!$M$2-380)&lt;'DEGIRO RESULTATENREKENING'!Q$2,('DEGIRO TABLE'!$M$2-350)&gt;'DEGIRO RESULTATENREKENING'!Q$2)=TRUE,'DEGIRO RESULTATENREKENING'!Q54,"")</f>
        <v>#VALUE!</v>
      </c>
      <c r="AB54" s="193" t="e">
        <f>IF(AND(('DEGIRO TABLE'!$M$2-380)&lt;'DEGIRO RESULTATENREKENING'!R$2,('DEGIRO TABLE'!$M$2-350)&gt;'DEGIRO RESULTATENREKENING'!R$2)=TRUE,'DEGIRO RESULTATENREKENING'!R54,"")</f>
        <v>#VALUE!</v>
      </c>
      <c r="AC54" s="193" t="str">
        <f>IF(ISNUMBER(((M54/(SUM(X54:AB54)))*(IF((ISNUMBER(INDEX('DEGIRO TABLE'!$A$1:$G$225,MATCH($L54,'DEGIRO TABLE'!$A$1:$A$225,0),2))),(INDEX('DEGIRO TABLE'!$A$1:$G$225,MATCH($L54,'DEGIRO TABLE'!$A$1:$A$225,0),2)),0))))=TRUE,((M54/(SUM(X54:AB54)))*(IF((ISNUMBER(INDEX('DEGIRO TABLE'!$A$1:$G$225,MATCH($L54,'DEGIRO TABLE'!$A$1:$A$225,0),2))),(INDEX('DEGIRO TABLE'!$A$1:$G$225,MATCH($L54,'DEGIRO TABLE'!$A$1:$A$225,0),2)),0))),"")</f>
        <v/>
      </c>
    </row>
    <row r="55" spans="1:29" x14ac:dyDescent="0.2">
      <c r="A55">
        <f>'DEGIRO RESULTATENREKENING'!A55</f>
        <v>0</v>
      </c>
      <c r="B55">
        <f>'DEGIRO RESULTATENREKENING'!B55</f>
        <v>0</v>
      </c>
      <c r="C55">
        <f>'DEGIRO RESULTATENREKENING'!C55</f>
        <v>0</v>
      </c>
      <c r="D55">
        <f>'DEGIRO RESULTATENREKENING'!D55</f>
        <v>0</v>
      </c>
      <c r="E55">
        <f>'DEGIRO RESULTATENREKENING'!E55</f>
        <v>0</v>
      </c>
      <c r="F55">
        <f>'DEGIRO RESULTATENREKENING'!F55</f>
        <v>0</v>
      </c>
      <c r="G55">
        <f>'DEGIRO RESULTATENREKENING'!G55</f>
        <v>0</v>
      </c>
      <c r="L55" s="197">
        <f>'DEGIRO RESULTATENREKENING'!L55</f>
        <v>0</v>
      </c>
      <c r="M55" s="197" t="str">
        <f>IF('DEGIRO RESULTATENREKENING'!M$2&gt;'DEGIRO RESULTATENREKENING'!$B$2,'DEGIRO RESULTATENREKENING'!M55,"")</f>
        <v/>
      </c>
      <c r="N55" s="197" t="str">
        <f>IF('DEGIRO RESULTATENREKENING'!N$2&gt;'DEGIRO RESULTATENREKENING'!$B$2,'DEGIRO RESULTATENREKENING'!N55,"")</f>
        <v/>
      </c>
      <c r="O55" s="197" t="str">
        <f>IF('DEGIRO RESULTATENREKENING'!O$2&gt;'DEGIRO RESULTATENREKENING'!$B$2,'DEGIRO RESULTATENREKENING'!O55,"")</f>
        <v/>
      </c>
      <c r="P55" s="197" t="str">
        <f>IF('DEGIRO RESULTATENREKENING'!P$2&gt;'DEGIRO RESULTATENREKENING'!$B$2,'DEGIRO RESULTATENREKENING'!P55,"")</f>
        <v/>
      </c>
      <c r="Q55" s="197" t="str">
        <f>IF('DEGIRO RESULTATENREKENING'!Q$2&gt;'DEGIRO RESULTATENREKENING'!$B$2,'DEGIRO RESULTATENREKENING'!Q55,"")</f>
        <v/>
      </c>
      <c r="R55" s="195" t="str">
        <f t="shared" si="1"/>
        <v/>
      </c>
      <c r="S55" s="195" t="str">
        <f t="shared" si="7"/>
        <v/>
      </c>
      <c r="T55" s="195" t="str">
        <f t="shared" si="8"/>
        <v/>
      </c>
      <c r="U55" s="195" t="str">
        <f t="shared" si="9"/>
        <v/>
      </c>
      <c r="V55" s="195" t="str">
        <f t="shared" si="10"/>
        <v/>
      </c>
      <c r="W55" s="195" t="e">
        <f t="shared" si="6"/>
        <v>#DIV/0!</v>
      </c>
      <c r="X55" s="193" t="e">
        <f>IF(AND(('DEGIRO TABLE'!$M$2-380)&lt;'DEGIRO RESULTATENREKENING'!N$2,('DEGIRO TABLE'!$M$2-350)&gt;'DEGIRO RESULTATENREKENING'!N$2)=TRUE,'DEGIRO RESULTATENREKENING'!N55,"")</f>
        <v>#VALUE!</v>
      </c>
      <c r="Y55" s="193" t="e">
        <f>IF(AND(('DEGIRO TABLE'!$M$2-380)&lt;'DEGIRO RESULTATENREKENING'!O$2,('DEGIRO TABLE'!$M$2-350)&gt;'DEGIRO RESULTATENREKENING'!O$2)=TRUE,'DEGIRO RESULTATENREKENING'!O55,"")</f>
        <v>#VALUE!</v>
      </c>
      <c r="Z55" s="193" t="e">
        <f>IF(AND(('DEGIRO TABLE'!$M$2-380)&lt;'DEGIRO RESULTATENREKENING'!P$2,('DEGIRO TABLE'!$M$2-350)&gt;'DEGIRO RESULTATENREKENING'!P$2)=TRUE,'DEGIRO RESULTATENREKENING'!P55,"")</f>
        <v>#VALUE!</v>
      </c>
      <c r="AA55" s="193" t="e">
        <f>IF(AND(('DEGIRO TABLE'!$M$2-380)&lt;'DEGIRO RESULTATENREKENING'!Q$2,('DEGIRO TABLE'!$M$2-350)&gt;'DEGIRO RESULTATENREKENING'!Q$2)=TRUE,'DEGIRO RESULTATENREKENING'!Q55,"")</f>
        <v>#VALUE!</v>
      </c>
      <c r="AB55" s="193" t="e">
        <f>IF(AND(('DEGIRO TABLE'!$M$2-380)&lt;'DEGIRO RESULTATENREKENING'!R$2,('DEGIRO TABLE'!$M$2-350)&gt;'DEGIRO RESULTATENREKENING'!R$2)=TRUE,'DEGIRO RESULTATENREKENING'!R55,"")</f>
        <v>#VALUE!</v>
      </c>
      <c r="AC55" s="193" t="str">
        <f>IF(ISNUMBER(((M55/(SUM(X55:AB55)))*(IF((ISNUMBER(INDEX('DEGIRO TABLE'!$A$1:$G$225,MATCH($L55,'DEGIRO TABLE'!$A$1:$A$225,0),2))),(INDEX('DEGIRO TABLE'!$A$1:$G$225,MATCH($L55,'DEGIRO TABLE'!$A$1:$A$225,0),2)),0))))=TRUE,((M55/(SUM(X55:AB55)))*(IF((ISNUMBER(INDEX('DEGIRO TABLE'!$A$1:$G$225,MATCH($L55,'DEGIRO TABLE'!$A$1:$A$225,0),2))),(INDEX('DEGIRO TABLE'!$A$1:$G$225,MATCH($L55,'DEGIRO TABLE'!$A$1:$A$225,0),2)),0))),"")</f>
        <v/>
      </c>
    </row>
    <row r="56" spans="1:29" x14ac:dyDescent="0.2">
      <c r="A56">
        <f>'DEGIRO RESULTATENREKENING'!A56</f>
        <v>0</v>
      </c>
      <c r="B56">
        <f>'DEGIRO RESULTATENREKENING'!B56</f>
        <v>0</v>
      </c>
      <c r="C56">
        <f>'DEGIRO RESULTATENREKENING'!C56</f>
        <v>0</v>
      </c>
      <c r="D56">
        <f>'DEGIRO RESULTATENREKENING'!D56</f>
        <v>0</v>
      </c>
      <c r="E56">
        <f>'DEGIRO RESULTATENREKENING'!E56</f>
        <v>0</v>
      </c>
      <c r="F56">
        <f>'DEGIRO RESULTATENREKENING'!F56</f>
        <v>0</v>
      </c>
      <c r="G56">
        <f>'DEGIRO RESULTATENREKENING'!G56</f>
        <v>0</v>
      </c>
      <c r="L56" s="197">
        <f>'DEGIRO RESULTATENREKENING'!L56</f>
        <v>0</v>
      </c>
      <c r="M56" s="197" t="str">
        <f>IF('DEGIRO RESULTATENREKENING'!M$2&gt;'DEGIRO RESULTATENREKENING'!$B$2,'DEGIRO RESULTATENREKENING'!M56,"")</f>
        <v/>
      </c>
      <c r="N56" s="197" t="str">
        <f>IF('DEGIRO RESULTATENREKENING'!N$2&gt;'DEGIRO RESULTATENREKENING'!$B$2,'DEGIRO RESULTATENREKENING'!N56,"")</f>
        <v/>
      </c>
      <c r="O56" s="197" t="str">
        <f>IF('DEGIRO RESULTATENREKENING'!O$2&gt;'DEGIRO RESULTATENREKENING'!$B$2,'DEGIRO RESULTATENREKENING'!O56,"")</f>
        <v/>
      </c>
      <c r="P56" s="197" t="str">
        <f>IF('DEGIRO RESULTATENREKENING'!P$2&gt;'DEGIRO RESULTATENREKENING'!$B$2,'DEGIRO RESULTATENREKENING'!P56,"")</f>
        <v/>
      </c>
      <c r="Q56" s="197" t="str">
        <f>IF('DEGIRO RESULTATENREKENING'!Q$2&gt;'DEGIRO RESULTATENREKENING'!$B$2,'DEGIRO RESULTATENREKENING'!Q56,"")</f>
        <v/>
      </c>
      <c r="R56" s="195" t="str">
        <f t="shared" si="1"/>
        <v/>
      </c>
      <c r="S56" s="195" t="str">
        <f t="shared" si="7"/>
        <v/>
      </c>
      <c r="T56" s="195" t="str">
        <f t="shared" si="8"/>
        <v/>
      </c>
      <c r="U56" s="195" t="str">
        <f t="shared" si="9"/>
        <v/>
      </c>
      <c r="V56" s="195" t="str">
        <f t="shared" si="10"/>
        <v/>
      </c>
      <c r="W56" s="195" t="e">
        <f t="shared" si="6"/>
        <v>#DIV/0!</v>
      </c>
      <c r="X56" s="193" t="e">
        <f>IF(AND(('DEGIRO TABLE'!$M$2-380)&lt;'DEGIRO RESULTATENREKENING'!N$2,('DEGIRO TABLE'!$M$2-350)&gt;'DEGIRO RESULTATENREKENING'!N$2)=TRUE,'DEGIRO RESULTATENREKENING'!N56,"")</f>
        <v>#VALUE!</v>
      </c>
      <c r="Y56" s="193" t="e">
        <f>IF(AND(('DEGIRO TABLE'!$M$2-380)&lt;'DEGIRO RESULTATENREKENING'!O$2,('DEGIRO TABLE'!$M$2-350)&gt;'DEGIRO RESULTATENREKENING'!O$2)=TRUE,'DEGIRO RESULTATENREKENING'!O56,"")</f>
        <v>#VALUE!</v>
      </c>
      <c r="Z56" s="193" t="e">
        <f>IF(AND(('DEGIRO TABLE'!$M$2-380)&lt;'DEGIRO RESULTATENREKENING'!P$2,('DEGIRO TABLE'!$M$2-350)&gt;'DEGIRO RESULTATENREKENING'!P$2)=TRUE,'DEGIRO RESULTATENREKENING'!P56,"")</f>
        <v>#VALUE!</v>
      </c>
      <c r="AA56" s="193" t="e">
        <f>IF(AND(('DEGIRO TABLE'!$M$2-380)&lt;'DEGIRO RESULTATENREKENING'!Q$2,('DEGIRO TABLE'!$M$2-350)&gt;'DEGIRO RESULTATENREKENING'!Q$2)=TRUE,'DEGIRO RESULTATENREKENING'!Q56,"")</f>
        <v>#VALUE!</v>
      </c>
      <c r="AB56" s="193" t="e">
        <f>IF(AND(('DEGIRO TABLE'!$M$2-380)&lt;'DEGIRO RESULTATENREKENING'!R$2,('DEGIRO TABLE'!$M$2-350)&gt;'DEGIRO RESULTATENREKENING'!R$2)=TRUE,'DEGIRO RESULTATENREKENING'!R56,"")</f>
        <v>#VALUE!</v>
      </c>
      <c r="AC56" s="193" t="str">
        <f>IF(ISNUMBER(((M56/(SUM(X56:AB56)))*(IF((ISNUMBER(INDEX('DEGIRO TABLE'!$A$1:$G$225,MATCH($L56,'DEGIRO TABLE'!$A$1:$A$225,0),2))),(INDEX('DEGIRO TABLE'!$A$1:$G$225,MATCH($L56,'DEGIRO TABLE'!$A$1:$A$225,0),2)),0))))=TRUE,((M56/(SUM(X56:AB56)))*(IF((ISNUMBER(INDEX('DEGIRO TABLE'!$A$1:$G$225,MATCH($L56,'DEGIRO TABLE'!$A$1:$A$225,0),2))),(INDEX('DEGIRO TABLE'!$A$1:$G$225,MATCH($L56,'DEGIRO TABLE'!$A$1:$A$225,0),2)),0))),"")</f>
        <v/>
      </c>
    </row>
    <row r="57" spans="1:29" x14ac:dyDescent="0.2">
      <c r="A57">
        <f>'DEGIRO RESULTATENREKENING'!A57</f>
        <v>0</v>
      </c>
      <c r="B57">
        <f>'DEGIRO RESULTATENREKENING'!B57</f>
        <v>0</v>
      </c>
      <c r="C57">
        <f>'DEGIRO RESULTATENREKENING'!C57</f>
        <v>0</v>
      </c>
      <c r="D57">
        <f>'DEGIRO RESULTATENREKENING'!D57</f>
        <v>0</v>
      </c>
      <c r="E57">
        <f>'DEGIRO RESULTATENREKENING'!E57</f>
        <v>0</v>
      </c>
      <c r="F57">
        <f>'DEGIRO RESULTATENREKENING'!F57</f>
        <v>0</v>
      </c>
      <c r="G57">
        <f>'DEGIRO RESULTATENREKENING'!G57</f>
        <v>0</v>
      </c>
      <c r="L57" s="197">
        <f>'DEGIRO RESULTATENREKENING'!L57</f>
        <v>0</v>
      </c>
      <c r="M57" s="197" t="str">
        <f>IF('DEGIRO RESULTATENREKENING'!M$2&gt;'DEGIRO RESULTATENREKENING'!$B$2,'DEGIRO RESULTATENREKENING'!M57,"")</f>
        <v/>
      </c>
      <c r="N57" s="197" t="str">
        <f>IF('DEGIRO RESULTATENREKENING'!N$2&gt;'DEGIRO RESULTATENREKENING'!$B$2,'DEGIRO RESULTATENREKENING'!N57,"")</f>
        <v/>
      </c>
      <c r="O57" s="197" t="str">
        <f>IF('DEGIRO RESULTATENREKENING'!O$2&gt;'DEGIRO RESULTATENREKENING'!$B$2,'DEGIRO RESULTATENREKENING'!O57,"")</f>
        <v/>
      </c>
      <c r="P57" s="197" t="str">
        <f>IF('DEGIRO RESULTATENREKENING'!P$2&gt;'DEGIRO RESULTATENREKENING'!$B$2,'DEGIRO RESULTATENREKENING'!P57,"")</f>
        <v/>
      </c>
      <c r="Q57" s="197" t="str">
        <f>IF('DEGIRO RESULTATENREKENING'!Q$2&gt;'DEGIRO RESULTATENREKENING'!$B$2,'DEGIRO RESULTATENREKENING'!Q57,"")</f>
        <v/>
      </c>
      <c r="R57" s="195" t="str">
        <f t="shared" si="1"/>
        <v/>
      </c>
      <c r="S57" s="195" t="str">
        <f t="shared" si="7"/>
        <v/>
      </c>
      <c r="T57" s="195" t="str">
        <f t="shared" si="8"/>
        <v/>
      </c>
      <c r="U57" s="195" t="str">
        <f t="shared" si="9"/>
        <v/>
      </c>
      <c r="V57" s="195" t="str">
        <f t="shared" si="10"/>
        <v/>
      </c>
      <c r="W57" s="195" t="e">
        <f t="shared" si="6"/>
        <v>#DIV/0!</v>
      </c>
      <c r="X57" s="193" t="e">
        <f>IF(AND(('DEGIRO TABLE'!$M$2-380)&lt;'DEGIRO RESULTATENREKENING'!N$2,('DEGIRO TABLE'!$M$2-350)&gt;'DEGIRO RESULTATENREKENING'!N$2)=TRUE,'DEGIRO RESULTATENREKENING'!N57,"")</f>
        <v>#VALUE!</v>
      </c>
      <c r="Y57" s="193" t="e">
        <f>IF(AND(('DEGIRO TABLE'!$M$2-380)&lt;'DEGIRO RESULTATENREKENING'!O$2,('DEGIRO TABLE'!$M$2-350)&gt;'DEGIRO RESULTATENREKENING'!O$2)=TRUE,'DEGIRO RESULTATENREKENING'!O57,"")</f>
        <v>#VALUE!</v>
      </c>
      <c r="Z57" s="193" t="e">
        <f>IF(AND(('DEGIRO TABLE'!$M$2-380)&lt;'DEGIRO RESULTATENREKENING'!P$2,('DEGIRO TABLE'!$M$2-350)&gt;'DEGIRO RESULTATENREKENING'!P$2)=TRUE,'DEGIRO RESULTATENREKENING'!P57,"")</f>
        <v>#VALUE!</v>
      </c>
      <c r="AA57" s="193" t="e">
        <f>IF(AND(('DEGIRO TABLE'!$M$2-380)&lt;'DEGIRO RESULTATENREKENING'!Q$2,('DEGIRO TABLE'!$M$2-350)&gt;'DEGIRO RESULTATENREKENING'!Q$2)=TRUE,'DEGIRO RESULTATENREKENING'!Q57,"")</f>
        <v>#VALUE!</v>
      </c>
      <c r="AB57" s="193" t="e">
        <f>IF(AND(('DEGIRO TABLE'!$M$2-380)&lt;'DEGIRO RESULTATENREKENING'!R$2,('DEGIRO TABLE'!$M$2-350)&gt;'DEGIRO RESULTATENREKENING'!R$2)=TRUE,'DEGIRO RESULTATENREKENING'!R57,"")</f>
        <v>#VALUE!</v>
      </c>
      <c r="AC57" s="193" t="str">
        <f>IF(ISNUMBER(((M57/(SUM(X57:AB57)))*(IF((ISNUMBER(INDEX('DEGIRO TABLE'!$A$1:$G$225,MATCH($L57,'DEGIRO TABLE'!$A$1:$A$225,0),2))),(INDEX('DEGIRO TABLE'!$A$1:$G$225,MATCH($L57,'DEGIRO TABLE'!$A$1:$A$225,0),2)),0))))=TRUE,((M57/(SUM(X57:AB57)))*(IF((ISNUMBER(INDEX('DEGIRO TABLE'!$A$1:$G$225,MATCH($L57,'DEGIRO TABLE'!$A$1:$A$225,0),2))),(INDEX('DEGIRO TABLE'!$A$1:$G$225,MATCH($L57,'DEGIRO TABLE'!$A$1:$A$225,0),2)),0))),"")</f>
        <v/>
      </c>
    </row>
    <row r="58" spans="1:29" x14ac:dyDescent="0.2">
      <c r="A58">
        <f>'DEGIRO RESULTATENREKENING'!A58</f>
        <v>0</v>
      </c>
      <c r="B58">
        <f>'DEGIRO RESULTATENREKENING'!B58</f>
        <v>0</v>
      </c>
      <c r="C58">
        <f>'DEGIRO RESULTATENREKENING'!C58</f>
        <v>0</v>
      </c>
      <c r="D58">
        <f>'DEGIRO RESULTATENREKENING'!D58</f>
        <v>0</v>
      </c>
      <c r="E58">
        <f>'DEGIRO RESULTATENREKENING'!E58</f>
        <v>0</v>
      </c>
      <c r="F58">
        <f>'DEGIRO RESULTATENREKENING'!F58</f>
        <v>0</v>
      </c>
      <c r="G58">
        <f>'DEGIRO RESULTATENREKENING'!G58</f>
        <v>0</v>
      </c>
      <c r="L58" s="197">
        <f>'DEGIRO RESULTATENREKENING'!L58</f>
        <v>0</v>
      </c>
      <c r="M58" s="197" t="str">
        <f>IF('DEGIRO RESULTATENREKENING'!M$2&gt;'DEGIRO RESULTATENREKENING'!$B$2,'DEGIRO RESULTATENREKENING'!M58,"")</f>
        <v/>
      </c>
      <c r="N58" s="197" t="str">
        <f>IF('DEGIRO RESULTATENREKENING'!N$2&gt;'DEGIRO RESULTATENREKENING'!$B$2,'DEGIRO RESULTATENREKENING'!N58,"")</f>
        <v/>
      </c>
      <c r="O58" s="197" t="str">
        <f>IF('DEGIRO RESULTATENREKENING'!O$2&gt;'DEGIRO RESULTATENREKENING'!$B$2,'DEGIRO RESULTATENREKENING'!O58,"")</f>
        <v/>
      </c>
      <c r="P58" s="197" t="str">
        <f>IF('DEGIRO RESULTATENREKENING'!P$2&gt;'DEGIRO RESULTATENREKENING'!$B$2,'DEGIRO RESULTATENREKENING'!P58,"")</f>
        <v/>
      </c>
      <c r="Q58" s="197" t="str">
        <f>IF('DEGIRO RESULTATENREKENING'!Q$2&gt;'DEGIRO RESULTATENREKENING'!$B$2,'DEGIRO RESULTATENREKENING'!Q58,"")</f>
        <v/>
      </c>
      <c r="R58" s="195" t="str">
        <f t="shared" si="1"/>
        <v/>
      </c>
      <c r="S58" s="195" t="str">
        <f t="shared" si="7"/>
        <v/>
      </c>
      <c r="T58" s="195" t="str">
        <f t="shared" si="8"/>
        <v/>
      </c>
      <c r="U58" s="195" t="str">
        <f t="shared" si="9"/>
        <v/>
      </c>
      <c r="V58" s="195" t="str">
        <f t="shared" si="10"/>
        <v/>
      </c>
      <c r="W58" s="195" t="e">
        <f t="shared" si="6"/>
        <v>#DIV/0!</v>
      </c>
      <c r="X58" s="193" t="e">
        <f>IF(AND(('DEGIRO TABLE'!$M$2-380)&lt;'DEGIRO RESULTATENREKENING'!N$2,('DEGIRO TABLE'!$M$2-350)&gt;'DEGIRO RESULTATENREKENING'!N$2)=TRUE,'DEGIRO RESULTATENREKENING'!N58,"")</f>
        <v>#VALUE!</v>
      </c>
      <c r="Y58" s="193" t="e">
        <f>IF(AND(('DEGIRO TABLE'!$M$2-380)&lt;'DEGIRO RESULTATENREKENING'!O$2,('DEGIRO TABLE'!$M$2-350)&gt;'DEGIRO RESULTATENREKENING'!O$2)=TRUE,'DEGIRO RESULTATENREKENING'!O58,"")</f>
        <v>#VALUE!</v>
      </c>
      <c r="Z58" s="193" t="e">
        <f>IF(AND(('DEGIRO TABLE'!$M$2-380)&lt;'DEGIRO RESULTATENREKENING'!P$2,('DEGIRO TABLE'!$M$2-350)&gt;'DEGIRO RESULTATENREKENING'!P$2)=TRUE,'DEGIRO RESULTATENREKENING'!P58,"")</f>
        <v>#VALUE!</v>
      </c>
      <c r="AA58" s="193" t="e">
        <f>IF(AND(('DEGIRO TABLE'!$M$2-380)&lt;'DEGIRO RESULTATENREKENING'!Q$2,('DEGIRO TABLE'!$M$2-350)&gt;'DEGIRO RESULTATENREKENING'!Q$2)=TRUE,'DEGIRO RESULTATENREKENING'!Q58,"")</f>
        <v>#VALUE!</v>
      </c>
      <c r="AB58" s="193" t="e">
        <f>IF(AND(('DEGIRO TABLE'!$M$2-380)&lt;'DEGIRO RESULTATENREKENING'!R$2,('DEGIRO TABLE'!$M$2-350)&gt;'DEGIRO RESULTATENREKENING'!R$2)=TRUE,'DEGIRO RESULTATENREKENING'!R58,"")</f>
        <v>#VALUE!</v>
      </c>
      <c r="AC58" s="193" t="str">
        <f>IF(ISNUMBER(((M58/(SUM(X58:AB58)))*(IF((ISNUMBER(INDEX('DEGIRO TABLE'!$A$1:$G$225,MATCH($L58,'DEGIRO TABLE'!$A$1:$A$225,0),2))),(INDEX('DEGIRO TABLE'!$A$1:$G$225,MATCH($L58,'DEGIRO TABLE'!$A$1:$A$225,0),2)),0))))=TRUE,((M58/(SUM(X58:AB58)))*(IF((ISNUMBER(INDEX('DEGIRO TABLE'!$A$1:$G$225,MATCH($L58,'DEGIRO TABLE'!$A$1:$A$225,0),2))),(INDEX('DEGIRO TABLE'!$A$1:$G$225,MATCH($L58,'DEGIRO TABLE'!$A$1:$A$225,0),2)),0))),"")</f>
        <v/>
      </c>
    </row>
    <row r="59" spans="1:29" x14ac:dyDescent="0.2">
      <c r="A59">
        <f>'DEGIRO RESULTATENREKENING'!A59</f>
        <v>0</v>
      </c>
      <c r="B59">
        <f>'DEGIRO RESULTATENREKENING'!B59</f>
        <v>0</v>
      </c>
      <c r="C59">
        <f>'DEGIRO RESULTATENREKENING'!C59</f>
        <v>0</v>
      </c>
      <c r="D59">
        <f>'DEGIRO RESULTATENREKENING'!D59</f>
        <v>0</v>
      </c>
      <c r="E59">
        <f>'DEGIRO RESULTATENREKENING'!E59</f>
        <v>0</v>
      </c>
      <c r="F59">
        <f>'DEGIRO RESULTATENREKENING'!F59</f>
        <v>0</v>
      </c>
      <c r="G59">
        <f>'DEGIRO RESULTATENREKENING'!G59</f>
        <v>0</v>
      </c>
      <c r="L59" s="197">
        <f>'DEGIRO RESULTATENREKENING'!L59</f>
        <v>0</v>
      </c>
      <c r="M59" s="197" t="str">
        <f>IF('DEGIRO RESULTATENREKENING'!M$2&gt;'DEGIRO RESULTATENREKENING'!$B$2,'DEGIRO RESULTATENREKENING'!M59,"")</f>
        <v/>
      </c>
      <c r="N59" s="197" t="str">
        <f>IF('DEGIRO RESULTATENREKENING'!N$2&gt;'DEGIRO RESULTATENREKENING'!$B$2,'DEGIRO RESULTATENREKENING'!N59,"")</f>
        <v/>
      </c>
      <c r="O59" s="197" t="str">
        <f>IF('DEGIRO RESULTATENREKENING'!O$2&gt;'DEGIRO RESULTATENREKENING'!$B$2,'DEGIRO RESULTATENREKENING'!O59,"")</f>
        <v/>
      </c>
      <c r="P59" s="197" t="str">
        <f>IF('DEGIRO RESULTATENREKENING'!P$2&gt;'DEGIRO RESULTATENREKENING'!$B$2,'DEGIRO RESULTATENREKENING'!P59,"")</f>
        <v/>
      </c>
      <c r="Q59" s="197" t="str">
        <f>IF('DEGIRO RESULTATENREKENING'!Q$2&gt;'DEGIRO RESULTATENREKENING'!$B$2,'DEGIRO RESULTATENREKENING'!Q59,"")</f>
        <v/>
      </c>
      <c r="R59" s="195" t="str">
        <f t="shared" si="1"/>
        <v/>
      </c>
      <c r="S59" s="195" t="str">
        <f t="shared" si="7"/>
        <v/>
      </c>
      <c r="T59" s="195" t="str">
        <f t="shared" si="8"/>
        <v/>
      </c>
      <c r="U59" s="195" t="str">
        <f t="shared" si="9"/>
        <v/>
      </c>
      <c r="V59" s="195" t="str">
        <f t="shared" si="10"/>
        <v/>
      </c>
      <c r="W59" s="195" t="e">
        <f t="shared" si="6"/>
        <v>#DIV/0!</v>
      </c>
      <c r="X59" s="193" t="e">
        <f>IF(AND(('DEGIRO TABLE'!$M$2-380)&lt;'DEGIRO RESULTATENREKENING'!N$2,('DEGIRO TABLE'!$M$2-350)&gt;'DEGIRO RESULTATENREKENING'!N$2)=TRUE,'DEGIRO RESULTATENREKENING'!N59,"")</f>
        <v>#VALUE!</v>
      </c>
      <c r="Y59" s="193" t="e">
        <f>IF(AND(('DEGIRO TABLE'!$M$2-380)&lt;'DEGIRO RESULTATENREKENING'!O$2,('DEGIRO TABLE'!$M$2-350)&gt;'DEGIRO RESULTATENREKENING'!O$2)=TRUE,'DEGIRO RESULTATENREKENING'!O59,"")</f>
        <v>#VALUE!</v>
      </c>
      <c r="Z59" s="193" t="e">
        <f>IF(AND(('DEGIRO TABLE'!$M$2-380)&lt;'DEGIRO RESULTATENREKENING'!P$2,('DEGIRO TABLE'!$M$2-350)&gt;'DEGIRO RESULTATENREKENING'!P$2)=TRUE,'DEGIRO RESULTATENREKENING'!P59,"")</f>
        <v>#VALUE!</v>
      </c>
      <c r="AA59" s="193" t="e">
        <f>IF(AND(('DEGIRO TABLE'!$M$2-380)&lt;'DEGIRO RESULTATENREKENING'!Q$2,('DEGIRO TABLE'!$M$2-350)&gt;'DEGIRO RESULTATENREKENING'!Q$2)=TRUE,'DEGIRO RESULTATENREKENING'!Q59,"")</f>
        <v>#VALUE!</v>
      </c>
      <c r="AB59" s="193" t="e">
        <f>IF(AND(('DEGIRO TABLE'!$M$2-380)&lt;'DEGIRO RESULTATENREKENING'!R$2,('DEGIRO TABLE'!$M$2-350)&gt;'DEGIRO RESULTATENREKENING'!R$2)=TRUE,'DEGIRO RESULTATENREKENING'!R59,"")</f>
        <v>#VALUE!</v>
      </c>
      <c r="AC59" s="193" t="str">
        <f>IF(ISNUMBER(((M59/(SUM(X59:AB59)))*(IF((ISNUMBER(INDEX('DEGIRO TABLE'!$A$1:$G$225,MATCH($L59,'DEGIRO TABLE'!$A$1:$A$225,0),2))),(INDEX('DEGIRO TABLE'!$A$1:$G$225,MATCH($L59,'DEGIRO TABLE'!$A$1:$A$225,0),2)),0))))=TRUE,((M59/(SUM(X59:AB59)))*(IF((ISNUMBER(INDEX('DEGIRO TABLE'!$A$1:$G$225,MATCH($L59,'DEGIRO TABLE'!$A$1:$A$225,0),2))),(INDEX('DEGIRO TABLE'!$A$1:$G$225,MATCH($L59,'DEGIRO TABLE'!$A$1:$A$225,0),2)),0))),"")</f>
        <v/>
      </c>
    </row>
    <row r="60" spans="1:29" x14ac:dyDescent="0.2">
      <c r="A60">
        <f>'DEGIRO RESULTATENREKENING'!A60</f>
        <v>0</v>
      </c>
      <c r="B60">
        <f>'DEGIRO RESULTATENREKENING'!B60</f>
        <v>0</v>
      </c>
      <c r="C60">
        <f>'DEGIRO RESULTATENREKENING'!C60</f>
        <v>0</v>
      </c>
      <c r="D60">
        <f>'DEGIRO RESULTATENREKENING'!D60</f>
        <v>0</v>
      </c>
      <c r="E60">
        <f>'DEGIRO RESULTATENREKENING'!E60</f>
        <v>0</v>
      </c>
      <c r="F60">
        <f>'DEGIRO RESULTATENREKENING'!F60</f>
        <v>0</v>
      </c>
      <c r="G60">
        <f>'DEGIRO RESULTATENREKENING'!G60</f>
        <v>0</v>
      </c>
      <c r="L60" s="197">
        <f>'DEGIRO RESULTATENREKENING'!L60</f>
        <v>0</v>
      </c>
      <c r="M60" s="197" t="str">
        <f>IF('DEGIRO RESULTATENREKENING'!M$2&gt;'DEGIRO RESULTATENREKENING'!$B$2,'DEGIRO RESULTATENREKENING'!M60,"")</f>
        <v/>
      </c>
      <c r="N60" s="197" t="str">
        <f>IF('DEGIRO RESULTATENREKENING'!N$2&gt;'DEGIRO RESULTATENREKENING'!$B$2,'DEGIRO RESULTATENREKENING'!N60,"")</f>
        <v/>
      </c>
      <c r="O60" s="197" t="str">
        <f>IF('DEGIRO RESULTATENREKENING'!O$2&gt;'DEGIRO RESULTATENREKENING'!$B$2,'DEGIRO RESULTATENREKENING'!O60,"")</f>
        <v/>
      </c>
      <c r="P60" s="197" t="str">
        <f>IF('DEGIRO RESULTATENREKENING'!P$2&gt;'DEGIRO RESULTATENREKENING'!$B$2,'DEGIRO RESULTATENREKENING'!P60,"")</f>
        <v/>
      </c>
      <c r="Q60" s="197" t="str">
        <f>IF('DEGIRO RESULTATENREKENING'!Q$2&gt;'DEGIRO RESULTATENREKENING'!$B$2,'DEGIRO RESULTATENREKENING'!Q60,"")</f>
        <v/>
      </c>
      <c r="R60" s="195" t="str">
        <f t="shared" si="1"/>
        <v/>
      </c>
      <c r="S60" s="195" t="str">
        <f t="shared" si="7"/>
        <v/>
      </c>
      <c r="T60" s="195" t="str">
        <f t="shared" si="8"/>
        <v/>
      </c>
      <c r="U60" s="195" t="str">
        <f t="shared" si="9"/>
        <v/>
      </c>
      <c r="V60" s="195" t="str">
        <f t="shared" si="10"/>
        <v/>
      </c>
      <c r="W60" s="195" t="e">
        <f t="shared" si="6"/>
        <v>#DIV/0!</v>
      </c>
      <c r="X60" s="193" t="e">
        <f>IF(AND(('DEGIRO TABLE'!$M$2-380)&lt;'DEGIRO RESULTATENREKENING'!N$2,('DEGIRO TABLE'!$M$2-350)&gt;'DEGIRO RESULTATENREKENING'!N$2)=TRUE,'DEGIRO RESULTATENREKENING'!N60,"")</f>
        <v>#VALUE!</v>
      </c>
      <c r="Y60" s="193" t="e">
        <f>IF(AND(('DEGIRO TABLE'!$M$2-380)&lt;'DEGIRO RESULTATENREKENING'!O$2,('DEGIRO TABLE'!$M$2-350)&gt;'DEGIRO RESULTATENREKENING'!O$2)=TRUE,'DEGIRO RESULTATENREKENING'!O60,"")</f>
        <v>#VALUE!</v>
      </c>
      <c r="Z60" s="193" t="e">
        <f>IF(AND(('DEGIRO TABLE'!$M$2-380)&lt;'DEGIRO RESULTATENREKENING'!P$2,('DEGIRO TABLE'!$M$2-350)&gt;'DEGIRO RESULTATENREKENING'!P$2)=TRUE,'DEGIRO RESULTATENREKENING'!P60,"")</f>
        <v>#VALUE!</v>
      </c>
      <c r="AA60" s="193" t="e">
        <f>IF(AND(('DEGIRO TABLE'!$M$2-380)&lt;'DEGIRO RESULTATENREKENING'!Q$2,('DEGIRO TABLE'!$M$2-350)&gt;'DEGIRO RESULTATENREKENING'!Q$2)=TRUE,'DEGIRO RESULTATENREKENING'!Q60,"")</f>
        <v>#VALUE!</v>
      </c>
      <c r="AB60" s="193" t="e">
        <f>IF(AND(('DEGIRO TABLE'!$M$2-380)&lt;'DEGIRO RESULTATENREKENING'!R$2,('DEGIRO TABLE'!$M$2-350)&gt;'DEGIRO RESULTATENREKENING'!R$2)=TRUE,'DEGIRO RESULTATENREKENING'!R60,"")</f>
        <v>#VALUE!</v>
      </c>
      <c r="AC60" s="193" t="str">
        <f>IF(ISNUMBER(((M60/(SUM(X60:AB60)))*(IF((ISNUMBER(INDEX('DEGIRO TABLE'!$A$1:$G$225,MATCH($L60,'DEGIRO TABLE'!$A$1:$A$225,0),2))),(INDEX('DEGIRO TABLE'!$A$1:$G$225,MATCH($L60,'DEGIRO TABLE'!$A$1:$A$225,0),2)),0))))=TRUE,((M60/(SUM(X60:AB60)))*(IF((ISNUMBER(INDEX('DEGIRO TABLE'!$A$1:$G$225,MATCH($L60,'DEGIRO TABLE'!$A$1:$A$225,0),2))),(INDEX('DEGIRO TABLE'!$A$1:$G$225,MATCH($L60,'DEGIRO TABLE'!$A$1:$A$225,0),2)),0))),"")</f>
        <v/>
      </c>
    </row>
    <row r="61" spans="1:29" x14ac:dyDescent="0.2">
      <c r="A61">
        <f>'DEGIRO RESULTATENREKENING'!A61</f>
        <v>0</v>
      </c>
      <c r="B61">
        <f>'DEGIRO RESULTATENREKENING'!B61</f>
        <v>0</v>
      </c>
      <c r="C61">
        <f>'DEGIRO RESULTATENREKENING'!C61</f>
        <v>0</v>
      </c>
      <c r="D61">
        <f>'DEGIRO RESULTATENREKENING'!D61</f>
        <v>0</v>
      </c>
      <c r="E61">
        <f>'DEGIRO RESULTATENREKENING'!E61</f>
        <v>0</v>
      </c>
      <c r="F61">
        <f>'DEGIRO RESULTATENREKENING'!F61</f>
        <v>0</v>
      </c>
      <c r="G61">
        <f>'DEGIRO RESULTATENREKENING'!G61</f>
        <v>0</v>
      </c>
      <c r="L61" s="197">
        <f>'DEGIRO RESULTATENREKENING'!L61</f>
        <v>0</v>
      </c>
      <c r="M61" s="197" t="str">
        <f>IF('DEGIRO RESULTATENREKENING'!M$2&gt;'DEGIRO RESULTATENREKENING'!$B$2,'DEGIRO RESULTATENREKENING'!M61,"")</f>
        <v/>
      </c>
      <c r="N61" s="197" t="str">
        <f>IF('DEGIRO RESULTATENREKENING'!N$2&gt;'DEGIRO RESULTATENREKENING'!$B$2,'DEGIRO RESULTATENREKENING'!N61,"")</f>
        <v/>
      </c>
      <c r="O61" s="197" t="str">
        <f>IF('DEGIRO RESULTATENREKENING'!O$2&gt;'DEGIRO RESULTATENREKENING'!$B$2,'DEGIRO RESULTATENREKENING'!O61,"")</f>
        <v/>
      </c>
      <c r="P61" s="197" t="str">
        <f>IF('DEGIRO RESULTATENREKENING'!P$2&gt;'DEGIRO RESULTATENREKENING'!$B$2,'DEGIRO RESULTATENREKENING'!P61,"")</f>
        <v/>
      </c>
      <c r="Q61" s="197" t="str">
        <f>IF('DEGIRO RESULTATENREKENING'!Q$2&gt;'DEGIRO RESULTATENREKENING'!$B$2,'DEGIRO RESULTATENREKENING'!Q61,"")</f>
        <v/>
      </c>
      <c r="R61" s="195" t="str">
        <f t="shared" si="1"/>
        <v/>
      </c>
      <c r="S61" s="195" t="str">
        <f t="shared" si="7"/>
        <v/>
      </c>
      <c r="T61" s="195" t="str">
        <f t="shared" si="8"/>
        <v/>
      </c>
      <c r="U61" s="195" t="str">
        <f t="shared" si="9"/>
        <v/>
      </c>
      <c r="V61" s="195" t="str">
        <f t="shared" si="10"/>
        <v/>
      </c>
      <c r="W61" s="195" t="e">
        <f t="shared" si="6"/>
        <v>#DIV/0!</v>
      </c>
      <c r="X61" s="193" t="e">
        <f>IF(AND(('DEGIRO TABLE'!$M$2-380)&lt;'DEGIRO RESULTATENREKENING'!N$2,('DEGIRO TABLE'!$M$2-350)&gt;'DEGIRO RESULTATENREKENING'!N$2)=TRUE,'DEGIRO RESULTATENREKENING'!N61,"")</f>
        <v>#VALUE!</v>
      </c>
      <c r="Y61" s="193" t="e">
        <f>IF(AND(('DEGIRO TABLE'!$M$2-380)&lt;'DEGIRO RESULTATENREKENING'!O$2,('DEGIRO TABLE'!$M$2-350)&gt;'DEGIRO RESULTATENREKENING'!O$2)=TRUE,'DEGIRO RESULTATENREKENING'!O61,"")</f>
        <v>#VALUE!</v>
      </c>
      <c r="Z61" s="193" t="e">
        <f>IF(AND(('DEGIRO TABLE'!$M$2-380)&lt;'DEGIRO RESULTATENREKENING'!P$2,('DEGIRO TABLE'!$M$2-350)&gt;'DEGIRO RESULTATENREKENING'!P$2)=TRUE,'DEGIRO RESULTATENREKENING'!P61,"")</f>
        <v>#VALUE!</v>
      </c>
      <c r="AA61" s="193" t="e">
        <f>IF(AND(('DEGIRO TABLE'!$M$2-380)&lt;'DEGIRO RESULTATENREKENING'!Q$2,('DEGIRO TABLE'!$M$2-350)&gt;'DEGIRO RESULTATENREKENING'!Q$2)=TRUE,'DEGIRO RESULTATENREKENING'!Q61,"")</f>
        <v>#VALUE!</v>
      </c>
      <c r="AB61" s="193" t="e">
        <f>IF(AND(('DEGIRO TABLE'!$M$2-380)&lt;'DEGIRO RESULTATENREKENING'!R$2,('DEGIRO TABLE'!$M$2-350)&gt;'DEGIRO RESULTATENREKENING'!R$2)=TRUE,'DEGIRO RESULTATENREKENING'!R61,"")</f>
        <v>#VALUE!</v>
      </c>
      <c r="AC61" s="193" t="str">
        <f>IF(ISNUMBER(((M61/(SUM(X61:AB61)))*(IF((ISNUMBER(INDEX('DEGIRO TABLE'!$A$1:$G$225,MATCH($L61,'DEGIRO TABLE'!$A$1:$A$225,0),2))),(INDEX('DEGIRO TABLE'!$A$1:$G$225,MATCH($L61,'DEGIRO TABLE'!$A$1:$A$225,0),2)),0))))=TRUE,((M61/(SUM(X61:AB61)))*(IF((ISNUMBER(INDEX('DEGIRO TABLE'!$A$1:$G$225,MATCH($L61,'DEGIRO TABLE'!$A$1:$A$225,0),2))),(INDEX('DEGIRO TABLE'!$A$1:$G$225,MATCH($L61,'DEGIRO TABLE'!$A$1:$A$225,0),2)),0))),"")</f>
        <v/>
      </c>
    </row>
    <row r="62" spans="1:29" x14ac:dyDescent="0.2">
      <c r="A62">
        <f>'DEGIRO RESULTATENREKENING'!A62</f>
        <v>0</v>
      </c>
      <c r="B62">
        <f>'DEGIRO RESULTATENREKENING'!B62</f>
        <v>0</v>
      </c>
      <c r="C62">
        <f>'DEGIRO RESULTATENREKENING'!C62</f>
        <v>0</v>
      </c>
      <c r="D62">
        <f>'DEGIRO RESULTATENREKENING'!D62</f>
        <v>0</v>
      </c>
      <c r="E62">
        <f>'DEGIRO RESULTATENREKENING'!E62</f>
        <v>0</v>
      </c>
      <c r="F62">
        <f>'DEGIRO RESULTATENREKENING'!F62</f>
        <v>0</v>
      </c>
      <c r="G62">
        <f>'DEGIRO RESULTATENREKENING'!G62</f>
        <v>0</v>
      </c>
      <c r="L62" s="197">
        <f>'DEGIRO RESULTATENREKENING'!L62</f>
        <v>0</v>
      </c>
      <c r="M62" s="197" t="str">
        <f>IF('DEGIRO RESULTATENREKENING'!M$2&gt;'DEGIRO RESULTATENREKENING'!$B$2,'DEGIRO RESULTATENREKENING'!M62,"")</f>
        <v/>
      </c>
      <c r="N62" s="197" t="str">
        <f>IF('DEGIRO RESULTATENREKENING'!N$2&gt;'DEGIRO RESULTATENREKENING'!$B$2,'DEGIRO RESULTATENREKENING'!N62,"")</f>
        <v/>
      </c>
      <c r="O62" s="197" t="str">
        <f>IF('DEGIRO RESULTATENREKENING'!O$2&gt;'DEGIRO RESULTATENREKENING'!$B$2,'DEGIRO RESULTATENREKENING'!O62,"")</f>
        <v/>
      </c>
      <c r="P62" s="197" t="str">
        <f>IF('DEGIRO RESULTATENREKENING'!P$2&gt;'DEGIRO RESULTATENREKENING'!$B$2,'DEGIRO RESULTATENREKENING'!P62,"")</f>
        <v/>
      </c>
      <c r="Q62" s="197" t="str">
        <f>IF('DEGIRO RESULTATENREKENING'!Q$2&gt;'DEGIRO RESULTATENREKENING'!$B$2,'DEGIRO RESULTATENREKENING'!Q62,"")</f>
        <v/>
      </c>
      <c r="R62" s="195" t="str">
        <f t="shared" si="1"/>
        <v/>
      </c>
      <c r="S62" s="195" t="str">
        <f t="shared" si="7"/>
        <v/>
      </c>
      <c r="T62" s="195" t="str">
        <f t="shared" si="8"/>
        <v/>
      </c>
      <c r="U62" s="195" t="str">
        <f t="shared" si="9"/>
        <v/>
      </c>
      <c r="V62" s="195" t="str">
        <f t="shared" si="10"/>
        <v/>
      </c>
      <c r="W62" s="195" t="e">
        <f t="shared" si="6"/>
        <v>#DIV/0!</v>
      </c>
      <c r="X62" s="193" t="e">
        <f>IF(AND(('DEGIRO TABLE'!$M$2-380)&lt;'DEGIRO RESULTATENREKENING'!N$2,('DEGIRO TABLE'!$M$2-350)&gt;'DEGIRO RESULTATENREKENING'!N$2)=TRUE,'DEGIRO RESULTATENREKENING'!N62,"")</f>
        <v>#VALUE!</v>
      </c>
      <c r="Y62" s="193" t="e">
        <f>IF(AND(('DEGIRO TABLE'!$M$2-380)&lt;'DEGIRO RESULTATENREKENING'!O$2,('DEGIRO TABLE'!$M$2-350)&gt;'DEGIRO RESULTATENREKENING'!O$2)=TRUE,'DEGIRO RESULTATENREKENING'!O62,"")</f>
        <v>#VALUE!</v>
      </c>
      <c r="Z62" s="193" t="e">
        <f>IF(AND(('DEGIRO TABLE'!$M$2-380)&lt;'DEGIRO RESULTATENREKENING'!P$2,('DEGIRO TABLE'!$M$2-350)&gt;'DEGIRO RESULTATENREKENING'!P$2)=TRUE,'DEGIRO RESULTATENREKENING'!P62,"")</f>
        <v>#VALUE!</v>
      </c>
      <c r="AA62" s="193" t="e">
        <f>IF(AND(('DEGIRO TABLE'!$M$2-380)&lt;'DEGIRO RESULTATENREKENING'!Q$2,('DEGIRO TABLE'!$M$2-350)&gt;'DEGIRO RESULTATENREKENING'!Q$2)=TRUE,'DEGIRO RESULTATENREKENING'!Q62,"")</f>
        <v>#VALUE!</v>
      </c>
      <c r="AB62" s="193" t="e">
        <f>IF(AND(('DEGIRO TABLE'!$M$2-380)&lt;'DEGIRO RESULTATENREKENING'!R$2,('DEGIRO TABLE'!$M$2-350)&gt;'DEGIRO RESULTATENREKENING'!R$2)=TRUE,'DEGIRO RESULTATENREKENING'!R62,"")</f>
        <v>#VALUE!</v>
      </c>
      <c r="AC62" s="193" t="str">
        <f>IF(ISNUMBER(((M62/(SUM(X62:AB62)))*(IF((ISNUMBER(INDEX('DEGIRO TABLE'!$A$1:$G$225,MATCH($L62,'DEGIRO TABLE'!$A$1:$A$225,0),2))),(INDEX('DEGIRO TABLE'!$A$1:$G$225,MATCH($L62,'DEGIRO TABLE'!$A$1:$A$225,0),2)),0))))=TRUE,((M62/(SUM(X62:AB62)))*(IF((ISNUMBER(INDEX('DEGIRO TABLE'!$A$1:$G$225,MATCH($L62,'DEGIRO TABLE'!$A$1:$A$225,0),2))),(INDEX('DEGIRO TABLE'!$A$1:$G$225,MATCH($L62,'DEGIRO TABLE'!$A$1:$A$225,0),2)),0))),"")</f>
        <v/>
      </c>
    </row>
    <row r="63" spans="1:29" x14ac:dyDescent="0.2">
      <c r="A63">
        <f>'DEGIRO RESULTATENREKENING'!A63</f>
        <v>0</v>
      </c>
      <c r="B63">
        <f>'DEGIRO RESULTATENREKENING'!B63</f>
        <v>0</v>
      </c>
      <c r="C63">
        <f>'DEGIRO RESULTATENREKENING'!C63</f>
        <v>0</v>
      </c>
      <c r="D63">
        <f>'DEGIRO RESULTATENREKENING'!D63</f>
        <v>0</v>
      </c>
      <c r="E63">
        <f>'DEGIRO RESULTATENREKENING'!E63</f>
        <v>0</v>
      </c>
      <c r="F63">
        <f>'DEGIRO RESULTATENREKENING'!F63</f>
        <v>0</v>
      </c>
      <c r="G63">
        <f>'DEGIRO RESULTATENREKENING'!G63</f>
        <v>0</v>
      </c>
      <c r="L63" s="197">
        <f>'DEGIRO RESULTATENREKENING'!L63</f>
        <v>0</v>
      </c>
      <c r="M63" s="197" t="str">
        <f>IF('DEGIRO RESULTATENREKENING'!M$2&gt;'DEGIRO RESULTATENREKENING'!$B$2,'DEGIRO RESULTATENREKENING'!M63,"")</f>
        <v/>
      </c>
      <c r="N63" s="197" t="str">
        <f>IF('DEGIRO RESULTATENREKENING'!N$2&gt;'DEGIRO RESULTATENREKENING'!$B$2,'DEGIRO RESULTATENREKENING'!N63,"")</f>
        <v/>
      </c>
      <c r="O63" s="197" t="str">
        <f>IF('DEGIRO RESULTATENREKENING'!O$2&gt;'DEGIRO RESULTATENREKENING'!$B$2,'DEGIRO RESULTATENREKENING'!O63,"")</f>
        <v/>
      </c>
      <c r="P63" s="197" t="str">
        <f>IF('DEGIRO RESULTATENREKENING'!P$2&gt;'DEGIRO RESULTATENREKENING'!$B$2,'DEGIRO RESULTATENREKENING'!P63,"")</f>
        <v/>
      </c>
      <c r="Q63" s="197" t="str">
        <f>IF('DEGIRO RESULTATENREKENING'!Q$2&gt;'DEGIRO RESULTATENREKENING'!$B$2,'DEGIRO RESULTATENREKENING'!Q63,"")</f>
        <v/>
      </c>
      <c r="R63" s="195" t="str">
        <f t="shared" si="1"/>
        <v/>
      </c>
      <c r="S63" s="195" t="str">
        <f t="shared" si="7"/>
        <v/>
      </c>
      <c r="T63" s="195" t="str">
        <f t="shared" si="8"/>
        <v/>
      </c>
      <c r="U63" s="195" t="str">
        <f t="shared" si="9"/>
        <v/>
      </c>
      <c r="V63" s="195" t="str">
        <f t="shared" si="10"/>
        <v/>
      </c>
      <c r="W63" s="195" t="e">
        <f t="shared" si="6"/>
        <v>#DIV/0!</v>
      </c>
      <c r="X63" s="193" t="e">
        <f>IF(AND(('DEGIRO TABLE'!$M$2-380)&lt;'DEGIRO RESULTATENREKENING'!N$2,('DEGIRO TABLE'!$M$2-350)&gt;'DEGIRO RESULTATENREKENING'!N$2)=TRUE,'DEGIRO RESULTATENREKENING'!N63,"")</f>
        <v>#VALUE!</v>
      </c>
      <c r="Y63" s="193" t="e">
        <f>IF(AND(('DEGIRO TABLE'!$M$2-380)&lt;'DEGIRO RESULTATENREKENING'!O$2,('DEGIRO TABLE'!$M$2-350)&gt;'DEGIRO RESULTATENREKENING'!O$2)=TRUE,'DEGIRO RESULTATENREKENING'!O63,"")</f>
        <v>#VALUE!</v>
      </c>
      <c r="Z63" s="193" t="e">
        <f>IF(AND(('DEGIRO TABLE'!$M$2-380)&lt;'DEGIRO RESULTATENREKENING'!P$2,('DEGIRO TABLE'!$M$2-350)&gt;'DEGIRO RESULTATENREKENING'!P$2)=TRUE,'DEGIRO RESULTATENREKENING'!P63,"")</f>
        <v>#VALUE!</v>
      </c>
      <c r="AA63" s="193" t="e">
        <f>IF(AND(('DEGIRO TABLE'!$M$2-380)&lt;'DEGIRO RESULTATENREKENING'!Q$2,('DEGIRO TABLE'!$M$2-350)&gt;'DEGIRO RESULTATENREKENING'!Q$2)=TRUE,'DEGIRO RESULTATENREKENING'!Q63,"")</f>
        <v>#VALUE!</v>
      </c>
      <c r="AB63" s="193" t="e">
        <f>IF(AND(('DEGIRO TABLE'!$M$2-380)&lt;'DEGIRO RESULTATENREKENING'!R$2,('DEGIRO TABLE'!$M$2-350)&gt;'DEGIRO RESULTATENREKENING'!R$2)=TRUE,'DEGIRO RESULTATENREKENING'!R63,"")</f>
        <v>#VALUE!</v>
      </c>
      <c r="AC63" s="193" t="str">
        <f>IF(ISNUMBER(((M63/(SUM(X63:AB63)))*(IF((ISNUMBER(INDEX('DEGIRO TABLE'!$A$1:$G$225,MATCH($L63,'DEGIRO TABLE'!$A$1:$A$225,0),2))),(INDEX('DEGIRO TABLE'!$A$1:$G$225,MATCH($L63,'DEGIRO TABLE'!$A$1:$A$225,0),2)),0))))=TRUE,((M63/(SUM(X63:AB63)))*(IF((ISNUMBER(INDEX('DEGIRO TABLE'!$A$1:$G$225,MATCH($L63,'DEGIRO TABLE'!$A$1:$A$225,0),2))),(INDEX('DEGIRO TABLE'!$A$1:$G$225,MATCH($L63,'DEGIRO TABLE'!$A$1:$A$225,0),2)),0))),"")</f>
        <v/>
      </c>
    </row>
    <row r="64" spans="1:29" x14ac:dyDescent="0.2">
      <c r="A64">
        <f>'DEGIRO RESULTATENREKENING'!A64</f>
        <v>0</v>
      </c>
      <c r="B64">
        <f>'DEGIRO RESULTATENREKENING'!B64</f>
        <v>0</v>
      </c>
      <c r="C64">
        <f>'DEGIRO RESULTATENREKENING'!C64</f>
        <v>0</v>
      </c>
      <c r="D64">
        <f>'DEGIRO RESULTATENREKENING'!D64</f>
        <v>0</v>
      </c>
      <c r="E64">
        <f>'DEGIRO RESULTATENREKENING'!E64</f>
        <v>0</v>
      </c>
      <c r="F64">
        <f>'DEGIRO RESULTATENREKENING'!F64</f>
        <v>0</v>
      </c>
      <c r="G64">
        <f>'DEGIRO RESULTATENREKENING'!G64</f>
        <v>0</v>
      </c>
      <c r="L64" s="197">
        <f>'DEGIRO RESULTATENREKENING'!L64</f>
        <v>0</v>
      </c>
      <c r="M64" s="197" t="str">
        <f>IF('DEGIRO RESULTATENREKENING'!M$2&gt;'DEGIRO RESULTATENREKENING'!$B$2,'DEGIRO RESULTATENREKENING'!M64,"")</f>
        <v/>
      </c>
      <c r="N64" s="197" t="str">
        <f>IF('DEGIRO RESULTATENREKENING'!N$2&gt;'DEGIRO RESULTATENREKENING'!$B$2,'DEGIRO RESULTATENREKENING'!N64,"")</f>
        <v/>
      </c>
      <c r="O64" s="197" t="str">
        <f>IF('DEGIRO RESULTATENREKENING'!O$2&gt;'DEGIRO RESULTATENREKENING'!$B$2,'DEGIRO RESULTATENREKENING'!O64,"")</f>
        <v/>
      </c>
      <c r="P64" s="197" t="str">
        <f>IF('DEGIRO RESULTATENREKENING'!P$2&gt;'DEGIRO RESULTATENREKENING'!$B$2,'DEGIRO RESULTATENREKENING'!P64,"")</f>
        <v/>
      </c>
      <c r="Q64" s="197" t="str">
        <f>IF('DEGIRO RESULTATENREKENING'!Q$2&gt;'DEGIRO RESULTATENREKENING'!$B$2,'DEGIRO RESULTATENREKENING'!Q64,"")</f>
        <v/>
      </c>
      <c r="R64" s="195" t="str">
        <f t="shared" si="1"/>
        <v/>
      </c>
      <c r="S64" s="195" t="str">
        <f t="shared" si="7"/>
        <v/>
      </c>
      <c r="T64" s="195" t="str">
        <f t="shared" si="8"/>
        <v/>
      </c>
      <c r="U64" s="195" t="str">
        <f t="shared" si="9"/>
        <v/>
      </c>
      <c r="V64" s="195" t="str">
        <f t="shared" si="10"/>
        <v/>
      </c>
      <c r="W64" s="195" t="e">
        <f t="shared" si="6"/>
        <v>#DIV/0!</v>
      </c>
      <c r="X64" s="193" t="e">
        <f>IF(AND(('DEGIRO TABLE'!$M$2-380)&lt;'DEGIRO RESULTATENREKENING'!N$2,('DEGIRO TABLE'!$M$2-350)&gt;'DEGIRO RESULTATENREKENING'!N$2)=TRUE,'DEGIRO RESULTATENREKENING'!N64,"")</f>
        <v>#VALUE!</v>
      </c>
      <c r="Y64" s="193" t="e">
        <f>IF(AND(('DEGIRO TABLE'!$M$2-380)&lt;'DEGIRO RESULTATENREKENING'!O$2,('DEGIRO TABLE'!$M$2-350)&gt;'DEGIRO RESULTATENREKENING'!O$2)=TRUE,'DEGIRO RESULTATENREKENING'!O64,"")</f>
        <v>#VALUE!</v>
      </c>
      <c r="Z64" s="193" t="e">
        <f>IF(AND(('DEGIRO TABLE'!$M$2-380)&lt;'DEGIRO RESULTATENREKENING'!P$2,('DEGIRO TABLE'!$M$2-350)&gt;'DEGIRO RESULTATENREKENING'!P$2)=TRUE,'DEGIRO RESULTATENREKENING'!P64,"")</f>
        <v>#VALUE!</v>
      </c>
      <c r="AA64" s="193" t="e">
        <f>IF(AND(('DEGIRO TABLE'!$M$2-380)&lt;'DEGIRO RESULTATENREKENING'!Q$2,('DEGIRO TABLE'!$M$2-350)&gt;'DEGIRO RESULTATENREKENING'!Q$2)=TRUE,'DEGIRO RESULTATENREKENING'!Q64,"")</f>
        <v>#VALUE!</v>
      </c>
      <c r="AB64" s="193" t="e">
        <f>IF(AND(('DEGIRO TABLE'!$M$2-380)&lt;'DEGIRO RESULTATENREKENING'!R$2,('DEGIRO TABLE'!$M$2-350)&gt;'DEGIRO RESULTATENREKENING'!R$2)=TRUE,'DEGIRO RESULTATENREKENING'!R64,"")</f>
        <v>#VALUE!</v>
      </c>
      <c r="AC64" s="193" t="str">
        <f>IF(ISNUMBER(((M64/(SUM(X64:AB64)))*(IF((ISNUMBER(INDEX('DEGIRO TABLE'!$A$1:$G$225,MATCH($L64,'DEGIRO TABLE'!$A$1:$A$225,0),2))),(INDEX('DEGIRO TABLE'!$A$1:$G$225,MATCH($L64,'DEGIRO TABLE'!$A$1:$A$225,0),2)),0))))=TRUE,((M64/(SUM(X64:AB64)))*(IF((ISNUMBER(INDEX('DEGIRO TABLE'!$A$1:$G$225,MATCH($L64,'DEGIRO TABLE'!$A$1:$A$225,0),2))),(INDEX('DEGIRO TABLE'!$A$1:$G$225,MATCH($L64,'DEGIRO TABLE'!$A$1:$A$225,0),2)),0))),"")</f>
        <v/>
      </c>
    </row>
    <row r="65" spans="1:29" x14ac:dyDescent="0.2">
      <c r="A65">
        <f>'DEGIRO RESULTATENREKENING'!A65</f>
        <v>0</v>
      </c>
      <c r="B65">
        <f>'DEGIRO RESULTATENREKENING'!B65</f>
        <v>0</v>
      </c>
      <c r="C65">
        <f>'DEGIRO RESULTATENREKENING'!C65</f>
        <v>0</v>
      </c>
      <c r="D65">
        <f>'DEGIRO RESULTATENREKENING'!D65</f>
        <v>0</v>
      </c>
      <c r="E65">
        <f>'DEGIRO RESULTATENREKENING'!E65</f>
        <v>0</v>
      </c>
      <c r="F65">
        <f>'DEGIRO RESULTATENREKENING'!F65</f>
        <v>0</v>
      </c>
      <c r="G65">
        <f>'DEGIRO RESULTATENREKENING'!G65</f>
        <v>0</v>
      </c>
      <c r="L65" s="197">
        <f>'DEGIRO RESULTATENREKENING'!L65</f>
        <v>0</v>
      </c>
      <c r="M65" s="197" t="str">
        <f>IF('DEGIRO RESULTATENREKENING'!M$2&gt;'DEGIRO RESULTATENREKENING'!$B$2,'DEGIRO RESULTATENREKENING'!M65,"")</f>
        <v/>
      </c>
      <c r="N65" s="197" t="str">
        <f>IF('DEGIRO RESULTATENREKENING'!N$2&gt;'DEGIRO RESULTATENREKENING'!$B$2,'DEGIRO RESULTATENREKENING'!N65,"")</f>
        <v/>
      </c>
      <c r="O65" s="197" t="str">
        <f>IF('DEGIRO RESULTATENREKENING'!O$2&gt;'DEGIRO RESULTATENREKENING'!$B$2,'DEGIRO RESULTATENREKENING'!O65,"")</f>
        <v/>
      </c>
      <c r="P65" s="197" t="str">
        <f>IF('DEGIRO RESULTATENREKENING'!P$2&gt;'DEGIRO RESULTATENREKENING'!$B$2,'DEGIRO RESULTATENREKENING'!P65,"")</f>
        <v/>
      </c>
      <c r="Q65" s="197" t="str">
        <f>IF('DEGIRO RESULTATENREKENING'!Q$2&gt;'DEGIRO RESULTATENREKENING'!$B$2,'DEGIRO RESULTATENREKENING'!Q65,"")</f>
        <v/>
      </c>
      <c r="R65" s="195" t="str">
        <f t="shared" si="1"/>
        <v/>
      </c>
      <c r="S65" s="195" t="str">
        <f t="shared" si="7"/>
        <v/>
      </c>
      <c r="T65" s="195" t="str">
        <f t="shared" si="8"/>
        <v/>
      </c>
      <c r="U65" s="195" t="str">
        <f t="shared" si="9"/>
        <v/>
      </c>
      <c r="V65" s="195" t="str">
        <f t="shared" si="10"/>
        <v/>
      </c>
      <c r="W65" s="195" t="e">
        <f t="shared" si="6"/>
        <v>#DIV/0!</v>
      </c>
      <c r="X65" s="193" t="e">
        <f>IF(AND(('DEGIRO TABLE'!$M$2-380)&lt;'DEGIRO RESULTATENREKENING'!N$2,('DEGIRO TABLE'!$M$2-350)&gt;'DEGIRO RESULTATENREKENING'!N$2)=TRUE,'DEGIRO RESULTATENREKENING'!N65,"")</f>
        <v>#VALUE!</v>
      </c>
      <c r="Y65" s="193" t="e">
        <f>IF(AND(('DEGIRO TABLE'!$M$2-380)&lt;'DEGIRO RESULTATENREKENING'!O$2,('DEGIRO TABLE'!$M$2-350)&gt;'DEGIRO RESULTATENREKENING'!O$2)=TRUE,'DEGIRO RESULTATENREKENING'!O65,"")</f>
        <v>#VALUE!</v>
      </c>
      <c r="Z65" s="193" t="e">
        <f>IF(AND(('DEGIRO TABLE'!$M$2-380)&lt;'DEGIRO RESULTATENREKENING'!P$2,('DEGIRO TABLE'!$M$2-350)&gt;'DEGIRO RESULTATENREKENING'!P$2)=TRUE,'DEGIRO RESULTATENREKENING'!P65,"")</f>
        <v>#VALUE!</v>
      </c>
      <c r="AA65" s="193" t="e">
        <f>IF(AND(('DEGIRO TABLE'!$M$2-380)&lt;'DEGIRO RESULTATENREKENING'!Q$2,('DEGIRO TABLE'!$M$2-350)&gt;'DEGIRO RESULTATENREKENING'!Q$2)=TRUE,'DEGIRO RESULTATENREKENING'!Q65,"")</f>
        <v>#VALUE!</v>
      </c>
      <c r="AB65" s="193" t="e">
        <f>IF(AND(('DEGIRO TABLE'!$M$2-380)&lt;'DEGIRO RESULTATENREKENING'!R$2,('DEGIRO TABLE'!$M$2-350)&gt;'DEGIRO RESULTATENREKENING'!R$2)=TRUE,'DEGIRO RESULTATENREKENING'!R65,"")</f>
        <v>#VALUE!</v>
      </c>
      <c r="AC65" s="193" t="str">
        <f>IF(ISNUMBER(((M65/(SUM(X65:AB65)))*(IF((ISNUMBER(INDEX('DEGIRO TABLE'!$A$1:$G$225,MATCH($L65,'DEGIRO TABLE'!$A$1:$A$225,0),2))),(INDEX('DEGIRO TABLE'!$A$1:$G$225,MATCH($L65,'DEGIRO TABLE'!$A$1:$A$225,0),2)),0))))=TRUE,((M65/(SUM(X65:AB65)))*(IF((ISNUMBER(INDEX('DEGIRO TABLE'!$A$1:$G$225,MATCH($L65,'DEGIRO TABLE'!$A$1:$A$225,0),2))),(INDEX('DEGIRO TABLE'!$A$1:$G$225,MATCH($L65,'DEGIRO TABLE'!$A$1:$A$225,0),2)),0))),"")</f>
        <v/>
      </c>
    </row>
    <row r="66" spans="1:29" x14ac:dyDescent="0.2">
      <c r="A66">
        <f>'DEGIRO RESULTATENREKENING'!A66</f>
        <v>0</v>
      </c>
      <c r="B66">
        <f>'DEGIRO RESULTATENREKENING'!B66</f>
        <v>0</v>
      </c>
      <c r="C66">
        <f>'DEGIRO RESULTATENREKENING'!C66</f>
        <v>0</v>
      </c>
      <c r="D66">
        <f>'DEGIRO RESULTATENREKENING'!D66</f>
        <v>0</v>
      </c>
      <c r="E66">
        <f>'DEGIRO RESULTATENREKENING'!E66</f>
        <v>0</v>
      </c>
      <c r="F66">
        <f>'DEGIRO RESULTATENREKENING'!F66</f>
        <v>0</v>
      </c>
      <c r="G66">
        <f>'DEGIRO RESULTATENREKENING'!G66</f>
        <v>0</v>
      </c>
      <c r="L66" s="197">
        <f>'DEGIRO RESULTATENREKENING'!L66</f>
        <v>0</v>
      </c>
      <c r="M66" s="197" t="str">
        <f>IF('DEGIRO RESULTATENREKENING'!M$2&gt;'DEGIRO RESULTATENREKENING'!$B$2,'DEGIRO RESULTATENREKENING'!M66,"")</f>
        <v/>
      </c>
      <c r="N66" s="197" t="str">
        <f>IF('DEGIRO RESULTATENREKENING'!N$2&gt;'DEGIRO RESULTATENREKENING'!$B$2,'DEGIRO RESULTATENREKENING'!N66,"")</f>
        <v/>
      </c>
      <c r="O66" s="197" t="str">
        <f>IF('DEGIRO RESULTATENREKENING'!O$2&gt;'DEGIRO RESULTATENREKENING'!$B$2,'DEGIRO RESULTATENREKENING'!O66,"")</f>
        <v/>
      </c>
      <c r="P66" s="197" t="str">
        <f>IF('DEGIRO RESULTATENREKENING'!P$2&gt;'DEGIRO RESULTATENREKENING'!$B$2,'DEGIRO RESULTATENREKENING'!P66,"")</f>
        <v/>
      </c>
      <c r="Q66" s="197" t="str">
        <f>IF('DEGIRO RESULTATENREKENING'!Q$2&gt;'DEGIRO RESULTATENREKENING'!$B$2,'DEGIRO RESULTATENREKENING'!Q66,"")</f>
        <v/>
      </c>
      <c r="R66" s="195" t="str">
        <f t="shared" si="1"/>
        <v/>
      </c>
      <c r="S66" s="195" t="str">
        <f t="shared" si="7"/>
        <v/>
      </c>
      <c r="T66" s="195" t="str">
        <f t="shared" si="8"/>
        <v/>
      </c>
      <c r="U66" s="195" t="str">
        <f t="shared" si="9"/>
        <v/>
      </c>
      <c r="V66" s="195" t="str">
        <f t="shared" si="10"/>
        <v/>
      </c>
      <c r="W66" s="195" t="e">
        <f t="shared" si="6"/>
        <v>#DIV/0!</v>
      </c>
      <c r="X66" s="193" t="e">
        <f>IF(AND(('DEGIRO TABLE'!$M$2-380)&lt;'DEGIRO RESULTATENREKENING'!N$2,('DEGIRO TABLE'!$M$2-350)&gt;'DEGIRO RESULTATENREKENING'!N$2)=TRUE,'DEGIRO RESULTATENREKENING'!N66,"")</f>
        <v>#VALUE!</v>
      </c>
      <c r="Y66" s="193" t="e">
        <f>IF(AND(('DEGIRO TABLE'!$M$2-380)&lt;'DEGIRO RESULTATENREKENING'!O$2,('DEGIRO TABLE'!$M$2-350)&gt;'DEGIRO RESULTATENREKENING'!O$2)=TRUE,'DEGIRO RESULTATENREKENING'!O66,"")</f>
        <v>#VALUE!</v>
      </c>
      <c r="Z66" s="193" t="e">
        <f>IF(AND(('DEGIRO TABLE'!$M$2-380)&lt;'DEGIRO RESULTATENREKENING'!P$2,('DEGIRO TABLE'!$M$2-350)&gt;'DEGIRO RESULTATENREKENING'!P$2)=TRUE,'DEGIRO RESULTATENREKENING'!P66,"")</f>
        <v>#VALUE!</v>
      </c>
      <c r="AA66" s="193" t="e">
        <f>IF(AND(('DEGIRO TABLE'!$M$2-380)&lt;'DEGIRO RESULTATENREKENING'!Q$2,('DEGIRO TABLE'!$M$2-350)&gt;'DEGIRO RESULTATENREKENING'!Q$2)=TRUE,'DEGIRO RESULTATENREKENING'!Q66,"")</f>
        <v>#VALUE!</v>
      </c>
      <c r="AB66" s="193" t="e">
        <f>IF(AND(('DEGIRO TABLE'!$M$2-380)&lt;'DEGIRO RESULTATENREKENING'!R$2,('DEGIRO TABLE'!$M$2-350)&gt;'DEGIRO RESULTATENREKENING'!R$2)=TRUE,'DEGIRO RESULTATENREKENING'!R66,"")</f>
        <v>#VALUE!</v>
      </c>
      <c r="AC66" s="193" t="str">
        <f>IF(ISNUMBER(((M66/(SUM(X66:AB66)))*(IF((ISNUMBER(INDEX('DEGIRO TABLE'!$A$1:$G$225,MATCH($L66,'DEGIRO TABLE'!$A$1:$A$225,0),2))),(INDEX('DEGIRO TABLE'!$A$1:$G$225,MATCH($L66,'DEGIRO TABLE'!$A$1:$A$225,0),2)),0))))=TRUE,((M66/(SUM(X66:AB66)))*(IF((ISNUMBER(INDEX('DEGIRO TABLE'!$A$1:$G$225,MATCH($L66,'DEGIRO TABLE'!$A$1:$A$225,0),2))),(INDEX('DEGIRO TABLE'!$A$1:$G$225,MATCH($L66,'DEGIRO TABLE'!$A$1:$A$225,0),2)),0))),"")</f>
        <v/>
      </c>
    </row>
    <row r="67" spans="1:29" x14ac:dyDescent="0.2">
      <c r="A67">
        <f>'DEGIRO RESULTATENREKENING'!A67</f>
        <v>0</v>
      </c>
      <c r="B67">
        <f>'DEGIRO RESULTATENREKENING'!B67</f>
        <v>0</v>
      </c>
      <c r="C67">
        <f>'DEGIRO RESULTATENREKENING'!C67</f>
        <v>0</v>
      </c>
      <c r="D67">
        <f>'DEGIRO RESULTATENREKENING'!D67</f>
        <v>0</v>
      </c>
      <c r="E67">
        <f>'DEGIRO RESULTATENREKENING'!E67</f>
        <v>0</v>
      </c>
      <c r="F67">
        <f>'DEGIRO RESULTATENREKENING'!F67</f>
        <v>0</v>
      </c>
      <c r="G67">
        <f>'DEGIRO RESULTATENREKENING'!G67</f>
        <v>0</v>
      </c>
      <c r="L67" s="197">
        <f>'DEGIRO RESULTATENREKENING'!L67</f>
        <v>0</v>
      </c>
      <c r="M67" s="197" t="str">
        <f>IF('DEGIRO RESULTATENREKENING'!M$2&gt;'DEGIRO RESULTATENREKENING'!$B$2,'DEGIRO RESULTATENREKENING'!M67,"")</f>
        <v/>
      </c>
      <c r="N67" s="197" t="str">
        <f>IF('DEGIRO RESULTATENREKENING'!N$2&gt;'DEGIRO RESULTATENREKENING'!$B$2,'DEGIRO RESULTATENREKENING'!N67,"")</f>
        <v/>
      </c>
      <c r="O67" s="197" t="str">
        <f>IF('DEGIRO RESULTATENREKENING'!O$2&gt;'DEGIRO RESULTATENREKENING'!$B$2,'DEGIRO RESULTATENREKENING'!O67,"")</f>
        <v/>
      </c>
      <c r="P67" s="197" t="str">
        <f>IF('DEGIRO RESULTATENREKENING'!P$2&gt;'DEGIRO RESULTATENREKENING'!$B$2,'DEGIRO RESULTATENREKENING'!P67,"")</f>
        <v/>
      </c>
      <c r="Q67" s="197" t="str">
        <f>IF('DEGIRO RESULTATENREKENING'!Q$2&gt;'DEGIRO RESULTATENREKENING'!$B$2,'DEGIRO RESULTATENREKENING'!Q67,"")</f>
        <v/>
      </c>
      <c r="R67" s="195" t="str">
        <f t="shared" si="1"/>
        <v/>
      </c>
      <c r="S67" s="195" t="str">
        <f t="shared" si="7"/>
        <v/>
      </c>
      <c r="T67" s="195" t="str">
        <f t="shared" si="8"/>
        <v/>
      </c>
      <c r="U67" s="195" t="str">
        <f t="shared" si="9"/>
        <v/>
      </c>
      <c r="V67" s="195" t="str">
        <f t="shared" si="10"/>
        <v/>
      </c>
      <c r="W67" s="195" t="e">
        <f t="shared" si="6"/>
        <v>#DIV/0!</v>
      </c>
      <c r="X67" s="193" t="e">
        <f>IF(AND(('DEGIRO TABLE'!$M$2-380)&lt;'DEGIRO RESULTATENREKENING'!N$2,('DEGIRO TABLE'!$M$2-350)&gt;'DEGIRO RESULTATENREKENING'!N$2)=TRUE,'DEGIRO RESULTATENREKENING'!N67,"")</f>
        <v>#VALUE!</v>
      </c>
      <c r="Y67" s="193" t="e">
        <f>IF(AND(('DEGIRO TABLE'!$M$2-380)&lt;'DEGIRO RESULTATENREKENING'!O$2,('DEGIRO TABLE'!$M$2-350)&gt;'DEGIRO RESULTATENREKENING'!O$2)=TRUE,'DEGIRO RESULTATENREKENING'!O67,"")</f>
        <v>#VALUE!</v>
      </c>
      <c r="Z67" s="193" t="e">
        <f>IF(AND(('DEGIRO TABLE'!$M$2-380)&lt;'DEGIRO RESULTATENREKENING'!P$2,('DEGIRO TABLE'!$M$2-350)&gt;'DEGIRO RESULTATENREKENING'!P$2)=TRUE,'DEGIRO RESULTATENREKENING'!P67,"")</f>
        <v>#VALUE!</v>
      </c>
      <c r="AA67" s="193" t="e">
        <f>IF(AND(('DEGIRO TABLE'!$M$2-380)&lt;'DEGIRO RESULTATENREKENING'!Q$2,('DEGIRO TABLE'!$M$2-350)&gt;'DEGIRO RESULTATENREKENING'!Q$2)=TRUE,'DEGIRO RESULTATENREKENING'!Q67,"")</f>
        <v>#VALUE!</v>
      </c>
      <c r="AB67" s="193" t="e">
        <f>IF(AND(('DEGIRO TABLE'!$M$2-380)&lt;'DEGIRO RESULTATENREKENING'!R$2,('DEGIRO TABLE'!$M$2-350)&gt;'DEGIRO RESULTATENREKENING'!R$2)=TRUE,'DEGIRO RESULTATENREKENING'!R67,"")</f>
        <v>#VALUE!</v>
      </c>
      <c r="AC67" s="193" t="str">
        <f>IF(ISNUMBER(((M67/(SUM(X67:AB67)))*(IF((ISNUMBER(INDEX('DEGIRO TABLE'!$A$1:$G$225,MATCH($L67,'DEGIRO TABLE'!$A$1:$A$225,0),2))),(INDEX('DEGIRO TABLE'!$A$1:$G$225,MATCH($L67,'DEGIRO TABLE'!$A$1:$A$225,0),2)),0))))=TRUE,((M67/(SUM(X67:AB67)))*(IF((ISNUMBER(INDEX('DEGIRO TABLE'!$A$1:$G$225,MATCH($L67,'DEGIRO TABLE'!$A$1:$A$225,0),2))),(INDEX('DEGIRO TABLE'!$A$1:$G$225,MATCH($L67,'DEGIRO TABLE'!$A$1:$A$225,0),2)),0))),"")</f>
        <v/>
      </c>
    </row>
    <row r="68" spans="1:29" x14ac:dyDescent="0.2">
      <c r="A68">
        <f>'DEGIRO RESULTATENREKENING'!A68</f>
        <v>0</v>
      </c>
      <c r="B68">
        <f>'DEGIRO RESULTATENREKENING'!B68</f>
        <v>0</v>
      </c>
      <c r="C68">
        <f>'DEGIRO RESULTATENREKENING'!C68</f>
        <v>0</v>
      </c>
      <c r="D68">
        <f>'DEGIRO RESULTATENREKENING'!D68</f>
        <v>0</v>
      </c>
      <c r="E68">
        <f>'DEGIRO RESULTATENREKENING'!E68</f>
        <v>0</v>
      </c>
      <c r="F68">
        <f>'DEGIRO RESULTATENREKENING'!F68</f>
        <v>0</v>
      </c>
      <c r="G68">
        <f>'DEGIRO RESULTATENREKENING'!G68</f>
        <v>0</v>
      </c>
      <c r="L68" s="197">
        <f>'DEGIRO RESULTATENREKENING'!L68</f>
        <v>0</v>
      </c>
      <c r="M68" s="197" t="str">
        <f>IF('DEGIRO RESULTATENREKENING'!M$2&gt;'DEGIRO RESULTATENREKENING'!$B$2,'DEGIRO RESULTATENREKENING'!M68,"")</f>
        <v/>
      </c>
      <c r="N68" s="197" t="str">
        <f>IF('DEGIRO RESULTATENREKENING'!N$2&gt;'DEGIRO RESULTATENREKENING'!$B$2,'DEGIRO RESULTATENREKENING'!N68,"")</f>
        <v/>
      </c>
      <c r="O68" s="197" t="str">
        <f>IF('DEGIRO RESULTATENREKENING'!O$2&gt;'DEGIRO RESULTATENREKENING'!$B$2,'DEGIRO RESULTATENREKENING'!O68,"")</f>
        <v/>
      </c>
      <c r="P68" s="197" t="str">
        <f>IF('DEGIRO RESULTATENREKENING'!P$2&gt;'DEGIRO RESULTATENREKENING'!$B$2,'DEGIRO RESULTATENREKENING'!P68,"")</f>
        <v/>
      </c>
      <c r="Q68" s="197" t="str">
        <f>IF('DEGIRO RESULTATENREKENING'!Q$2&gt;'DEGIRO RESULTATENREKENING'!$B$2,'DEGIRO RESULTATENREKENING'!Q68,"")</f>
        <v/>
      </c>
      <c r="R68" s="195" t="str">
        <f t="shared" si="1"/>
        <v/>
      </c>
      <c r="S68" s="195" t="str">
        <f t="shared" si="7"/>
        <v/>
      </c>
      <c r="T68" s="195" t="str">
        <f t="shared" si="8"/>
        <v/>
      </c>
      <c r="U68" s="195" t="str">
        <f t="shared" si="9"/>
        <v/>
      </c>
      <c r="V68" s="195" t="str">
        <f t="shared" si="10"/>
        <v/>
      </c>
      <c r="W68" s="195" t="e">
        <f t="shared" si="6"/>
        <v>#DIV/0!</v>
      </c>
      <c r="X68" s="193" t="e">
        <f>IF(AND(('DEGIRO TABLE'!$M$2-380)&lt;'DEGIRO RESULTATENREKENING'!N$2,('DEGIRO TABLE'!$M$2-350)&gt;'DEGIRO RESULTATENREKENING'!N$2)=TRUE,'DEGIRO RESULTATENREKENING'!N68,"")</f>
        <v>#VALUE!</v>
      </c>
      <c r="Y68" s="193" t="e">
        <f>IF(AND(('DEGIRO TABLE'!$M$2-380)&lt;'DEGIRO RESULTATENREKENING'!O$2,('DEGIRO TABLE'!$M$2-350)&gt;'DEGIRO RESULTATENREKENING'!O$2)=TRUE,'DEGIRO RESULTATENREKENING'!O68,"")</f>
        <v>#VALUE!</v>
      </c>
      <c r="Z68" s="193" t="e">
        <f>IF(AND(('DEGIRO TABLE'!$M$2-380)&lt;'DEGIRO RESULTATENREKENING'!P$2,('DEGIRO TABLE'!$M$2-350)&gt;'DEGIRO RESULTATENREKENING'!P$2)=TRUE,'DEGIRO RESULTATENREKENING'!P68,"")</f>
        <v>#VALUE!</v>
      </c>
      <c r="AA68" s="193" t="e">
        <f>IF(AND(('DEGIRO TABLE'!$M$2-380)&lt;'DEGIRO RESULTATENREKENING'!Q$2,('DEGIRO TABLE'!$M$2-350)&gt;'DEGIRO RESULTATENREKENING'!Q$2)=TRUE,'DEGIRO RESULTATENREKENING'!Q68,"")</f>
        <v>#VALUE!</v>
      </c>
      <c r="AB68" s="193" t="e">
        <f>IF(AND(('DEGIRO TABLE'!$M$2-380)&lt;'DEGIRO RESULTATENREKENING'!R$2,('DEGIRO TABLE'!$M$2-350)&gt;'DEGIRO RESULTATENREKENING'!R$2)=TRUE,'DEGIRO RESULTATENREKENING'!R68,"")</f>
        <v>#VALUE!</v>
      </c>
      <c r="AC68" s="193" t="str">
        <f>IF(ISNUMBER(((M68/(SUM(X68:AB68)))*(IF((ISNUMBER(INDEX('DEGIRO TABLE'!$A$1:$G$225,MATCH($L68,'DEGIRO TABLE'!$A$1:$A$225,0),2))),(INDEX('DEGIRO TABLE'!$A$1:$G$225,MATCH($L68,'DEGIRO TABLE'!$A$1:$A$225,0),2)),0))))=TRUE,((M68/(SUM(X68:AB68)))*(IF((ISNUMBER(INDEX('DEGIRO TABLE'!$A$1:$G$225,MATCH($L68,'DEGIRO TABLE'!$A$1:$A$225,0),2))),(INDEX('DEGIRO TABLE'!$A$1:$G$225,MATCH($L68,'DEGIRO TABLE'!$A$1:$A$225,0),2)),0))),"")</f>
        <v/>
      </c>
    </row>
    <row r="69" spans="1:29" x14ac:dyDescent="0.2">
      <c r="A69">
        <f>'DEGIRO RESULTATENREKENING'!A69</f>
        <v>0</v>
      </c>
      <c r="B69">
        <f>'DEGIRO RESULTATENREKENING'!B69</f>
        <v>0</v>
      </c>
      <c r="C69">
        <f>'DEGIRO RESULTATENREKENING'!C69</f>
        <v>0</v>
      </c>
      <c r="D69">
        <f>'DEGIRO RESULTATENREKENING'!D69</f>
        <v>0</v>
      </c>
      <c r="E69">
        <f>'DEGIRO RESULTATENREKENING'!E69</f>
        <v>0</v>
      </c>
      <c r="F69">
        <f>'DEGIRO RESULTATENREKENING'!F69</f>
        <v>0</v>
      </c>
      <c r="G69">
        <f>'DEGIRO RESULTATENREKENING'!G69</f>
        <v>0</v>
      </c>
      <c r="L69" s="197">
        <f>'DEGIRO RESULTATENREKENING'!L69</f>
        <v>0</v>
      </c>
      <c r="M69" s="197" t="str">
        <f>IF('DEGIRO RESULTATENREKENING'!M$2&gt;'DEGIRO RESULTATENREKENING'!$B$2,'DEGIRO RESULTATENREKENING'!M69,"")</f>
        <v/>
      </c>
      <c r="N69" s="197" t="str">
        <f>IF('DEGIRO RESULTATENREKENING'!N$2&gt;'DEGIRO RESULTATENREKENING'!$B$2,'DEGIRO RESULTATENREKENING'!N69,"")</f>
        <v/>
      </c>
      <c r="O69" s="197" t="str">
        <f>IF('DEGIRO RESULTATENREKENING'!O$2&gt;'DEGIRO RESULTATENREKENING'!$B$2,'DEGIRO RESULTATENREKENING'!O69,"")</f>
        <v/>
      </c>
      <c r="P69" s="197" t="str">
        <f>IF('DEGIRO RESULTATENREKENING'!P$2&gt;'DEGIRO RESULTATENREKENING'!$B$2,'DEGIRO RESULTATENREKENING'!P69,"")</f>
        <v/>
      </c>
      <c r="Q69" s="197" t="str">
        <f>IF('DEGIRO RESULTATENREKENING'!Q$2&gt;'DEGIRO RESULTATENREKENING'!$B$2,'DEGIRO RESULTATENREKENING'!Q69,"")</f>
        <v/>
      </c>
      <c r="R69" s="195" t="str">
        <f t="shared" si="1"/>
        <v/>
      </c>
      <c r="S69" s="195" t="str">
        <f t="shared" si="7"/>
        <v/>
      </c>
      <c r="T69" s="195" t="str">
        <f t="shared" si="8"/>
        <v/>
      </c>
      <c r="U69" s="195" t="str">
        <f t="shared" si="9"/>
        <v/>
      </c>
      <c r="V69" s="195" t="str">
        <f t="shared" si="10"/>
        <v/>
      </c>
      <c r="W69" s="195" t="e">
        <f t="shared" si="6"/>
        <v>#DIV/0!</v>
      </c>
      <c r="X69" s="193" t="e">
        <f>IF(AND(('DEGIRO TABLE'!$M$2-380)&lt;'DEGIRO RESULTATENREKENING'!N$2,('DEGIRO TABLE'!$M$2-350)&gt;'DEGIRO RESULTATENREKENING'!N$2)=TRUE,'DEGIRO RESULTATENREKENING'!N69,"")</f>
        <v>#VALUE!</v>
      </c>
      <c r="Y69" s="193" t="e">
        <f>IF(AND(('DEGIRO TABLE'!$M$2-380)&lt;'DEGIRO RESULTATENREKENING'!O$2,('DEGIRO TABLE'!$M$2-350)&gt;'DEGIRO RESULTATENREKENING'!O$2)=TRUE,'DEGIRO RESULTATENREKENING'!O69,"")</f>
        <v>#VALUE!</v>
      </c>
      <c r="Z69" s="193" t="e">
        <f>IF(AND(('DEGIRO TABLE'!$M$2-380)&lt;'DEGIRO RESULTATENREKENING'!P$2,('DEGIRO TABLE'!$M$2-350)&gt;'DEGIRO RESULTATENREKENING'!P$2)=TRUE,'DEGIRO RESULTATENREKENING'!P69,"")</f>
        <v>#VALUE!</v>
      </c>
      <c r="AA69" s="193" t="e">
        <f>IF(AND(('DEGIRO TABLE'!$M$2-380)&lt;'DEGIRO RESULTATENREKENING'!Q$2,('DEGIRO TABLE'!$M$2-350)&gt;'DEGIRO RESULTATENREKENING'!Q$2)=TRUE,'DEGIRO RESULTATENREKENING'!Q69,"")</f>
        <v>#VALUE!</v>
      </c>
      <c r="AB69" s="193" t="e">
        <f>IF(AND(('DEGIRO TABLE'!$M$2-380)&lt;'DEGIRO RESULTATENREKENING'!R$2,('DEGIRO TABLE'!$M$2-350)&gt;'DEGIRO RESULTATENREKENING'!R$2)=TRUE,'DEGIRO RESULTATENREKENING'!R69,"")</f>
        <v>#VALUE!</v>
      </c>
      <c r="AC69" s="193" t="str">
        <f>IF(ISNUMBER(((M69/(SUM(X69:AB69)))*(IF((ISNUMBER(INDEX('DEGIRO TABLE'!$A$1:$G$225,MATCH($L69,'DEGIRO TABLE'!$A$1:$A$225,0),2))),(INDEX('DEGIRO TABLE'!$A$1:$G$225,MATCH($L69,'DEGIRO TABLE'!$A$1:$A$225,0),2)),0))))=TRUE,((M69/(SUM(X69:AB69)))*(IF((ISNUMBER(INDEX('DEGIRO TABLE'!$A$1:$G$225,MATCH($L69,'DEGIRO TABLE'!$A$1:$A$225,0),2))),(INDEX('DEGIRO TABLE'!$A$1:$G$225,MATCH($L69,'DEGIRO TABLE'!$A$1:$A$225,0),2)),0))),"")</f>
        <v/>
      </c>
    </row>
    <row r="70" spans="1:29" x14ac:dyDescent="0.2">
      <c r="A70">
        <f>'DEGIRO RESULTATENREKENING'!A70</f>
        <v>0</v>
      </c>
      <c r="B70">
        <f>'DEGIRO RESULTATENREKENING'!B70</f>
        <v>0</v>
      </c>
      <c r="C70">
        <f>'DEGIRO RESULTATENREKENING'!C70</f>
        <v>0</v>
      </c>
      <c r="D70">
        <f>'DEGIRO RESULTATENREKENING'!D70</f>
        <v>0</v>
      </c>
      <c r="E70">
        <f>'DEGIRO RESULTATENREKENING'!E70</f>
        <v>0</v>
      </c>
      <c r="F70">
        <f>'DEGIRO RESULTATENREKENING'!F70</f>
        <v>0</v>
      </c>
      <c r="G70">
        <f>'DEGIRO RESULTATENREKENING'!G70</f>
        <v>0</v>
      </c>
      <c r="L70" s="197">
        <f>'DEGIRO RESULTATENREKENING'!L70</f>
        <v>0</v>
      </c>
      <c r="M70" s="197" t="str">
        <f>IF('DEGIRO RESULTATENREKENING'!M$2&gt;'DEGIRO RESULTATENREKENING'!$B$2,'DEGIRO RESULTATENREKENING'!M70,"")</f>
        <v/>
      </c>
      <c r="N70" s="197" t="str">
        <f>IF('DEGIRO RESULTATENREKENING'!N$2&gt;'DEGIRO RESULTATENREKENING'!$B$2,'DEGIRO RESULTATENREKENING'!N70,"")</f>
        <v/>
      </c>
      <c r="O70" s="197" t="str">
        <f>IF('DEGIRO RESULTATENREKENING'!O$2&gt;'DEGIRO RESULTATENREKENING'!$B$2,'DEGIRO RESULTATENREKENING'!O70,"")</f>
        <v/>
      </c>
      <c r="P70" s="197" t="str">
        <f>IF('DEGIRO RESULTATENREKENING'!P$2&gt;'DEGIRO RESULTATENREKENING'!$B$2,'DEGIRO RESULTATENREKENING'!P70,"")</f>
        <v/>
      </c>
      <c r="Q70" s="197" t="str">
        <f>IF('DEGIRO RESULTATENREKENING'!Q$2&gt;'DEGIRO RESULTATENREKENING'!$B$2,'DEGIRO RESULTATENREKENING'!Q70,"")</f>
        <v/>
      </c>
      <c r="R70" s="195" t="str">
        <f t="shared" si="1"/>
        <v/>
      </c>
      <c r="S70" s="195" t="str">
        <f t="shared" si="7"/>
        <v/>
      </c>
      <c r="T70" s="195" t="str">
        <f t="shared" si="8"/>
        <v/>
      </c>
      <c r="U70" s="195" t="str">
        <f t="shared" si="9"/>
        <v/>
      </c>
      <c r="V70" s="195" t="str">
        <f t="shared" si="10"/>
        <v/>
      </c>
      <c r="W70" s="195" t="e">
        <f t="shared" ref="W70:W75" si="11">AVERAGE(R70:V70)</f>
        <v>#DIV/0!</v>
      </c>
      <c r="X70" s="193" t="e">
        <f>IF(AND(('DEGIRO TABLE'!$M$2-380)&lt;'DEGIRO RESULTATENREKENING'!N$2,('DEGIRO TABLE'!$M$2-350)&gt;'DEGIRO RESULTATENREKENING'!N$2)=TRUE,'DEGIRO RESULTATENREKENING'!N70,"")</f>
        <v>#VALUE!</v>
      </c>
      <c r="Y70" s="193" t="e">
        <f>IF(AND(('DEGIRO TABLE'!$M$2-380)&lt;'DEGIRO RESULTATENREKENING'!O$2,('DEGIRO TABLE'!$M$2-350)&gt;'DEGIRO RESULTATENREKENING'!O$2)=TRUE,'DEGIRO RESULTATENREKENING'!O70,"")</f>
        <v>#VALUE!</v>
      </c>
      <c r="Z70" s="193" t="e">
        <f>IF(AND(('DEGIRO TABLE'!$M$2-380)&lt;'DEGIRO RESULTATENREKENING'!P$2,('DEGIRO TABLE'!$M$2-350)&gt;'DEGIRO RESULTATENREKENING'!P$2)=TRUE,'DEGIRO RESULTATENREKENING'!P70,"")</f>
        <v>#VALUE!</v>
      </c>
      <c r="AA70" s="193" t="e">
        <f>IF(AND(('DEGIRO TABLE'!$M$2-380)&lt;'DEGIRO RESULTATENREKENING'!Q$2,('DEGIRO TABLE'!$M$2-350)&gt;'DEGIRO RESULTATENREKENING'!Q$2)=TRUE,'DEGIRO RESULTATENREKENING'!Q70,"")</f>
        <v>#VALUE!</v>
      </c>
      <c r="AB70" s="193" t="e">
        <f>IF(AND(('DEGIRO TABLE'!$M$2-380)&lt;'DEGIRO RESULTATENREKENING'!R$2,('DEGIRO TABLE'!$M$2-350)&gt;'DEGIRO RESULTATENREKENING'!R$2)=TRUE,'DEGIRO RESULTATENREKENING'!R70,"")</f>
        <v>#VALUE!</v>
      </c>
      <c r="AC70" s="193" t="str">
        <f>IF(ISNUMBER(((M70/(SUM(X70:AB70)))*(IF((ISNUMBER(INDEX('DEGIRO TABLE'!$A$1:$G$225,MATCH($L70,'DEGIRO TABLE'!$A$1:$A$225,0),2))),(INDEX('DEGIRO TABLE'!$A$1:$G$225,MATCH($L70,'DEGIRO TABLE'!$A$1:$A$225,0),2)),0))))=TRUE,((M70/(SUM(X70:AB70)))*(IF((ISNUMBER(INDEX('DEGIRO TABLE'!$A$1:$G$225,MATCH($L70,'DEGIRO TABLE'!$A$1:$A$225,0),2))),(INDEX('DEGIRO TABLE'!$A$1:$G$225,MATCH($L70,'DEGIRO TABLE'!$A$1:$A$225,0),2)),0))),"")</f>
        <v/>
      </c>
    </row>
    <row r="71" spans="1:29" x14ac:dyDescent="0.2">
      <c r="A71">
        <f>'DEGIRO RESULTATENREKENING'!A71</f>
        <v>0</v>
      </c>
      <c r="B71">
        <f>'DEGIRO RESULTATENREKENING'!B71</f>
        <v>0</v>
      </c>
      <c r="C71">
        <f>'DEGIRO RESULTATENREKENING'!C71</f>
        <v>0</v>
      </c>
      <c r="D71">
        <f>'DEGIRO RESULTATENREKENING'!D71</f>
        <v>0</v>
      </c>
      <c r="E71">
        <f>'DEGIRO RESULTATENREKENING'!E71</f>
        <v>0</v>
      </c>
      <c r="F71">
        <f>'DEGIRO RESULTATENREKENING'!F71</f>
        <v>0</v>
      </c>
      <c r="G71">
        <f>'DEGIRO RESULTATENREKENING'!G71</f>
        <v>0</v>
      </c>
      <c r="L71" s="197">
        <f>'DEGIRO RESULTATENREKENING'!L71</f>
        <v>0</v>
      </c>
      <c r="M71" s="197" t="str">
        <f>IF('DEGIRO RESULTATENREKENING'!M$2&gt;'DEGIRO RESULTATENREKENING'!$B$2,'DEGIRO RESULTATENREKENING'!M71,"")</f>
        <v/>
      </c>
      <c r="N71" s="197" t="str">
        <f>IF('DEGIRO RESULTATENREKENING'!N$2&gt;'DEGIRO RESULTATENREKENING'!$B$2,'DEGIRO RESULTATENREKENING'!N71,"")</f>
        <v/>
      </c>
      <c r="O71" s="197" t="str">
        <f>IF('DEGIRO RESULTATENREKENING'!O$2&gt;'DEGIRO RESULTATENREKENING'!$B$2,'DEGIRO RESULTATENREKENING'!O71,"")</f>
        <v/>
      </c>
      <c r="P71" s="197" t="str">
        <f>IF('DEGIRO RESULTATENREKENING'!P$2&gt;'DEGIRO RESULTATENREKENING'!$B$2,'DEGIRO RESULTATENREKENING'!P71,"")</f>
        <v/>
      </c>
      <c r="Q71" s="197" t="str">
        <f>IF('DEGIRO RESULTATENREKENING'!Q$2&gt;'DEGIRO RESULTATENREKENING'!$B$2,'DEGIRO RESULTATENREKENING'!Q71,"")</f>
        <v/>
      </c>
      <c r="R71" s="195" t="str">
        <f t="shared" ref="R71:R75" si="12">IF(M71="","",IF(R$2="m",(M71/R$3)*12,(M71/R$3)*52))</f>
        <v/>
      </c>
      <c r="S71" s="195" t="str">
        <f t="shared" si="7"/>
        <v/>
      </c>
      <c r="T71" s="195" t="str">
        <f t="shared" si="8"/>
        <v/>
      </c>
      <c r="U71" s="195" t="str">
        <f t="shared" si="9"/>
        <v/>
      </c>
      <c r="V71" s="195" t="str">
        <f t="shared" si="10"/>
        <v/>
      </c>
      <c r="W71" s="195" t="e">
        <f t="shared" si="11"/>
        <v>#DIV/0!</v>
      </c>
      <c r="X71" s="193" t="e">
        <f>IF(AND(('DEGIRO TABLE'!$M$2-380)&lt;'DEGIRO RESULTATENREKENING'!N$2,('DEGIRO TABLE'!$M$2-350)&gt;'DEGIRO RESULTATENREKENING'!N$2)=TRUE,'DEGIRO RESULTATENREKENING'!N71,"")</f>
        <v>#VALUE!</v>
      </c>
      <c r="Y71" s="193" t="e">
        <f>IF(AND(('DEGIRO TABLE'!$M$2-380)&lt;'DEGIRO RESULTATENREKENING'!O$2,('DEGIRO TABLE'!$M$2-350)&gt;'DEGIRO RESULTATENREKENING'!O$2)=TRUE,'DEGIRO RESULTATENREKENING'!O71,"")</f>
        <v>#VALUE!</v>
      </c>
      <c r="Z71" s="193" t="e">
        <f>IF(AND(('DEGIRO TABLE'!$M$2-380)&lt;'DEGIRO RESULTATENREKENING'!P$2,('DEGIRO TABLE'!$M$2-350)&gt;'DEGIRO RESULTATENREKENING'!P$2)=TRUE,'DEGIRO RESULTATENREKENING'!P71,"")</f>
        <v>#VALUE!</v>
      </c>
      <c r="AA71" s="193" t="e">
        <f>IF(AND(('DEGIRO TABLE'!$M$2-380)&lt;'DEGIRO RESULTATENREKENING'!Q$2,('DEGIRO TABLE'!$M$2-350)&gt;'DEGIRO RESULTATENREKENING'!Q$2)=TRUE,'DEGIRO RESULTATENREKENING'!Q71,"")</f>
        <v>#VALUE!</v>
      </c>
      <c r="AB71" s="193" t="e">
        <f>IF(AND(('DEGIRO TABLE'!$M$2-380)&lt;'DEGIRO RESULTATENREKENING'!R$2,('DEGIRO TABLE'!$M$2-350)&gt;'DEGIRO RESULTATENREKENING'!R$2)=TRUE,'DEGIRO RESULTATENREKENING'!R71,"")</f>
        <v>#VALUE!</v>
      </c>
      <c r="AC71" s="193" t="str">
        <f>IF(ISNUMBER(((M71/(SUM(X71:AB71)))*(IF((ISNUMBER(INDEX('DEGIRO TABLE'!$A$1:$G$225,MATCH($L71,'DEGIRO TABLE'!$A$1:$A$225,0),2))),(INDEX('DEGIRO TABLE'!$A$1:$G$225,MATCH($L71,'DEGIRO TABLE'!$A$1:$A$225,0),2)),0))))=TRUE,((M71/(SUM(X71:AB71)))*(IF((ISNUMBER(INDEX('DEGIRO TABLE'!$A$1:$G$225,MATCH($L71,'DEGIRO TABLE'!$A$1:$A$225,0),2))),(INDEX('DEGIRO TABLE'!$A$1:$G$225,MATCH($L71,'DEGIRO TABLE'!$A$1:$A$225,0),2)),0))),"")</f>
        <v/>
      </c>
    </row>
    <row r="72" spans="1:29" x14ac:dyDescent="0.2">
      <c r="A72">
        <f>'DEGIRO RESULTATENREKENING'!A72</f>
        <v>0</v>
      </c>
      <c r="B72">
        <f>'DEGIRO RESULTATENREKENING'!B72</f>
        <v>0</v>
      </c>
      <c r="C72">
        <f>'DEGIRO RESULTATENREKENING'!C72</f>
        <v>0</v>
      </c>
      <c r="D72">
        <f>'DEGIRO RESULTATENREKENING'!D72</f>
        <v>0</v>
      </c>
      <c r="E72">
        <f>'DEGIRO RESULTATENREKENING'!E72</f>
        <v>0</v>
      </c>
      <c r="F72">
        <f>'DEGIRO RESULTATENREKENING'!F72</f>
        <v>0</v>
      </c>
      <c r="G72">
        <f>'DEGIRO RESULTATENREKENING'!G72</f>
        <v>0</v>
      </c>
      <c r="L72" s="197">
        <f>'DEGIRO RESULTATENREKENING'!L72</f>
        <v>0</v>
      </c>
      <c r="M72" s="197" t="str">
        <f>IF('DEGIRO RESULTATENREKENING'!M$2&gt;'DEGIRO RESULTATENREKENING'!$B$2,'DEGIRO RESULTATENREKENING'!M72,"")</f>
        <v/>
      </c>
      <c r="N72" s="197" t="str">
        <f>IF('DEGIRO RESULTATENREKENING'!N$2&gt;'DEGIRO RESULTATENREKENING'!$B$2,'DEGIRO RESULTATENREKENING'!N72,"")</f>
        <v/>
      </c>
      <c r="O72" s="197" t="str">
        <f>IF('DEGIRO RESULTATENREKENING'!O$2&gt;'DEGIRO RESULTATENREKENING'!$B$2,'DEGIRO RESULTATENREKENING'!O72,"")</f>
        <v/>
      </c>
      <c r="P72" s="197" t="str">
        <f>IF('DEGIRO RESULTATENREKENING'!P$2&gt;'DEGIRO RESULTATENREKENING'!$B$2,'DEGIRO RESULTATENREKENING'!P72,"")</f>
        <v/>
      </c>
      <c r="Q72" s="197" t="str">
        <f>IF('DEGIRO RESULTATENREKENING'!Q$2&gt;'DEGIRO RESULTATENREKENING'!$B$2,'DEGIRO RESULTATENREKENING'!Q72,"")</f>
        <v/>
      </c>
      <c r="R72" s="195" t="str">
        <f t="shared" si="12"/>
        <v/>
      </c>
      <c r="S72" s="195" t="str">
        <f t="shared" si="7"/>
        <v/>
      </c>
      <c r="T72" s="195" t="str">
        <f t="shared" si="8"/>
        <v/>
      </c>
      <c r="U72" s="195" t="str">
        <f t="shared" si="9"/>
        <v/>
      </c>
      <c r="V72" s="195" t="str">
        <f t="shared" si="10"/>
        <v/>
      </c>
      <c r="W72" s="195" t="e">
        <f t="shared" si="11"/>
        <v>#DIV/0!</v>
      </c>
      <c r="X72" s="193" t="e">
        <f>IF(AND(('DEGIRO TABLE'!$M$2-380)&lt;'DEGIRO RESULTATENREKENING'!N$2,('DEGIRO TABLE'!$M$2-350)&gt;'DEGIRO RESULTATENREKENING'!N$2)=TRUE,'DEGIRO RESULTATENREKENING'!N72,"")</f>
        <v>#VALUE!</v>
      </c>
      <c r="Y72" s="193" t="e">
        <f>IF(AND(('DEGIRO TABLE'!$M$2-380)&lt;'DEGIRO RESULTATENREKENING'!O$2,('DEGIRO TABLE'!$M$2-350)&gt;'DEGIRO RESULTATENREKENING'!O$2)=TRUE,'DEGIRO RESULTATENREKENING'!O72,"")</f>
        <v>#VALUE!</v>
      </c>
      <c r="Z72" s="193" t="e">
        <f>IF(AND(('DEGIRO TABLE'!$M$2-380)&lt;'DEGIRO RESULTATENREKENING'!P$2,('DEGIRO TABLE'!$M$2-350)&gt;'DEGIRO RESULTATENREKENING'!P$2)=TRUE,'DEGIRO RESULTATENREKENING'!P72,"")</f>
        <v>#VALUE!</v>
      </c>
      <c r="AA72" s="193" t="e">
        <f>IF(AND(('DEGIRO TABLE'!$M$2-380)&lt;'DEGIRO RESULTATENREKENING'!Q$2,('DEGIRO TABLE'!$M$2-350)&gt;'DEGIRO RESULTATENREKENING'!Q$2)=TRUE,'DEGIRO RESULTATENREKENING'!Q72,"")</f>
        <v>#VALUE!</v>
      </c>
      <c r="AB72" s="193" t="e">
        <f>IF(AND(('DEGIRO TABLE'!$M$2-380)&lt;'DEGIRO RESULTATENREKENING'!R$2,('DEGIRO TABLE'!$M$2-350)&gt;'DEGIRO RESULTATENREKENING'!R$2)=TRUE,'DEGIRO RESULTATENREKENING'!R72,"")</f>
        <v>#VALUE!</v>
      </c>
      <c r="AC72" s="193" t="str">
        <f>IF(ISNUMBER(((M72/(SUM(X72:AB72)))*(IF((ISNUMBER(INDEX('DEGIRO TABLE'!$A$1:$G$225,MATCH($L72,'DEGIRO TABLE'!$A$1:$A$225,0),2))),(INDEX('DEGIRO TABLE'!$A$1:$G$225,MATCH($L72,'DEGIRO TABLE'!$A$1:$A$225,0),2)),0))))=TRUE,((M72/(SUM(X72:AB72)))*(IF((ISNUMBER(INDEX('DEGIRO TABLE'!$A$1:$G$225,MATCH($L72,'DEGIRO TABLE'!$A$1:$A$225,0),2))),(INDEX('DEGIRO TABLE'!$A$1:$G$225,MATCH($L72,'DEGIRO TABLE'!$A$1:$A$225,0),2)),0))),"")</f>
        <v/>
      </c>
    </row>
    <row r="73" spans="1:29" x14ac:dyDescent="0.2">
      <c r="A73">
        <f>'DEGIRO RESULTATENREKENING'!A73</f>
        <v>0</v>
      </c>
      <c r="B73">
        <f>'DEGIRO RESULTATENREKENING'!B73</f>
        <v>0</v>
      </c>
      <c r="C73">
        <f>'DEGIRO RESULTATENREKENING'!C73</f>
        <v>0</v>
      </c>
      <c r="D73">
        <f>'DEGIRO RESULTATENREKENING'!D73</f>
        <v>0</v>
      </c>
      <c r="E73">
        <f>'DEGIRO RESULTATENREKENING'!E73</f>
        <v>0</v>
      </c>
      <c r="F73">
        <f>'DEGIRO RESULTATENREKENING'!F73</f>
        <v>0</v>
      </c>
      <c r="G73">
        <f>'DEGIRO RESULTATENREKENING'!G73</f>
        <v>0</v>
      </c>
      <c r="L73" s="197">
        <f>'DEGIRO RESULTATENREKENING'!L73</f>
        <v>0</v>
      </c>
      <c r="M73" s="197" t="str">
        <f>IF('DEGIRO RESULTATENREKENING'!M$2&gt;'DEGIRO RESULTATENREKENING'!$B$2,'DEGIRO RESULTATENREKENING'!M73,"")</f>
        <v/>
      </c>
      <c r="N73" s="197" t="str">
        <f>IF('DEGIRO RESULTATENREKENING'!N$2&gt;'DEGIRO RESULTATENREKENING'!$B$2,'DEGIRO RESULTATENREKENING'!N73,"")</f>
        <v/>
      </c>
      <c r="O73" s="197" t="str">
        <f>IF('DEGIRO RESULTATENREKENING'!O$2&gt;'DEGIRO RESULTATENREKENING'!$B$2,'DEGIRO RESULTATENREKENING'!O73,"")</f>
        <v/>
      </c>
      <c r="P73" s="197" t="str">
        <f>IF('DEGIRO RESULTATENREKENING'!P$2&gt;'DEGIRO RESULTATENREKENING'!$B$2,'DEGIRO RESULTATENREKENING'!P73,"")</f>
        <v/>
      </c>
      <c r="Q73" s="197" t="str">
        <f>IF('DEGIRO RESULTATENREKENING'!Q$2&gt;'DEGIRO RESULTATENREKENING'!$B$2,'DEGIRO RESULTATENREKENING'!Q73,"")</f>
        <v/>
      </c>
      <c r="R73" s="195" t="str">
        <f t="shared" si="12"/>
        <v/>
      </c>
      <c r="S73" s="195" t="str">
        <f t="shared" si="7"/>
        <v/>
      </c>
      <c r="T73" s="195" t="str">
        <f t="shared" si="8"/>
        <v/>
      </c>
      <c r="U73" s="195" t="str">
        <f t="shared" si="9"/>
        <v/>
      </c>
      <c r="V73" s="195" t="str">
        <f t="shared" si="10"/>
        <v/>
      </c>
      <c r="W73" s="195" t="e">
        <f t="shared" si="11"/>
        <v>#DIV/0!</v>
      </c>
      <c r="X73" s="193" t="e">
        <f>IF(AND(('DEGIRO TABLE'!$M$2-380)&lt;'DEGIRO RESULTATENREKENING'!N$2,('DEGIRO TABLE'!$M$2-350)&gt;'DEGIRO RESULTATENREKENING'!N$2)=TRUE,'DEGIRO RESULTATENREKENING'!N73,"")</f>
        <v>#VALUE!</v>
      </c>
      <c r="Y73" s="193" t="e">
        <f>IF(AND(('DEGIRO TABLE'!$M$2-380)&lt;'DEGIRO RESULTATENREKENING'!O$2,('DEGIRO TABLE'!$M$2-350)&gt;'DEGIRO RESULTATENREKENING'!O$2)=TRUE,'DEGIRO RESULTATENREKENING'!O73,"")</f>
        <v>#VALUE!</v>
      </c>
      <c r="Z73" s="193" t="e">
        <f>IF(AND(('DEGIRO TABLE'!$M$2-380)&lt;'DEGIRO RESULTATENREKENING'!P$2,('DEGIRO TABLE'!$M$2-350)&gt;'DEGIRO RESULTATENREKENING'!P$2)=TRUE,'DEGIRO RESULTATENREKENING'!P73,"")</f>
        <v>#VALUE!</v>
      </c>
      <c r="AA73" s="193" t="e">
        <f>IF(AND(('DEGIRO TABLE'!$M$2-380)&lt;'DEGIRO RESULTATENREKENING'!Q$2,('DEGIRO TABLE'!$M$2-350)&gt;'DEGIRO RESULTATENREKENING'!Q$2)=TRUE,'DEGIRO RESULTATENREKENING'!Q73,"")</f>
        <v>#VALUE!</v>
      </c>
      <c r="AB73" s="193" t="e">
        <f>IF(AND(('DEGIRO TABLE'!$M$2-380)&lt;'DEGIRO RESULTATENREKENING'!R$2,('DEGIRO TABLE'!$M$2-350)&gt;'DEGIRO RESULTATENREKENING'!R$2)=TRUE,'DEGIRO RESULTATENREKENING'!R73,"")</f>
        <v>#VALUE!</v>
      </c>
      <c r="AC73" s="193" t="str">
        <f>IF(ISNUMBER(((M73/(SUM(X73:AB73)))*(IF((ISNUMBER(INDEX('DEGIRO TABLE'!$A$1:$G$225,MATCH($L73,'DEGIRO TABLE'!$A$1:$A$225,0),2))),(INDEX('DEGIRO TABLE'!$A$1:$G$225,MATCH($L73,'DEGIRO TABLE'!$A$1:$A$225,0),2)),0))))=TRUE,((M73/(SUM(X73:AB73)))*(IF((ISNUMBER(INDEX('DEGIRO TABLE'!$A$1:$G$225,MATCH($L73,'DEGIRO TABLE'!$A$1:$A$225,0),2))),(INDEX('DEGIRO TABLE'!$A$1:$G$225,MATCH($L73,'DEGIRO TABLE'!$A$1:$A$225,0),2)),0))),"")</f>
        <v/>
      </c>
    </row>
    <row r="74" spans="1:29" x14ac:dyDescent="0.2">
      <c r="A74">
        <f>'DEGIRO RESULTATENREKENING'!A74</f>
        <v>0</v>
      </c>
      <c r="B74">
        <f>'DEGIRO RESULTATENREKENING'!B74</f>
        <v>0</v>
      </c>
      <c r="C74">
        <f>'DEGIRO RESULTATENREKENING'!C74</f>
        <v>0</v>
      </c>
      <c r="D74">
        <f>'DEGIRO RESULTATENREKENING'!D74</f>
        <v>0</v>
      </c>
      <c r="E74">
        <f>'DEGIRO RESULTATENREKENING'!E74</f>
        <v>0</v>
      </c>
      <c r="F74">
        <f>'DEGIRO RESULTATENREKENING'!F74</f>
        <v>0</v>
      </c>
      <c r="G74">
        <f>'DEGIRO RESULTATENREKENING'!G74</f>
        <v>0</v>
      </c>
      <c r="L74" s="197">
        <f>'DEGIRO RESULTATENREKENING'!L74</f>
        <v>0</v>
      </c>
      <c r="M74" s="197" t="str">
        <f>IF('DEGIRO RESULTATENREKENING'!M$2&gt;'DEGIRO RESULTATENREKENING'!$B$2,'DEGIRO RESULTATENREKENING'!M74,"")</f>
        <v/>
      </c>
      <c r="N74" s="197" t="str">
        <f>IF('DEGIRO RESULTATENREKENING'!N$2&gt;'DEGIRO RESULTATENREKENING'!$B$2,'DEGIRO RESULTATENREKENING'!N74,"")</f>
        <v/>
      </c>
      <c r="O74" s="197" t="str">
        <f>IF('DEGIRO RESULTATENREKENING'!O$2&gt;'DEGIRO RESULTATENREKENING'!$B$2,'DEGIRO RESULTATENREKENING'!O74,"")</f>
        <v/>
      </c>
      <c r="P74" s="197" t="str">
        <f>IF('DEGIRO RESULTATENREKENING'!P$2&gt;'DEGIRO RESULTATENREKENING'!$B$2,'DEGIRO RESULTATENREKENING'!P74,"")</f>
        <v/>
      </c>
      <c r="Q74" s="197" t="str">
        <f>IF('DEGIRO RESULTATENREKENING'!Q$2&gt;'DEGIRO RESULTATENREKENING'!$B$2,'DEGIRO RESULTATENREKENING'!Q74,"")</f>
        <v/>
      </c>
      <c r="R74" s="195" t="str">
        <f t="shared" si="12"/>
        <v/>
      </c>
      <c r="S74" s="195" t="str">
        <f t="shared" si="7"/>
        <v/>
      </c>
      <c r="T74" s="195" t="str">
        <f t="shared" si="8"/>
        <v/>
      </c>
      <c r="U74" s="195" t="str">
        <f t="shared" si="9"/>
        <v/>
      </c>
      <c r="V74" s="195" t="str">
        <f t="shared" si="10"/>
        <v/>
      </c>
      <c r="W74" s="195" t="e">
        <f t="shared" si="11"/>
        <v>#DIV/0!</v>
      </c>
      <c r="X74" s="193" t="e">
        <f>IF(AND(('DEGIRO TABLE'!$M$2-380)&lt;'DEGIRO RESULTATENREKENING'!N$2,('DEGIRO TABLE'!$M$2-350)&gt;'DEGIRO RESULTATENREKENING'!N$2)=TRUE,'DEGIRO RESULTATENREKENING'!N74,"")</f>
        <v>#VALUE!</v>
      </c>
      <c r="Y74" s="193" t="e">
        <f>IF(AND(('DEGIRO TABLE'!$M$2-380)&lt;'DEGIRO RESULTATENREKENING'!O$2,('DEGIRO TABLE'!$M$2-350)&gt;'DEGIRO RESULTATENREKENING'!O$2)=TRUE,'DEGIRO RESULTATENREKENING'!O74,"")</f>
        <v>#VALUE!</v>
      </c>
      <c r="Z74" s="193" t="e">
        <f>IF(AND(('DEGIRO TABLE'!$M$2-380)&lt;'DEGIRO RESULTATENREKENING'!P$2,('DEGIRO TABLE'!$M$2-350)&gt;'DEGIRO RESULTATENREKENING'!P$2)=TRUE,'DEGIRO RESULTATENREKENING'!P74,"")</f>
        <v>#VALUE!</v>
      </c>
      <c r="AA74" s="193" t="e">
        <f>IF(AND(('DEGIRO TABLE'!$M$2-380)&lt;'DEGIRO RESULTATENREKENING'!Q$2,('DEGIRO TABLE'!$M$2-350)&gt;'DEGIRO RESULTATENREKENING'!Q$2)=TRUE,'DEGIRO RESULTATENREKENING'!Q74,"")</f>
        <v>#VALUE!</v>
      </c>
      <c r="AB74" s="193" t="e">
        <f>IF(AND(('DEGIRO TABLE'!$M$2-380)&lt;'DEGIRO RESULTATENREKENING'!R$2,('DEGIRO TABLE'!$M$2-350)&gt;'DEGIRO RESULTATENREKENING'!R$2)=TRUE,'DEGIRO RESULTATENREKENING'!R74,"")</f>
        <v>#VALUE!</v>
      </c>
      <c r="AC74" s="193" t="str">
        <f>IF(ISNUMBER(((M74/(SUM(X74:AB74)))*(IF((ISNUMBER(INDEX('DEGIRO TABLE'!$A$1:$G$225,MATCH($L74,'DEGIRO TABLE'!$A$1:$A$225,0),2))),(INDEX('DEGIRO TABLE'!$A$1:$G$225,MATCH($L74,'DEGIRO TABLE'!$A$1:$A$225,0),2)),0))))=TRUE,((M74/(SUM(X74:AB74)))*(IF((ISNUMBER(INDEX('DEGIRO TABLE'!$A$1:$G$225,MATCH($L74,'DEGIRO TABLE'!$A$1:$A$225,0),2))),(INDEX('DEGIRO TABLE'!$A$1:$G$225,MATCH($L74,'DEGIRO TABLE'!$A$1:$A$225,0),2)),0))),"")</f>
        <v/>
      </c>
    </row>
    <row r="75" spans="1:29" x14ac:dyDescent="0.2">
      <c r="A75">
        <f>'DEGIRO RESULTATENREKENING'!A75</f>
        <v>0</v>
      </c>
      <c r="B75">
        <f>'DEGIRO RESULTATENREKENING'!B75</f>
        <v>0</v>
      </c>
      <c r="C75">
        <f>'DEGIRO RESULTATENREKENING'!C75</f>
        <v>0</v>
      </c>
      <c r="D75">
        <f>'DEGIRO RESULTATENREKENING'!D75</f>
        <v>0</v>
      </c>
      <c r="E75">
        <f>'DEGIRO RESULTATENREKENING'!E75</f>
        <v>0</v>
      </c>
      <c r="F75">
        <f>'DEGIRO RESULTATENREKENING'!F75</f>
        <v>0</v>
      </c>
      <c r="G75">
        <f>'DEGIRO RESULTATENREKENING'!G75</f>
        <v>0</v>
      </c>
      <c r="L75" s="197">
        <f>'DEGIRO RESULTATENREKENING'!L75</f>
        <v>0</v>
      </c>
      <c r="M75" s="197" t="str">
        <f>IF('DEGIRO RESULTATENREKENING'!M$2&gt;'DEGIRO RESULTATENREKENING'!$B$2,'DEGIRO RESULTATENREKENING'!M75,"")</f>
        <v/>
      </c>
      <c r="N75" s="197" t="str">
        <f>IF('DEGIRO RESULTATENREKENING'!N$2&gt;'DEGIRO RESULTATENREKENING'!$B$2,'DEGIRO RESULTATENREKENING'!N75,"")</f>
        <v/>
      </c>
      <c r="O75" s="197" t="str">
        <f>IF('DEGIRO RESULTATENREKENING'!O$2&gt;'DEGIRO RESULTATENREKENING'!$B$2,'DEGIRO RESULTATENREKENING'!O75,"")</f>
        <v/>
      </c>
      <c r="P75" s="197" t="str">
        <f>IF('DEGIRO RESULTATENREKENING'!P$2&gt;'DEGIRO RESULTATENREKENING'!$B$2,'DEGIRO RESULTATENREKENING'!P75,"")</f>
        <v/>
      </c>
      <c r="Q75" s="197" t="str">
        <f>IF('DEGIRO RESULTATENREKENING'!Q$2&gt;'DEGIRO RESULTATENREKENING'!$B$2,'DEGIRO RESULTATENREKENING'!Q75,"")</f>
        <v/>
      </c>
      <c r="R75" s="195" t="str">
        <f t="shared" si="12"/>
        <v/>
      </c>
      <c r="S75" s="195" t="str">
        <f t="shared" si="7"/>
        <v/>
      </c>
      <c r="T75" s="195" t="str">
        <f t="shared" si="8"/>
        <v/>
      </c>
      <c r="U75" s="195" t="str">
        <f t="shared" si="9"/>
        <v/>
      </c>
      <c r="V75" s="195" t="str">
        <f t="shared" si="10"/>
        <v/>
      </c>
      <c r="W75" s="195" t="e">
        <f t="shared" si="11"/>
        <v>#DIV/0!</v>
      </c>
      <c r="X75" s="193" t="e">
        <f>IF(AND(('DEGIRO TABLE'!$M$2-380)&lt;'DEGIRO RESULTATENREKENING'!N$2,('DEGIRO TABLE'!$M$2-350)&gt;'DEGIRO RESULTATENREKENING'!N$2)=TRUE,'DEGIRO RESULTATENREKENING'!N75,"")</f>
        <v>#VALUE!</v>
      </c>
      <c r="Y75" s="193" t="e">
        <f>IF(AND(('DEGIRO TABLE'!$M$2-380)&lt;'DEGIRO RESULTATENREKENING'!O$2,('DEGIRO TABLE'!$M$2-350)&gt;'DEGIRO RESULTATENREKENING'!O$2)=TRUE,'DEGIRO RESULTATENREKENING'!O75,"")</f>
        <v>#VALUE!</v>
      </c>
      <c r="Z75" s="193" t="e">
        <f>IF(AND(('DEGIRO TABLE'!$M$2-380)&lt;'DEGIRO RESULTATENREKENING'!P$2,('DEGIRO TABLE'!$M$2-350)&gt;'DEGIRO RESULTATENREKENING'!P$2)=TRUE,'DEGIRO RESULTATENREKENING'!P75,"")</f>
        <v>#VALUE!</v>
      </c>
      <c r="AA75" s="193" t="e">
        <f>IF(AND(('DEGIRO TABLE'!$M$2-380)&lt;'DEGIRO RESULTATENREKENING'!Q$2,('DEGIRO TABLE'!$M$2-350)&gt;'DEGIRO RESULTATENREKENING'!Q$2)=TRUE,'DEGIRO RESULTATENREKENING'!Q75,"")</f>
        <v>#VALUE!</v>
      </c>
      <c r="AB75" s="193" t="e">
        <f>IF(AND(('DEGIRO TABLE'!$M$2-380)&lt;'DEGIRO RESULTATENREKENING'!R$2,('DEGIRO TABLE'!$M$2-350)&gt;'DEGIRO RESULTATENREKENING'!R$2)=TRUE,'DEGIRO RESULTATENREKENING'!R75,"")</f>
        <v>#VALUE!</v>
      </c>
      <c r="AC75" s="193" t="str">
        <f>IF(ISNUMBER(((M75/(SUM(X75:AB75)))*(IF((ISNUMBER(INDEX('DEGIRO TABLE'!$A$1:$G$225,MATCH($L75,'DEGIRO TABLE'!$A$1:$A$225,0),2))),(INDEX('DEGIRO TABLE'!$A$1:$G$225,MATCH($L75,'DEGIRO TABLE'!$A$1:$A$225,0),2)),0))))=TRUE,((M75/(SUM(X75:AB75)))*(IF((ISNUMBER(INDEX('DEGIRO TABLE'!$A$1:$G$225,MATCH($L75,'DEGIRO TABLE'!$A$1:$A$225,0),2))),(INDEX('DEGIRO TABLE'!$A$1:$G$225,MATCH($L75,'DEGIRO TABLE'!$A$1:$A$225,0),2)),0))),"")</f>
        <v/>
      </c>
    </row>
    <row r="76" spans="1:29" x14ac:dyDescent="0.2">
      <c r="A76" t="str">
        <f>'DEGIRO BALANS'!A1</f>
        <v>Hier Jaarcijfers Plakken</v>
      </c>
      <c r="B76">
        <f>'DEGIRO BALANS'!B1</f>
        <v>0</v>
      </c>
      <c r="C76">
        <f>'DEGIRO BALANS'!C1</f>
        <v>0</v>
      </c>
      <c r="D76">
        <f>'DEGIRO BALANS'!D1</f>
        <v>0</v>
      </c>
      <c r="E76">
        <f>'DEGIRO BALANS'!E1</f>
        <v>0</v>
      </c>
      <c r="F76">
        <f>'DEGIRO BALANS'!F1</f>
        <v>0</v>
      </c>
      <c r="G76">
        <f>'DEGIRO BALANS'!G1</f>
        <v>0</v>
      </c>
      <c r="L76" s="197" t="str">
        <f>'DEGIRO BALANS'!L1</f>
        <v>Hier Interim Cijfers Plakken</v>
      </c>
      <c r="M76" s="197" t="str">
        <f>IF('DEGIRO BALANS'!M$2&gt;'DEGIRO BALANS'!$B$2,'DEGIRO BALANS'!M1,"")</f>
        <v/>
      </c>
      <c r="N76" s="197" t="str">
        <f>IF('DEGIRO BALANS'!N$2&gt;'DEGIRO BALANS'!$B$2,'DEGIRO BALANS'!N1,"")</f>
        <v/>
      </c>
      <c r="O76" s="197" t="str">
        <f>IF('DEGIRO BALANS'!O$2&gt;'DEGIRO BALANS'!$B$2,'DEGIRO BALANS'!O1,"")</f>
        <v/>
      </c>
      <c r="P76" s="197" t="str">
        <f>IF('DEGIRO BALANS'!P$2&gt;'DEGIRO BALANS'!$B$2,'DEGIRO BALANS'!P1,"")</f>
        <v/>
      </c>
      <c r="Q76" s="197" t="str">
        <f>IF('DEGIRO BALANS'!Q$2&gt;'DEGIRO BALANS'!$B$2,'DEGIRO BALANS'!Q1,"")</f>
        <v/>
      </c>
      <c r="R76" s="195"/>
      <c r="S76" s="195"/>
      <c r="T76" s="195"/>
      <c r="U76" s="195"/>
      <c r="V76" s="195"/>
      <c r="W76" s="195" t="str">
        <f>IF(ISNUMBER(M76)=TRUE,M76,"")</f>
        <v/>
      </c>
      <c r="X76" s="193"/>
      <c r="Y76" s="193"/>
      <c r="Z76" s="193"/>
      <c r="AA76" s="193"/>
      <c r="AB76" s="193"/>
      <c r="AC76" s="193" t="str">
        <f>IF(ISNUMBER(M76)=TRUE,M76,"")</f>
        <v/>
      </c>
    </row>
    <row r="77" spans="1:29" x14ac:dyDescent="0.2">
      <c r="A77">
        <f>'DEGIRO BALANS'!A2</f>
        <v>0</v>
      </c>
      <c r="B77">
        <f>'DEGIRO BALANS'!B2</f>
        <v>0</v>
      </c>
      <c r="C77">
        <f>'DEGIRO BALANS'!C2</f>
        <v>0</v>
      </c>
      <c r="D77">
        <f>'DEGIRO BALANS'!D2</f>
        <v>0</v>
      </c>
      <c r="E77">
        <f>'DEGIRO BALANS'!E2</f>
        <v>0</v>
      </c>
      <c r="F77">
        <f>'DEGIRO BALANS'!F2</f>
        <v>0</v>
      </c>
      <c r="G77">
        <f>'DEGIRO BALANS'!G2</f>
        <v>0</v>
      </c>
      <c r="L77" s="197">
        <f>'DEGIRO BALANS'!L2</f>
        <v>0</v>
      </c>
      <c r="M77" s="197" t="str">
        <f>IF('DEGIRO BALANS'!M$2&gt;'DEGIRO BALANS'!$B$2,'DEGIRO BALANS'!M2,"")</f>
        <v/>
      </c>
      <c r="N77" s="197" t="str">
        <f>IF('DEGIRO BALANS'!N$2&gt;'DEGIRO BALANS'!$B$2,'DEGIRO BALANS'!N2,"")</f>
        <v/>
      </c>
      <c r="O77" s="197" t="str">
        <f>IF('DEGIRO BALANS'!O$2&gt;'DEGIRO BALANS'!$B$2,'DEGIRO BALANS'!O2,"")</f>
        <v/>
      </c>
      <c r="P77" s="197" t="str">
        <f>IF('DEGIRO BALANS'!P$2&gt;'DEGIRO BALANS'!$B$2,'DEGIRO BALANS'!P2,"")</f>
        <v/>
      </c>
      <c r="Q77" s="197" t="str">
        <f>IF('DEGIRO BALANS'!Q$2&gt;'DEGIRO BALANS'!$B$2,'DEGIRO BALANS'!Q2,"")</f>
        <v/>
      </c>
      <c r="R77" s="195"/>
      <c r="S77" s="195"/>
      <c r="T77" s="195"/>
      <c r="U77" s="195"/>
      <c r="V77" s="195"/>
      <c r="W77" s="195" t="str">
        <f t="shared" ref="W77:W140" si="13">IF(ISNUMBER(M77)=TRUE,M77,"")</f>
        <v/>
      </c>
      <c r="X77" s="193"/>
      <c r="Y77" s="193"/>
      <c r="Z77" s="193"/>
      <c r="AA77" s="193"/>
      <c r="AB77" s="193"/>
      <c r="AC77" s="193" t="str">
        <f t="shared" ref="AC77:AC140" si="14">IF(ISNUMBER(M77)=TRUE,M77,"")</f>
        <v/>
      </c>
    </row>
    <row r="78" spans="1:29" x14ac:dyDescent="0.2">
      <c r="A78">
        <f>'DEGIRO BALANS'!A3</f>
        <v>0</v>
      </c>
      <c r="B78">
        <f>'DEGIRO BALANS'!B3</f>
        <v>0</v>
      </c>
      <c r="C78">
        <f>'DEGIRO BALANS'!C3</f>
        <v>0</v>
      </c>
      <c r="D78">
        <f>'DEGIRO BALANS'!D3</f>
        <v>0</v>
      </c>
      <c r="E78">
        <f>'DEGIRO BALANS'!E3</f>
        <v>0</v>
      </c>
      <c r="F78">
        <f>'DEGIRO BALANS'!F3</f>
        <v>0</v>
      </c>
      <c r="G78">
        <f>'DEGIRO BALANS'!G3</f>
        <v>0</v>
      </c>
      <c r="L78" s="197">
        <f>'DEGIRO BALANS'!L3</f>
        <v>0</v>
      </c>
      <c r="M78" s="197" t="str">
        <f>IF('DEGIRO BALANS'!M$2&gt;'DEGIRO BALANS'!$B$2,'DEGIRO BALANS'!M3,"")</f>
        <v/>
      </c>
      <c r="N78" s="197" t="str">
        <f>IF('DEGIRO BALANS'!N$2&gt;'DEGIRO BALANS'!$B$2,'DEGIRO BALANS'!N3,"")</f>
        <v/>
      </c>
      <c r="O78" s="197" t="str">
        <f>IF('DEGIRO BALANS'!O$2&gt;'DEGIRO BALANS'!$B$2,'DEGIRO BALANS'!O3,"")</f>
        <v/>
      </c>
      <c r="P78" s="197" t="str">
        <f>IF('DEGIRO BALANS'!P$2&gt;'DEGIRO BALANS'!$B$2,'DEGIRO BALANS'!P3,"")</f>
        <v/>
      </c>
      <c r="Q78" s="197" t="str">
        <f>IF('DEGIRO BALANS'!Q$2&gt;'DEGIRO BALANS'!$B$2,'DEGIRO BALANS'!Q3,"")</f>
        <v/>
      </c>
      <c r="R78" s="195"/>
      <c r="S78" s="195"/>
      <c r="T78" s="195"/>
      <c r="U78" s="195"/>
      <c r="V78" s="195"/>
      <c r="W78" s="195" t="str">
        <f t="shared" si="13"/>
        <v/>
      </c>
      <c r="X78" s="193"/>
      <c r="Y78" s="193"/>
      <c r="Z78" s="193"/>
      <c r="AA78" s="193"/>
      <c r="AB78" s="193"/>
      <c r="AC78" s="193" t="str">
        <f t="shared" si="14"/>
        <v/>
      </c>
    </row>
    <row r="79" spans="1:29" x14ac:dyDescent="0.2">
      <c r="A79">
        <f>'DEGIRO BALANS'!A4</f>
        <v>0</v>
      </c>
      <c r="B79">
        <f>'DEGIRO BALANS'!B4</f>
        <v>0</v>
      </c>
      <c r="C79">
        <f>'DEGIRO BALANS'!C4</f>
        <v>0</v>
      </c>
      <c r="D79">
        <f>'DEGIRO BALANS'!D4</f>
        <v>0</v>
      </c>
      <c r="E79">
        <f>'DEGIRO BALANS'!E4</f>
        <v>0</v>
      </c>
      <c r="F79">
        <f>'DEGIRO BALANS'!F4</f>
        <v>0</v>
      </c>
      <c r="G79">
        <f>'DEGIRO BALANS'!G4</f>
        <v>0</v>
      </c>
      <c r="L79" s="197">
        <f>'DEGIRO BALANS'!L4</f>
        <v>0</v>
      </c>
      <c r="M79" s="197" t="str">
        <f>IF('DEGIRO BALANS'!M$2&gt;'DEGIRO BALANS'!$B$2,'DEGIRO BALANS'!M4,"")</f>
        <v/>
      </c>
      <c r="N79" s="197" t="str">
        <f>IF('DEGIRO BALANS'!N$2&gt;'DEGIRO BALANS'!$B$2,'DEGIRO BALANS'!N4,"")</f>
        <v/>
      </c>
      <c r="O79" s="197" t="str">
        <f>IF('DEGIRO BALANS'!O$2&gt;'DEGIRO BALANS'!$B$2,'DEGIRO BALANS'!O4,"")</f>
        <v/>
      </c>
      <c r="P79" s="197" t="str">
        <f>IF('DEGIRO BALANS'!P$2&gt;'DEGIRO BALANS'!$B$2,'DEGIRO BALANS'!P4,"")</f>
        <v/>
      </c>
      <c r="Q79" s="197" t="str">
        <f>IF('DEGIRO BALANS'!Q$2&gt;'DEGIRO BALANS'!$B$2,'DEGIRO BALANS'!Q4,"")</f>
        <v/>
      </c>
      <c r="R79" s="195"/>
      <c r="S79" s="195"/>
      <c r="T79" s="195"/>
      <c r="U79" s="195"/>
      <c r="V79" s="195"/>
      <c r="W79" s="195" t="str">
        <f t="shared" si="13"/>
        <v/>
      </c>
      <c r="X79" s="193"/>
      <c r="Y79" s="193"/>
      <c r="Z79" s="193"/>
      <c r="AA79" s="193"/>
      <c r="AB79" s="193"/>
      <c r="AC79" s="193" t="str">
        <f t="shared" si="14"/>
        <v/>
      </c>
    </row>
    <row r="80" spans="1:29" x14ac:dyDescent="0.2">
      <c r="A80">
        <f>'DEGIRO BALANS'!A5</f>
        <v>0</v>
      </c>
      <c r="B80">
        <f>'DEGIRO BALANS'!B5</f>
        <v>0</v>
      </c>
      <c r="C80">
        <f>'DEGIRO BALANS'!C5</f>
        <v>0</v>
      </c>
      <c r="D80">
        <f>'DEGIRO BALANS'!D5</f>
        <v>0</v>
      </c>
      <c r="E80">
        <f>'DEGIRO BALANS'!E5</f>
        <v>0</v>
      </c>
      <c r="F80">
        <f>'DEGIRO BALANS'!F5</f>
        <v>0</v>
      </c>
      <c r="G80">
        <f>'DEGIRO BALANS'!G5</f>
        <v>0</v>
      </c>
      <c r="L80" s="197">
        <f>'DEGIRO BALANS'!L5</f>
        <v>0</v>
      </c>
      <c r="M80" s="197" t="str">
        <f>IF('DEGIRO BALANS'!M$2&gt;'DEGIRO BALANS'!$B$2,'DEGIRO BALANS'!M5,"")</f>
        <v/>
      </c>
      <c r="N80" s="197" t="str">
        <f>IF('DEGIRO BALANS'!N$2&gt;'DEGIRO BALANS'!$B$2,'DEGIRO BALANS'!N5,"")</f>
        <v/>
      </c>
      <c r="O80" s="197" t="str">
        <f>IF('DEGIRO BALANS'!O$2&gt;'DEGIRO BALANS'!$B$2,'DEGIRO BALANS'!O5,"")</f>
        <v/>
      </c>
      <c r="P80" s="197" t="str">
        <f>IF('DEGIRO BALANS'!P$2&gt;'DEGIRO BALANS'!$B$2,'DEGIRO BALANS'!P5,"")</f>
        <v/>
      </c>
      <c r="Q80" s="197" t="str">
        <f>IF('DEGIRO BALANS'!Q$2&gt;'DEGIRO BALANS'!$B$2,'DEGIRO BALANS'!Q5,"")</f>
        <v/>
      </c>
      <c r="R80" s="195"/>
      <c r="S80" s="195"/>
      <c r="T80" s="195"/>
      <c r="U80" s="195"/>
      <c r="V80" s="195"/>
      <c r="W80" s="195" t="str">
        <f t="shared" si="13"/>
        <v/>
      </c>
      <c r="X80" s="193"/>
      <c r="Y80" s="193"/>
      <c r="Z80" s="193"/>
      <c r="AA80" s="193"/>
      <c r="AB80" s="193"/>
      <c r="AC80" s="193" t="str">
        <f t="shared" si="14"/>
        <v/>
      </c>
    </row>
    <row r="81" spans="1:29" x14ac:dyDescent="0.2">
      <c r="A81">
        <f>'DEGIRO BALANS'!A6</f>
        <v>0</v>
      </c>
      <c r="B81">
        <f>'DEGIRO BALANS'!B6</f>
        <v>0</v>
      </c>
      <c r="C81">
        <f>'DEGIRO BALANS'!C6</f>
        <v>0</v>
      </c>
      <c r="D81">
        <f>'DEGIRO BALANS'!D6</f>
        <v>0</v>
      </c>
      <c r="E81">
        <f>'DEGIRO BALANS'!E6</f>
        <v>0</v>
      </c>
      <c r="F81">
        <f>'DEGIRO BALANS'!F6</f>
        <v>0</v>
      </c>
      <c r="G81">
        <f>'DEGIRO BALANS'!G6</f>
        <v>0</v>
      </c>
      <c r="L81" s="197">
        <f>'DEGIRO BALANS'!L6</f>
        <v>0</v>
      </c>
      <c r="M81" s="197" t="str">
        <f>IF('DEGIRO BALANS'!M$2&gt;'DEGIRO BALANS'!$B$2,'DEGIRO BALANS'!M6,"")</f>
        <v/>
      </c>
      <c r="N81" s="197" t="str">
        <f>IF('DEGIRO BALANS'!N$2&gt;'DEGIRO BALANS'!$B$2,'DEGIRO BALANS'!N6,"")</f>
        <v/>
      </c>
      <c r="O81" s="197" t="str">
        <f>IF('DEGIRO BALANS'!O$2&gt;'DEGIRO BALANS'!$B$2,'DEGIRO BALANS'!O6,"")</f>
        <v/>
      </c>
      <c r="P81" s="197" t="str">
        <f>IF('DEGIRO BALANS'!P$2&gt;'DEGIRO BALANS'!$B$2,'DEGIRO BALANS'!P6,"")</f>
        <v/>
      </c>
      <c r="Q81" s="197" t="str">
        <f>IF('DEGIRO BALANS'!Q$2&gt;'DEGIRO BALANS'!$B$2,'DEGIRO BALANS'!Q6,"")</f>
        <v/>
      </c>
      <c r="R81" s="195"/>
      <c r="S81" s="195"/>
      <c r="T81" s="195"/>
      <c r="U81" s="195"/>
      <c r="V81" s="195"/>
      <c r="W81" s="195" t="str">
        <f t="shared" si="13"/>
        <v/>
      </c>
      <c r="X81" s="193"/>
      <c r="Y81" s="193"/>
      <c r="Z81" s="193"/>
      <c r="AA81" s="193"/>
      <c r="AB81" s="193"/>
      <c r="AC81" s="193" t="str">
        <f t="shared" si="14"/>
        <v/>
      </c>
    </row>
    <row r="82" spans="1:29" x14ac:dyDescent="0.2">
      <c r="A82">
        <f>'DEGIRO BALANS'!A7</f>
        <v>0</v>
      </c>
      <c r="B82">
        <f>'DEGIRO BALANS'!B7</f>
        <v>0</v>
      </c>
      <c r="C82">
        <f>'DEGIRO BALANS'!C7</f>
        <v>0</v>
      </c>
      <c r="D82">
        <f>'DEGIRO BALANS'!D7</f>
        <v>0</v>
      </c>
      <c r="E82">
        <f>'DEGIRO BALANS'!E7</f>
        <v>0</v>
      </c>
      <c r="F82">
        <f>'DEGIRO BALANS'!F7</f>
        <v>0</v>
      </c>
      <c r="G82">
        <f>'DEGIRO BALANS'!G7</f>
        <v>0</v>
      </c>
      <c r="L82" s="197">
        <f>'DEGIRO BALANS'!L7</f>
        <v>0</v>
      </c>
      <c r="M82" s="197" t="str">
        <f>IF('DEGIRO BALANS'!M$2&gt;'DEGIRO BALANS'!$B$2,'DEGIRO BALANS'!M7,"")</f>
        <v/>
      </c>
      <c r="N82" s="197" t="str">
        <f>IF('DEGIRO BALANS'!N$2&gt;'DEGIRO BALANS'!$B$2,'DEGIRO BALANS'!N7,"")</f>
        <v/>
      </c>
      <c r="O82" s="197" t="str">
        <f>IF('DEGIRO BALANS'!O$2&gt;'DEGIRO BALANS'!$B$2,'DEGIRO BALANS'!O7,"")</f>
        <v/>
      </c>
      <c r="P82" s="197" t="str">
        <f>IF('DEGIRO BALANS'!P$2&gt;'DEGIRO BALANS'!$B$2,'DEGIRO BALANS'!P7,"")</f>
        <v/>
      </c>
      <c r="Q82" s="197" t="str">
        <f>IF('DEGIRO BALANS'!Q$2&gt;'DEGIRO BALANS'!$B$2,'DEGIRO BALANS'!Q7,"")</f>
        <v/>
      </c>
      <c r="R82" s="195"/>
      <c r="S82" s="195"/>
      <c r="T82" s="195"/>
      <c r="U82" s="195"/>
      <c r="V82" s="195"/>
      <c r="W82" s="195" t="str">
        <f t="shared" si="13"/>
        <v/>
      </c>
      <c r="X82" s="193"/>
      <c r="Y82" s="193"/>
      <c r="Z82" s="193"/>
      <c r="AA82" s="193"/>
      <c r="AB82" s="193"/>
      <c r="AC82" s="193" t="str">
        <f t="shared" si="14"/>
        <v/>
      </c>
    </row>
    <row r="83" spans="1:29" x14ac:dyDescent="0.2">
      <c r="A83">
        <f>'DEGIRO BALANS'!A8</f>
        <v>0</v>
      </c>
      <c r="B83">
        <f>'DEGIRO BALANS'!B8</f>
        <v>0</v>
      </c>
      <c r="C83">
        <f>'DEGIRO BALANS'!C8</f>
        <v>0</v>
      </c>
      <c r="D83">
        <f>'DEGIRO BALANS'!D8</f>
        <v>0</v>
      </c>
      <c r="E83">
        <f>'DEGIRO BALANS'!E8</f>
        <v>0</v>
      </c>
      <c r="F83">
        <f>'DEGIRO BALANS'!F8</f>
        <v>0</v>
      </c>
      <c r="G83">
        <f>'DEGIRO BALANS'!G8</f>
        <v>0</v>
      </c>
      <c r="L83" s="197">
        <f>'DEGIRO BALANS'!L8</f>
        <v>0</v>
      </c>
      <c r="M83" s="197" t="str">
        <f>IF('DEGIRO BALANS'!M$2&gt;'DEGIRO BALANS'!$B$2,'DEGIRO BALANS'!M8,"")</f>
        <v/>
      </c>
      <c r="N83" s="197" t="str">
        <f>IF('DEGIRO BALANS'!N$2&gt;'DEGIRO BALANS'!$B$2,'DEGIRO BALANS'!N8,"")</f>
        <v/>
      </c>
      <c r="O83" s="197" t="str">
        <f>IF('DEGIRO BALANS'!O$2&gt;'DEGIRO BALANS'!$B$2,'DEGIRO BALANS'!O8,"")</f>
        <v/>
      </c>
      <c r="P83" s="197" t="str">
        <f>IF('DEGIRO BALANS'!P$2&gt;'DEGIRO BALANS'!$B$2,'DEGIRO BALANS'!P8,"")</f>
        <v/>
      </c>
      <c r="Q83" s="197" t="str">
        <f>IF('DEGIRO BALANS'!Q$2&gt;'DEGIRO BALANS'!$B$2,'DEGIRO BALANS'!Q8,"")</f>
        <v/>
      </c>
      <c r="R83" s="195"/>
      <c r="S83" s="195"/>
      <c r="T83" s="195"/>
      <c r="U83" s="195"/>
      <c r="V83" s="195"/>
      <c r="W83" s="195" t="str">
        <f t="shared" si="13"/>
        <v/>
      </c>
      <c r="X83" s="193"/>
      <c r="Y83" s="193"/>
      <c r="Z83" s="193"/>
      <c r="AA83" s="193"/>
      <c r="AB83" s="193"/>
      <c r="AC83" s="193" t="str">
        <f t="shared" si="14"/>
        <v/>
      </c>
    </row>
    <row r="84" spans="1:29" x14ac:dyDescent="0.2">
      <c r="A84">
        <f>'DEGIRO BALANS'!A9</f>
        <v>0</v>
      </c>
      <c r="B84">
        <f>'DEGIRO BALANS'!B9</f>
        <v>0</v>
      </c>
      <c r="C84">
        <f>'DEGIRO BALANS'!C9</f>
        <v>0</v>
      </c>
      <c r="D84">
        <f>'DEGIRO BALANS'!D9</f>
        <v>0</v>
      </c>
      <c r="E84">
        <f>'DEGIRO BALANS'!E9</f>
        <v>0</v>
      </c>
      <c r="F84">
        <f>'DEGIRO BALANS'!F9</f>
        <v>0</v>
      </c>
      <c r="G84">
        <f>'DEGIRO BALANS'!G9</f>
        <v>0</v>
      </c>
      <c r="L84" s="197">
        <f>'DEGIRO BALANS'!L9</f>
        <v>0</v>
      </c>
      <c r="M84" s="197" t="str">
        <f>IF('DEGIRO BALANS'!M$2&gt;'DEGIRO BALANS'!$B$2,'DEGIRO BALANS'!M9,"")</f>
        <v/>
      </c>
      <c r="N84" s="197" t="str">
        <f>IF('DEGIRO BALANS'!N$2&gt;'DEGIRO BALANS'!$B$2,'DEGIRO BALANS'!N9,"")</f>
        <v/>
      </c>
      <c r="O84" s="197" t="str">
        <f>IF('DEGIRO BALANS'!O$2&gt;'DEGIRO BALANS'!$B$2,'DEGIRO BALANS'!O9,"")</f>
        <v/>
      </c>
      <c r="P84" s="197" t="str">
        <f>IF('DEGIRO BALANS'!P$2&gt;'DEGIRO BALANS'!$B$2,'DEGIRO BALANS'!P9,"")</f>
        <v/>
      </c>
      <c r="Q84" s="197" t="str">
        <f>IF('DEGIRO BALANS'!Q$2&gt;'DEGIRO BALANS'!$B$2,'DEGIRO BALANS'!Q9,"")</f>
        <v/>
      </c>
      <c r="R84" s="195"/>
      <c r="S84" s="195"/>
      <c r="T84" s="195"/>
      <c r="U84" s="195"/>
      <c r="V84" s="195"/>
      <c r="W84" s="195" t="str">
        <f t="shared" si="13"/>
        <v/>
      </c>
      <c r="X84" s="193"/>
      <c r="Y84" s="193"/>
      <c r="Z84" s="193"/>
      <c r="AA84" s="193"/>
      <c r="AB84" s="193"/>
      <c r="AC84" s="193" t="str">
        <f t="shared" si="14"/>
        <v/>
      </c>
    </row>
    <row r="85" spans="1:29" x14ac:dyDescent="0.2">
      <c r="A85">
        <f>'DEGIRO BALANS'!A10</f>
        <v>0</v>
      </c>
      <c r="B85">
        <f>'DEGIRO BALANS'!B10</f>
        <v>0</v>
      </c>
      <c r="C85">
        <f>'DEGIRO BALANS'!C10</f>
        <v>0</v>
      </c>
      <c r="D85">
        <f>'DEGIRO BALANS'!D10</f>
        <v>0</v>
      </c>
      <c r="E85">
        <f>'DEGIRO BALANS'!E10</f>
        <v>0</v>
      </c>
      <c r="F85">
        <f>'DEGIRO BALANS'!F10</f>
        <v>0</v>
      </c>
      <c r="G85">
        <f>'DEGIRO BALANS'!G10</f>
        <v>0</v>
      </c>
      <c r="L85" s="197">
        <f>'DEGIRO BALANS'!L10</f>
        <v>0</v>
      </c>
      <c r="M85" s="197" t="str">
        <f>IF('DEGIRO BALANS'!M$2&gt;'DEGIRO BALANS'!$B$2,'DEGIRO BALANS'!M10,"")</f>
        <v/>
      </c>
      <c r="N85" s="197" t="str">
        <f>IF('DEGIRO BALANS'!N$2&gt;'DEGIRO BALANS'!$B$2,'DEGIRO BALANS'!N10,"")</f>
        <v/>
      </c>
      <c r="O85" s="197" t="str">
        <f>IF('DEGIRO BALANS'!O$2&gt;'DEGIRO BALANS'!$B$2,'DEGIRO BALANS'!O10,"")</f>
        <v/>
      </c>
      <c r="P85" s="197" t="str">
        <f>IF('DEGIRO BALANS'!P$2&gt;'DEGIRO BALANS'!$B$2,'DEGIRO BALANS'!P10,"")</f>
        <v/>
      </c>
      <c r="Q85" s="197" t="str">
        <f>IF('DEGIRO BALANS'!Q$2&gt;'DEGIRO BALANS'!$B$2,'DEGIRO BALANS'!Q10,"")</f>
        <v/>
      </c>
      <c r="R85" s="195"/>
      <c r="S85" s="195"/>
      <c r="T85" s="195"/>
      <c r="U85" s="195"/>
      <c r="V85" s="195"/>
      <c r="W85" s="195" t="str">
        <f t="shared" si="13"/>
        <v/>
      </c>
      <c r="X85" s="193"/>
      <c r="Y85" s="193"/>
      <c r="Z85" s="193"/>
      <c r="AA85" s="193"/>
      <c r="AB85" s="193"/>
      <c r="AC85" s="193" t="str">
        <f t="shared" si="14"/>
        <v/>
      </c>
    </row>
    <row r="86" spans="1:29" x14ac:dyDescent="0.2">
      <c r="A86">
        <f>'DEGIRO BALANS'!A11</f>
        <v>0</v>
      </c>
      <c r="B86">
        <f>'DEGIRO BALANS'!B11</f>
        <v>0</v>
      </c>
      <c r="C86">
        <f>'DEGIRO BALANS'!C11</f>
        <v>0</v>
      </c>
      <c r="D86">
        <f>'DEGIRO BALANS'!D11</f>
        <v>0</v>
      </c>
      <c r="E86">
        <f>'DEGIRO BALANS'!E11</f>
        <v>0</v>
      </c>
      <c r="F86">
        <f>'DEGIRO BALANS'!F11</f>
        <v>0</v>
      </c>
      <c r="G86">
        <f>'DEGIRO BALANS'!G11</f>
        <v>0</v>
      </c>
      <c r="L86" s="197">
        <f>'DEGIRO BALANS'!L11</f>
        <v>0</v>
      </c>
      <c r="M86" s="197" t="str">
        <f>IF('DEGIRO BALANS'!M$2&gt;'DEGIRO BALANS'!$B$2,'DEGIRO BALANS'!M11,"")</f>
        <v/>
      </c>
      <c r="N86" s="197" t="str">
        <f>IF('DEGIRO BALANS'!N$2&gt;'DEGIRO BALANS'!$B$2,'DEGIRO BALANS'!N11,"")</f>
        <v/>
      </c>
      <c r="O86" s="197" t="str">
        <f>IF('DEGIRO BALANS'!O$2&gt;'DEGIRO BALANS'!$B$2,'DEGIRO BALANS'!O11,"")</f>
        <v/>
      </c>
      <c r="P86" s="197" t="str">
        <f>IF('DEGIRO BALANS'!P$2&gt;'DEGIRO BALANS'!$B$2,'DEGIRO BALANS'!P11,"")</f>
        <v/>
      </c>
      <c r="Q86" s="197" t="str">
        <f>IF('DEGIRO BALANS'!Q$2&gt;'DEGIRO BALANS'!$B$2,'DEGIRO BALANS'!Q11,"")</f>
        <v/>
      </c>
      <c r="R86" s="195"/>
      <c r="S86" s="195"/>
      <c r="T86" s="195"/>
      <c r="U86" s="195"/>
      <c r="V86" s="195"/>
      <c r="W86" s="195" t="str">
        <f t="shared" si="13"/>
        <v/>
      </c>
      <c r="X86" s="193"/>
      <c r="Y86" s="193"/>
      <c r="Z86" s="193"/>
      <c r="AA86" s="193"/>
      <c r="AB86" s="193"/>
      <c r="AC86" s="193" t="str">
        <f t="shared" si="14"/>
        <v/>
      </c>
    </row>
    <row r="87" spans="1:29" x14ac:dyDescent="0.2">
      <c r="A87">
        <f>'DEGIRO BALANS'!A12</f>
        <v>0</v>
      </c>
      <c r="B87">
        <f>'DEGIRO BALANS'!B12</f>
        <v>0</v>
      </c>
      <c r="C87">
        <f>'DEGIRO BALANS'!C12</f>
        <v>0</v>
      </c>
      <c r="D87">
        <f>'DEGIRO BALANS'!D12</f>
        <v>0</v>
      </c>
      <c r="E87">
        <f>'DEGIRO BALANS'!E12</f>
        <v>0</v>
      </c>
      <c r="F87">
        <f>'DEGIRO BALANS'!F12</f>
        <v>0</v>
      </c>
      <c r="G87">
        <f>'DEGIRO BALANS'!G12</f>
        <v>0</v>
      </c>
      <c r="L87" s="197">
        <f>'DEGIRO BALANS'!L12</f>
        <v>0</v>
      </c>
      <c r="M87" s="197" t="str">
        <f>IF('DEGIRO BALANS'!M$2&gt;'DEGIRO BALANS'!$B$2,'DEGIRO BALANS'!M12,"")</f>
        <v/>
      </c>
      <c r="N87" s="197" t="str">
        <f>IF('DEGIRO BALANS'!N$2&gt;'DEGIRO BALANS'!$B$2,'DEGIRO BALANS'!N12,"")</f>
        <v/>
      </c>
      <c r="O87" s="197" t="str">
        <f>IF('DEGIRO BALANS'!O$2&gt;'DEGIRO BALANS'!$B$2,'DEGIRO BALANS'!O12,"")</f>
        <v/>
      </c>
      <c r="P87" s="197" t="str">
        <f>IF('DEGIRO BALANS'!P$2&gt;'DEGIRO BALANS'!$B$2,'DEGIRO BALANS'!P12,"")</f>
        <v/>
      </c>
      <c r="Q87" s="197" t="str">
        <f>IF('DEGIRO BALANS'!Q$2&gt;'DEGIRO BALANS'!$B$2,'DEGIRO BALANS'!Q12,"")</f>
        <v/>
      </c>
      <c r="R87" s="195"/>
      <c r="S87" s="195"/>
      <c r="T87" s="195"/>
      <c r="U87" s="195"/>
      <c r="V87" s="195"/>
      <c r="W87" s="195" t="str">
        <f t="shared" si="13"/>
        <v/>
      </c>
      <c r="X87" s="193"/>
      <c r="Y87" s="193"/>
      <c r="Z87" s="193"/>
      <c r="AA87" s="193"/>
      <c r="AB87" s="193"/>
      <c r="AC87" s="193" t="str">
        <f t="shared" si="14"/>
        <v/>
      </c>
    </row>
    <row r="88" spans="1:29" x14ac:dyDescent="0.2">
      <c r="A88">
        <f>'DEGIRO BALANS'!A13</f>
        <v>0</v>
      </c>
      <c r="B88">
        <f>'DEGIRO BALANS'!B13</f>
        <v>0</v>
      </c>
      <c r="C88">
        <f>'DEGIRO BALANS'!C13</f>
        <v>0</v>
      </c>
      <c r="D88">
        <f>'DEGIRO BALANS'!D13</f>
        <v>0</v>
      </c>
      <c r="E88">
        <f>'DEGIRO BALANS'!E13</f>
        <v>0</v>
      </c>
      <c r="F88">
        <f>'DEGIRO BALANS'!F13</f>
        <v>0</v>
      </c>
      <c r="G88">
        <f>'DEGIRO BALANS'!G13</f>
        <v>0</v>
      </c>
      <c r="L88" s="197">
        <f>'DEGIRO BALANS'!L13</f>
        <v>0</v>
      </c>
      <c r="M88" s="197" t="str">
        <f>IF('DEGIRO BALANS'!M$2&gt;'DEGIRO BALANS'!$B$2,'DEGIRO BALANS'!M13,"")</f>
        <v/>
      </c>
      <c r="N88" s="197" t="str">
        <f>IF('DEGIRO BALANS'!N$2&gt;'DEGIRO BALANS'!$B$2,'DEGIRO BALANS'!N13,"")</f>
        <v/>
      </c>
      <c r="O88" s="197" t="str">
        <f>IF('DEGIRO BALANS'!O$2&gt;'DEGIRO BALANS'!$B$2,'DEGIRO BALANS'!O13,"")</f>
        <v/>
      </c>
      <c r="P88" s="197" t="str">
        <f>IF('DEGIRO BALANS'!P$2&gt;'DEGIRO BALANS'!$B$2,'DEGIRO BALANS'!P13,"")</f>
        <v/>
      </c>
      <c r="Q88" s="197" t="str">
        <f>IF('DEGIRO BALANS'!Q$2&gt;'DEGIRO BALANS'!$B$2,'DEGIRO BALANS'!Q13,"")</f>
        <v/>
      </c>
      <c r="R88" s="195"/>
      <c r="S88" s="195"/>
      <c r="T88" s="195"/>
      <c r="U88" s="195"/>
      <c r="V88" s="195"/>
      <c r="W88" s="195" t="str">
        <f t="shared" si="13"/>
        <v/>
      </c>
      <c r="X88" s="193"/>
      <c r="Y88" s="193"/>
      <c r="Z88" s="193"/>
      <c r="AA88" s="193"/>
      <c r="AB88" s="193"/>
      <c r="AC88" s="193" t="str">
        <f t="shared" si="14"/>
        <v/>
      </c>
    </row>
    <row r="89" spans="1:29" x14ac:dyDescent="0.2">
      <c r="A89">
        <f>'DEGIRO BALANS'!A14</f>
        <v>0</v>
      </c>
      <c r="B89">
        <f>'DEGIRO BALANS'!B14</f>
        <v>0</v>
      </c>
      <c r="C89">
        <f>'DEGIRO BALANS'!C14</f>
        <v>0</v>
      </c>
      <c r="D89">
        <f>'DEGIRO BALANS'!D14</f>
        <v>0</v>
      </c>
      <c r="E89">
        <f>'DEGIRO BALANS'!E14</f>
        <v>0</v>
      </c>
      <c r="F89">
        <f>'DEGIRO BALANS'!F14</f>
        <v>0</v>
      </c>
      <c r="G89">
        <f>'DEGIRO BALANS'!G14</f>
        <v>0</v>
      </c>
      <c r="L89" s="197">
        <f>'DEGIRO BALANS'!L14</f>
        <v>0</v>
      </c>
      <c r="M89" s="197" t="str">
        <f>IF('DEGIRO BALANS'!M$2&gt;'DEGIRO BALANS'!$B$2,'DEGIRO BALANS'!M14,"")</f>
        <v/>
      </c>
      <c r="N89" s="197" t="str">
        <f>IF('DEGIRO BALANS'!N$2&gt;'DEGIRO BALANS'!$B$2,'DEGIRO BALANS'!N14,"")</f>
        <v/>
      </c>
      <c r="O89" s="197" t="str">
        <f>IF('DEGIRO BALANS'!O$2&gt;'DEGIRO BALANS'!$B$2,'DEGIRO BALANS'!O14,"")</f>
        <v/>
      </c>
      <c r="P89" s="197" t="str">
        <f>IF('DEGIRO BALANS'!P$2&gt;'DEGIRO BALANS'!$B$2,'DEGIRO BALANS'!P14,"")</f>
        <v/>
      </c>
      <c r="Q89" s="197" t="str">
        <f>IF('DEGIRO BALANS'!Q$2&gt;'DEGIRO BALANS'!$B$2,'DEGIRO BALANS'!Q14,"")</f>
        <v/>
      </c>
      <c r="R89" s="195"/>
      <c r="S89" s="195"/>
      <c r="T89" s="195"/>
      <c r="U89" s="195"/>
      <c r="V89" s="195"/>
      <c r="W89" s="195" t="str">
        <f t="shared" si="13"/>
        <v/>
      </c>
      <c r="X89" s="193"/>
      <c r="Y89" s="193"/>
      <c r="Z89" s="193"/>
      <c r="AA89" s="193"/>
      <c r="AB89" s="193"/>
      <c r="AC89" s="193" t="str">
        <f t="shared" si="14"/>
        <v/>
      </c>
    </row>
    <row r="90" spans="1:29" x14ac:dyDescent="0.2">
      <c r="A90">
        <f>'DEGIRO BALANS'!A15</f>
        <v>0</v>
      </c>
      <c r="B90">
        <f>'DEGIRO BALANS'!B15</f>
        <v>0</v>
      </c>
      <c r="C90">
        <f>'DEGIRO BALANS'!C15</f>
        <v>0</v>
      </c>
      <c r="D90">
        <f>'DEGIRO BALANS'!D15</f>
        <v>0</v>
      </c>
      <c r="E90">
        <f>'DEGIRO BALANS'!E15</f>
        <v>0</v>
      </c>
      <c r="F90">
        <f>'DEGIRO BALANS'!F15</f>
        <v>0</v>
      </c>
      <c r="G90">
        <f>'DEGIRO BALANS'!G15</f>
        <v>0</v>
      </c>
      <c r="L90" s="197">
        <f>'DEGIRO BALANS'!L15</f>
        <v>0</v>
      </c>
      <c r="M90" s="197" t="str">
        <f>IF('DEGIRO BALANS'!M$2&gt;'DEGIRO BALANS'!$B$2,'DEGIRO BALANS'!M15,"")</f>
        <v/>
      </c>
      <c r="N90" s="197" t="str">
        <f>IF('DEGIRO BALANS'!N$2&gt;'DEGIRO BALANS'!$B$2,'DEGIRO BALANS'!N15,"")</f>
        <v/>
      </c>
      <c r="O90" s="197" t="str">
        <f>IF('DEGIRO BALANS'!O$2&gt;'DEGIRO BALANS'!$B$2,'DEGIRO BALANS'!O15,"")</f>
        <v/>
      </c>
      <c r="P90" s="197" t="str">
        <f>IF('DEGIRO BALANS'!P$2&gt;'DEGIRO BALANS'!$B$2,'DEGIRO BALANS'!P15,"")</f>
        <v/>
      </c>
      <c r="Q90" s="197" t="str">
        <f>IF('DEGIRO BALANS'!Q$2&gt;'DEGIRO BALANS'!$B$2,'DEGIRO BALANS'!Q15,"")</f>
        <v/>
      </c>
      <c r="R90" s="195"/>
      <c r="S90" s="195"/>
      <c r="T90" s="195"/>
      <c r="U90" s="195"/>
      <c r="V90" s="195"/>
      <c r="W90" s="195" t="str">
        <f t="shared" si="13"/>
        <v/>
      </c>
      <c r="X90" s="193"/>
      <c r="Y90" s="193"/>
      <c r="Z90" s="193"/>
      <c r="AA90" s="193"/>
      <c r="AB90" s="193"/>
      <c r="AC90" s="193" t="str">
        <f t="shared" si="14"/>
        <v/>
      </c>
    </row>
    <row r="91" spans="1:29" x14ac:dyDescent="0.2">
      <c r="A91">
        <f>'DEGIRO BALANS'!A16</f>
        <v>0</v>
      </c>
      <c r="B91">
        <f>'DEGIRO BALANS'!B16</f>
        <v>0</v>
      </c>
      <c r="C91">
        <f>'DEGIRO BALANS'!C16</f>
        <v>0</v>
      </c>
      <c r="D91">
        <f>'DEGIRO BALANS'!D16</f>
        <v>0</v>
      </c>
      <c r="E91">
        <f>'DEGIRO BALANS'!E16</f>
        <v>0</v>
      </c>
      <c r="F91">
        <f>'DEGIRO BALANS'!F16</f>
        <v>0</v>
      </c>
      <c r="G91">
        <f>'DEGIRO BALANS'!G16</f>
        <v>0</v>
      </c>
      <c r="L91" s="197">
        <f>'DEGIRO BALANS'!L16</f>
        <v>0</v>
      </c>
      <c r="M91" s="197" t="str">
        <f>IF('DEGIRO BALANS'!M$2&gt;'DEGIRO BALANS'!$B$2,'DEGIRO BALANS'!M16,"")</f>
        <v/>
      </c>
      <c r="N91" s="197" t="str">
        <f>IF('DEGIRO BALANS'!N$2&gt;'DEGIRO BALANS'!$B$2,'DEGIRO BALANS'!N16,"")</f>
        <v/>
      </c>
      <c r="O91" s="197" t="str">
        <f>IF('DEGIRO BALANS'!O$2&gt;'DEGIRO BALANS'!$B$2,'DEGIRO BALANS'!O16,"")</f>
        <v/>
      </c>
      <c r="P91" s="197" t="str">
        <f>IF('DEGIRO BALANS'!P$2&gt;'DEGIRO BALANS'!$B$2,'DEGIRO BALANS'!P16,"")</f>
        <v/>
      </c>
      <c r="Q91" s="197" t="str">
        <f>IF('DEGIRO BALANS'!Q$2&gt;'DEGIRO BALANS'!$B$2,'DEGIRO BALANS'!Q16,"")</f>
        <v/>
      </c>
      <c r="R91" s="195"/>
      <c r="S91" s="195"/>
      <c r="T91" s="195"/>
      <c r="U91" s="195"/>
      <c r="V91" s="195"/>
      <c r="W91" s="195" t="str">
        <f t="shared" si="13"/>
        <v/>
      </c>
      <c r="X91" s="193"/>
      <c r="Y91" s="193"/>
      <c r="Z91" s="193"/>
      <c r="AA91" s="193"/>
      <c r="AB91" s="193"/>
      <c r="AC91" s="193" t="str">
        <f t="shared" si="14"/>
        <v/>
      </c>
    </row>
    <row r="92" spans="1:29" x14ac:dyDescent="0.2">
      <c r="A92">
        <f>'DEGIRO BALANS'!A17</f>
        <v>0</v>
      </c>
      <c r="B92">
        <f>'DEGIRO BALANS'!B17</f>
        <v>0</v>
      </c>
      <c r="C92">
        <f>'DEGIRO BALANS'!C17</f>
        <v>0</v>
      </c>
      <c r="D92">
        <f>'DEGIRO BALANS'!D17</f>
        <v>0</v>
      </c>
      <c r="E92">
        <f>'DEGIRO BALANS'!E17</f>
        <v>0</v>
      </c>
      <c r="F92">
        <f>'DEGIRO BALANS'!F17</f>
        <v>0</v>
      </c>
      <c r="G92">
        <f>'DEGIRO BALANS'!G17</f>
        <v>0</v>
      </c>
      <c r="L92" s="197">
        <f>'DEGIRO BALANS'!L17</f>
        <v>0</v>
      </c>
      <c r="M92" s="197" t="str">
        <f>IF('DEGIRO BALANS'!M$2&gt;'DEGIRO BALANS'!$B$2,'DEGIRO BALANS'!M17,"")</f>
        <v/>
      </c>
      <c r="N92" s="197" t="str">
        <f>IF('DEGIRO BALANS'!N$2&gt;'DEGIRO BALANS'!$B$2,'DEGIRO BALANS'!N17,"")</f>
        <v/>
      </c>
      <c r="O92" s="197" t="str">
        <f>IF('DEGIRO BALANS'!O$2&gt;'DEGIRO BALANS'!$B$2,'DEGIRO BALANS'!O17,"")</f>
        <v/>
      </c>
      <c r="P92" s="197" t="str">
        <f>IF('DEGIRO BALANS'!P$2&gt;'DEGIRO BALANS'!$B$2,'DEGIRO BALANS'!P17,"")</f>
        <v/>
      </c>
      <c r="Q92" s="197" t="str">
        <f>IF('DEGIRO BALANS'!Q$2&gt;'DEGIRO BALANS'!$B$2,'DEGIRO BALANS'!Q17,"")</f>
        <v/>
      </c>
      <c r="R92" s="195"/>
      <c r="S92" s="195"/>
      <c r="T92" s="195"/>
      <c r="U92" s="195"/>
      <c r="V92" s="195"/>
      <c r="W92" s="195" t="str">
        <f t="shared" si="13"/>
        <v/>
      </c>
      <c r="X92" s="193"/>
      <c r="Y92" s="193"/>
      <c r="Z92" s="193"/>
      <c r="AA92" s="193"/>
      <c r="AB92" s="193"/>
      <c r="AC92" s="193" t="str">
        <f t="shared" si="14"/>
        <v/>
      </c>
    </row>
    <row r="93" spans="1:29" x14ac:dyDescent="0.2">
      <c r="A93">
        <f>'DEGIRO BALANS'!A18</f>
        <v>0</v>
      </c>
      <c r="B93">
        <f>'DEGIRO BALANS'!B18</f>
        <v>0</v>
      </c>
      <c r="C93">
        <f>'DEGIRO BALANS'!C18</f>
        <v>0</v>
      </c>
      <c r="D93">
        <f>'DEGIRO BALANS'!D18</f>
        <v>0</v>
      </c>
      <c r="E93">
        <f>'DEGIRO BALANS'!E18</f>
        <v>0</v>
      </c>
      <c r="F93">
        <f>'DEGIRO BALANS'!F18</f>
        <v>0</v>
      </c>
      <c r="G93">
        <f>'DEGIRO BALANS'!G18</f>
        <v>0</v>
      </c>
      <c r="L93" s="197">
        <f>'DEGIRO BALANS'!L18</f>
        <v>0</v>
      </c>
      <c r="M93" s="197" t="str">
        <f>IF('DEGIRO BALANS'!M$2&gt;'DEGIRO BALANS'!$B$2,'DEGIRO BALANS'!M18,"")</f>
        <v/>
      </c>
      <c r="N93" s="197" t="str">
        <f>IF('DEGIRO BALANS'!N$2&gt;'DEGIRO BALANS'!$B$2,'DEGIRO BALANS'!N18,"")</f>
        <v/>
      </c>
      <c r="O93" s="197" t="str">
        <f>IF('DEGIRO BALANS'!O$2&gt;'DEGIRO BALANS'!$B$2,'DEGIRO BALANS'!O18,"")</f>
        <v/>
      </c>
      <c r="P93" s="197" t="str">
        <f>IF('DEGIRO BALANS'!P$2&gt;'DEGIRO BALANS'!$B$2,'DEGIRO BALANS'!P18,"")</f>
        <v/>
      </c>
      <c r="Q93" s="197" t="str">
        <f>IF('DEGIRO BALANS'!Q$2&gt;'DEGIRO BALANS'!$B$2,'DEGIRO BALANS'!Q18,"")</f>
        <v/>
      </c>
      <c r="R93" s="195"/>
      <c r="S93" s="195"/>
      <c r="T93" s="195"/>
      <c r="U93" s="195"/>
      <c r="V93" s="195"/>
      <c r="W93" s="195" t="str">
        <f t="shared" si="13"/>
        <v/>
      </c>
      <c r="X93" s="193"/>
      <c r="Y93" s="193"/>
      <c r="Z93" s="193"/>
      <c r="AA93" s="193"/>
      <c r="AB93" s="193"/>
      <c r="AC93" s="193" t="str">
        <f t="shared" si="14"/>
        <v/>
      </c>
    </row>
    <row r="94" spans="1:29" x14ac:dyDescent="0.2">
      <c r="A94">
        <f>'DEGIRO BALANS'!A19</f>
        <v>0</v>
      </c>
      <c r="B94">
        <f>'DEGIRO BALANS'!B19</f>
        <v>0</v>
      </c>
      <c r="C94">
        <f>'DEGIRO BALANS'!C19</f>
        <v>0</v>
      </c>
      <c r="D94">
        <f>'DEGIRO BALANS'!D19</f>
        <v>0</v>
      </c>
      <c r="E94">
        <f>'DEGIRO BALANS'!E19</f>
        <v>0</v>
      </c>
      <c r="F94">
        <f>'DEGIRO BALANS'!F19</f>
        <v>0</v>
      </c>
      <c r="G94">
        <f>'DEGIRO BALANS'!G19</f>
        <v>0</v>
      </c>
      <c r="L94" s="197">
        <f>'DEGIRO BALANS'!L19</f>
        <v>0</v>
      </c>
      <c r="M94" s="197" t="str">
        <f>IF('DEGIRO BALANS'!M$2&gt;'DEGIRO BALANS'!$B$2,'DEGIRO BALANS'!M19,"")</f>
        <v/>
      </c>
      <c r="N94" s="197" t="str">
        <f>IF('DEGIRO BALANS'!N$2&gt;'DEGIRO BALANS'!$B$2,'DEGIRO BALANS'!N19,"")</f>
        <v/>
      </c>
      <c r="O94" s="197" t="str">
        <f>IF('DEGIRO BALANS'!O$2&gt;'DEGIRO BALANS'!$B$2,'DEGIRO BALANS'!O19,"")</f>
        <v/>
      </c>
      <c r="P94" s="197" t="str">
        <f>IF('DEGIRO BALANS'!P$2&gt;'DEGIRO BALANS'!$B$2,'DEGIRO BALANS'!P19,"")</f>
        <v/>
      </c>
      <c r="Q94" s="197" t="str">
        <f>IF('DEGIRO BALANS'!Q$2&gt;'DEGIRO BALANS'!$B$2,'DEGIRO BALANS'!Q19,"")</f>
        <v/>
      </c>
      <c r="R94" s="195"/>
      <c r="S94" s="195"/>
      <c r="T94" s="195"/>
      <c r="U94" s="195"/>
      <c r="V94" s="195"/>
      <c r="W94" s="195" t="str">
        <f t="shared" si="13"/>
        <v/>
      </c>
      <c r="X94" s="193"/>
      <c r="Y94" s="193"/>
      <c r="Z94" s="193"/>
      <c r="AA94" s="193"/>
      <c r="AB94" s="193"/>
      <c r="AC94" s="193" t="str">
        <f t="shared" si="14"/>
        <v/>
      </c>
    </row>
    <row r="95" spans="1:29" x14ac:dyDescent="0.2">
      <c r="A95">
        <f>'DEGIRO BALANS'!A20</f>
        <v>0</v>
      </c>
      <c r="B95">
        <f>'DEGIRO BALANS'!B20</f>
        <v>0</v>
      </c>
      <c r="C95">
        <f>'DEGIRO BALANS'!C20</f>
        <v>0</v>
      </c>
      <c r="D95">
        <f>'DEGIRO BALANS'!D20</f>
        <v>0</v>
      </c>
      <c r="E95">
        <f>'DEGIRO BALANS'!E20</f>
        <v>0</v>
      </c>
      <c r="F95">
        <f>'DEGIRO BALANS'!F20</f>
        <v>0</v>
      </c>
      <c r="G95">
        <f>'DEGIRO BALANS'!G20</f>
        <v>0</v>
      </c>
      <c r="L95" s="197">
        <f>'DEGIRO BALANS'!L20</f>
        <v>0</v>
      </c>
      <c r="M95" s="197" t="str">
        <f>IF('DEGIRO BALANS'!M$2&gt;'DEGIRO BALANS'!$B$2,'DEGIRO BALANS'!M20,"")</f>
        <v/>
      </c>
      <c r="N95" s="197" t="str">
        <f>IF('DEGIRO BALANS'!N$2&gt;'DEGIRO BALANS'!$B$2,'DEGIRO BALANS'!N20,"")</f>
        <v/>
      </c>
      <c r="O95" s="197" t="str">
        <f>IF('DEGIRO BALANS'!O$2&gt;'DEGIRO BALANS'!$B$2,'DEGIRO BALANS'!O20,"")</f>
        <v/>
      </c>
      <c r="P95" s="197" t="str">
        <f>IF('DEGIRO BALANS'!P$2&gt;'DEGIRO BALANS'!$B$2,'DEGIRO BALANS'!P20,"")</f>
        <v/>
      </c>
      <c r="Q95" s="197" t="str">
        <f>IF('DEGIRO BALANS'!Q$2&gt;'DEGIRO BALANS'!$B$2,'DEGIRO BALANS'!Q20,"")</f>
        <v/>
      </c>
      <c r="R95" s="195"/>
      <c r="S95" s="195"/>
      <c r="T95" s="195"/>
      <c r="U95" s="195"/>
      <c r="V95" s="195"/>
      <c r="W95" s="195" t="str">
        <f t="shared" si="13"/>
        <v/>
      </c>
      <c r="X95" s="193"/>
      <c r="Y95" s="193"/>
      <c r="Z95" s="193"/>
      <c r="AA95" s="193"/>
      <c r="AB95" s="193"/>
      <c r="AC95" s="193" t="str">
        <f t="shared" si="14"/>
        <v/>
      </c>
    </row>
    <row r="96" spans="1:29" x14ac:dyDescent="0.2">
      <c r="A96">
        <f>'DEGIRO BALANS'!A21</f>
        <v>0</v>
      </c>
      <c r="B96">
        <f>'DEGIRO BALANS'!B21</f>
        <v>0</v>
      </c>
      <c r="C96">
        <f>'DEGIRO BALANS'!C21</f>
        <v>0</v>
      </c>
      <c r="D96">
        <f>'DEGIRO BALANS'!D21</f>
        <v>0</v>
      </c>
      <c r="E96">
        <f>'DEGIRO BALANS'!E21</f>
        <v>0</v>
      </c>
      <c r="F96">
        <f>'DEGIRO BALANS'!F21</f>
        <v>0</v>
      </c>
      <c r="G96">
        <f>'DEGIRO BALANS'!G21</f>
        <v>0</v>
      </c>
      <c r="L96" s="197">
        <f>'DEGIRO BALANS'!L21</f>
        <v>0</v>
      </c>
      <c r="M96" s="197" t="str">
        <f>IF('DEGIRO BALANS'!M$2&gt;'DEGIRO BALANS'!$B$2,'DEGIRO BALANS'!M21,"")</f>
        <v/>
      </c>
      <c r="N96" s="197" t="str">
        <f>IF('DEGIRO BALANS'!N$2&gt;'DEGIRO BALANS'!$B$2,'DEGIRO BALANS'!N21,"")</f>
        <v/>
      </c>
      <c r="O96" s="197" t="str">
        <f>IF('DEGIRO BALANS'!O$2&gt;'DEGIRO BALANS'!$B$2,'DEGIRO BALANS'!O21,"")</f>
        <v/>
      </c>
      <c r="P96" s="197" t="str">
        <f>IF('DEGIRO BALANS'!P$2&gt;'DEGIRO BALANS'!$B$2,'DEGIRO BALANS'!P21,"")</f>
        <v/>
      </c>
      <c r="Q96" s="197" t="str">
        <f>IF('DEGIRO BALANS'!Q$2&gt;'DEGIRO BALANS'!$B$2,'DEGIRO BALANS'!Q21,"")</f>
        <v/>
      </c>
      <c r="R96" s="195"/>
      <c r="S96" s="195"/>
      <c r="T96" s="195"/>
      <c r="U96" s="195"/>
      <c r="V96" s="195"/>
      <c r="W96" s="195" t="str">
        <f t="shared" si="13"/>
        <v/>
      </c>
      <c r="X96" s="193"/>
      <c r="Y96" s="193"/>
      <c r="Z96" s="193"/>
      <c r="AA96" s="193"/>
      <c r="AB96" s="193"/>
      <c r="AC96" s="193" t="str">
        <f t="shared" si="14"/>
        <v/>
      </c>
    </row>
    <row r="97" spans="1:29" x14ac:dyDescent="0.2">
      <c r="A97">
        <f>'DEGIRO BALANS'!A22</f>
        <v>0</v>
      </c>
      <c r="B97">
        <f>'DEGIRO BALANS'!B22</f>
        <v>0</v>
      </c>
      <c r="C97">
        <f>'DEGIRO BALANS'!C22</f>
        <v>0</v>
      </c>
      <c r="D97">
        <f>'DEGIRO BALANS'!D22</f>
        <v>0</v>
      </c>
      <c r="E97">
        <f>'DEGIRO BALANS'!E22</f>
        <v>0</v>
      </c>
      <c r="F97">
        <f>'DEGIRO BALANS'!F22</f>
        <v>0</v>
      </c>
      <c r="G97">
        <f>'DEGIRO BALANS'!G22</f>
        <v>0</v>
      </c>
      <c r="L97" s="197">
        <f>'DEGIRO BALANS'!L22</f>
        <v>0</v>
      </c>
      <c r="M97" s="197" t="str">
        <f>IF('DEGIRO BALANS'!M$2&gt;'DEGIRO BALANS'!$B$2,'DEGIRO BALANS'!M22,"")</f>
        <v/>
      </c>
      <c r="N97" s="197" t="str">
        <f>IF('DEGIRO BALANS'!N$2&gt;'DEGIRO BALANS'!$B$2,'DEGIRO BALANS'!N22,"")</f>
        <v/>
      </c>
      <c r="O97" s="197" t="str">
        <f>IF('DEGIRO BALANS'!O$2&gt;'DEGIRO BALANS'!$B$2,'DEGIRO BALANS'!O22,"")</f>
        <v/>
      </c>
      <c r="P97" s="197" t="str">
        <f>IF('DEGIRO BALANS'!P$2&gt;'DEGIRO BALANS'!$B$2,'DEGIRO BALANS'!P22,"")</f>
        <v/>
      </c>
      <c r="Q97" s="197" t="str">
        <f>IF('DEGIRO BALANS'!Q$2&gt;'DEGIRO BALANS'!$B$2,'DEGIRO BALANS'!Q22,"")</f>
        <v/>
      </c>
      <c r="R97" s="195"/>
      <c r="S97" s="195"/>
      <c r="T97" s="195"/>
      <c r="U97" s="195"/>
      <c r="V97" s="195"/>
      <c r="W97" s="195" t="str">
        <f t="shared" si="13"/>
        <v/>
      </c>
      <c r="X97" s="193"/>
      <c r="Y97" s="193"/>
      <c r="Z97" s="193"/>
      <c r="AA97" s="193"/>
      <c r="AB97" s="193"/>
      <c r="AC97" s="193" t="str">
        <f t="shared" si="14"/>
        <v/>
      </c>
    </row>
    <row r="98" spans="1:29" x14ac:dyDescent="0.2">
      <c r="A98">
        <f>'DEGIRO BALANS'!A23</f>
        <v>0</v>
      </c>
      <c r="B98">
        <f>'DEGIRO BALANS'!B23</f>
        <v>0</v>
      </c>
      <c r="C98">
        <f>'DEGIRO BALANS'!C23</f>
        <v>0</v>
      </c>
      <c r="D98">
        <f>'DEGIRO BALANS'!D23</f>
        <v>0</v>
      </c>
      <c r="E98">
        <f>'DEGIRO BALANS'!E23</f>
        <v>0</v>
      </c>
      <c r="F98">
        <f>'DEGIRO BALANS'!F23</f>
        <v>0</v>
      </c>
      <c r="G98">
        <f>'DEGIRO BALANS'!G23</f>
        <v>0</v>
      </c>
      <c r="L98" s="197">
        <f>'DEGIRO BALANS'!L23</f>
        <v>0</v>
      </c>
      <c r="M98" s="197" t="str">
        <f>IF('DEGIRO BALANS'!M$2&gt;'DEGIRO BALANS'!$B$2,'DEGIRO BALANS'!M23,"")</f>
        <v/>
      </c>
      <c r="N98" s="197" t="str">
        <f>IF('DEGIRO BALANS'!N$2&gt;'DEGIRO BALANS'!$B$2,'DEGIRO BALANS'!N23,"")</f>
        <v/>
      </c>
      <c r="O98" s="197" t="str">
        <f>IF('DEGIRO BALANS'!O$2&gt;'DEGIRO BALANS'!$B$2,'DEGIRO BALANS'!O23,"")</f>
        <v/>
      </c>
      <c r="P98" s="197" t="str">
        <f>IF('DEGIRO BALANS'!P$2&gt;'DEGIRO BALANS'!$B$2,'DEGIRO BALANS'!P23,"")</f>
        <v/>
      </c>
      <c r="Q98" s="197" t="str">
        <f>IF('DEGIRO BALANS'!Q$2&gt;'DEGIRO BALANS'!$B$2,'DEGIRO BALANS'!Q23,"")</f>
        <v/>
      </c>
      <c r="R98" s="195"/>
      <c r="S98" s="195"/>
      <c r="T98" s="195"/>
      <c r="U98" s="195"/>
      <c r="V98" s="195"/>
      <c r="W98" s="195" t="str">
        <f t="shared" si="13"/>
        <v/>
      </c>
      <c r="X98" s="193"/>
      <c r="Y98" s="193"/>
      <c r="Z98" s="193"/>
      <c r="AA98" s="193"/>
      <c r="AB98" s="193"/>
      <c r="AC98" s="193" t="str">
        <f t="shared" si="14"/>
        <v/>
      </c>
    </row>
    <row r="99" spans="1:29" x14ac:dyDescent="0.2">
      <c r="A99">
        <f>'DEGIRO BALANS'!A24</f>
        <v>0</v>
      </c>
      <c r="B99">
        <f>'DEGIRO BALANS'!B24</f>
        <v>0</v>
      </c>
      <c r="C99">
        <f>'DEGIRO BALANS'!C24</f>
        <v>0</v>
      </c>
      <c r="D99">
        <f>'DEGIRO BALANS'!D24</f>
        <v>0</v>
      </c>
      <c r="E99">
        <f>'DEGIRO BALANS'!E24</f>
        <v>0</v>
      </c>
      <c r="F99">
        <f>'DEGIRO BALANS'!F24</f>
        <v>0</v>
      </c>
      <c r="G99">
        <f>'DEGIRO BALANS'!G24</f>
        <v>0</v>
      </c>
      <c r="L99" s="197">
        <f>'DEGIRO BALANS'!L24</f>
        <v>0</v>
      </c>
      <c r="M99" s="197" t="str">
        <f>IF('DEGIRO BALANS'!M$2&gt;'DEGIRO BALANS'!$B$2,'DEGIRO BALANS'!M24,"")</f>
        <v/>
      </c>
      <c r="N99" s="197" t="str">
        <f>IF('DEGIRO BALANS'!N$2&gt;'DEGIRO BALANS'!$B$2,'DEGIRO BALANS'!N24,"")</f>
        <v/>
      </c>
      <c r="O99" s="197" t="str">
        <f>IF('DEGIRO BALANS'!O$2&gt;'DEGIRO BALANS'!$B$2,'DEGIRO BALANS'!O24,"")</f>
        <v/>
      </c>
      <c r="P99" s="197" t="str">
        <f>IF('DEGIRO BALANS'!P$2&gt;'DEGIRO BALANS'!$B$2,'DEGIRO BALANS'!P24,"")</f>
        <v/>
      </c>
      <c r="Q99" s="197" t="str">
        <f>IF('DEGIRO BALANS'!Q$2&gt;'DEGIRO BALANS'!$B$2,'DEGIRO BALANS'!Q24,"")</f>
        <v/>
      </c>
      <c r="R99" s="195"/>
      <c r="S99" s="195"/>
      <c r="T99" s="195"/>
      <c r="U99" s="195"/>
      <c r="V99" s="195"/>
      <c r="W99" s="195" t="str">
        <f t="shared" si="13"/>
        <v/>
      </c>
      <c r="X99" s="193"/>
      <c r="Y99" s="193"/>
      <c r="Z99" s="193"/>
      <c r="AA99" s="193"/>
      <c r="AB99" s="193"/>
      <c r="AC99" s="193" t="str">
        <f t="shared" si="14"/>
        <v/>
      </c>
    </row>
    <row r="100" spans="1:29" x14ac:dyDescent="0.2">
      <c r="A100">
        <f>'DEGIRO BALANS'!A25</f>
        <v>0</v>
      </c>
      <c r="B100">
        <f>'DEGIRO BALANS'!B25</f>
        <v>0</v>
      </c>
      <c r="C100">
        <f>'DEGIRO BALANS'!C25</f>
        <v>0</v>
      </c>
      <c r="D100">
        <f>'DEGIRO BALANS'!D25</f>
        <v>0</v>
      </c>
      <c r="E100">
        <f>'DEGIRO BALANS'!E25</f>
        <v>0</v>
      </c>
      <c r="F100">
        <f>'DEGIRO BALANS'!F25</f>
        <v>0</v>
      </c>
      <c r="G100">
        <f>'DEGIRO BALANS'!G25</f>
        <v>0</v>
      </c>
      <c r="L100" s="197">
        <f>'DEGIRO BALANS'!L25</f>
        <v>0</v>
      </c>
      <c r="M100" s="197" t="str">
        <f>IF('DEGIRO BALANS'!M$2&gt;'DEGIRO BALANS'!$B$2,'DEGIRO BALANS'!M25,"")</f>
        <v/>
      </c>
      <c r="N100" s="197" t="str">
        <f>IF('DEGIRO BALANS'!N$2&gt;'DEGIRO BALANS'!$B$2,'DEGIRO BALANS'!N25,"")</f>
        <v/>
      </c>
      <c r="O100" s="197" t="str">
        <f>IF('DEGIRO BALANS'!O$2&gt;'DEGIRO BALANS'!$B$2,'DEGIRO BALANS'!O25,"")</f>
        <v/>
      </c>
      <c r="P100" s="197" t="str">
        <f>IF('DEGIRO BALANS'!P$2&gt;'DEGIRO BALANS'!$B$2,'DEGIRO BALANS'!P25,"")</f>
        <v/>
      </c>
      <c r="Q100" s="197" t="str">
        <f>IF('DEGIRO BALANS'!Q$2&gt;'DEGIRO BALANS'!$B$2,'DEGIRO BALANS'!Q25,"")</f>
        <v/>
      </c>
      <c r="R100" s="195"/>
      <c r="S100" s="195"/>
      <c r="T100" s="195"/>
      <c r="U100" s="195"/>
      <c r="V100" s="195"/>
      <c r="W100" s="195" t="str">
        <f t="shared" si="13"/>
        <v/>
      </c>
      <c r="X100" s="193"/>
      <c r="Y100" s="193"/>
      <c r="Z100" s="193"/>
      <c r="AA100" s="193"/>
      <c r="AB100" s="193"/>
      <c r="AC100" s="193" t="str">
        <f t="shared" si="14"/>
        <v/>
      </c>
    </row>
    <row r="101" spans="1:29" x14ac:dyDescent="0.2">
      <c r="A101">
        <f>'DEGIRO BALANS'!A26</f>
        <v>0</v>
      </c>
      <c r="B101">
        <f>'DEGIRO BALANS'!B26</f>
        <v>0</v>
      </c>
      <c r="C101">
        <f>'DEGIRO BALANS'!C26</f>
        <v>0</v>
      </c>
      <c r="D101">
        <f>'DEGIRO BALANS'!D26</f>
        <v>0</v>
      </c>
      <c r="E101">
        <f>'DEGIRO BALANS'!E26</f>
        <v>0</v>
      </c>
      <c r="F101">
        <f>'DEGIRO BALANS'!F26</f>
        <v>0</v>
      </c>
      <c r="G101">
        <f>'DEGIRO BALANS'!G26</f>
        <v>0</v>
      </c>
      <c r="L101" s="197">
        <f>'DEGIRO BALANS'!L26</f>
        <v>0</v>
      </c>
      <c r="M101" s="197" t="str">
        <f>IF('DEGIRO BALANS'!M$2&gt;'DEGIRO BALANS'!$B$2,'DEGIRO BALANS'!M26,"")</f>
        <v/>
      </c>
      <c r="N101" s="197" t="str">
        <f>IF('DEGIRO BALANS'!N$2&gt;'DEGIRO BALANS'!$B$2,'DEGIRO BALANS'!N26,"")</f>
        <v/>
      </c>
      <c r="O101" s="197" t="str">
        <f>IF('DEGIRO BALANS'!O$2&gt;'DEGIRO BALANS'!$B$2,'DEGIRO BALANS'!O26,"")</f>
        <v/>
      </c>
      <c r="P101" s="197" t="str">
        <f>IF('DEGIRO BALANS'!P$2&gt;'DEGIRO BALANS'!$B$2,'DEGIRO BALANS'!P26,"")</f>
        <v/>
      </c>
      <c r="Q101" s="197" t="str">
        <f>IF('DEGIRO BALANS'!Q$2&gt;'DEGIRO BALANS'!$B$2,'DEGIRO BALANS'!Q26,"")</f>
        <v/>
      </c>
      <c r="R101" s="195"/>
      <c r="S101" s="195"/>
      <c r="T101" s="195"/>
      <c r="U101" s="195"/>
      <c r="V101" s="195"/>
      <c r="W101" s="195" t="str">
        <f t="shared" si="13"/>
        <v/>
      </c>
      <c r="X101" s="193"/>
      <c r="Y101" s="193"/>
      <c r="Z101" s="193"/>
      <c r="AA101" s="193"/>
      <c r="AB101" s="193"/>
      <c r="AC101" s="193" t="str">
        <f t="shared" si="14"/>
        <v/>
      </c>
    </row>
    <row r="102" spans="1:29" x14ac:dyDescent="0.2">
      <c r="A102">
        <f>'DEGIRO BALANS'!A27</f>
        <v>0</v>
      </c>
      <c r="B102">
        <f>'DEGIRO BALANS'!B27</f>
        <v>0</v>
      </c>
      <c r="C102">
        <f>'DEGIRO BALANS'!C27</f>
        <v>0</v>
      </c>
      <c r="D102">
        <f>'DEGIRO BALANS'!D27</f>
        <v>0</v>
      </c>
      <c r="E102">
        <f>'DEGIRO BALANS'!E27</f>
        <v>0</v>
      </c>
      <c r="F102">
        <f>'DEGIRO BALANS'!F27</f>
        <v>0</v>
      </c>
      <c r="G102">
        <f>'DEGIRO BALANS'!G27</f>
        <v>0</v>
      </c>
      <c r="L102" s="197">
        <f>'DEGIRO BALANS'!L27</f>
        <v>0</v>
      </c>
      <c r="M102" s="197" t="str">
        <f>IF('DEGIRO BALANS'!M$2&gt;'DEGIRO BALANS'!$B$2,'DEGIRO BALANS'!M27,"")</f>
        <v/>
      </c>
      <c r="N102" s="197" t="str">
        <f>IF('DEGIRO BALANS'!N$2&gt;'DEGIRO BALANS'!$B$2,'DEGIRO BALANS'!N27,"")</f>
        <v/>
      </c>
      <c r="O102" s="197" t="str">
        <f>IF('DEGIRO BALANS'!O$2&gt;'DEGIRO BALANS'!$B$2,'DEGIRO BALANS'!O27,"")</f>
        <v/>
      </c>
      <c r="P102" s="197" t="str">
        <f>IF('DEGIRO BALANS'!P$2&gt;'DEGIRO BALANS'!$B$2,'DEGIRO BALANS'!P27,"")</f>
        <v/>
      </c>
      <c r="Q102" s="197" t="str">
        <f>IF('DEGIRO BALANS'!Q$2&gt;'DEGIRO BALANS'!$B$2,'DEGIRO BALANS'!Q27,"")</f>
        <v/>
      </c>
      <c r="R102" s="195"/>
      <c r="S102" s="195"/>
      <c r="T102" s="195"/>
      <c r="U102" s="195"/>
      <c r="V102" s="195"/>
      <c r="W102" s="195" t="str">
        <f t="shared" si="13"/>
        <v/>
      </c>
      <c r="X102" s="193"/>
      <c r="Y102" s="193"/>
      <c r="Z102" s="193"/>
      <c r="AA102" s="193"/>
      <c r="AB102" s="193"/>
      <c r="AC102" s="193" t="str">
        <f t="shared" si="14"/>
        <v/>
      </c>
    </row>
    <row r="103" spans="1:29" x14ac:dyDescent="0.2">
      <c r="A103">
        <f>'DEGIRO BALANS'!A28</f>
        <v>0</v>
      </c>
      <c r="B103">
        <f>'DEGIRO BALANS'!B28</f>
        <v>0</v>
      </c>
      <c r="C103">
        <f>'DEGIRO BALANS'!C28</f>
        <v>0</v>
      </c>
      <c r="D103">
        <f>'DEGIRO BALANS'!D28</f>
        <v>0</v>
      </c>
      <c r="E103">
        <f>'DEGIRO BALANS'!E28</f>
        <v>0</v>
      </c>
      <c r="F103">
        <f>'DEGIRO BALANS'!F28</f>
        <v>0</v>
      </c>
      <c r="G103">
        <f>'DEGIRO BALANS'!G28</f>
        <v>0</v>
      </c>
      <c r="L103" s="197">
        <f>'DEGIRO BALANS'!L28</f>
        <v>0</v>
      </c>
      <c r="M103" s="197" t="str">
        <f>IF('DEGIRO BALANS'!M$2&gt;'DEGIRO BALANS'!$B$2,'DEGIRO BALANS'!M28,"")</f>
        <v/>
      </c>
      <c r="N103" s="197" t="str">
        <f>IF('DEGIRO BALANS'!N$2&gt;'DEGIRO BALANS'!$B$2,'DEGIRO BALANS'!N28,"")</f>
        <v/>
      </c>
      <c r="O103" s="197" t="str">
        <f>IF('DEGIRO BALANS'!O$2&gt;'DEGIRO BALANS'!$B$2,'DEGIRO BALANS'!O28,"")</f>
        <v/>
      </c>
      <c r="P103" s="197" t="str">
        <f>IF('DEGIRO BALANS'!P$2&gt;'DEGIRO BALANS'!$B$2,'DEGIRO BALANS'!P28,"")</f>
        <v/>
      </c>
      <c r="Q103" s="197" t="str">
        <f>IF('DEGIRO BALANS'!Q$2&gt;'DEGIRO BALANS'!$B$2,'DEGIRO BALANS'!Q28,"")</f>
        <v/>
      </c>
      <c r="R103" s="195"/>
      <c r="S103" s="195"/>
      <c r="T103" s="195"/>
      <c r="U103" s="195"/>
      <c r="V103" s="195"/>
      <c r="W103" s="195" t="str">
        <f t="shared" si="13"/>
        <v/>
      </c>
      <c r="X103" s="193"/>
      <c r="Y103" s="193"/>
      <c r="Z103" s="193"/>
      <c r="AA103" s="193"/>
      <c r="AB103" s="193"/>
      <c r="AC103" s="193" t="str">
        <f t="shared" si="14"/>
        <v/>
      </c>
    </row>
    <row r="104" spans="1:29" x14ac:dyDescent="0.2">
      <c r="A104">
        <f>'DEGIRO BALANS'!A29</f>
        <v>0</v>
      </c>
      <c r="B104">
        <f>'DEGIRO BALANS'!B29</f>
        <v>0</v>
      </c>
      <c r="C104">
        <f>'DEGIRO BALANS'!C29</f>
        <v>0</v>
      </c>
      <c r="D104">
        <f>'DEGIRO BALANS'!D29</f>
        <v>0</v>
      </c>
      <c r="E104">
        <f>'DEGIRO BALANS'!E29</f>
        <v>0</v>
      </c>
      <c r="F104">
        <f>'DEGIRO BALANS'!F29</f>
        <v>0</v>
      </c>
      <c r="G104">
        <f>'DEGIRO BALANS'!G29</f>
        <v>0</v>
      </c>
      <c r="L104" s="197">
        <f>'DEGIRO BALANS'!L29</f>
        <v>0</v>
      </c>
      <c r="M104" s="197" t="str">
        <f>IF('DEGIRO BALANS'!M$2&gt;'DEGIRO BALANS'!$B$2,'DEGIRO BALANS'!M29,"")</f>
        <v/>
      </c>
      <c r="N104" s="197" t="str">
        <f>IF('DEGIRO BALANS'!N$2&gt;'DEGIRO BALANS'!$B$2,'DEGIRO BALANS'!N29,"")</f>
        <v/>
      </c>
      <c r="O104" s="197" t="str">
        <f>IF('DEGIRO BALANS'!O$2&gt;'DEGIRO BALANS'!$B$2,'DEGIRO BALANS'!O29,"")</f>
        <v/>
      </c>
      <c r="P104" s="197" t="str">
        <f>IF('DEGIRO BALANS'!P$2&gt;'DEGIRO BALANS'!$B$2,'DEGIRO BALANS'!P29,"")</f>
        <v/>
      </c>
      <c r="Q104" s="197" t="str">
        <f>IF('DEGIRO BALANS'!Q$2&gt;'DEGIRO BALANS'!$B$2,'DEGIRO BALANS'!Q29,"")</f>
        <v/>
      </c>
      <c r="R104" s="195"/>
      <c r="S104" s="195"/>
      <c r="T104" s="195"/>
      <c r="U104" s="195"/>
      <c r="V104" s="195"/>
      <c r="W104" s="195" t="str">
        <f t="shared" si="13"/>
        <v/>
      </c>
      <c r="X104" s="193"/>
      <c r="Y104" s="193"/>
      <c r="Z104" s="193"/>
      <c r="AA104" s="193"/>
      <c r="AB104" s="193"/>
      <c r="AC104" s="193" t="str">
        <f t="shared" si="14"/>
        <v/>
      </c>
    </row>
    <row r="105" spans="1:29" x14ac:dyDescent="0.2">
      <c r="A105">
        <f>'DEGIRO BALANS'!A30</f>
        <v>0</v>
      </c>
      <c r="B105">
        <f>'DEGIRO BALANS'!B30</f>
        <v>0</v>
      </c>
      <c r="C105">
        <f>'DEGIRO BALANS'!C30</f>
        <v>0</v>
      </c>
      <c r="D105">
        <f>'DEGIRO BALANS'!D30</f>
        <v>0</v>
      </c>
      <c r="E105">
        <f>'DEGIRO BALANS'!E30</f>
        <v>0</v>
      </c>
      <c r="F105">
        <f>'DEGIRO BALANS'!F30</f>
        <v>0</v>
      </c>
      <c r="G105">
        <f>'DEGIRO BALANS'!G30</f>
        <v>0</v>
      </c>
      <c r="L105" s="197">
        <f>'DEGIRO BALANS'!L30</f>
        <v>0</v>
      </c>
      <c r="M105" s="197" t="str">
        <f>IF('DEGIRO BALANS'!M$2&gt;'DEGIRO BALANS'!$B$2,'DEGIRO BALANS'!M30,"")</f>
        <v/>
      </c>
      <c r="N105" s="197" t="str">
        <f>IF('DEGIRO BALANS'!N$2&gt;'DEGIRO BALANS'!$B$2,'DEGIRO BALANS'!N30,"")</f>
        <v/>
      </c>
      <c r="O105" s="197" t="str">
        <f>IF('DEGIRO BALANS'!O$2&gt;'DEGIRO BALANS'!$B$2,'DEGIRO BALANS'!O30,"")</f>
        <v/>
      </c>
      <c r="P105" s="197" t="str">
        <f>IF('DEGIRO BALANS'!P$2&gt;'DEGIRO BALANS'!$B$2,'DEGIRO BALANS'!P30,"")</f>
        <v/>
      </c>
      <c r="Q105" s="197" t="str">
        <f>IF('DEGIRO BALANS'!Q$2&gt;'DEGIRO BALANS'!$B$2,'DEGIRO BALANS'!Q30,"")</f>
        <v/>
      </c>
      <c r="R105" s="195"/>
      <c r="S105" s="195"/>
      <c r="T105" s="195"/>
      <c r="U105" s="195"/>
      <c r="V105" s="195"/>
      <c r="W105" s="195" t="str">
        <f t="shared" si="13"/>
        <v/>
      </c>
      <c r="X105" s="193"/>
      <c r="Y105" s="193"/>
      <c r="Z105" s="193"/>
      <c r="AA105" s="193"/>
      <c r="AB105" s="193"/>
      <c r="AC105" s="193" t="str">
        <f t="shared" si="14"/>
        <v/>
      </c>
    </row>
    <row r="106" spans="1:29" x14ac:dyDescent="0.2">
      <c r="A106">
        <f>'DEGIRO BALANS'!A31</f>
        <v>0</v>
      </c>
      <c r="B106">
        <f>'DEGIRO BALANS'!B31</f>
        <v>0</v>
      </c>
      <c r="C106">
        <f>'DEGIRO BALANS'!C31</f>
        <v>0</v>
      </c>
      <c r="D106">
        <f>'DEGIRO BALANS'!D31</f>
        <v>0</v>
      </c>
      <c r="E106">
        <f>'DEGIRO BALANS'!E31</f>
        <v>0</v>
      </c>
      <c r="F106">
        <f>'DEGIRO BALANS'!F31</f>
        <v>0</v>
      </c>
      <c r="G106">
        <f>'DEGIRO BALANS'!G31</f>
        <v>0</v>
      </c>
      <c r="L106" s="197">
        <f>'DEGIRO BALANS'!L31</f>
        <v>0</v>
      </c>
      <c r="M106" s="197" t="str">
        <f>IF('DEGIRO BALANS'!M$2&gt;'DEGIRO BALANS'!$B$2,'DEGIRO BALANS'!M31,"")</f>
        <v/>
      </c>
      <c r="N106" s="197" t="str">
        <f>IF('DEGIRO BALANS'!N$2&gt;'DEGIRO BALANS'!$B$2,'DEGIRO BALANS'!N31,"")</f>
        <v/>
      </c>
      <c r="O106" s="197" t="str">
        <f>IF('DEGIRO BALANS'!O$2&gt;'DEGIRO BALANS'!$B$2,'DEGIRO BALANS'!O31,"")</f>
        <v/>
      </c>
      <c r="P106" s="197" t="str">
        <f>IF('DEGIRO BALANS'!P$2&gt;'DEGIRO BALANS'!$B$2,'DEGIRO BALANS'!P31,"")</f>
        <v/>
      </c>
      <c r="Q106" s="197" t="str">
        <f>IF('DEGIRO BALANS'!Q$2&gt;'DEGIRO BALANS'!$B$2,'DEGIRO BALANS'!Q31,"")</f>
        <v/>
      </c>
      <c r="R106" s="195"/>
      <c r="S106" s="195"/>
      <c r="T106" s="195"/>
      <c r="U106" s="195"/>
      <c r="V106" s="195"/>
      <c r="W106" s="195" t="str">
        <f t="shared" si="13"/>
        <v/>
      </c>
      <c r="X106" s="193"/>
      <c r="Y106" s="193"/>
      <c r="Z106" s="193"/>
      <c r="AA106" s="193"/>
      <c r="AB106" s="193"/>
      <c r="AC106" s="193" t="str">
        <f t="shared" si="14"/>
        <v/>
      </c>
    </row>
    <row r="107" spans="1:29" x14ac:dyDescent="0.2">
      <c r="A107">
        <f>'DEGIRO BALANS'!A32</f>
        <v>0</v>
      </c>
      <c r="B107">
        <f>'DEGIRO BALANS'!B32</f>
        <v>0</v>
      </c>
      <c r="C107">
        <f>'DEGIRO BALANS'!C32</f>
        <v>0</v>
      </c>
      <c r="D107">
        <f>'DEGIRO BALANS'!D32</f>
        <v>0</v>
      </c>
      <c r="E107">
        <f>'DEGIRO BALANS'!E32</f>
        <v>0</v>
      </c>
      <c r="F107">
        <f>'DEGIRO BALANS'!F32</f>
        <v>0</v>
      </c>
      <c r="G107">
        <f>'DEGIRO BALANS'!G32</f>
        <v>0</v>
      </c>
      <c r="L107" s="197">
        <f>'DEGIRO BALANS'!L32</f>
        <v>0</v>
      </c>
      <c r="M107" s="197" t="str">
        <f>IF('DEGIRO BALANS'!M$2&gt;'DEGIRO BALANS'!$B$2,'DEGIRO BALANS'!M32,"")</f>
        <v/>
      </c>
      <c r="N107" s="197" t="str">
        <f>IF('DEGIRO BALANS'!N$2&gt;'DEGIRO BALANS'!$B$2,'DEGIRO BALANS'!N32,"")</f>
        <v/>
      </c>
      <c r="O107" s="197" t="str">
        <f>IF('DEGIRO BALANS'!O$2&gt;'DEGIRO BALANS'!$B$2,'DEGIRO BALANS'!O32,"")</f>
        <v/>
      </c>
      <c r="P107" s="197" t="str">
        <f>IF('DEGIRO BALANS'!P$2&gt;'DEGIRO BALANS'!$B$2,'DEGIRO BALANS'!P32,"")</f>
        <v/>
      </c>
      <c r="Q107" s="197" t="str">
        <f>IF('DEGIRO BALANS'!Q$2&gt;'DEGIRO BALANS'!$B$2,'DEGIRO BALANS'!Q32,"")</f>
        <v/>
      </c>
      <c r="R107" s="195"/>
      <c r="S107" s="195"/>
      <c r="T107" s="195"/>
      <c r="U107" s="195"/>
      <c r="V107" s="195"/>
      <c r="W107" s="195" t="str">
        <f t="shared" si="13"/>
        <v/>
      </c>
      <c r="X107" s="193"/>
      <c r="Y107" s="193"/>
      <c r="Z107" s="193"/>
      <c r="AA107" s="193"/>
      <c r="AB107" s="193"/>
      <c r="AC107" s="193" t="str">
        <f t="shared" si="14"/>
        <v/>
      </c>
    </row>
    <row r="108" spans="1:29" x14ac:dyDescent="0.2">
      <c r="A108">
        <f>'DEGIRO BALANS'!A33</f>
        <v>0</v>
      </c>
      <c r="B108">
        <f>'DEGIRO BALANS'!B33</f>
        <v>0</v>
      </c>
      <c r="C108">
        <f>'DEGIRO BALANS'!C33</f>
        <v>0</v>
      </c>
      <c r="D108">
        <f>'DEGIRO BALANS'!D33</f>
        <v>0</v>
      </c>
      <c r="E108">
        <f>'DEGIRO BALANS'!E33</f>
        <v>0</v>
      </c>
      <c r="F108">
        <f>'DEGIRO BALANS'!F33</f>
        <v>0</v>
      </c>
      <c r="G108">
        <f>'DEGIRO BALANS'!G33</f>
        <v>0</v>
      </c>
      <c r="L108" s="197">
        <f>'DEGIRO BALANS'!L33</f>
        <v>0</v>
      </c>
      <c r="M108" s="197" t="str">
        <f>IF('DEGIRO BALANS'!M$2&gt;'DEGIRO BALANS'!$B$2,'DEGIRO BALANS'!M33,"")</f>
        <v/>
      </c>
      <c r="N108" s="197" t="str">
        <f>IF('DEGIRO BALANS'!N$2&gt;'DEGIRO BALANS'!$B$2,'DEGIRO BALANS'!N33,"")</f>
        <v/>
      </c>
      <c r="O108" s="197" t="str">
        <f>IF('DEGIRO BALANS'!O$2&gt;'DEGIRO BALANS'!$B$2,'DEGIRO BALANS'!O33,"")</f>
        <v/>
      </c>
      <c r="P108" s="197" t="str">
        <f>IF('DEGIRO BALANS'!P$2&gt;'DEGIRO BALANS'!$B$2,'DEGIRO BALANS'!P33,"")</f>
        <v/>
      </c>
      <c r="Q108" s="197" t="str">
        <f>IF('DEGIRO BALANS'!Q$2&gt;'DEGIRO BALANS'!$B$2,'DEGIRO BALANS'!Q33,"")</f>
        <v/>
      </c>
      <c r="R108" s="195"/>
      <c r="S108" s="195"/>
      <c r="T108" s="195"/>
      <c r="U108" s="195"/>
      <c r="V108" s="195"/>
      <c r="W108" s="195" t="str">
        <f t="shared" si="13"/>
        <v/>
      </c>
      <c r="X108" s="193"/>
      <c r="Y108" s="193"/>
      <c r="Z108" s="193"/>
      <c r="AA108" s="193"/>
      <c r="AB108" s="193"/>
      <c r="AC108" s="193" t="str">
        <f t="shared" si="14"/>
        <v/>
      </c>
    </row>
    <row r="109" spans="1:29" x14ac:dyDescent="0.2">
      <c r="A109">
        <f>'DEGIRO BALANS'!A34</f>
        <v>0</v>
      </c>
      <c r="B109">
        <f>'DEGIRO BALANS'!B34</f>
        <v>0</v>
      </c>
      <c r="C109">
        <f>'DEGIRO BALANS'!C34</f>
        <v>0</v>
      </c>
      <c r="D109">
        <f>'DEGIRO BALANS'!D34</f>
        <v>0</v>
      </c>
      <c r="E109">
        <f>'DEGIRO BALANS'!E34</f>
        <v>0</v>
      </c>
      <c r="F109">
        <f>'DEGIRO BALANS'!F34</f>
        <v>0</v>
      </c>
      <c r="G109">
        <f>'DEGIRO BALANS'!G34</f>
        <v>0</v>
      </c>
      <c r="L109" s="197">
        <f>'DEGIRO BALANS'!L34</f>
        <v>0</v>
      </c>
      <c r="M109" s="197" t="str">
        <f>IF('DEGIRO BALANS'!M$2&gt;'DEGIRO BALANS'!$B$2,'DEGIRO BALANS'!M34,"")</f>
        <v/>
      </c>
      <c r="N109" s="197" t="str">
        <f>IF('DEGIRO BALANS'!N$2&gt;'DEGIRO BALANS'!$B$2,'DEGIRO BALANS'!N34,"")</f>
        <v/>
      </c>
      <c r="O109" s="197" t="str">
        <f>IF('DEGIRO BALANS'!O$2&gt;'DEGIRO BALANS'!$B$2,'DEGIRO BALANS'!O34,"")</f>
        <v/>
      </c>
      <c r="P109" s="197" t="str">
        <f>IF('DEGIRO BALANS'!P$2&gt;'DEGIRO BALANS'!$B$2,'DEGIRO BALANS'!P34,"")</f>
        <v/>
      </c>
      <c r="Q109" s="197" t="str">
        <f>IF('DEGIRO BALANS'!Q$2&gt;'DEGIRO BALANS'!$B$2,'DEGIRO BALANS'!Q34,"")</f>
        <v/>
      </c>
      <c r="R109" s="195"/>
      <c r="S109" s="195"/>
      <c r="T109" s="195"/>
      <c r="U109" s="195"/>
      <c r="V109" s="195"/>
      <c r="W109" s="195" t="str">
        <f t="shared" si="13"/>
        <v/>
      </c>
      <c r="X109" s="193"/>
      <c r="Y109" s="193"/>
      <c r="Z109" s="193"/>
      <c r="AA109" s="193"/>
      <c r="AB109" s="193"/>
      <c r="AC109" s="193" t="str">
        <f t="shared" si="14"/>
        <v/>
      </c>
    </row>
    <row r="110" spans="1:29" x14ac:dyDescent="0.2">
      <c r="A110">
        <f>'DEGIRO BALANS'!A35</f>
        <v>0</v>
      </c>
      <c r="B110">
        <f>'DEGIRO BALANS'!B35</f>
        <v>0</v>
      </c>
      <c r="C110">
        <f>'DEGIRO BALANS'!C35</f>
        <v>0</v>
      </c>
      <c r="D110">
        <f>'DEGIRO BALANS'!D35</f>
        <v>0</v>
      </c>
      <c r="E110">
        <f>'DEGIRO BALANS'!E35</f>
        <v>0</v>
      </c>
      <c r="F110">
        <f>'DEGIRO BALANS'!F35</f>
        <v>0</v>
      </c>
      <c r="G110">
        <f>'DEGIRO BALANS'!G35</f>
        <v>0</v>
      </c>
      <c r="L110" s="197">
        <f>'DEGIRO BALANS'!L35</f>
        <v>0</v>
      </c>
      <c r="M110" s="197" t="str">
        <f>IF('DEGIRO BALANS'!M$2&gt;'DEGIRO BALANS'!$B$2,'DEGIRO BALANS'!M35,"")</f>
        <v/>
      </c>
      <c r="N110" s="197" t="str">
        <f>IF('DEGIRO BALANS'!N$2&gt;'DEGIRO BALANS'!$B$2,'DEGIRO BALANS'!N35,"")</f>
        <v/>
      </c>
      <c r="O110" s="197" t="str">
        <f>IF('DEGIRO BALANS'!O$2&gt;'DEGIRO BALANS'!$B$2,'DEGIRO BALANS'!O35,"")</f>
        <v/>
      </c>
      <c r="P110" s="197" t="str">
        <f>IF('DEGIRO BALANS'!P$2&gt;'DEGIRO BALANS'!$B$2,'DEGIRO BALANS'!P35,"")</f>
        <v/>
      </c>
      <c r="Q110" s="197" t="str">
        <f>IF('DEGIRO BALANS'!Q$2&gt;'DEGIRO BALANS'!$B$2,'DEGIRO BALANS'!Q35,"")</f>
        <v/>
      </c>
      <c r="R110" s="195"/>
      <c r="S110" s="195"/>
      <c r="T110" s="195"/>
      <c r="U110" s="195"/>
      <c r="V110" s="195"/>
      <c r="W110" s="195" t="str">
        <f t="shared" si="13"/>
        <v/>
      </c>
      <c r="X110" s="193"/>
      <c r="Y110" s="193"/>
      <c r="Z110" s="193"/>
      <c r="AA110" s="193"/>
      <c r="AB110" s="193"/>
      <c r="AC110" s="193" t="str">
        <f t="shared" si="14"/>
        <v/>
      </c>
    </row>
    <row r="111" spans="1:29" x14ac:dyDescent="0.2">
      <c r="A111">
        <f>'DEGIRO BALANS'!A36</f>
        <v>0</v>
      </c>
      <c r="B111">
        <f>'DEGIRO BALANS'!B36</f>
        <v>0</v>
      </c>
      <c r="C111">
        <f>'DEGIRO BALANS'!C36</f>
        <v>0</v>
      </c>
      <c r="D111">
        <f>'DEGIRO BALANS'!D36</f>
        <v>0</v>
      </c>
      <c r="E111">
        <f>'DEGIRO BALANS'!E36</f>
        <v>0</v>
      </c>
      <c r="F111">
        <f>'DEGIRO BALANS'!F36</f>
        <v>0</v>
      </c>
      <c r="G111">
        <f>'DEGIRO BALANS'!G36</f>
        <v>0</v>
      </c>
      <c r="L111" s="197">
        <f>'DEGIRO BALANS'!L36</f>
        <v>0</v>
      </c>
      <c r="M111" s="197" t="str">
        <f>IF('DEGIRO BALANS'!M$2&gt;'DEGIRO BALANS'!$B$2,'DEGIRO BALANS'!M36,"")</f>
        <v/>
      </c>
      <c r="N111" s="197" t="str">
        <f>IF('DEGIRO BALANS'!N$2&gt;'DEGIRO BALANS'!$B$2,'DEGIRO BALANS'!N36,"")</f>
        <v/>
      </c>
      <c r="O111" s="197" t="str">
        <f>IF('DEGIRO BALANS'!O$2&gt;'DEGIRO BALANS'!$B$2,'DEGIRO BALANS'!O36,"")</f>
        <v/>
      </c>
      <c r="P111" s="197" t="str">
        <f>IF('DEGIRO BALANS'!P$2&gt;'DEGIRO BALANS'!$B$2,'DEGIRO BALANS'!P36,"")</f>
        <v/>
      </c>
      <c r="Q111" s="197" t="str">
        <f>IF('DEGIRO BALANS'!Q$2&gt;'DEGIRO BALANS'!$B$2,'DEGIRO BALANS'!Q36,"")</f>
        <v/>
      </c>
      <c r="R111" s="195"/>
      <c r="S111" s="195"/>
      <c r="T111" s="195"/>
      <c r="U111" s="195"/>
      <c r="V111" s="195"/>
      <c r="W111" s="195" t="str">
        <f t="shared" si="13"/>
        <v/>
      </c>
      <c r="X111" s="193"/>
      <c r="Y111" s="193"/>
      <c r="Z111" s="193"/>
      <c r="AA111" s="193"/>
      <c r="AB111" s="193"/>
      <c r="AC111" s="193" t="str">
        <f t="shared" si="14"/>
        <v/>
      </c>
    </row>
    <row r="112" spans="1:29" x14ac:dyDescent="0.2">
      <c r="A112">
        <f>'DEGIRO BALANS'!A37</f>
        <v>0</v>
      </c>
      <c r="B112">
        <f>'DEGIRO BALANS'!B37</f>
        <v>0</v>
      </c>
      <c r="C112">
        <f>'DEGIRO BALANS'!C37</f>
        <v>0</v>
      </c>
      <c r="D112">
        <f>'DEGIRO BALANS'!D37</f>
        <v>0</v>
      </c>
      <c r="E112">
        <f>'DEGIRO BALANS'!E37</f>
        <v>0</v>
      </c>
      <c r="F112">
        <f>'DEGIRO BALANS'!F37</f>
        <v>0</v>
      </c>
      <c r="G112">
        <f>'DEGIRO BALANS'!G37</f>
        <v>0</v>
      </c>
      <c r="L112" s="197">
        <f>'DEGIRO BALANS'!L37</f>
        <v>0</v>
      </c>
      <c r="M112" s="197" t="str">
        <f>IF('DEGIRO BALANS'!M$2&gt;'DEGIRO BALANS'!$B$2,'DEGIRO BALANS'!M37,"")</f>
        <v/>
      </c>
      <c r="N112" s="197" t="str">
        <f>IF('DEGIRO BALANS'!N$2&gt;'DEGIRO BALANS'!$B$2,'DEGIRO BALANS'!N37,"")</f>
        <v/>
      </c>
      <c r="O112" s="197" t="str">
        <f>IF('DEGIRO BALANS'!O$2&gt;'DEGIRO BALANS'!$B$2,'DEGIRO BALANS'!O37,"")</f>
        <v/>
      </c>
      <c r="P112" s="197" t="str">
        <f>IF('DEGIRO BALANS'!P$2&gt;'DEGIRO BALANS'!$B$2,'DEGIRO BALANS'!P37,"")</f>
        <v/>
      </c>
      <c r="Q112" s="197" t="str">
        <f>IF('DEGIRO BALANS'!Q$2&gt;'DEGIRO BALANS'!$B$2,'DEGIRO BALANS'!Q37,"")</f>
        <v/>
      </c>
      <c r="R112" s="195"/>
      <c r="S112" s="195"/>
      <c r="T112" s="195"/>
      <c r="U112" s="195"/>
      <c r="V112" s="195"/>
      <c r="W112" s="195" t="str">
        <f t="shared" si="13"/>
        <v/>
      </c>
      <c r="X112" s="193"/>
      <c r="Y112" s="193"/>
      <c r="Z112" s="193"/>
      <c r="AA112" s="193"/>
      <c r="AB112" s="193"/>
      <c r="AC112" s="193" t="str">
        <f t="shared" si="14"/>
        <v/>
      </c>
    </row>
    <row r="113" spans="1:29" x14ac:dyDescent="0.2">
      <c r="A113">
        <f>'DEGIRO BALANS'!A38</f>
        <v>0</v>
      </c>
      <c r="B113">
        <f>'DEGIRO BALANS'!B38</f>
        <v>0</v>
      </c>
      <c r="C113">
        <f>'DEGIRO BALANS'!C38</f>
        <v>0</v>
      </c>
      <c r="D113">
        <f>'DEGIRO BALANS'!D38</f>
        <v>0</v>
      </c>
      <c r="E113">
        <f>'DEGIRO BALANS'!E38</f>
        <v>0</v>
      </c>
      <c r="F113">
        <f>'DEGIRO BALANS'!F38</f>
        <v>0</v>
      </c>
      <c r="G113">
        <f>'DEGIRO BALANS'!G38</f>
        <v>0</v>
      </c>
      <c r="L113" s="197">
        <f>'DEGIRO BALANS'!L38</f>
        <v>0</v>
      </c>
      <c r="M113" s="197" t="str">
        <f>IF('DEGIRO BALANS'!M$2&gt;'DEGIRO BALANS'!$B$2,'DEGIRO BALANS'!M38,"")</f>
        <v/>
      </c>
      <c r="N113" s="197" t="str">
        <f>IF('DEGIRO BALANS'!N$2&gt;'DEGIRO BALANS'!$B$2,'DEGIRO BALANS'!N38,"")</f>
        <v/>
      </c>
      <c r="O113" s="197" t="str">
        <f>IF('DEGIRO BALANS'!O$2&gt;'DEGIRO BALANS'!$B$2,'DEGIRO BALANS'!O38,"")</f>
        <v/>
      </c>
      <c r="P113" s="197" t="str">
        <f>IF('DEGIRO BALANS'!P$2&gt;'DEGIRO BALANS'!$B$2,'DEGIRO BALANS'!P38,"")</f>
        <v/>
      </c>
      <c r="Q113" s="197" t="str">
        <f>IF('DEGIRO BALANS'!Q$2&gt;'DEGIRO BALANS'!$B$2,'DEGIRO BALANS'!Q38,"")</f>
        <v/>
      </c>
      <c r="R113" s="195"/>
      <c r="S113" s="195"/>
      <c r="T113" s="195"/>
      <c r="U113" s="195"/>
      <c r="V113" s="195"/>
      <c r="W113" s="195" t="str">
        <f t="shared" si="13"/>
        <v/>
      </c>
      <c r="X113" s="193"/>
      <c r="Y113" s="193"/>
      <c r="Z113" s="193"/>
      <c r="AA113" s="193"/>
      <c r="AB113" s="193"/>
      <c r="AC113" s="193" t="str">
        <f t="shared" si="14"/>
        <v/>
      </c>
    </row>
    <row r="114" spans="1:29" x14ac:dyDescent="0.2">
      <c r="A114">
        <f>'DEGIRO BALANS'!A39</f>
        <v>0</v>
      </c>
      <c r="B114">
        <f>'DEGIRO BALANS'!B39</f>
        <v>0</v>
      </c>
      <c r="C114">
        <f>'DEGIRO BALANS'!C39</f>
        <v>0</v>
      </c>
      <c r="D114">
        <f>'DEGIRO BALANS'!D39</f>
        <v>0</v>
      </c>
      <c r="E114">
        <f>'DEGIRO BALANS'!E39</f>
        <v>0</v>
      </c>
      <c r="F114">
        <f>'DEGIRO BALANS'!F39</f>
        <v>0</v>
      </c>
      <c r="G114">
        <f>'DEGIRO BALANS'!G39</f>
        <v>0</v>
      </c>
      <c r="L114" s="197">
        <f>'DEGIRO BALANS'!L39</f>
        <v>0</v>
      </c>
      <c r="M114" s="197" t="str">
        <f>IF('DEGIRO BALANS'!M$2&gt;'DEGIRO BALANS'!$B$2,'DEGIRO BALANS'!M39,"")</f>
        <v/>
      </c>
      <c r="N114" s="197" t="str">
        <f>IF('DEGIRO BALANS'!N$2&gt;'DEGIRO BALANS'!$B$2,'DEGIRO BALANS'!N39,"")</f>
        <v/>
      </c>
      <c r="O114" s="197" t="str">
        <f>IF('DEGIRO BALANS'!O$2&gt;'DEGIRO BALANS'!$B$2,'DEGIRO BALANS'!O39,"")</f>
        <v/>
      </c>
      <c r="P114" s="197" t="str">
        <f>IF('DEGIRO BALANS'!P$2&gt;'DEGIRO BALANS'!$B$2,'DEGIRO BALANS'!P39,"")</f>
        <v/>
      </c>
      <c r="Q114" s="197" t="str">
        <f>IF('DEGIRO BALANS'!Q$2&gt;'DEGIRO BALANS'!$B$2,'DEGIRO BALANS'!Q39,"")</f>
        <v/>
      </c>
      <c r="R114" s="195"/>
      <c r="S114" s="195"/>
      <c r="T114" s="195"/>
      <c r="U114" s="195"/>
      <c r="V114" s="195"/>
      <c r="W114" s="195" t="str">
        <f t="shared" si="13"/>
        <v/>
      </c>
      <c r="X114" s="193"/>
      <c r="Y114" s="193"/>
      <c r="Z114" s="193"/>
      <c r="AA114" s="193"/>
      <c r="AB114" s="193"/>
      <c r="AC114" s="193" t="str">
        <f t="shared" si="14"/>
        <v/>
      </c>
    </row>
    <row r="115" spans="1:29" x14ac:dyDescent="0.2">
      <c r="A115">
        <f>'DEGIRO BALANS'!A40</f>
        <v>0</v>
      </c>
      <c r="B115">
        <f>'DEGIRO BALANS'!B40</f>
        <v>0</v>
      </c>
      <c r="C115">
        <f>'DEGIRO BALANS'!C40</f>
        <v>0</v>
      </c>
      <c r="D115">
        <f>'DEGIRO BALANS'!D40</f>
        <v>0</v>
      </c>
      <c r="E115">
        <f>'DEGIRO BALANS'!E40</f>
        <v>0</v>
      </c>
      <c r="F115">
        <f>'DEGIRO BALANS'!F40</f>
        <v>0</v>
      </c>
      <c r="G115">
        <f>'DEGIRO BALANS'!G40</f>
        <v>0</v>
      </c>
      <c r="L115" s="197">
        <f>'DEGIRO BALANS'!L40</f>
        <v>0</v>
      </c>
      <c r="M115" s="197" t="str">
        <f>IF('DEGIRO BALANS'!M$2&gt;'DEGIRO BALANS'!$B$2,'DEGIRO BALANS'!M40,"")</f>
        <v/>
      </c>
      <c r="N115" s="197" t="str">
        <f>IF('DEGIRO BALANS'!N$2&gt;'DEGIRO BALANS'!$B$2,'DEGIRO BALANS'!N40,"")</f>
        <v/>
      </c>
      <c r="O115" s="197" t="str">
        <f>IF('DEGIRO BALANS'!O$2&gt;'DEGIRO BALANS'!$B$2,'DEGIRO BALANS'!O40,"")</f>
        <v/>
      </c>
      <c r="P115" s="197" t="str">
        <f>IF('DEGIRO BALANS'!P$2&gt;'DEGIRO BALANS'!$B$2,'DEGIRO BALANS'!P40,"")</f>
        <v/>
      </c>
      <c r="Q115" s="197" t="str">
        <f>IF('DEGIRO BALANS'!Q$2&gt;'DEGIRO BALANS'!$B$2,'DEGIRO BALANS'!Q40,"")</f>
        <v/>
      </c>
      <c r="R115" s="195"/>
      <c r="S115" s="195"/>
      <c r="T115" s="195"/>
      <c r="U115" s="195"/>
      <c r="V115" s="195"/>
      <c r="W115" s="195" t="str">
        <f t="shared" si="13"/>
        <v/>
      </c>
      <c r="X115" s="193"/>
      <c r="Y115" s="193"/>
      <c r="Z115" s="193"/>
      <c r="AA115" s="193"/>
      <c r="AB115" s="193"/>
      <c r="AC115" s="193" t="str">
        <f t="shared" si="14"/>
        <v/>
      </c>
    </row>
    <row r="116" spans="1:29" x14ac:dyDescent="0.2">
      <c r="A116">
        <f>'DEGIRO BALANS'!A41</f>
        <v>0</v>
      </c>
      <c r="B116">
        <f>'DEGIRO BALANS'!B41</f>
        <v>0</v>
      </c>
      <c r="C116">
        <f>'DEGIRO BALANS'!C41</f>
        <v>0</v>
      </c>
      <c r="D116">
        <f>'DEGIRO BALANS'!D41</f>
        <v>0</v>
      </c>
      <c r="E116">
        <f>'DEGIRO BALANS'!E41</f>
        <v>0</v>
      </c>
      <c r="F116">
        <f>'DEGIRO BALANS'!F41</f>
        <v>0</v>
      </c>
      <c r="G116">
        <f>'DEGIRO BALANS'!G41</f>
        <v>0</v>
      </c>
      <c r="L116" s="197">
        <f>'DEGIRO BALANS'!L41</f>
        <v>0</v>
      </c>
      <c r="M116" s="197" t="str">
        <f>IF('DEGIRO BALANS'!M$2&gt;'DEGIRO BALANS'!$B$2,'DEGIRO BALANS'!M41,"")</f>
        <v/>
      </c>
      <c r="N116" s="197" t="str">
        <f>IF('DEGIRO BALANS'!N$2&gt;'DEGIRO BALANS'!$B$2,'DEGIRO BALANS'!N41,"")</f>
        <v/>
      </c>
      <c r="O116" s="197" t="str">
        <f>IF('DEGIRO BALANS'!O$2&gt;'DEGIRO BALANS'!$B$2,'DEGIRO BALANS'!O41,"")</f>
        <v/>
      </c>
      <c r="P116" s="197" t="str">
        <f>IF('DEGIRO BALANS'!P$2&gt;'DEGIRO BALANS'!$B$2,'DEGIRO BALANS'!P41,"")</f>
        <v/>
      </c>
      <c r="Q116" s="197" t="str">
        <f>IF('DEGIRO BALANS'!Q$2&gt;'DEGIRO BALANS'!$B$2,'DEGIRO BALANS'!Q41,"")</f>
        <v/>
      </c>
      <c r="R116" s="195"/>
      <c r="S116" s="195"/>
      <c r="T116" s="195"/>
      <c r="U116" s="195"/>
      <c r="V116" s="195"/>
      <c r="W116" s="195" t="str">
        <f t="shared" si="13"/>
        <v/>
      </c>
      <c r="X116" s="193"/>
      <c r="Y116" s="193"/>
      <c r="Z116" s="193"/>
      <c r="AA116" s="193"/>
      <c r="AB116" s="193"/>
      <c r="AC116" s="193" t="str">
        <f t="shared" si="14"/>
        <v/>
      </c>
    </row>
    <row r="117" spans="1:29" x14ac:dyDescent="0.2">
      <c r="A117">
        <f>'DEGIRO BALANS'!A42</f>
        <v>0</v>
      </c>
      <c r="B117">
        <f>'DEGIRO BALANS'!B42</f>
        <v>0</v>
      </c>
      <c r="C117">
        <f>'DEGIRO BALANS'!C42</f>
        <v>0</v>
      </c>
      <c r="D117">
        <f>'DEGIRO BALANS'!D42</f>
        <v>0</v>
      </c>
      <c r="E117">
        <f>'DEGIRO BALANS'!E42</f>
        <v>0</v>
      </c>
      <c r="F117">
        <f>'DEGIRO BALANS'!F42</f>
        <v>0</v>
      </c>
      <c r="G117">
        <f>'DEGIRO BALANS'!G42</f>
        <v>0</v>
      </c>
      <c r="L117" s="197">
        <f>'DEGIRO BALANS'!L42</f>
        <v>0</v>
      </c>
      <c r="M117" s="197" t="str">
        <f>IF('DEGIRO BALANS'!M$2&gt;'DEGIRO BALANS'!$B$2,'DEGIRO BALANS'!M42,"")</f>
        <v/>
      </c>
      <c r="N117" s="197" t="str">
        <f>IF('DEGIRO BALANS'!N$2&gt;'DEGIRO BALANS'!$B$2,'DEGIRO BALANS'!N42,"")</f>
        <v/>
      </c>
      <c r="O117" s="197" t="str">
        <f>IF('DEGIRO BALANS'!O$2&gt;'DEGIRO BALANS'!$B$2,'DEGIRO BALANS'!O42,"")</f>
        <v/>
      </c>
      <c r="P117" s="197" t="str">
        <f>IF('DEGIRO BALANS'!P$2&gt;'DEGIRO BALANS'!$B$2,'DEGIRO BALANS'!P42,"")</f>
        <v/>
      </c>
      <c r="Q117" s="197" t="str">
        <f>IF('DEGIRO BALANS'!Q$2&gt;'DEGIRO BALANS'!$B$2,'DEGIRO BALANS'!Q42,"")</f>
        <v/>
      </c>
      <c r="R117" s="195"/>
      <c r="S117" s="195"/>
      <c r="T117" s="195"/>
      <c r="U117" s="195"/>
      <c r="V117" s="195"/>
      <c r="W117" s="195" t="str">
        <f t="shared" si="13"/>
        <v/>
      </c>
      <c r="X117" s="193"/>
      <c r="Y117" s="193"/>
      <c r="Z117" s="193"/>
      <c r="AA117" s="193"/>
      <c r="AB117" s="193"/>
      <c r="AC117" s="193" t="str">
        <f t="shared" si="14"/>
        <v/>
      </c>
    </row>
    <row r="118" spans="1:29" x14ac:dyDescent="0.2">
      <c r="A118">
        <f>'DEGIRO BALANS'!A43</f>
        <v>0</v>
      </c>
      <c r="B118">
        <f>'DEGIRO BALANS'!B43</f>
        <v>0</v>
      </c>
      <c r="C118">
        <f>'DEGIRO BALANS'!C43</f>
        <v>0</v>
      </c>
      <c r="D118">
        <f>'DEGIRO BALANS'!D43</f>
        <v>0</v>
      </c>
      <c r="E118">
        <f>'DEGIRO BALANS'!E43</f>
        <v>0</v>
      </c>
      <c r="F118">
        <f>'DEGIRO BALANS'!F43</f>
        <v>0</v>
      </c>
      <c r="G118">
        <f>'DEGIRO BALANS'!G43</f>
        <v>0</v>
      </c>
      <c r="L118" s="197">
        <f>'DEGIRO BALANS'!L43</f>
        <v>0</v>
      </c>
      <c r="M118" s="197" t="str">
        <f>IF('DEGIRO BALANS'!M$2&gt;'DEGIRO BALANS'!$B$2,'DEGIRO BALANS'!M43,"")</f>
        <v/>
      </c>
      <c r="N118" s="197" t="str">
        <f>IF('DEGIRO BALANS'!N$2&gt;'DEGIRO BALANS'!$B$2,'DEGIRO BALANS'!N43,"")</f>
        <v/>
      </c>
      <c r="O118" s="197" t="str">
        <f>IF('DEGIRO BALANS'!O$2&gt;'DEGIRO BALANS'!$B$2,'DEGIRO BALANS'!O43,"")</f>
        <v/>
      </c>
      <c r="P118" s="197" t="str">
        <f>IF('DEGIRO BALANS'!P$2&gt;'DEGIRO BALANS'!$B$2,'DEGIRO BALANS'!P43,"")</f>
        <v/>
      </c>
      <c r="Q118" s="197" t="str">
        <f>IF('DEGIRO BALANS'!Q$2&gt;'DEGIRO BALANS'!$B$2,'DEGIRO BALANS'!Q43,"")</f>
        <v/>
      </c>
      <c r="R118" s="195"/>
      <c r="S118" s="195"/>
      <c r="T118" s="195"/>
      <c r="U118" s="195"/>
      <c r="V118" s="195"/>
      <c r="W118" s="195" t="str">
        <f t="shared" si="13"/>
        <v/>
      </c>
      <c r="X118" s="193"/>
      <c r="Y118" s="193"/>
      <c r="Z118" s="193"/>
      <c r="AA118" s="193"/>
      <c r="AB118" s="193"/>
      <c r="AC118" s="193" t="str">
        <f t="shared" si="14"/>
        <v/>
      </c>
    </row>
    <row r="119" spans="1:29" x14ac:dyDescent="0.2">
      <c r="A119">
        <f>'DEGIRO BALANS'!A44</f>
        <v>0</v>
      </c>
      <c r="B119">
        <f>'DEGIRO BALANS'!B44</f>
        <v>0</v>
      </c>
      <c r="C119">
        <f>'DEGIRO BALANS'!C44</f>
        <v>0</v>
      </c>
      <c r="D119">
        <f>'DEGIRO BALANS'!D44</f>
        <v>0</v>
      </c>
      <c r="E119">
        <f>'DEGIRO BALANS'!E44</f>
        <v>0</v>
      </c>
      <c r="F119">
        <f>'DEGIRO BALANS'!F44</f>
        <v>0</v>
      </c>
      <c r="G119">
        <f>'DEGIRO BALANS'!G44</f>
        <v>0</v>
      </c>
      <c r="L119" s="197">
        <f>'DEGIRO BALANS'!L44</f>
        <v>0</v>
      </c>
      <c r="M119" s="197" t="str">
        <f>IF('DEGIRO BALANS'!M$2&gt;'DEGIRO BALANS'!$B$2,'DEGIRO BALANS'!M44,"")</f>
        <v/>
      </c>
      <c r="N119" s="197" t="str">
        <f>IF('DEGIRO BALANS'!N$2&gt;'DEGIRO BALANS'!$B$2,'DEGIRO BALANS'!N44,"")</f>
        <v/>
      </c>
      <c r="O119" s="197" t="str">
        <f>IF('DEGIRO BALANS'!O$2&gt;'DEGIRO BALANS'!$B$2,'DEGIRO BALANS'!O44,"")</f>
        <v/>
      </c>
      <c r="P119" s="197" t="str">
        <f>IF('DEGIRO BALANS'!P$2&gt;'DEGIRO BALANS'!$B$2,'DEGIRO BALANS'!P44,"")</f>
        <v/>
      </c>
      <c r="Q119" s="197" t="str">
        <f>IF('DEGIRO BALANS'!Q$2&gt;'DEGIRO BALANS'!$B$2,'DEGIRO BALANS'!Q44,"")</f>
        <v/>
      </c>
      <c r="R119" s="195"/>
      <c r="S119" s="195"/>
      <c r="T119" s="195"/>
      <c r="U119" s="195"/>
      <c r="V119" s="195"/>
      <c r="W119" s="195" t="str">
        <f t="shared" si="13"/>
        <v/>
      </c>
      <c r="X119" s="193"/>
      <c r="Y119" s="193"/>
      <c r="Z119" s="193"/>
      <c r="AA119" s="193"/>
      <c r="AB119" s="193"/>
      <c r="AC119" s="193" t="str">
        <f t="shared" si="14"/>
        <v/>
      </c>
    </row>
    <row r="120" spans="1:29" x14ac:dyDescent="0.2">
      <c r="A120">
        <f>'DEGIRO BALANS'!A45</f>
        <v>0</v>
      </c>
      <c r="B120">
        <f>'DEGIRO BALANS'!B45</f>
        <v>0</v>
      </c>
      <c r="C120">
        <f>'DEGIRO BALANS'!C45</f>
        <v>0</v>
      </c>
      <c r="D120">
        <f>'DEGIRO BALANS'!D45</f>
        <v>0</v>
      </c>
      <c r="E120">
        <f>'DEGIRO BALANS'!E45</f>
        <v>0</v>
      </c>
      <c r="F120">
        <f>'DEGIRO BALANS'!F45</f>
        <v>0</v>
      </c>
      <c r="G120">
        <f>'DEGIRO BALANS'!G45</f>
        <v>0</v>
      </c>
      <c r="L120" s="197">
        <f>'DEGIRO BALANS'!L45</f>
        <v>0</v>
      </c>
      <c r="M120" s="197" t="str">
        <f>IF('DEGIRO BALANS'!M$2&gt;'DEGIRO BALANS'!$B$2,'DEGIRO BALANS'!M45,"")</f>
        <v/>
      </c>
      <c r="N120" s="197" t="str">
        <f>IF('DEGIRO BALANS'!N$2&gt;'DEGIRO BALANS'!$B$2,'DEGIRO BALANS'!N45,"")</f>
        <v/>
      </c>
      <c r="O120" s="197" t="str">
        <f>IF('DEGIRO BALANS'!O$2&gt;'DEGIRO BALANS'!$B$2,'DEGIRO BALANS'!O45,"")</f>
        <v/>
      </c>
      <c r="P120" s="197" t="str">
        <f>IF('DEGIRO BALANS'!P$2&gt;'DEGIRO BALANS'!$B$2,'DEGIRO BALANS'!P45,"")</f>
        <v/>
      </c>
      <c r="Q120" s="197" t="str">
        <f>IF('DEGIRO BALANS'!Q$2&gt;'DEGIRO BALANS'!$B$2,'DEGIRO BALANS'!Q45,"")</f>
        <v/>
      </c>
      <c r="R120" s="195"/>
      <c r="S120" s="195"/>
      <c r="T120" s="195"/>
      <c r="U120" s="195"/>
      <c r="V120" s="195"/>
      <c r="W120" s="195" t="str">
        <f t="shared" si="13"/>
        <v/>
      </c>
      <c r="X120" s="193"/>
      <c r="Y120" s="193"/>
      <c r="Z120" s="193"/>
      <c r="AA120" s="193"/>
      <c r="AB120" s="193"/>
      <c r="AC120" s="193" t="str">
        <f t="shared" si="14"/>
        <v/>
      </c>
    </row>
    <row r="121" spans="1:29" x14ac:dyDescent="0.2">
      <c r="A121">
        <f>'DEGIRO BALANS'!A46</f>
        <v>0</v>
      </c>
      <c r="B121">
        <f>'DEGIRO BALANS'!B46</f>
        <v>0</v>
      </c>
      <c r="C121">
        <f>'DEGIRO BALANS'!C46</f>
        <v>0</v>
      </c>
      <c r="D121">
        <f>'DEGIRO BALANS'!D46</f>
        <v>0</v>
      </c>
      <c r="E121">
        <f>'DEGIRO BALANS'!E46</f>
        <v>0</v>
      </c>
      <c r="F121">
        <f>'DEGIRO BALANS'!F46</f>
        <v>0</v>
      </c>
      <c r="G121">
        <f>'DEGIRO BALANS'!G46</f>
        <v>0</v>
      </c>
      <c r="L121" s="197">
        <f>'DEGIRO BALANS'!L46</f>
        <v>0</v>
      </c>
      <c r="M121" s="197" t="str">
        <f>IF('DEGIRO BALANS'!M$2&gt;'DEGIRO BALANS'!$B$2,'DEGIRO BALANS'!M46,"")</f>
        <v/>
      </c>
      <c r="N121" s="197" t="str">
        <f>IF('DEGIRO BALANS'!N$2&gt;'DEGIRO BALANS'!$B$2,'DEGIRO BALANS'!N46,"")</f>
        <v/>
      </c>
      <c r="O121" s="197" t="str">
        <f>IF('DEGIRO BALANS'!O$2&gt;'DEGIRO BALANS'!$B$2,'DEGIRO BALANS'!O46,"")</f>
        <v/>
      </c>
      <c r="P121" s="197" t="str">
        <f>IF('DEGIRO BALANS'!P$2&gt;'DEGIRO BALANS'!$B$2,'DEGIRO BALANS'!P46,"")</f>
        <v/>
      </c>
      <c r="Q121" s="197" t="str">
        <f>IF('DEGIRO BALANS'!Q$2&gt;'DEGIRO BALANS'!$B$2,'DEGIRO BALANS'!Q46,"")</f>
        <v/>
      </c>
      <c r="R121" s="195"/>
      <c r="S121" s="195"/>
      <c r="T121" s="195"/>
      <c r="U121" s="195"/>
      <c r="V121" s="195"/>
      <c r="W121" s="195" t="str">
        <f t="shared" si="13"/>
        <v/>
      </c>
      <c r="X121" s="193"/>
      <c r="Y121" s="193"/>
      <c r="Z121" s="193"/>
      <c r="AA121" s="193"/>
      <c r="AB121" s="193"/>
      <c r="AC121" s="193" t="str">
        <f t="shared" si="14"/>
        <v/>
      </c>
    </row>
    <row r="122" spans="1:29" x14ac:dyDescent="0.2">
      <c r="A122">
        <f>'DEGIRO BALANS'!A47</f>
        <v>0</v>
      </c>
      <c r="B122">
        <f>'DEGIRO BALANS'!B47</f>
        <v>0</v>
      </c>
      <c r="C122">
        <f>'DEGIRO BALANS'!C47</f>
        <v>0</v>
      </c>
      <c r="D122">
        <f>'DEGIRO BALANS'!D47</f>
        <v>0</v>
      </c>
      <c r="E122">
        <f>'DEGIRO BALANS'!E47</f>
        <v>0</v>
      </c>
      <c r="F122">
        <f>'DEGIRO BALANS'!F47</f>
        <v>0</v>
      </c>
      <c r="G122">
        <f>'DEGIRO BALANS'!G47</f>
        <v>0</v>
      </c>
      <c r="L122" s="197">
        <f>'DEGIRO BALANS'!L47</f>
        <v>0</v>
      </c>
      <c r="M122" s="197" t="str">
        <f>IF('DEGIRO BALANS'!M$2&gt;'DEGIRO BALANS'!$B$2,'DEGIRO BALANS'!M47,"")</f>
        <v/>
      </c>
      <c r="N122" s="197" t="str">
        <f>IF('DEGIRO BALANS'!N$2&gt;'DEGIRO BALANS'!$B$2,'DEGIRO BALANS'!N47,"")</f>
        <v/>
      </c>
      <c r="O122" s="197" t="str">
        <f>IF('DEGIRO BALANS'!O$2&gt;'DEGIRO BALANS'!$B$2,'DEGIRO BALANS'!O47,"")</f>
        <v/>
      </c>
      <c r="P122" s="197" t="str">
        <f>IF('DEGIRO BALANS'!P$2&gt;'DEGIRO BALANS'!$B$2,'DEGIRO BALANS'!P47,"")</f>
        <v/>
      </c>
      <c r="Q122" s="197" t="str">
        <f>IF('DEGIRO BALANS'!Q$2&gt;'DEGIRO BALANS'!$B$2,'DEGIRO BALANS'!Q47,"")</f>
        <v/>
      </c>
      <c r="R122" s="195"/>
      <c r="S122" s="195"/>
      <c r="T122" s="195"/>
      <c r="U122" s="195"/>
      <c r="V122" s="195"/>
      <c r="W122" s="195" t="str">
        <f t="shared" si="13"/>
        <v/>
      </c>
      <c r="X122" s="193"/>
      <c r="Y122" s="193"/>
      <c r="Z122" s="193"/>
      <c r="AA122" s="193"/>
      <c r="AB122" s="193"/>
      <c r="AC122" s="193" t="str">
        <f t="shared" si="14"/>
        <v/>
      </c>
    </row>
    <row r="123" spans="1:29" x14ac:dyDescent="0.2">
      <c r="A123">
        <f>'DEGIRO BALANS'!A48</f>
        <v>0</v>
      </c>
      <c r="B123">
        <f>'DEGIRO BALANS'!B48</f>
        <v>0</v>
      </c>
      <c r="C123">
        <f>'DEGIRO BALANS'!C48</f>
        <v>0</v>
      </c>
      <c r="D123">
        <f>'DEGIRO BALANS'!D48</f>
        <v>0</v>
      </c>
      <c r="E123">
        <f>'DEGIRO BALANS'!E48</f>
        <v>0</v>
      </c>
      <c r="F123">
        <f>'DEGIRO BALANS'!F48</f>
        <v>0</v>
      </c>
      <c r="G123">
        <f>'DEGIRO BALANS'!G48</f>
        <v>0</v>
      </c>
      <c r="L123" s="197">
        <f>'DEGIRO BALANS'!L48</f>
        <v>0</v>
      </c>
      <c r="M123" s="197" t="str">
        <f>IF('DEGIRO BALANS'!M$2&gt;'DEGIRO BALANS'!$B$2,'DEGIRO BALANS'!M48,"")</f>
        <v/>
      </c>
      <c r="N123" s="197" t="str">
        <f>IF('DEGIRO BALANS'!N$2&gt;'DEGIRO BALANS'!$B$2,'DEGIRO BALANS'!N48,"")</f>
        <v/>
      </c>
      <c r="O123" s="197" t="str">
        <f>IF('DEGIRO BALANS'!O$2&gt;'DEGIRO BALANS'!$B$2,'DEGIRO BALANS'!O48,"")</f>
        <v/>
      </c>
      <c r="P123" s="197" t="str">
        <f>IF('DEGIRO BALANS'!P$2&gt;'DEGIRO BALANS'!$B$2,'DEGIRO BALANS'!P48,"")</f>
        <v/>
      </c>
      <c r="Q123" s="197" t="str">
        <f>IF('DEGIRO BALANS'!Q$2&gt;'DEGIRO BALANS'!$B$2,'DEGIRO BALANS'!Q48,"")</f>
        <v/>
      </c>
      <c r="R123" s="195"/>
      <c r="S123" s="195"/>
      <c r="T123" s="195"/>
      <c r="U123" s="195"/>
      <c r="V123" s="195"/>
      <c r="W123" s="195" t="str">
        <f t="shared" si="13"/>
        <v/>
      </c>
      <c r="X123" s="193"/>
      <c r="Y123" s="193"/>
      <c r="Z123" s="193"/>
      <c r="AA123" s="193"/>
      <c r="AB123" s="193"/>
      <c r="AC123" s="193" t="str">
        <f t="shared" si="14"/>
        <v/>
      </c>
    </row>
    <row r="124" spans="1:29" x14ac:dyDescent="0.2">
      <c r="A124">
        <f>'DEGIRO BALANS'!A49</f>
        <v>0</v>
      </c>
      <c r="B124">
        <f>'DEGIRO BALANS'!B49</f>
        <v>0</v>
      </c>
      <c r="C124">
        <f>'DEGIRO BALANS'!C49</f>
        <v>0</v>
      </c>
      <c r="D124">
        <f>'DEGIRO BALANS'!D49</f>
        <v>0</v>
      </c>
      <c r="E124">
        <f>'DEGIRO BALANS'!E49</f>
        <v>0</v>
      </c>
      <c r="F124">
        <f>'DEGIRO BALANS'!F49</f>
        <v>0</v>
      </c>
      <c r="G124">
        <f>'DEGIRO BALANS'!G49</f>
        <v>0</v>
      </c>
      <c r="L124" s="197">
        <f>'DEGIRO BALANS'!L49</f>
        <v>0</v>
      </c>
      <c r="M124" s="197" t="str">
        <f>IF('DEGIRO BALANS'!M$2&gt;'DEGIRO BALANS'!$B$2,'DEGIRO BALANS'!M49,"")</f>
        <v/>
      </c>
      <c r="N124" s="197" t="str">
        <f>IF('DEGIRO BALANS'!N$2&gt;'DEGIRO BALANS'!$B$2,'DEGIRO BALANS'!N49,"")</f>
        <v/>
      </c>
      <c r="O124" s="197" t="str">
        <f>IF('DEGIRO BALANS'!O$2&gt;'DEGIRO BALANS'!$B$2,'DEGIRO BALANS'!O49,"")</f>
        <v/>
      </c>
      <c r="P124" s="197" t="str">
        <f>IF('DEGIRO BALANS'!P$2&gt;'DEGIRO BALANS'!$B$2,'DEGIRO BALANS'!P49,"")</f>
        <v/>
      </c>
      <c r="Q124" s="197" t="str">
        <f>IF('DEGIRO BALANS'!Q$2&gt;'DEGIRO BALANS'!$B$2,'DEGIRO BALANS'!Q49,"")</f>
        <v/>
      </c>
      <c r="R124" s="195"/>
      <c r="S124" s="195"/>
      <c r="T124" s="195"/>
      <c r="U124" s="195"/>
      <c r="V124" s="195"/>
      <c r="W124" s="195" t="str">
        <f t="shared" si="13"/>
        <v/>
      </c>
      <c r="X124" s="193"/>
      <c r="Y124" s="193"/>
      <c r="Z124" s="193"/>
      <c r="AA124" s="193"/>
      <c r="AB124" s="193"/>
      <c r="AC124" s="193" t="str">
        <f t="shared" si="14"/>
        <v/>
      </c>
    </row>
    <row r="125" spans="1:29" x14ac:dyDescent="0.2">
      <c r="A125">
        <f>'DEGIRO BALANS'!A50</f>
        <v>0</v>
      </c>
      <c r="B125">
        <f>'DEGIRO BALANS'!B50</f>
        <v>0</v>
      </c>
      <c r="C125">
        <f>'DEGIRO BALANS'!C50</f>
        <v>0</v>
      </c>
      <c r="D125">
        <f>'DEGIRO BALANS'!D50</f>
        <v>0</v>
      </c>
      <c r="E125">
        <f>'DEGIRO BALANS'!E50</f>
        <v>0</v>
      </c>
      <c r="F125">
        <f>'DEGIRO BALANS'!F50</f>
        <v>0</v>
      </c>
      <c r="G125">
        <f>'DEGIRO BALANS'!G50</f>
        <v>0</v>
      </c>
      <c r="L125" s="197">
        <f>'DEGIRO BALANS'!L50</f>
        <v>0</v>
      </c>
      <c r="M125" s="197" t="str">
        <f>IF('DEGIRO BALANS'!M$2&gt;'DEGIRO BALANS'!$B$2,'DEGIRO BALANS'!M50,"")</f>
        <v/>
      </c>
      <c r="N125" s="197" t="str">
        <f>IF('DEGIRO BALANS'!N$2&gt;'DEGIRO BALANS'!$B$2,'DEGIRO BALANS'!N50,"")</f>
        <v/>
      </c>
      <c r="O125" s="197" t="str">
        <f>IF('DEGIRO BALANS'!O$2&gt;'DEGIRO BALANS'!$B$2,'DEGIRO BALANS'!O50,"")</f>
        <v/>
      </c>
      <c r="P125" s="197" t="str">
        <f>IF('DEGIRO BALANS'!P$2&gt;'DEGIRO BALANS'!$B$2,'DEGIRO BALANS'!P50,"")</f>
        <v/>
      </c>
      <c r="Q125" s="197" t="str">
        <f>IF('DEGIRO BALANS'!Q$2&gt;'DEGIRO BALANS'!$B$2,'DEGIRO BALANS'!Q50,"")</f>
        <v/>
      </c>
      <c r="R125" s="195"/>
      <c r="S125" s="195"/>
      <c r="T125" s="195"/>
      <c r="U125" s="195"/>
      <c r="V125" s="195"/>
      <c r="W125" s="195" t="str">
        <f t="shared" si="13"/>
        <v/>
      </c>
      <c r="X125" s="193"/>
      <c r="Y125" s="193"/>
      <c r="Z125" s="193"/>
      <c r="AA125" s="193"/>
      <c r="AB125" s="193"/>
      <c r="AC125" s="193" t="str">
        <f t="shared" si="14"/>
        <v/>
      </c>
    </row>
    <row r="126" spans="1:29" x14ac:dyDescent="0.2">
      <c r="A126">
        <f>'DEGIRO BALANS'!A51</f>
        <v>0</v>
      </c>
      <c r="B126">
        <f>'DEGIRO BALANS'!B51</f>
        <v>0</v>
      </c>
      <c r="C126">
        <f>'DEGIRO BALANS'!C51</f>
        <v>0</v>
      </c>
      <c r="D126">
        <f>'DEGIRO BALANS'!D51</f>
        <v>0</v>
      </c>
      <c r="E126">
        <f>'DEGIRO BALANS'!E51</f>
        <v>0</v>
      </c>
      <c r="F126">
        <f>'DEGIRO BALANS'!F51</f>
        <v>0</v>
      </c>
      <c r="G126">
        <f>'DEGIRO BALANS'!G51</f>
        <v>0</v>
      </c>
      <c r="L126" s="197">
        <f>'DEGIRO BALANS'!L51</f>
        <v>0</v>
      </c>
      <c r="M126" s="197" t="str">
        <f>IF('DEGIRO BALANS'!M$2&gt;'DEGIRO BALANS'!$B$2,'DEGIRO BALANS'!M51,"")</f>
        <v/>
      </c>
      <c r="N126" s="197" t="str">
        <f>IF('DEGIRO BALANS'!N$2&gt;'DEGIRO BALANS'!$B$2,'DEGIRO BALANS'!N51,"")</f>
        <v/>
      </c>
      <c r="O126" s="197" t="str">
        <f>IF('DEGIRO BALANS'!O$2&gt;'DEGIRO BALANS'!$B$2,'DEGIRO BALANS'!O51,"")</f>
        <v/>
      </c>
      <c r="P126" s="197" t="str">
        <f>IF('DEGIRO BALANS'!P$2&gt;'DEGIRO BALANS'!$B$2,'DEGIRO BALANS'!P51,"")</f>
        <v/>
      </c>
      <c r="Q126" s="197" t="str">
        <f>IF('DEGIRO BALANS'!Q$2&gt;'DEGIRO BALANS'!$B$2,'DEGIRO BALANS'!Q51,"")</f>
        <v/>
      </c>
      <c r="R126" s="195"/>
      <c r="S126" s="195"/>
      <c r="T126" s="195"/>
      <c r="U126" s="195"/>
      <c r="V126" s="195"/>
      <c r="W126" s="195" t="str">
        <f t="shared" si="13"/>
        <v/>
      </c>
      <c r="X126" s="193"/>
      <c r="Y126" s="193"/>
      <c r="Z126" s="193"/>
      <c r="AA126" s="193"/>
      <c r="AB126" s="193"/>
      <c r="AC126" s="193" t="str">
        <f t="shared" si="14"/>
        <v/>
      </c>
    </row>
    <row r="127" spans="1:29" x14ac:dyDescent="0.2">
      <c r="A127">
        <f>'DEGIRO BALANS'!A52</f>
        <v>0</v>
      </c>
      <c r="B127">
        <f>'DEGIRO BALANS'!B52</f>
        <v>0</v>
      </c>
      <c r="C127">
        <f>'DEGIRO BALANS'!C52</f>
        <v>0</v>
      </c>
      <c r="D127">
        <f>'DEGIRO BALANS'!D52</f>
        <v>0</v>
      </c>
      <c r="E127">
        <f>'DEGIRO BALANS'!E52</f>
        <v>0</v>
      </c>
      <c r="F127">
        <f>'DEGIRO BALANS'!F52</f>
        <v>0</v>
      </c>
      <c r="G127">
        <f>'DEGIRO BALANS'!G52</f>
        <v>0</v>
      </c>
      <c r="L127" s="197">
        <f>'DEGIRO BALANS'!L52</f>
        <v>0</v>
      </c>
      <c r="M127" s="197" t="str">
        <f>IF('DEGIRO BALANS'!M$2&gt;'DEGIRO BALANS'!$B$2,'DEGIRO BALANS'!M52,"")</f>
        <v/>
      </c>
      <c r="N127" s="197" t="str">
        <f>IF('DEGIRO BALANS'!N$2&gt;'DEGIRO BALANS'!$B$2,'DEGIRO BALANS'!N52,"")</f>
        <v/>
      </c>
      <c r="O127" s="197" t="str">
        <f>IF('DEGIRO BALANS'!O$2&gt;'DEGIRO BALANS'!$B$2,'DEGIRO BALANS'!O52,"")</f>
        <v/>
      </c>
      <c r="P127" s="197" t="str">
        <f>IF('DEGIRO BALANS'!P$2&gt;'DEGIRO BALANS'!$B$2,'DEGIRO BALANS'!P52,"")</f>
        <v/>
      </c>
      <c r="Q127" s="197" t="str">
        <f>IF('DEGIRO BALANS'!Q$2&gt;'DEGIRO BALANS'!$B$2,'DEGIRO BALANS'!Q52,"")</f>
        <v/>
      </c>
      <c r="R127" s="195"/>
      <c r="S127" s="195"/>
      <c r="T127" s="195"/>
      <c r="U127" s="195"/>
      <c r="V127" s="195"/>
      <c r="W127" s="195" t="str">
        <f t="shared" si="13"/>
        <v/>
      </c>
      <c r="X127" s="193"/>
      <c r="Y127" s="193"/>
      <c r="Z127" s="193"/>
      <c r="AA127" s="193"/>
      <c r="AB127" s="193"/>
      <c r="AC127" s="193" t="str">
        <f t="shared" si="14"/>
        <v/>
      </c>
    </row>
    <row r="128" spans="1:29" x14ac:dyDescent="0.2">
      <c r="A128">
        <f>'DEGIRO BALANS'!A53</f>
        <v>0</v>
      </c>
      <c r="B128">
        <f>'DEGIRO BALANS'!B53</f>
        <v>0</v>
      </c>
      <c r="C128">
        <f>'DEGIRO BALANS'!C53</f>
        <v>0</v>
      </c>
      <c r="D128">
        <f>'DEGIRO BALANS'!D53</f>
        <v>0</v>
      </c>
      <c r="E128">
        <f>'DEGIRO BALANS'!E53</f>
        <v>0</v>
      </c>
      <c r="F128">
        <f>'DEGIRO BALANS'!F53</f>
        <v>0</v>
      </c>
      <c r="G128">
        <f>'DEGIRO BALANS'!G53</f>
        <v>0</v>
      </c>
      <c r="L128" s="197">
        <f>'DEGIRO BALANS'!L53</f>
        <v>0</v>
      </c>
      <c r="M128" s="197" t="str">
        <f>IF('DEGIRO BALANS'!M$2&gt;'DEGIRO BALANS'!$B$2,'DEGIRO BALANS'!M53,"")</f>
        <v/>
      </c>
      <c r="N128" s="197" t="str">
        <f>IF('DEGIRO BALANS'!N$2&gt;'DEGIRO BALANS'!$B$2,'DEGIRO BALANS'!N53,"")</f>
        <v/>
      </c>
      <c r="O128" s="197" t="str">
        <f>IF('DEGIRO BALANS'!O$2&gt;'DEGIRO BALANS'!$B$2,'DEGIRO BALANS'!O53,"")</f>
        <v/>
      </c>
      <c r="P128" s="197" t="str">
        <f>IF('DEGIRO BALANS'!P$2&gt;'DEGIRO BALANS'!$B$2,'DEGIRO BALANS'!P53,"")</f>
        <v/>
      </c>
      <c r="Q128" s="197" t="str">
        <f>IF('DEGIRO BALANS'!Q$2&gt;'DEGIRO BALANS'!$B$2,'DEGIRO BALANS'!Q53,"")</f>
        <v/>
      </c>
      <c r="R128" s="195"/>
      <c r="S128" s="195"/>
      <c r="T128" s="195"/>
      <c r="U128" s="195"/>
      <c r="V128" s="195"/>
      <c r="W128" s="195" t="str">
        <f t="shared" si="13"/>
        <v/>
      </c>
      <c r="X128" s="193"/>
      <c r="Y128" s="193"/>
      <c r="Z128" s="193"/>
      <c r="AA128" s="193"/>
      <c r="AB128" s="193"/>
      <c r="AC128" s="193" t="str">
        <f t="shared" si="14"/>
        <v/>
      </c>
    </row>
    <row r="129" spans="1:29" x14ac:dyDescent="0.2">
      <c r="A129">
        <f>'DEGIRO BALANS'!A54</f>
        <v>0</v>
      </c>
      <c r="B129">
        <f>'DEGIRO BALANS'!B54</f>
        <v>0</v>
      </c>
      <c r="C129">
        <f>'DEGIRO BALANS'!C54</f>
        <v>0</v>
      </c>
      <c r="D129">
        <f>'DEGIRO BALANS'!D54</f>
        <v>0</v>
      </c>
      <c r="E129">
        <f>'DEGIRO BALANS'!E54</f>
        <v>0</v>
      </c>
      <c r="F129">
        <f>'DEGIRO BALANS'!F54</f>
        <v>0</v>
      </c>
      <c r="G129">
        <f>'DEGIRO BALANS'!G54</f>
        <v>0</v>
      </c>
      <c r="L129" s="197">
        <f>'DEGIRO BALANS'!L54</f>
        <v>0</v>
      </c>
      <c r="M129" s="197" t="str">
        <f>IF('DEGIRO BALANS'!M$2&gt;'DEGIRO BALANS'!$B$2,'DEGIRO BALANS'!M54,"")</f>
        <v/>
      </c>
      <c r="N129" s="197" t="str">
        <f>IF('DEGIRO BALANS'!N$2&gt;'DEGIRO BALANS'!$B$2,'DEGIRO BALANS'!N54,"")</f>
        <v/>
      </c>
      <c r="O129" s="197" t="str">
        <f>IF('DEGIRO BALANS'!O$2&gt;'DEGIRO BALANS'!$B$2,'DEGIRO BALANS'!O54,"")</f>
        <v/>
      </c>
      <c r="P129" s="197" t="str">
        <f>IF('DEGIRO BALANS'!P$2&gt;'DEGIRO BALANS'!$B$2,'DEGIRO BALANS'!P54,"")</f>
        <v/>
      </c>
      <c r="Q129" s="197" t="str">
        <f>IF('DEGIRO BALANS'!Q$2&gt;'DEGIRO BALANS'!$B$2,'DEGIRO BALANS'!Q54,"")</f>
        <v/>
      </c>
      <c r="R129" s="195"/>
      <c r="S129" s="195"/>
      <c r="T129" s="195"/>
      <c r="U129" s="195"/>
      <c r="V129" s="195"/>
      <c r="W129" s="195" t="str">
        <f t="shared" si="13"/>
        <v/>
      </c>
      <c r="X129" s="193"/>
      <c r="Y129" s="193"/>
      <c r="Z129" s="193"/>
      <c r="AA129" s="193"/>
      <c r="AB129" s="193"/>
      <c r="AC129" s="193" t="str">
        <f t="shared" si="14"/>
        <v/>
      </c>
    </row>
    <row r="130" spans="1:29" x14ac:dyDescent="0.2">
      <c r="A130">
        <f>'DEGIRO BALANS'!A55</f>
        <v>0</v>
      </c>
      <c r="B130">
        <f>'DEGIRO BALANS'!B55</f>
        <v>0</v>
      </c>
      <c r="C130">
        <f>'DEGIRO BALANS'!C55</f>
        <v>0</v>
      </c>
      <c r="D130">
        <f>'DEGIRO BALANS'!D55</f>
        <v>0</v>
      </c>
      <c r="E130">
        <f>'DEGIRO BALANS'!E55</f>
        <v>0</v>
      </c>
      <c r="F130">
        <f>'DEGIRO BALANS'!F55</f>
        <v>0</v>
      </c>
      <c r="G130">
        <f>'DEGIRO BALANS'!G55</f>
        <v>0</v>
      </c>
      <c r="L130" s="197">
        <f>'DEGIRO BALANS'!L55</f>
        <v>0</v>
      </c>
      <c r="M130" s="197" t="str">
        <f>IF('DEGIRO BALANS'!M$2&gt;'DEGIRO BALANS'!$B$2,'DEGIRO BALANS'!M55,"")</f>
        <v/>
      </c>
      <c r="N130" s="197" t="str">
        <f>IF('DEGIRO BALANS'!N$2&gt;'DEGIRO BALANS'!$B$2,'DEGIRO BALANS'!N55,"")</f>
        <v/>
      </c>
      <c r="O130" s="197" t="str">
        <f>IF('DEGIRO BALANS'!O$2&gt;'DEGIRO BALANS'!$B$2,'DEGIRO BALANS'!O55,"")</f>
        <v/>
      </c>
      <c r="P130" s="197" t="str">
        <f>IF('DEGIRO BALANS'!P$2&gt;'DEGIRO BALANS'!$B$2,'DEGIRO BALANS'!P55,"")</f>
        <v/>
      </c>
      <c r="Q130" s="197" t="str">
        <f>IF('DEGIRO BALANS'!Q$2&gt;'DEGIRO BALANS'!$B$2,'DEGIRO BALANS'!Q55,"")</f>
        <v/>
      </c>
      <c r="R130" s="195"/>
      <c r="S130" s="195"/>
      <c r="T130" s="195"/>
      <c r="U130" s="195"/>
      <c r="V130" s="195"/>
      <c r="W130" s="195" t="str">
        <f t="shared" si="13"/>
        <v/>
      </c>
      <c r="X130" s="193"/>
      <c r="Y130" s="193"/>
      <c r="Z130" s="193"/>
      <c r="AA130" s="193"/>
      <c r="AB130" s="193"/>
      <c r="AC130" s="193" t="str">
        <f t="shared" si="14"/>
        <v/>
      </c>
    </row>
    <row r="131" spans="1:29" x14ac:dyDescent="0.2">
      <c r="A131">
        <f>'DEGIRO BALANS'!A56</f>
        <v>0</v>
      </c>
      <c r="B131">
        <f>'DEGIRO BALANS'!B56</f>
        <v>0</v>
      </c>
      <c r="C131">
        <f>'DEGIRO BALANS'!C56</f>
        <v>0</v>
      </c>
      <c r="D131">
        <f>'DEGIRO BALANS'!D56</f>
        <v>0</v>
      </c>
      <c r="E131">
        <f>'DEGIRO BALANS'!E56</f>
        <v>0</v>
      </c>
      <c r="F131">
        <f>'DEGIRO BALANS'!F56</f>
        <v>0</v>
      </c>
      <c r="G131">
        <f>'DEGIRO BALANS'!G56</f>
        <v>0</v>
      </c>
      <c r="L131" s="197">
        <f>'DEGIRO BALANS'!L56</f>
        <v>0</v>
      </c>
      <c r="M131" s="197" t="str">
        <f>IF('DEGIRO BALANS'!M$2&gt;'DEGIRO BALANS'!$B$2,'DEGIRO BALANS'!M56,"")</f>
        <v/>
      </c>
      <c r="N131" s="197" t="str">
        <f>IF('DEGIRO BALANS'!N$2&gt;'DEGIRO BALANS'!$B$2,'DEGIRO BALANS'!N56,"")</f>
        <v/>
      </c>
      <c r="O131" s="197" t="str">
        <f>IF('DEGIRO BALANS'!O$2&gt;'DEGIRO BALANS'!$B$2,'DEGIRO BALANS'!O56,"")</f>
        <v/>
      </c>
      <c r="P131" s="197" t="str">
        <f>IF('DEGIRO BALANS'!P$2&gt;'DEGIRO BALANS'!$B$2,'DEGIRO BALANS'!P56,"")</f>
        <v/>
      </c>
      <c r="Q131" s="197" t="str">
        <f>IF('DEGIRO BALANS'!Q$2&gt;'DEGIRO BALANS'!$B$2,'DEGIRO BALANS'!Q56,"")</f>
        <v/>
      </c>
      <c r="R131" s="195"/>
      <c r="S131" s="195"/>
      <c r="T131" s="195"/>
      <c r="U131" s="195"/>
      <c r="V131" s="195"/>
      <c r="W131" s="195" t="str">
        <f t="shared" si="13"/>
        <v/>
      </c>
      <c r="X131" s="193"/>
      <c r="Y131" s="193"/>
      <c r="Z131" s="193"/>
      <c r="AA131" s="193"/>
      <c r="AB131" s="193"/>
      <c r="AC131" s="193" t="str">
        <f t="shared" si="14"/>
        <v/>
      </c>
    </row>
    <row r="132" spans="1:29" x14ac:dyDescent="0.2">
      <c r="A132">
        <f>'DEGIRO BALANS'!A57</f>
        <v>0</v>
      </c>
      <c r="B132">
        <f>'DEGIRO BALANS'!B57</f>
        <v>0</v>
      </c>
      <c r="C132">
        <f>'DEGIRO BALANS'!C57</f>
        <v>0</v>
      </c>
      <c r="D132">
        <f>'DEGIRO BALANS'!D57</f>
        <v>0</v>
      </c>
      <c r="E132">
        <f>'DEGIRO BALANS'!E57</f>
        <v>0</v>
      </c>
      <c r="F132">
        <f>'DEGIRO BALANS'!F57</f>
        <v>0</v>
      </c>
      <c r="G132">
        <f>'DEGIRO BALANS'!G57</f>
        <v>0</v>
      </c>
      <c r="L132" s="197">
        <f>'DEGIRO BALANS'!L57</f>
        <v>0</v>
      </c>
      <c r="M132" s="197" t="str">
        <f>IF('DEGIRO BALANS'!M$2&gt;'DEGIRO BALANS'!$B$2,'DEGIRO BALANS'!M57,"")</f>
        <v/>
      </c>
      <c r="N132" s="197" t="str">
        <f>IF('DEGIRO BALANS'!N$2&gt;'DEGIRO BALANS'!$B$2,'DEGIRO BALANS'!N57,"")</f>
        <v/>
      </c>
      <c r="O132" s="197" t="str">
        <f>IF('DEGIRO BALANS'!O$2&gt;'DEGIRO BALANS'!$B$2,'DEGIRO BALANS'!O57,"")</f>
        <v/>
      </c>
      <c r="P132" s="197" t="str">
        <f>IF('DEGIRO BALANS'!P$2&gt;'DEGIRO BALANS'!$B$2,'DEGIRO BALANS'!P57,"")</f>
        <v/>
      </c>
      <c r="Q132" s="197" t="str">
        <f>IF('DEGIRO BALANS'!Q$2&gt;'DEGIRO BALANS'!$B$2,'DEGIRO BALANS'!Q57,"")</f>
        <v/>
      </c>
      <c r="R132" s="195"/>
      <c r="S132" s="195"/>
      <c r="T132" s="195"/>
      <c r="U132" s="195"/>
      <c r="V132" s="195"/>
      <c r="W132" s="195" t="str">
        <f t="shared" si="13"/>
        <v/>
      </c>
      <c r="X132" s="193"/>
      <c r="Y132" s="193"/>
      <c r="Z132" s="193"/>
      <c r="AA132" s="193"/>
      <c r="AB132" s="193"/>
      <c r="AC132" s="193" t="str">
        <f t="shared" si="14"/>
        <v/>
      </c>
    </row>
    <row r="133" spans="1:29" x14ac:dyDescent="0.2">
      <c r="A133">
        <f>'DEGIRO BALANS'!A58</f>
        <v>0</v>
      </c>
      <c r="B133">
        <f>'DEGIRO BALANS'!B58</f>
        <v>0</v>
      </c>
      <c r="C133">
        <f>'DEGIRO BALANS'!C58</f>
        <v>0</v>
      </c>
      <c r="D133">
        <f>'DEGIRO BALANS'!D58</f>
        <v>0</v>
      </c>
      <c r="E133">
        <f>'DEGIRO BALANS'!E58</f>
        <v>0</v>
      </c>
      <c r="F133">
        <f>'DEGIRO BALANS'!F58</f>
        <v>0</v>
      </c>
      <c r="G133">
        <f>'DEGIRO BALANS'!G58</f>
        <v>0</v>
      </c>
      <c r="L133" s="197">
        <f>'DEGIRO BALANS'!L58</f>
        <v>0</v>
      </c>
      <c r="M133" s="197" t="str">
        <f>IF('DEGIRO BALANS'!M$2&gt;'DEGIRO BALANS'!$B$2,'DEGIRO BALANS'!M58,"")</f>
        <v/>
      </c>
      <c r="N133" s="197" t="str">
        <f>IF('DEGIRO BALANS'!N$2&gt;'DEGIRO BALANS'!$B$2,'DEGIRO BALANS'!N58,"")</f>
        <v/>
      </c>
      <c r="O133" s="197" t="str">
        <f>IF('DEGIRO BALANS'!O$2&gt;'DEGIRO BALANS'!$B$2,'DEGIRO BALANS'!O58,"")</f>
        <v/>
      </c>
      <c r="P133" s="197" t="str">
        <f>IF('DEGIRO BALANS'!P$2&gt;'DEGIRO BALANS'!$B$2,'DEGIRO BALANS'!P58,"")</f>
        <v/>
      </c>
      <c r="Q133" s="197" t="str">
        <f>IF('DEGIRO BALANS'!Q$2&gt;'DEGIRO BALANS'!$B$2,'DEGIRO BALANS'!Q58,"")</f>
        <v/>
      </c>
      <c r="R133" s="195"/>
      <c r="S133" s="195"/>
      <c r="T133" s="195"/>
      <c r="U133" s="195"/>
      <c r="V133" s="195"/>
      <c r="W133" s="195" t="str">
        <f t="shared" si="13"/>
        <v/>
      </c>
      <c r="X133" s="193"/>
      <c r="Y133" s="193"/>
      <c r="Z133" s="193"/>
      <c r="AA133" s="193"/>
      <c r="AB133" s="193"/>
      <c r="AC133" s="193" t="str">
        <f t="shared" si="14"/>
        <v/>
      </c>
    </row>
    <row r="134" spans="1:29" x14ac:dyDescent="0.2">
      <c r="A134">
        <f>'DEGIRO BALANS'!A59</f>
        <v>0</v>
      </c>
      <c r="B134">
        <f>'DEGIRO BALANS'!B59</f>
        <v>0</v>
      </c>
      <c r="C134">
        <f>'DEGIRO BALANS'!C59</f>
        <v>0</v>
      </c>
      <c r="D134">
        <f>'DEGIRO BALANS'!D59</f>
        <v>0</v>
      </c>
      <c r="E134">
        <f>'DEGIRO BALANS'!E59</f>
        <v>0</v>
      </c>
      <c r="F134">
        <f>'DEGIRO BALANS'!F59</f>
        <v>0</v>
      </c>
      <c r="G134">
        <f>'DEGIRO BALANS'!G59</f>
        <v>0</v>
      </c>
      <c r="L134" s="197">
        <f>'DEGIRO BALANS'!L59</f>
        <v>0</v>
      </c>
      <c r="M134" s="197" t="str">
        <f>IF('DEGIRO BALANS'!M$2&gt;'DEGIRO BALANS'!$B$2,'DEGIRO BALANS'!M59,"")</f>
        <v/>
      </c>
      <c r="N134" s="197" t="str">
        <f>IF('DEGIRO BALANS'!N$2&gt;'DEGIRO BALANS'!$B$2,'DEGIRO BALANS'!N59,"")</f>
        <v/>
      </c>
      <c r="O134" s="197" t="str">
        <f>IF('DEGIRO BALANS'!O$2&gt;'DEGIRO BALANS'!$B$2,'DEGIRO BALANS'!O59,"")</f>
        <v/>
      </c>
      <c r="P134" s="197" t="str">
        <f>IF('DEGIRO BALANS'!P$2&gt;'DEGIRO BALANS'!$B$2,'DEGIRO BALANS'!P59,"")</f>
        <v/>
      </c>
      <c r="Q134" s="197" t="str">
        <f>IF('DEGIRO BALANS'!Q$2&gt;'DEGIRO BALANS'!$B$2,'DEGIRO BALANS'!Q59,"")</f>
        <v/>
      </c>
      <c r="R134" s="195"/>
      <c r="S134" s="195"/>
      <c r="T134" s="195"/>
      <c r="U134" s="195"/>
      <c r="V134" s="195"/>
      <c r="W134" s="195" t="str">
        <f t="shared" si="13"/>
        <v/>
      </c>
      <c r="X134" s="193"/>
      <c r="Y134" s="193"/>
      <c r="Z134" s="193"/>
      <c r="AA134" s="193"/>
      <c r="AB134" s="193"/>
      <c r="AC134" s="193" t="str">
        <f t="shared" si="14"/>
        <v/>
      </c>
    </row>
    <row r="135" spans="1:29" x14ac:dyDescent="0.2">
      <c r="A135">
        <f>'DEGIRO BALANS'!A60</f>
        <v>0</v>
      </c>
      <c r="B135">
        <f>'DEGIRO BALANS'!B60</f>
        <v>0</v>
      </c>
      <c r="C135">
        <f>'DEGIRO BALANS'!C60</f>
        <v>0</v>
      </c>
      <c r="D135">
        <f>'DEGIRO BALANS'!D60</f>
        <v>0</v>
      </c>
      <c r="E135">
        <f>'DEGIRO BALANS'!E60</f>
        <v>0</v>
      </c>
      <c r="F135">
        <f>'DEGIRO BALANS'!F60</f>
        <v>0</v>
      </c>
      <c r="G135">
        <f>'DEGIRO BALANS'!G60</f>
        <v>0</v>
      </c>
      <c r="L135" s="197">
        <f>'DEGIRO BALANS'!L60</f>
        <v>0</v>
      </c>
      <c r="M135" s="197" t="str">
        <f>IF('DEGIRO BALANS'!M$2&gt;'DEGIRO BALANS'!$B$2,'DEGIRO BALANS'!M60,"")</f>
        <v/>
      </c>
      <c r="N135" s="197" t="str">
        <f>IF('DEGIRO BALANS'!N$2&gt;'DEGIRO BALANS'!$B$2,'DEGIRO BALANS'!N60,"")</f>
        <v/>
      </c>
      <c r="O135" s="197" t="str">
        <f>IF('DEGIRO BALANS'!O$2&gt;'DEGIRO BALANS'!$B$2,'DEGIRO BALANS'!O60,"")</f>
        <v/>
      </c>
      <c r="P135" s="197" t="str">
        <f>IF('DEGIRO BALANS'!P$2&gt;'DEGIRO BALANS'!$B$2,'DEGIRO BALANS'!P60,"")</f>
        <v/>
      </c>
      <c r="Q135" s="197" t="str">
        <f>IF('DEGIRO BALANS'!Q$2&gt;'DEGIRO BALANS'!$B$2,'DEGIRO BALANS'!Q60,"")</f>
        <v/>
      </c>
      <c r="R135" s="195"/>
      <c r="S135" s="195"/>
      <c r="T135" s="195"/>
      <c r="U135" s="195"/>
      <c r="V135" s="195"/>
      <c r="W135" s="195" t="str">
        <f t="shared" si="13"/>
        <v/>
      </c>
      <c r="X135" s="193"/>
      <c r="Y135" s="193"/>
      <c r="Z135" s="193"/>
      <c r="AA135" s="193"/>
      <c r="AB135" s="193"/>
      <c r="AC135" s="193" t="str">
        <f t="shared" si="14"/>
        <v/>
      </c>
    </row>
    <row r="136" spans="1:29" x14ac:dyDescent="0.2">
      <c r="A136">
        <f>'DEGIRO BALANS'!A61</f>
        <v>0</v>
      </c>
      <c r="B136">
        <f>'DEGIRO BALANS'!B61</f>
        <v>0</v>
      </c>
      <c r="C136">
        <f>'DEGIRO BALANS'!C61</f>
        <v>0</v>
      </c>
      <c r="D136">
        <f>'DEGIRO BALANS'!D61</f>
        <v>0</v>
      </c>
      <c r="E136">
        <f>'DEGIRO BALANS'!E61</f>
        <v>0</v>
      </c>
      <c r="F136">
        <f>'DEGIRO BALANS'!F61</f>
        <v>0</v>
      </c>
      <c r="G136">
        <f>'DEGIRO BALANS'!G61</f>
        <v>0</v>
      </c>
      <c r="L136" s="197">
        <f>'DEGIRO BALANS'!L61</f>
        <v>0</v>
      </c>
      <c r="M136" s="197" t="str">
        <f>IF('DEGIRO BALANS'!M$2&gt;'DEGIRO BALANS'!$B$2,'DEGIRO BALANS'!M61,"")</f>
        <v/>
      </c>
      <c r="N136" s="197" t="str">
        <f>IF('DEGIRO BALANS'!N$2&gt;'DEGIRO BALANS'!$B$2,'DEGIRO BALANS'!N61,"")</f>
        <v/>
      </c>
      <c r="O136" s="197" t="str">
        <f>IF('DEGIRO BALANS'!O$2&gt;'DEGIRO BALANS'!$B$2,'DEGIRO BALANS'!O61,"")</f>
        <v/>
      </c>
      <c r="P136" s="197" t="str">
        <f>IF('DEGIRO BALANS'!P$2&gt;'DEGIRO BALANS'!$B$2,'DEGIRO BALANS'!P61,"")</f>
        <v/>
      </c>
      <c r="Q136" s="197" t="str">
        <f>IF('DEGIRO BALANS'!Q$2&gt;'DEGIRO BALANS'!$B$2,'DEGIRO BALANS'!Q61,"")</f>
        <v/>
      </c>
      <c r="R136" s="195"/>
      <c r="S136" s="195"/>
      <c r="T136" s="195"/>
      <c r="U136" s="195"/>
      <c r="V136" s="195"/>
      <c r="W136" s="195" t="str">
        <f t="shared" si="13"/>
        <v/>
      </c>
      <c r="X136" s="193"/>
      <c r="Y136" s="193"/>
      <c r="Z136" s="193"/>
      <c r="AA136" s="193"/>
      <c r="AB136" s="193"/>
      <c r="AC136" s="193" t="str">
        <f t="shared" si="14"/>
        <v/>
      </c>
    </row>
    <row r="137" spans="1:29" x14ac:dyDescent="0.2">
      <c r="A137">
        <f>'DEGIRO BALANS'!A62</f>
        <v>0</v>
      </c>
      <c r="B137">
        <f>'DEGIRO BALANS'!B62</f>
        <v>0</v>
      </c>
      <c r="C137">
        <f>'DEGIRO BALANS'!C62</f>
        <v>0</v>
      </c>
      <c r="D137">
        <f>'DEGIRO BALANS'!D62</f>
        <v>0</v>
      </c>
      <c r="E137">
        <f>'DEGIRO BALANS'!E62</f>
        <v>0</v>
      </c>
      <c r="F137">
        <f>'DEGIRO BALANS'!F62</f>
        <v>0</v>
      </c>
      <c r="G137">
        <f>'DEGIRO BALANS'!G62</f>
        <v>0</v>
      </c>
      <c r="L137" s="197">
        <f>'DEGIRO BALANS'!L62</f>
        <v>0</v>
      </c>
      <c r="M137" s="197" t="str">
        <f>IF('DEGIRO BALANS'!M$2&gt;'DEGIRO BALANS'!$B$2,'DEGIRO BALANS'!M62,"")</f>
        <v/>
      </c>
      <c r="N137" s="197" t="str">
        <f>IF('DEGIRO BALANS'!N$2&gt;'DEGIRO BALANS'!$B$2,'DEGIRO BALANS'!N62,"")</f>
        <v/>
      </c>
      <c r="O137" s="197" t="str">
        <f>IF('DEGIRO BALANS'!O$2&gt;'DEGIRO BALANS'!$B$2,'DEGIRO BALANS'!O62,"")</f>
        <v/>
      </c>
      <c r="P137" s="197" t="str">
        <f>IF('DEGIRO BALANS'!P$2&gt;'DEGIRO BALANS'!$B$2,'DEGIRO BALANS'!P62,"")</f>
        <v/>
      </c>
      <c r="Q137" s="197" t="str">
        <f>IF('DEGIRO BALANS'!Q$2&gt;'DEGIRO BALANS'!$B$2,'DEGIRO BALANS'!Q62,"")</f>
        <v/>
      </c>
      <c r="R137" s="195"/>
      <c r="S137" s="195"/>
      <c r="T137" s="195"/>
      <c r="U137" s="195"/>
      <c r="V137" s="195"/>
      <c r="W137" s="195" t="str">
        <f t="shared" si="13"/>
        <v/>
      </c>
      <c r="X137" s="193"/>
      <c r="Y137" s="193"/>
      <c r="Z137" s="193"/>
      <c r="AA137" s="193"/>
      <c r="AB137" s="193"/>
      <c r="AC137" s="193" t="str">
        <f t="shared" si="14"/>
        <v/>
      </c>
    </row>
    <row r="138" spans="1:29" x14ac:dyDescent="0.2">
      <c r="A138">
        <f>'DEGIRO BALANS'!A63</f>
        <v>0</v>
      </c>
      <c r="B138">
        <f>'DEGIRO BALANS'!B63</f>
        <v>0</v>
      </c>
      <c r="C138">
        <f>'DEGIRO BALANS'!C63</f>
        <v>0</v>
      </c>
      <c r="D138">
        <f>'DEGIRO BALANS'!D63</f>
        <v>0</v>
      </c>
      <c r="E138">
        <f>'DEGIRO BALANS'!E63</f>
        <v>0</v>
      </c>
      <c r="F138">
        <f>'DEGIRO BALANS'!F63</f>
        <v>0</v>
      </c>
      <c r="G138">
        <f>'DEGIRO BALANS'!G63</f>
        <v>0</v>
      </c>
      <c r="L138" s="197">
        <f>'DEGIRO BALANS'!L63</f>
        <v>0</v>
      </c>
      <c r="M138" s="197" t="str">
        <f>IF('DEGIRO BALANS'!M$2&gt;'DEGIRO BALANS'!$B$2,'DEGIRO BALANS'!M63,"")</f>
        <v/>
      </c>
      <c r="N138" s="197" t="str">
        <f>IF('DEGIRO BALANS'!N$2&gt;'DEGIRO BALANS'!$B$2,'DEGIRO BALANS'!N63,"")</f>
        <v/>
      </c>
      <c r="O138" s="197" t="str">
        <f>IF('DEGIRO BALANS'!O$2&gt;'DEGIRO BALANS'!$B$2,'DEGIRO BALANS'!O63,"")</f>
        <v/>
      </c>
      <c r="P138" s="197" t="str">
        <f>IF('DEGIRO BALANS'!P$2&gt;'DEGIRO BALANS'!$B$2,'DEGIRO BALANS'!P63,"")</f>
        <v/>
      </c>
      <c r="Q138" s="197" t="str">
        <f>IF('DEGIRO BALANS'!Q$2&gt;'DEGIRO BALANS'!$B$2,'DEGIRO BALANS'!Q63,"")</f>
        <v/>
      </c>
      <c r="R138" s="195"/>
      <c r="S138" s="195"/>
      <c r="T138" s="195"/>
      <c r="U138" s="195"/>
      <c r="V138" s="195"/>
      <c r="W138" s="195" t="str">
        <f t="shared" si="13"/>
        <v/>
      </c>
      <c r="X138" s="193"/>
      <c r="Y138" s="193"/>
      <c r="Z138" s="193"/>
      <c r="AA138" s="193"/>
      <c r="AB138" s="193"/>
      <c r="AC138" s="193" t="str">
        <f t="shared" si="14"/>
        <v/>
      </c>
    </row>
    <row r="139" spans="1:29" x14ac:dyDescent="0.2">
      <c r="A139">
        <f>'DEGIRO BALANS'!A64</f>
        <v>0</v>
      </c>
      <c r="B139">
        <f>'DEGIRO BALANS'!B64</f>
        <v>0</v>
      </c>
      <c r="C139">
        <f>'DEGIRO BALANS'!C64</f>
        <v>0</v>
      </c>
      <c r="D139">
        <f>'DEGIRO BALANS'!D64</f>
        <v>0</v>
      </c>
      <c r="E139">
        <f>'DEGIRO BALANS'!E64</f>
        <v>0</v>
      </c>
      <c r="F139">
        <f>'DEGIRO BALANS'!F64</f>
        <v>0</v>
      </c>
      <c r="G139">
        <f>'DEGIRO BALANS'!G64</f>
        <v>0</v>
      </c>
      <c r="L139" s="197">
        <f>'DEGIRO BALANS'!L64</f>
        <v>0</v>
      </c>
      <c r="M139" s="197" t="str">
        <f>IF('DEGIRO BALANS'!M$2&gt;'DEGIRO BALANS'!$B$2,'DEGIRO BALANS'!M64,"")</f>
        <v/>
      </c>
      <c r="N139" s="197" t="str">
        <f>IF('DEGIRO BALANS'!N$2&gt;'DEGIRO BALANS'!$B$2,'DEGIRO BALANS'!N64,"")</f>
        <v/>
      </c>
      <c r="O139" s="197" t="str">
        <f>IF('DEGIRO BALANS'!O$2&gt;'DEGIRO BALANS'!$B$2,'DEGIRO BALANS'!O64,"")</f>
        <v/>
      </c>
      <c r="P139" s="197" t="str">
        <f>IF('DEGIRO BALANS'!P$2&gt;'DEGIRO BALANS'!$B$2,'DEGIRO BALANS'!P64,"")</f>
        <v/>
      </c>
      <c r="Q139" s="197" t="str">
        <f>IF('DEGIRO BALANS'!Q$2&gt;'DEGIRO BALANS'!$B$2,'DEGIRO BALANS'!Q64,"")</f>
        <v/>
      </c>
      <c r="R139" s="195"/>
      <c r="S139" s="195"/>
      <c r="T139" s="195"/>
      <c r="U139" s="195"/>
      <c r="V139" s="195"/>
      <c r="W139" s="195" t="str">
        <f t="shared" si="13"/>
        <v/>
      </c>
      <c r="X139" s="193"/>
      <c r="Y139" s="193"/>
      <c r="Z139" s="193"/>
      <c r="AA139" s="193"/>
      <c r="AB139" s="193"/>
      <c r="AC139" s="193" t="str">
        <f t="shared" si="14"/>
        <v/>
      </c>
    </row>
    <row r="140" spans="1:29" x14ac:dyDescent="0.2">
      <c r="A140">
        <f>'DEGIRO BALANS'!A65</f>
        <v>0</v>
      </c>
      <c r="B140">
        <f>'DEGIRO BALANS'!B65</f>
        <v>0</v>
      </c>
      <c r="C140">
        <f>'DEGIRO BALANS'!C65</f>
        <v>0</v>
      </c>
      <c r="D140">
        <f>'DEGIRO BALANS'!D65</f>
        <v>0</v>
      </c>
      <c r="E140">
        <f>'DEGIRO BALANS'!E65</f>
        <v>0</v>
      </c>
      <c r="F140">
        <f>'DEGIRO BALANS'!F65</f>
        <v>0</v>
      </c>
      <c r="G140">
        <f>'DEGIRO BALANS'!G65</f>
        <v>0</v>
      </c>
      <c r="L140" s="197">
        <f>'DEGIRO BALANS'!L65</f>
        <v>0</v>
      </c>
      <c r="M140" s="197" t="str">
        <f>IF('DEGIRO BALANS'!M$2&gt;'DEGIRO BALANS'!$B$2,'DEGIRO BALANS'!M65,"")</f>
        <v/>
      </c>
      <c r="N140" s="197" t="str">
        <f>IF('DEGIRO BALANS'!N$2&gt;'DEGIRO BALANS'!$B$2,'DEGIRO BALANS'!N65,"")</f>
        <v/>
      </c>
      <c r="O140" s="197" t="str">
        <f>IF('DEGIRO BALANS'!O$2&gt;'DEGIRO BALANS'!$B$2,'DEGIRO BALANS'!O65,"")</f>
        <v/>
      </c>
      <c r="P140" s="197" t="str">
        <f>IF('DEGIRO BALANS'!P$2&gt;'DEGIRO BALANS'!$B$2,'DEGIRO BALANS'!P65,"")</f>
        <v/>
      </c>
      <c r="Q140" s="197" t="str">
        <f>IF('DEGIRO BALANS'!Q$2&gt;'DEGIRO BALANS'!$B$2,'DEGIRO BALANS'!Q65,"")</f>
        <v/>
      </c>
      <c r="R140" s="195"/>
      <c r="S140" s="195"/>
      <c r="T140" s="195"/>
      <c r="U140" s="195"/>
      <c r="V140" s="195"/>
      <c r="W140" s="195" t="str">
        <f t="shared" si="13"/>
        <v/>
      </c>
      <c r="X140" s="193"/>
      <c r="Y140" s="193"/>
      <c r="Z140" s="193"/>
      <c r="AA140" s="193"/>
      <c r="AB140" s="193"/>
      <c r="AC140" s="193" t="str">
        <f t="shared" si="14"/>
        <v/>
      </c>
    </row>
    <row r="141" spans="1:29" x14ac:dyDescent="0.2">
      <c r="A141">
        <f>'DEGIRO BALANS'!A66</f>
        <v>0</v>
      </c>
      <c r="B141">
        <f>'DEGIRO BALANS'!B66</f>
        <v>0</v>
      </c>
      <c r="C141">
        <f>'DEGIRO BALANS'!C66</f>
        <v>0</v>
      </c>
      <c r="D141">
        <f>'DEGIRO BALANS'!D66</f>
        <v>0</v>
      </c>
      <c r="E141">
        <f>'DEGIRO BALANS'!E66</f>
        <v>0</v>
      </c>
      <c r="F141">
        <f>'DEGIRO BALANS'!F66</f>
        <v>0</v>
      </c>
      <c r="G141">
        <f>'DEGIRO BALANS'!G66</f>
        <v>0</v>
      </c>
      <c r="L141" s="197">
        <f>'DEGIRO BALANS'!L66</f>
        <v>0</v>
      </c>
      <c r="M141" s="197" t="str">
        <f>IF('DEGIRO BALANS'!M$2&gt;'DEGIRO BALANS'!$B$2,'DEGIRO BALANS'!M66,"")</f>
        <v/>
      </c>
      <c r="N141" s="197" t="str">
        <f>IF('DEGIRO BALANS'!N$2&gt;'DEGIRO BALANS'!$B$2,'DEGIRO BALANS'!N66,"")</f>
        <v/>
      </c>
      <c r="O141" s="197" t="str">
        <f>IF('DEGIRO BALANS'!O$2&gt;'DEGIRO BALANS'!$B$2,'DEGIRO BALANS'!O66,"")</f>
        <v/>
      </c>
      <c r="P141" s="197" t="str">
        <f>IF('DEGIRO BALANS'!P$2&gt;'DEGIRO BALANS'!$B$2,'DEGIRO BALANS'!P66,"")</f>
        <v/>
      </c>
      <c r="Q141" s="197" t="str">
        <f>IF('DEGIRO BALANS'!Q$2&gt;'DEGIRO BALANS'!$B$2,'DEGIRO BALANS'!Q66,"")</f>
        <v/>
      </c>
      <c r="R141" s="195"/>
      <c r="S141" s="195"/>
      <c r="T141" s="195"/>
      <c r="U141" s="195"/>
      <c r="V141" s="195"/>
      <c r="W141" s="195" t="str">
        <f t="shared" ref="W141:W150" si="15">IF(ISNUMBER(M141)=TRUE,M141,"")</f>
        <v/>
      </c>
      <c r="X141" s="193"/>
      <c r="Y141" s="193"/>
      <c r="Z141" s="193"/>
      <c r="AA141" s="193"/>
      <c r="AB141" s="193"/>
      <c r="AC141" s="193" t="str">
        <f t="shared" ref="AC141:AC150" si="16">IF(ISNUMBER(M141)=TRUE,M141,"")</f>
        <v/>
      </c>
    </row>
    <row r="142" spans="1:29" x14ac:dyDescent="0.2">
      <c r="A142">
        <f>'DEGIRO BALANS'!A67</f>
        <v>0</v>
      </c>
      <c r="B142">
        <f>'DEGIRO BALANS'!B67</f>
        <v>0</v>
      </c>
      <c r="C142">
        <f>'DEGIRO BALANS'!C67</f>
        <v>0</v>
      </c>
      <c r="D142">
        <f>'DEGIRO BALANS'!D67</f>
        <v>0</v>
      </c>
      <c r="E142">
        <f>'DEGIRO BALANS'!E67</f>
        <v>0</v>
      </c>
      <c r="F142">
        <f>'DEGIRO BALANS'!F67</f>
        <v>0</v>
      </c>
      <c r="G142">
        <f>'DEGIRO BALANS'!G67</f>
        <v>0</v>
      </c>
      <c r="L142" s="197">
        <f>'DEGIRO BALANS'!L67</f>
        <v>0</v>
      </c>
      <c r="M142" s="197" t="str">
        <f>IF('DEGIRO BALANS'!M$2&gt;'DEGIRO BALANS'!$B$2,'DEGIRO BALANS'!M67,"")</f>
        <v/>
      </c>
      <c r="N142" s="197" t="str">
        <f>IF('DEGIRO BALANS'!N$2&gt;'DEGIRO BALANS'!$B$2,'DEGIRO BALANS'!N67,"")</f>
        <v/>
      </c>
      <c r="O142" s="197" t="str">
        <f>IF('DEGIRO BALANS'!O$2&gt;'DEGIRO BALANS'!$B$2,'DEGIRO BALANS'!O67,"")</f>
        <v/>
      </c>
      <c r="P142" s="197" t="str">
        <f>IF('DEGIRO BALANS'!P$2&gt;'DEGIRO BALANS'!$B$2,'DEGIRO BALANS'!P67,"")</f>
        <v/>
      </c>
      <c r="Q142" s="197" t="str">
        <f>IF('DEGIRO BALANS'!Q$2&gt;'DEGIRO BALANS'!$B$2,'DEGIRO BALANS'!Q67,"")</f>
        <v/>
      </c>
      <c r="R142" s="195"/>
      <c r="S142" s="195"/>
      <c r="T142" s="195"/>
      <c r="U142" s="195"/>
      <c r="V142" s="195"/>
      <c r="W142" s="195" t="str">
        <f t="shared" si="15"/>
        <v/>
      </c>
      <c r="X142" s="193"/>
      <c r="Y142" s="193"/>
      <c r="Z142" s="193"/>
      <c r="AA142" s="193"/>
      <c r="AB142" s="193"/>
      <c r="AC142" s="193" t="str">
        <f t="shared" si="16"/>
        <v/>
      </c>
    </row>
    <row r="143" spans="1:29" x14ac:dyDescent="0.2">
      <c r="A143">
        <f>'DEGIRO BALANS'!A68</f>
        <v>0</v>
      </c>
      <c r="B143">
        <f>'DEGIRO BALANS'!B68</f>
        <v>0</v>
      </c>
      <c r="C143">
        <f>'DEGIRO BALANS'!C68</f>
        <v>0</v>
      </c>
      <c r="D143">
        <f>'DEGIRO BALANS'!D68</f>
        <v>0</v>
      </c>
      <c r="E143">
        <f>'DEGIRO BALANS'!E68</f>
        <v>0</v>
      </c>
      <c r="F143">
        <f>'DEGIRO BALANS'!F68</f>
        <v>0</v>
      </c>
      <c r="G143">
        <f>'DEGIRO BALANS'!G68</f>
        <v>0</v>
      </c>
      <c r="L143" s="197">
        <f>'DEGIRO BALANS'!L68</f>
        <v>0</v>
      </c>
      <c r="M143" s="197" t="str">
        <f>IF('DEGIRO BALANS'!M$2&gt;'DEGIRO BALANS'!$B$2,'DEGIRO BALANS'!M68,"")</f>
        <v/>
      </c>
      <c r="N143" s="197" t="str">
        <f>IF('DEGIRO BALANS'!N$2&gt;'DEGIRO BALANS'!$B$2,'DEGIRO BALANS'!N68,"")</f>
        <v/>
      </c>
      <c r="O143" s="197" t="str">
        <f>IF('DEGIRO BALANS'!O$2&gt;'DEGIRO BALANS'!$B$2,'DEGIRO BALANS'!O68,"")</f>
        <v/>
      </c>
      <c r="P143" s="197" t="str">
        <f>IF('DEGIRO BALANS'!P$2&gt;'DEGIRO BALANS'!$B$2,'DEGIRO BALANS'!P68,"")</f>
        <v/>
      </c>
      <c r="Q143" s="197" t="str">
        <f>IF('DEGIRO BALANS'!Q$2&gt;'DEGIRO BALANS'!$B$2,'DEGIRO BALANS'!Q68,"")</f>
        <v/>
      </c>
      <c r="R143" s="195"/>
      <c r="S143" s="195"/>
      <c r="T143" s="195"/>
      <c r="U143" s="195"/>
      <c r="V143" s="195"/>
      <c r="W143" s="195" t="str">
        <f t="shared" si="15"/>
        <v/>
      </c>
      <c r="X143" s="193"/>
      <c r="Y143" s="193"/>
      <c r="Z143" s="193"/>
      <c r="AA143" s="193"/>
      <c r="AB143" s="193"/>
      <c r="AC143" s="193" t="str">
        <f t="shared" si="16"/>
        <v/>
      </c>
    </row>
    <row r="144" spans="1:29" x14ac:dyDescent="0.2">
      <c r="A144">
        <f>'DEGIRO BALANS'!A69</f>
        <v>0</v>
      </c>
      <c r="B144">
        <f>'DEGIRO BALANS'!B69</f>
        <v>0</v>
      </c>
      <c r="C144">
        <f>'DEGIRO BALANS'!C69</f>
        <v>0</v>
      </c>
      <c r="D144">
        <f>'DEGIRO BALANS'!D69</f>
        <v>0</v>
      </c>
      <c r="E144">
        <f>'DEGIRO BALANS'!E69</f>
        <v>0</v>
      </c>
      <c r="F144">
        <f>'DEGIRO BALANS'!F69</f>
        <v>0</v>
      </c>
      <c r="G144">
        <f>'DEGIRO BALANS'!G69</f>
        <v>0</v>
      </c>
      <c r="L144" s="197">
        <f>'DEGIRO BALANS'!L69</f>
        <v>0</v>
      </c>
      <c r="M144" s="197" t="str">
        <f>IF('DEGIRO BALANS'!M$2&gt;'DEGIRO BALANS'!$B$2,'DEGIRO BALANS'!M69,"")</f>
        <v/>
      </c>
      <c r="N144" s="197" t="str">
        <f>IF('DEGIRO BALANS'!N$2&gt;'DEGIRO BALANS'!$B$2,'DEGIRO BALANS'!N69,"")</f>
        <v/>
      </c>
      <c r="O144" s="197" t="str">
        <f>IF('DEGIRO BALANS'!O$2&gt;'DEGIRO BALANS'!$B$2,'DEGIRO BALANS'!O69,"")</f>
        <v/>
      </c>
      <c r="P144" s="197" t="str">
        <f>IF('DEGIRO BALANS'!P$2&gt;'DEGIRO BALANS'!$B$2,'DEGIRO BALANS'!P69,"")</f>
        <v/>
      </c>
      <c r="Q144" s="197" t="str">
        <f>IF('DEGIRO BALANS'!Q$2&gt;'DEGIRO BALANS'!$B$2,'DEGIRO BALANS'!Q69,"")</f>
        <v/>
      </c>
      <c r="R144" s="195"/>
      <c r="S144" s="195"/>
      <c r="T144" s="195"/>
      <c r="U144" s="195"/>
      <c r="V144" s="195"/>
      <c r="W144" s="195" t="str">
        <f t="shared" si="15"/>
        <v/>
      </c>
      <c r="X144" s="193"/>
      <c r="Y144" s="193"/>
      <c r="Z144" s="193"/>
      <c r="AA144" s="193"/>
      <c r="AB144" s="193"/>
      <c r="AC144" s="193" t="str">
        <f t="shared" si="16"/>
        <v/>
      </c>
    </row>
    <row r="145" spans="1:29" x14ac:dyDescent="0.2">
      <c r="A145">
        <f>'DEGIRO BALANS'!A70</f>
        <v>0</v>
      </c>
      <c r="B145">
        <f>'DEGIRO BALANS'!B70</f>
        <v>0</v>
      </c>
      <c r="C145">
        <f>'DEGIRO BALANS'!C70</f>
        <v>0</v>
      </c>
      <c r="D145">
        <f>'DEGIRO BALANS'!D70</f>
        <v>0</v>
      </c>
      <c r="E145">
        <f>'DEGIRO BALANS'!E70</f>
        <v>0</v>
      </c>
      <c r="F145">
        <f>'DEGIRO BALANS'!F70</f>
        <v>0</v>
      </c>
      <c r="G145">
        <f>'DEGIRO BALANS'!G70</f>
        <v>0</v>
      </c>
      <c r="L145" s="197">
        <f>'DEGIRO BALANS'!L70</f>
        <v>0</v>
      </c>
      <c r="M145" s="197" t="str">
        <f>IF('DEGIRO BALANS'!M$2&gt;'DEGIRO BALANS'!$B$2,'DEGIRO BALANS'!M70,"")</f>
        <v/>
      </c>
      <c r="N145" s="197" t="str">
        <f>IF('DEGIRO BALANS'!N$2&gt;'DEGIRO BALANS'!$B$2,'DEGIRO BALANS'!N70,"")</f>
        <v/>
      </c>
      <c r="O145" s="197" t="str">
        <f>IF('DEGIRO BALANS'!O$2&gt;'DEGIRO BALANS'!$B$2,'DEGIRO BALANS'!O70,"")</f>
        <v/>
      </c>
      <c r="P145" s="197" t="str">
        <f>IF('DEGIRO BALANS'!P$2&gt;'DEGIRO BALANS'!$B$2,'DEGIRO BALANS'!P70,"")</f>
        <v/>
      </c>
      <c r="Q145" s="197" t="str">
        <f>IF('DEGIRO BALANS'!Q$2&gt;'DEGIRO BALANS'!$B$2,'DEGIRO BALANS'!Q70,"")</f>
        <v/>
      </c>
      <c r="R145" s="195"/>
      <c r="S145" s="195"/>
      <c r="T145" s="195"/>
      <c r="U145" s="195"/>
      <c r="V145" s="195"/>
      <c r="W145" s="195" t="str">
        <f t="shared" si="15"/>
        <v/>
      </c>
      <c r="X145" s="193"/>
      <c r="Y145" s="193"/>
      <c r="Z145" s="193"/>
      <c r="AA145" s="193"/>
      <c r="AB145" s="193"/>
      <c r="AC145" s="193" t="str">
        <f t="shared" si="16"/>
        <v/>
      </c>
    </row>
    <row r="146" spans="1:29" x14ac:dyDescent="0.2">
      <c r="A146">
        <f>'DEGIRO BALANS'!A71</f>
        <v>0</v>
      </c>
      <c r="B146">
        <f>'DEGIRO BALANS'!B71</f>
        <v>0</v>
      </c>
      <c r="C146">
        <f>'DEGIRO BALANS'!C71</f>
        <v>0</v>
      </c>
      <c r="D146">
        <f>'DEGIRO BALANS'!D71</f>
        <v>0</v>
      </c>
      <c r="E146">
        <f>'DEGIRO BALANS'!E71</f>
        <v>0</v>
      </c>
      <c r="F146">
        <f>'DEGIRO BALANS'!F71</f>
        <v>0</v>
      </c>
      <c r="G146">
        <f>'DEGIRO BALANS'!G71</f>
        <v>0</v>
      </c>
      <c r="L146" s="197">
        <f>'DEGIRO BALANS'!L71</f>
        <v>0</v>
      </c>
      <c r="M146" s="197" t="str">
        <f>IF('DEGIRO BALANS'!M$2&gt;'DEGIRO BALANS'!$B$2,'DEGIRO BALANS'!M71,"")</f>
        <v/>
      </c>
      <c r="N146" s="197" t="str">
        <f>IF('DEGIRO BALANS'!N$2&gt;'DEGIRO BALANS'!$B$2,'DEGIRO BALANS'!N71,"")</f>
        <v/>
      </c>
      <c r="O146" s="197" t="str">
        <f>IF('DEGIRO BALANS'!O$2&gt;'DEGIRO BALANS'!$B$2,'DEGIRO BALANS'!O71,"")</f>
        <v/>
      </c>
      <c r="P146" s="197" t="str">
        <f>IF('DEGIRO BALANS'!P$2&gt;'DEGIRO BALANS'!$B$2,'DEGIRO BALANS'!P71,"")</f>
        <v/>
      </c>
      <c r="Q146" s="197" t="str">
        <f>IF('DEGIRO BALANS'!Q$2&gt;'DEGIRO BALANS'!$B$2,'DEGIRO BALANS'!Q71,"")</f>
        <v/>
      </c>
      <c r="R146" s="195"/>
      <c r="S146" s="195"/>
      <c r="T146" s="195"/>
      <c r="U146" s="195"/>
      <c r="V146" s="195"/>
      <c r="W146" s="195" t="str">
        <f t="shared" si="15"/>
        <v/>
      </c>
      <c r="X146" s="193"/>
      <c r="Y146" s="193"/>
      <c r="Z146" s="193"/>
      <c r="AA146" s="193"/>
      <c r="AB146" s="193"/>
      <c r="AC146" s="193" t="str">
        <f t="shared" si="16"/>
        <v/>
      </c>
    </row>
    <row r="147" spans="1:29" x14ac:dyDescent="0.2">
      <c r="A147">
        <f>'DEGIRO BALANS'!A72</f>
        <v>0</v>
      </c>
      <c r="B147">
        <f>'DEGIRO BALANS'!B72</f>
        <v>0</v>
      </c>
      <c r="C147">
        <f>'DEGIRO BALANS'!C72</f>
        <v>0</v>
      </c>
      <c r="D147">
        <f>'DEGIRO BALANS'!D72</f>
        <v>0</v>
      </c>
      <c r="E147">
        <f>'DEGIRO BALANS'!E72</f>
        <v>0</v>
      </c>
      <c r="F147">
        <f>'DEGIRO BALANS'!F72</f>
        <v>0</v>
      </c>
      <c r="G147">
        <f>'DEGIRO BALANS'!G72</f>
        <v>0</v>
      </c>
      <c r="L147" s="197">
        <f>'DEGIRO BALANS'!L72</f>
        <v>0</v>
      </c>
      <c r="M147" s="197" t="str">
        <f>IF('DEGIRO BALANS'!M$2&gt;'DEGIRO BALANS'!$B$2,'DEGIRO BALANS'!M72,"")</f>
        <v/>
      </c>
      <c r="N147" s="197" t="str">
        <f>IF('DEGIRO BALANS'!N$2&gt;'DEGIRO BALANS'!$B$2,'DEGIRO BALANS'!N72,"")</f>
        <v/>
      </c>
      <c r="O147" s="197" t="str">
        <f>IF('DEGIRO BALANS'!O$2&gt;'DEGIRO BALANS'!$B$2,'DEGIRO BALANS'!O72,"")</f>
        <v/>
      </c>
      <c r="P147" s="197" t="str">
        <f>IF('DEGIRO BALANS'!P$2&gt;'DEGIRO BALANS'!$B$2,'DEGIRO BALANS'!P72,"")</f>
        <v/>
      </c>
      <c r="Q147" s="197" t="str">
        <f>IF('DEGIRO BALANS'!Q$2&gt;'DEGIRO BALANS'!$B$2,'DEGIRO BALANS'!Q72,"")</f>
        <v/>
      </c>
      <c r="R147" s="195"/>
      <c r="S147" s="195"/>
      <c r="T147" s="195"/>
      <c r="U147" s="195"/>
      <c r="V147" s="195"/>
      <c r="W147" s="195" t="str">
        <f t="shared" si="15"/>
        <v/>
      </c>
      <c r="X147" s="193"/>
      <c r="Y147" s="193"/>
      <c r="Z147" s="193"/>
      <c r="AA147" s="193"/>
      <c r="AB147" s="193"/>
      <c r="AC147" s="193" t="str">
        <f t="shared" si="16"/>
        <v/>
      </c>
    </row>
    <row r="148" spans="1:29" x14ac:dyDescent="0.2">
      <c r="A148">
        <f>'DEGIRO BALANS'!A73</f>
        <v>0</v>
      </c>
      <c r="B148">
        <f>'DEGIRO BALANS'!B73</f>
        <v>0</v>
      </c>
      <c r="C148">
        <f>'DEGIRO BALANS'!C73</f>
        <v>0</v>
      </c>
      <c r="D148">
        <f>'DEGIRO BALANS'!D73</f>
        <v>0</v>
      </c>
      <c r="E148">
        <f>'DEGIRO BALANS'!E73</f>
        <v>0</v>
      </c>
      <c r="F148">
        <f>'DEGIRO BALANS'!F73</f>
        <v>0</v>
      </c>
      <c r="G148">
        <f>'DEGIRO BALANS'!G73</f>
        <v>0</v>
      </c>
      <c r="L148" s="197">
        <f>'DEGIRO BALANS'!L73</f>
        <v>0</v>
      </c>
      <c r="M148" s="197" t="str">
        <f>IF('DEGIRO BALANS'!M$2&gt;'DEGIRO BALANS'!$B$2,'DEGIRO BALANS'!M73,"")</f>
        <v/>
      </c>
      <c r="N148" s="197" t="str">
        <f>IF('DEGIRO BALANS'!N$2&gt;'DEGIRO BALANS'!$B$2,'DEGIRO BALANS'!N73,"")</f>
        <v/>
      </c>
      <c r="O148" s="197" t="str">
        <f>IF('DEGIRO BALANS'!O$2&gt;'DEGIRO BALANS'!$B$2,'DEGIRO BALANS'!O73,"")</f>
        <v/>
      </c>
      <c r="P148" s="197" t="str">
        <f>IF('DEGIRO BALANS'!P$2&gt;'DEGIRO BALANS'!$B$2,'DEGIRO BALANS'!P73,"")</f>
        <v/>
      </c>
      <c r="Q148" s="197" t="str">
        <f>IF('DEGIRO BALANS'!Q$2&gt;'DEGIRO BALANS'!$B$2,'DEGIRO BALANS'!Q73,"")</f>
        <v/>
      </c>
      <c r="R148" s="195"/>
      <c r="S148" s="195"/>
      <c r="T148" s="195"/>
      <c r="U148" s="195"/>
      <c r="V148" s="195"/>
      <c r="W148" s="195" t="str">
        <f t="shared" si="15"/>
        <v/>
      </c>
      <c r="X148" s="193"/>
      <c r="Y148" s="193"/>
      <c r="Z148" s="193"/>
      <c r="AA148" s="193"/>
      <c r="AB148" s="193"/>
      <c r="AC148" s="193" t="str">
        <f t="shared" si="16"/>
        <v/>
      </c>
    </row>
    <row r="149" spans="1:29" x14ac:dyDescent="0.2">
      <c r="A149">
        <f>'DEGIRO BALANS'!A74</f>
        <v>0</v>
      </c>
      <c r="B149">
        <f>'DEGIRO BALANS'!B74</f>
        <v>0</v>
      </c>
      <c r="C149">
        <f>'DEGIRO BALANS'!C74</f>
        <v>0</v>
      </c>
      <c r="D149">
        <f>'DEGIRO BALANS'!D74</f>
        <v>0</v>
      </c>
      <c r="E149">
        <f>'DEGIRO BALANS'!E74</f>
        <v>0</v>
      </c>
      <c r="F149">
        <f>'DEGIRO BALANS'!F74</f>
        <v>0</v>
      </c>
      <c r="G149">
        <f>'DEGIRO BALANS'!G74</f>
        <v>0</v>
      </c>
      <c r="L149" s="197">
        <f>'DEGIRO BALANS'!L74</f>
        <v>0</v>
      </c>
      <c r="M149" s="197" t="str">
        <f>IF('DEGIRO BALANS'!M$2&gt;'DEGIRO BALANS'!$B$2,'DEGIRO BALANS'!M74,"")</f>
        <v/>
      </c>
      <c r="N149" s="197" t="str">
        <f>IF('DEGIRO BALANS'!N$2&gt;'DEGIRO BALANS'!$B$2,'DEGIRO BALANS'!N74,"")</f>
        <v/>
      </c>
      <c r="O149" s="197" t="str">
        <f>IF('DEGIRO BALANS'!O$2&gt;'DEGIRO BALANS'!$B$2,'DEGIRO BALANS'!O74,"")</f>
        <v/>
      </c>
      <c r="P149" s="197" t="str">
        <f>IF('DEGIRO BALANS'!P$2&gt;'DEGIRO BALANS'!$B$2,'DEGIRO BALANS'!P74,"")</f>
        <v/>
      </c>
      <c r="Q149" s="197" t="str">
        <f>IF('DEGIRO BALANS'!Q$2&gt;'DEGIRO BALANS'!$B$2,'DEGIRO BALANS'!Q74,"")</f>
        <v/>
      </c>
      <c r="R149" s="195"/>
      <c r="S149" s="195"/>
      <c r="T149" s="195"/>
      <c r="U149" s="195"/>
      <c r="V149" s="195"/>
      <c r="W149" s="195" t="str">
        <f t="shared" si="15"/>
        <v/>
      </c>
      <c r="X149" s="193"/>
      <c r="Y149" s="193"/>
      <c r="Z149" s="193"/>
      <c r="AA149" s="193"/>
      <c r="AB149" s="193"/>
      <c r="AC149" s="193" t="str">
        <f t="shared" si="16"/>
        <v/>
      </c>
    </row>
    <row r="150" spans="1:29" x14ac:dyDescent="0.2">
      <c r="A150">
        <f>'DEGIRO BALANS'!A75</f>
        <v>0</v>
      </c>
      <c r="B150">
        <f>'DEGIRO BALANS'!B75</f>
        <v>0</v>
      </c>
      <c r="C150">
        <f>'DEGIRO BALANS'!C75</f>
        <v>0</v>
      </c>
      <c r="D150">
        <f>'DEGIRO BALANS'!D75</f>
        <v>0</v>
      </c>
      <c r="E150">
        <f>'DEGIRO BALANS'!E75</f>
        <v>0</v>
      </c>
      <c r="F150">
        <f>'DEGIRO BALANS'!F75</f>
        <v>0</v>
      </c>
      <c r="G150">
        <f>'DEGIRO BALANS'!G75</f>
        <v>0</v>
      </c>
      <c r="L150" s="197">
        <f>'DEGIRO BALANS'!L75</f>
        <v>0</v>
      </c>
      <c r="M150" s="197" t="str">
        <f>IF('DEGIRO BALANS'!M$2&gt;'DEGIRO BALANS'!$B$2,'DEGIRO BALANS'!M75,"")</f>
        <v/>
      </c>
      <c r="N150" s="197" t="str">
        <f>IF('DEGIRO BALANS'!N$2&gt;'DEGIRO BALANS'!$B$2,'DEGIRO BALANS'!N75,"")</f>
        <v/>
      </c>
      <c r="O150" s="197" t="str">
        <f>IF('DEGIRO BALANS'!O$2&gt;'DEGIRO BALANS'!$B$2,'DEGIRO BALANS'!O75,"")</f>
        <v/>
      </c>
      <c r="P150" s="197" t="str">
        <f>IF('DEGIRO BALANS'!P$2&gt;'DEGIRO BALANS'!$B$2,'DEGIRO BALANS'!P75,"")</f>
        <v/>
      </c>
      <c r="Q150" s="197" t="str">
        <f>IF('DEGIRO BALANS'!Q$2&gt;'DEGIRO BALANS'!$B$2,'DEGIRO BALANS'!Q75,"")</f>
        <v/>
      </c>
      <c r="R150" s="195"/>
      <c r="S150" s="195"/>
      <c r="T150" s="195"/>
      <c r="U150" s="195"/>
      <c r="V150" s="195"/>
      <c r="W150" s="195" t="str">
        <f t="shared" si="15"/>
        <v/>
      </c>
      <c r="X150" s="193"/>
      <c r="Y150" s="193"/>
      <c r="Z150" s="193"/>
      <c r="AA150" s="193"/>
      <c r="AB150" s="193"/>
      <c r="AC150" s="193" t="str">
        <f t="shared" si="16"/>
        <v/>
      </c>
    </row>
    <row r="151" spans="1:29" x14ac:dyDescent="0.2">
      <c r="A151" t="str">
        <f>'DEGIRO KASSTROOM'!A1</f>
        <v>Hier Jaarcijfers Plakken</v>
      </c>
      <c r="B151">
        <f>'DEGIRO KASSTROOM'!B1</f>
        <v>0</v>
      </c>
      <c r="C151">
        <f>'DEGIRO KASSTROOM'!C1</f>
        <v>0</v>
      </c>
      <c r="D151">
        <f>'DEGIRO KASSTROOM'!D1</f>
        <v>0</v>
      </c>
      <c r="E151">
        <f>'DEGIRO KASSTROOM'!E1</f>
        <v>0</v>
      </c>
      <c r="F151">
        <f>'DEGIRO KASSTROOM'!F1</f>
        <v>0</v>
      </c>
      <c r="G151">
        <f>'DEGIRO KASSTROOM'!G1</f>
        <v>0</v>
      </c>
      <c r="L151" s="197" t="str">
        <f>'DEGIRO KASSTROOM'!L1</f>
        <v>Hier Interim Cijfers Plakken</v>
      </c>
      <c r="M151" s="197" t="str">
        <f>IF('DEGIRO KASSTROOM'!M$2&gt;'DEGIRO KASSTROOM'!$B$2,'DEGIRO KASSTROOM'!M1,"")</f>
        <v/>
      </c>
      <c r="N151" s="197" t="str">
        <f>IF('DEGIRO KASSTROOM'!N$2&gt;'DEGIRO KASSTROOM'!$B$2,'DEGIRO KASSTROOM'!N1,"")</f>
        <v/>
      </c>
      <c r="O151" s="197" t="str">
        <f>IF('DEGIRO KASSTROOM'!O$2&gt;'DEGIRO KASSTROOM'!$B$2,'DEGIRO KASSTROOM'!O1,"")</f>
        <v/>
      </c>
      <c r="P151" s="197" t="str">
        <f>IF('DEGIRO KASSTROOM'!P$2&gt;'DEGIRO KASSTROOM'!$B$2,'DEGIRO KASSTROOM'!P1,"")</f>
        <v/>
      </c>
      <c r="Q151" s="197" t="str">
        <f>IF('DEGIRO KASSTROOM'!Q$2&gt;'DEGIRO KASSTROOM'!$B$2,'DEGIRO KASSTROOM'!Q1,"")</f>
        <v/>
      </c>
      <c r="R151" s="195"/>
      <c r="S151" s="195"/>
      <c r="T151" s="195"/>
      <c r="U151" s="195"/>
      <c r="V151" s="195"/>
      <c r="W151" s="195">
        <f>MAX(M151:Q151)</f>
        <v>0</v>
      </c>
      <c r="X151" s="193" t="e">
        <f>IF(AND(('DEGIRO TABLE'!$M$152-380)&lt;'DEGIRO KASSTROOM'!N$2,('DEGIRO TABLE'!$M$152-350)&gt;'DEGIRO KASSTROOM'!N$2)=TRUE,'DEGIRO KASSTROOM'!N1,"")</f>
        <v>#VALUE!</v>
      </c>
      <c r="Y151" s="193" t="e">
        <f>IF(AND(('DEGIRO TABLE'!$M$152-380)&lt;'DEGIRO KASSTROOM'!O$2,('DEGIRO TABLE'!$M$152-350)&gt;'DEGIRO KASSTROOM'!O$2)=TRUE,'DEGIRO KASSTROOM'!O1,"")</f>
        <v>#VALUE!</v>
      </c>
      <c r="Z151" s="193" t="e">
        <f>IF(AND(('DEGIRO TABLE'!$M$152-380)&lt;'DEGIRO KASSTROOM'!P$2,('DEGIRO TABLE'!$M$152-350)&gt;'DEGIRO KASSTROOM'!P$2)=TRUE,'DEGIRO KASSTROOM'!P1,"")</f>
        <v>#VALUE!</v>
      </c>
      <c r="AA151" s="193" t="e">
        <f>IF(AND(('DEGIRO TABLE'!$M$152-380)&lt;'DEGIRO KASSTROOM'!Q$2,('DEGIRO TABLE'!$M$152-350)&gt;'DEGIRO KASSTROOM'!Q$2)=TRUE,'DEGIRO KASSTROOM'!Q1,"")</f>
        <v>#VALUE!</v>
      </c>
      <c r="AB151" s="193" t="e">
        <f>IF(AND(('DEGIRO TABLE'!$M$152-380)&lt;'DEGIRO KASSTROOM'!R$2,('DEGIRO TABLE'!$M$152-350)&gt;'DEGIRO KASSTROOM'!R$2)=TRUE,'DEGIRO KASSTROOM'!R1,"")</f>
        <v>#VALUE!</v>
      </c>
      <c r="AC151" s="193" t="str">
        <f>IF(ISNUMBER(((M151/(SUM(X151:AB151)))*(IF((ISNUMBER(INDEX('DEGIRO TABLE'!$A$1:$G$225,MATCH($L151,'DEGIRO TABLE'!$A$1:$A$225,0),2))),(INDEX('DEGIRO TABLE'!$A$1:$G$225,MATCH($L151,'DEGIRO TABLE'!$A$1:$A$225,0),2)),0))))=TRUE,((M151/(SUM(X151:AB151)))*(IF((ISNUMBER(INDEX('DEGIRO TABLE'!$A$1:$G$225,MATCH($L151,'DEGIRO TABLE'!$A$1:$A$225,0),2))),(INDEX('DEGIRO TABLE'!$A$1:$G$225,MATCH($L151,'DEGIRO TABLE'!$A$1:$A$225,0),2)),0))),"")</f>
        <v/>
      </c>
    </row>
    <row r="152" spans="1:29" x14ac:dyDescent="0.2">
      <c r="A152">
        <f>'DEGIRO KASSTROOM'!A2</f>
        <v>0</v>
      </c>
      <c r="B152">
        <f>'DEGIRO KASSTROOM'!B2</f>
        <v>0</v>
      </c>
      <c r="C152">
        <f>'DEGIRO KASSTROOM'!C2</f>
        <v>0</v>
      </c>
      <c r="D152">
        <f>'DEGIRO KASSTROOM'!D2</f>
        <v>0</v>
      </c>
      <c r="E152">
        <f>'DEGIRO KASSTROOM'!E2</f>
        <v>0</v>
      </c>
      <c r="F152">
        <f>'DEGIRO KASSTROOM'!F2</f>
        <v>0</v>
      </c>
      <c r="G152">
        <f>'DEGIRO KASSTROOM'!G2</f>
        <v>0</v>
      </c>
      <c r="L152" s="197">
        <f>'DEGIRO KASSTROOM'!L2</f>
        <v>0</v>
      </c>
      <c r="M152" s="197" t="str">
        <f>IF('DEGIRO KASSTROOM'!M$2&gt;'DEGIRO KASSTROOM'!$B$2,'DEGIRO KASSTROOM'!M2,"")</f>
        <v/>
      </c>
      <c r="N152" s="197" t="str">
        <f>IF('DEGIRO KASSTROOM'!N$2&gt;'DEGIRO KASSTROOM'!$B$2,'DEGIRO KASSTROOM'!N2,"")</f>
        <v/>
      </c>
      <c r="O152" s="197" t="str">
        <f>IF('DEGIRO KASSTROOM'!O$2&gt;'DEGIRO KASSTROOM'!$B$2,'DEGIRO KASSTROOM'!O2,"")</f>
        <v/>
      </c>
      <c r="P152" s="197" t="str">
        <f>IF('DEGIRO KASSTROOM'!P$2&gt;'DEGIRO KASSTROOM'!$B$2,'DEGIRO KASSTROOM'!P2,"")</f>
        <v/>
      </c>
      <c r="Q152" s="197" t="str">
        <f>IF('DEGIRO KASSTROOM'!Q$2&gt;'DEGIRO KASSTROOM'!$B$2,'DEGIRO KASSTROOM'!Q2,"")</f>
        <v/>
      </c>
      <c r="R152" s="195" t="str">
        <f>IF(M153="","",RIGHT(M153,1))</f>
        <v/>
      </c>
      <c r="S152" s="195" t="str">
        <f>IF(N153="","",RIGHT(N153,1))</f>
        <v/>
      </c>
      <c r="T152" s="195" t="str">
        <f>IF(O153="","",RIGHT(O153,1))</f>
        <v/>
      </c>
      <c r="U152" s="195" t="str">
        <f>IF(P153="","",RIGHT(P153,1))</f>
        <v/>
      </c>
      <c r="V152" s="195" t="str">
        <f>IF(Q153="","",RIGHT(Q153,1))</f>
        <v/>
      </c>
      <c r="W152" s="195"/>
      <c r="X152" s="193" t="e">
        <f>IF(AND(('DEGIRO TABLE'!$M$152-380)&lt;'DEGIRO KASSTROOM'!N$2,('DEGIRO TABLE'!$M$152-350)&gt;'DEGIRO KASSTROOM'!N$2)=TRUE,'DEGIRO KASSTROOM'!N2,"")</f>
        <v>#VALUE!</v>
      </c>
      <c r="Y152" s="193" t="e">
        <f>IF(AND(('DEGIRO TABLE'!$M$152-380)&lt;'DEGIRO KASSTROOM'!O$2,('DEGIRO TABLE'!$M$152-350)&gt;'DEGIRO KASSTROOM'!O$2)=TRUE,'DEGIRO KASSTROOM'!O2,"")</f>
        <v>#VALUE!</v>
      </c>
      <c r="Z152" s="193" t="e">
        <f>IF(AND(('DEGIRO TABLE'!$M$152-380)&lt;'DEGIRO KASSTROOM'!P$2,('DEGIRO TABLE'!$M$152-350)&gt;'DEGIRO KASSTROOM'!P$2)=TRUE,'DEGIRO KASSTROOM'!P2,"")</f>
        <v>#VALUE!</v>
      </c>
      <c r="AA152" s="193" t="e">
        <f>IF(AND(('DEGIRO TABLE'!$M$152-380)&lt;'DEGIRO KASSTROOM'!Q$2,('DEGIRO TABLE'!$M$152-350)&gt;'DEGIRO KASSTROOM'!Q$2)=TRUE,'DEGIRO KASSTROOM'!Q2,"")</f>
        <v>#VALUE!</v>
      </c>
      <c r="AB152" s="193" t="e">
        <f>IF(AND(('DEGIRO TABLE'!$M$152-380)&lt;'DEGIRO KASSTROOM'!R$2,('DEGIRO TABLE'!$M$152-350)&gt;'DEGIRO KASSTROOM'!R$2)=TRUE,'DEGIRO KASSTROOM'!R2,"")</f>
        <v>#VALUE!</v>
      </c>
      <c r="AC152" s="193" t="str">
        <f>IF(ISNUMBER(((M152/(SUM(X152:AB152)))*(IF((ISNUMBER(INDEX('DEGIRO TABLE'!$A$1:$G$225,MATCH($L152,'DEGIRO TABLE'!$A$1:$A$225,0),2))),(INDEX('DEGIRO TABLE'!$A$1:$G$225,MATCH($L152,'DEGIRO TABLE'!$A$1:$A$225,0),2)),0))))=TRUE,((M152/(SUM(X152:AB152)))*(IF((ISNUMBER(INDEX('DEGIRO TABLE'!$A$1:$G$225,MATCH($L152,'DEGIRO TABLE'!$A$1:$A$225,0),2))),(INDEX('DEGIRO TABLE'!$A$1:$G$225,MATCH($L152,'DEGIRO TABLE'!$A$1:$A$225,0),2)),0))),"")</f>
        <v/>
      </c>
    </row>
    <row r="153" spans="1:29" x14ac:dyDescent="0.2">
      <c r="A153">
        <f>'DEGIRO KASSTROOM'!A3</f>
        <v>0</v>
      </c>
      <c r="B153">
        <f>'DEGIRO KASSTROOM'!B3</f>
        <v>0</v>
      </c>
      <c r="C153">
        <f>'DEGIRO KASSTROOM'!C3</f>
        <v>0</v>
      </c>
      <c r="D153">
        <f>'DEGIRO KASSTROOM'!D3</f>
        <v>0</v>
      </c>
      <c r="E153">
        <f>'DEGIRO KASSTROOM'!E3</f>
        <v>0</v>
      </c>
      <c r="F153">
        <f>'DEGIRO KASSTROOM'!F3</f>
        <v>0</v>
      </c>
      <c r="G153">
        <f>'DEGIRO KASSTROOM'!G3</f>
        <v>0</v>
      </c>
      <c r="L153" s="197">
        <f>'DEGIRO KASSTROOM'!L3</f>
        <v>0</v>
      </c>
      <c r="M153" s="197" t="str">
        <f>IF('DEGIRO KASSTROOM'!M$2&gt;'DEGIRO KASSTROOM'!$B$2,'DEGIRO KASSTROOM'!M3,"")</f>
        <v/>
      </c>
      <c r="N153" s="197" t="str">
        <f>IF('DEGIRO KASSTROOM'!N$2&gt;'DEGIRO KASSTROOM'!$B$2,'DEGIRO KASSTROOM'!N3,"")</f>
        <v/>
      </c>
      <c r="O153" s="197" t="str">
        <f>IF('DEGIRO KASSTROOM'!O$2&gt;'DEGIRO KASSTROOM'!$B$2,'DEGIRO KASSTROOM'!O3,"")</f>
        <v/>
      </c>
      <c r="P153" s="197" t="str">
        <f>IF('DEGIRO KASSTROOM'!P$2&gt;'DEGIRO KASSTROOM'!$B$2,'DEGIRO KASSTROOM'!P3,"")</f>
        <v/>
      </c>
      <c r="Q153" s="197" t="str">
        <f>IF('DEGIRO KASSTROOM'!Q$2&gt;'DEGIRO KASSTROOM'!$B$2,'DEGIRO KASSTROOM'!Q3,"")</f>
        <v/>
      </c>
      <c r="R153" s="195" t="str">
        <f>IF(M153="","",VALUE(IF(R152="m",LEFT(M153,1),LEFT(M153,2))))</f>
        <v/>
      </c>
      <c r="S153" s="195" t="str">
        <f>IF(N153="","",VALUE(IF(S152="m",LEFT(N153,1),LEFT(N153,2))))</f>
        <v/>
      </c>
      <c r="T153" s="195" t="str">
        <f>IF(O153="","",VALUE(IF(T152="m",LEFT(O153,1),LEFT(O153,2))))</f>
        <v/>
      </c>
      <c r="U153" s="195" t="str">
        <f>IF(P153="","",VALUE(IF(U152="m",LEFT(P153,1),LEFT(P153,2))))</f>
        <v/>
      </c>
      <c r="V153" s="195" t="str">
        <f>IF(Q153="","",VALUE(IF(V152="m",LEFT(Q153,1),LEFT(Q153,2))))</f>
        <v/>
      </c>
      <c r="W153" s="195"/>
      <c r="X153" s="193" t="e">
        <f>IF(AND(('DEGIRO TABLE'!$M$152-380)&lt;'DEGIRO KASSTROOM'!N$2,('DEGIRO TABLE'!$M$152-350)&gt;'DEGIRO KASSTROOM'!N$2)=TRUE,'DEGIRO KASSTROOM'!N3,"")</f>
        <v>#VALUE!</v>
      </c>
      <c r="Y153" s="193" t="e">
        <f>IF(AND(('DEGIRO TABLE'!$M$152-380)&lt;'DEGIRO KASSTROOM'!O$2,('DEGIRO TABLE'!$M$152-350)&gt;'DEGIRO KASSTROOM'!O$2)=TRUE,'DEGIRO KASSTROOM'!O3,"")</f>
        <v>#VALUE!</v>
      </c>
      <c r="Z153" s="193" t="e">
        <f>IF(AND(('DEGIRO TABLE'!$M$152-380)&lt;'DEGIRO KASSTROOM'!P$2,('DEGIRO TABLE'!$M$152-350)&gt;'DEGIRO KASSTROOM'!P$2)=TRUE,'DEGIRO KASSTROOM'!P3,"")</f>
        <v>#VALUE!</v>
      </c>
      <c r="AA153" s="193" t="e">
        <f>IF(AND(('DEGIRO TABLE'!$M$152-380)&lt;'DEGIRO KASSTROOM'!Q$2,('DEGIRO TABLE'!$M$152-350)&gt;'DEGIRO KASSTROOM'!Q$2)=TRUE,'DEGIRO KASSTROOM'!Q3,"")</f>
        <v>#VALUE!</v>
      </c>
      <c r="AB153" s="193" t="e">
        <f>IF(AND(('DEGIRO TABLE'!$M$152-380)&lt;'DEGIRO KASSTROOM'!R$2,('DEGIRO TABLE'!$M$152-350)&gt;'DEGIRO KASSTROOM'!R$2)=TRUE,'DEGIRO KASSTROOM'!R3,"")</f>
        <v>#VALUE!</v>
      </c>
      <c r="AC153" s="193" t="str">
        <f>IF(ISNUMBER(((M153/(SUM(X153:AB153)))*(IF((ISNUMBER(INDEX('DEGIRO TABLE'!$A$1:$G$225,MATCH($L153,'DEGIRO TABLE'!$A$1:$A$225,0),2))),(INDEX('DEGIRO TABLE'!$A$1:$G$225,MATCH($L153,'DEGIRO TABLE'!$A$1:$A$225,0),2)),0))))=TRUE,((M153/(SUM(X153:AB153)))*(IF((ISNUMBER(INDEX('DEGIRO TABLE'!$A$1:$G$225,MATCH($L153,'DEGIRO TABLE'!$A$1:$A$225,0),2))),(INDEX('DEGIRO TABLE'!$A$1:$G$225,MATCH($L153,'DEGIRO TABLE'!$A$1:$A$225,0),2)),0))),"")</f>
        <v/>
      </c>
    </row>
    <row r="154" spans="1:29" x14ac:dyDescent="0.2">
      <c r="A154">
        <f>'DEGIRO KASSTROOM'!A4</f>
        <v>0</v>
      </c>
      <c r="B154">
        <f>'DEGIRO KASSTROOM'!B4</f>
        <v>0</v>
      </c>
      <c r="C154">
        <f>'DEGIRO KASSTROOM'!C4</f>
        <v>0</v>
      </c>
      <c r="D154">
        <f>'DEGIRO KASSTROOM'!D4</f>
        <v>0</v>
      </c>
      <c r="E154">
        <f>'DEGIRO KASSTROOM'!E4</f>
        <v>0</v>
      </c>
      <c r="F154">
        <f>'DEGIRO KASSTROOM'!F4</f>
        <v>0</v>
      </c>
      <c r="G154">
        <f>'DEGIRO KASSTROOM'!G4</f>
        <v>0</v>
      </c>
      <c r="L154" s="197">
        <f>'DEGIRO KASSTROOM'!L4</f>
        <v>0</v>
      </c>
      <c r="M154" s="197" t="str">
        <f>IF('DEGIRO KASSTROOM'!M$2&gt;'DEGIRO KASSTROOM'!$B$2,'DEGIRO KASSTROOM'!M4,"")</f>
        <v/>
      </c>
      <c r="N154" s="197" t="str">
        <f>IF('DEGIRO KASSTROOM'!N$2&gt;'DEGIRO KASSTROOM'!$B$2,'DEGIRO KASSTROOM'!N4,"")</f>
        <v/>
      </c>
      <c r="O154" s="197" t="str">
        <f>IF('DEGIRO KASSTROOM'!O$2&gt;'DEGIRO KASSTROOM'!$B$2,'DEGIRO KASSTROOM'!O4,"")</f>
        <v/>
      </c>
      <c r="P154" s="197" t="str">
        <f>IF('DEGIRO KASSTROOM'!P$2&gt;'DEGIRO KASSTROOM'!$B$2,'DEGIRO KASSTROOM'!P4,"")</f>
        <v/>
      </c>
      <c r="Q154" s="197" t="str">
        <f>IF('DEGIRO KASSTROOM'!Q$2&gt;'DEGIRO KASSTROOM'!$B$2,'DEGIRO KASSTROOM'!Q4,"")</f>
        <v/>
      </c>
      <c r="R154" s="195"/>
      <c r="S154" s="195"/>
      <c r="T154" s="195"/>
      <c r="U154" s="195"/>
      <c r="V154" s="195"/>
      <c r="W154" s="195"/>
      <c r="X154" s="193" t="e">
        <f>IF(AND(('DEGIRO TABLE'!$M$152-380)&lt;'DEGIRO KASSTROOM'!N$2,('DEGIRO TABLE'!$M$152-350)&gt;'DEGIRO KASSTROOM'!N$2)=TRUE,'DEGIRO KASSTROOM'!N4,"")</f>
        <v>#VALUE!</v>
      </c>
      <c r="Y154" s="193" t="e">
        <f>IF(AND(('DEGIRO TABLE'!$M$152-380)&lt;'DEGIRO KASSTROOM'!O$2,('DEGIRO TABLE'!$M$152-350)&gt;'DEGIRO KASSTROOM'!O$2)=TRUE,'DEGIRO KASSTROOM'!O4,"")</f>
        <v>#VALUE!</v>
      </c>
      <c r="Z154" s="193" t="e">
        <f>IF(AND(('DEGIRO TABLE'!$M$152-380)&lt;'DEGIRO KASSTROOM'!P$2,('DEGIRO TABLE'!$M$152-350)&gt;'DEGIRO KASSTROOM'!P$2)=TRUE,'DEGIRO KASSTROOM'!P4,"")</f>
        <v>#VALUE!</v>
      </c>
      <c r="AA154" s="193" t="e">
        <f>IF(AND(('DEGIRO TABLE'!$M$152-380)&lt;'DEGIRO KASSTROOM'!Q$2,('DEGIRO TABLE'!$M$152-350)&gt;'DEGIRO KASSTROOM'!Q$2)=TRUE,'DEGIRO KASSTROOM'!Q4,"")</f>
        <v>#VALUE!</v>
      </c>
      <c r="AB154" s="193" t="e">
        <f>IF(AND(('DEGIRO TABLE'!$M$152-380)&lt;'DEGIRO KASSTROOM'!R$2,('DEGIRO TABLE'!$M$152-350)&gt;'DEGIRO KASSTROOM'!R$2)=TRUE,'DEGIRO KASSTROOM'!R4,"")</f>
        <v>#VALUE!</v>
      </c>
      <c r="AC154" s="193" t="str">
        <f>IF(ISNUMBER(((M154/(SUM(X154:AB154)))*(IF((ISNUMBER(INDEX('DEGIRO TABLE'!$A$1:$G$225,MATCH($L154,'DEGIRO TABLE'!$A$1:$A$225,0),2))),(INDEX('DEGIRO TABLE'!$A$1:$G$225,MATCH($L154,'DEGIRO TABLE'!$A$1:$A$225,0),2)),0))))=TRUE,((M154/(SUM(X154:AB154)))*(IF((ISNUMBER(INDEX('DEGIRO TABLE'!$A$1:$G$225,MATCH($L154,'DEGIRO TABLE'!$A$1:$A$225,0),2))),(INDEX('DEGIRO TABLE'!$A$1:$G$225,MATCH($L154,'DEGIRO TABLE'!$A$1:$A$225,0),2)),0))),"")</f>
        <v/>
      </c>
    </row>
    <row r="155" spans="1:29" x14ac:dyDescent="0.2">
      <c r="A155">
        <f>'DEGIRO KASSTROOM'!A5</f>
        <v>0</v>
      </c>
      <c r="B155">
        <f>'DEGIRO KASSTROOM'!B5</f>
        <v>0</v>
      </c>
      <c r="C155">
        <f>'DEGIRO KASSTROOM'!C5</f>
        <v>0</v>
      </c>
      <c r="D155">
        <f>'DEGIRO KASSTROOM'!D5</f>
        <v>0</v>
      </c>
      <c r="E155">
        <f>'DEGIRO KASSTROOM'!E5</f>
        <v>0</v>
      </c>
      <c r="F155">
        <f>'DEGIRO KASSTROOM'!F5</f>
        <v>0</v>
      </c>
      <c r="G155">
        <f>'DEGIRO KASSTROOM'!G5</f>
        <v>0</v>
      </c>
      <c r="L155" s="197">
        <f>'DEGIRO KASSTROOM'!L5</f>
        <v>0</v>
      </c>
      <c r="M155" s="197" t="str">
        <f>IF('DEGIRO KASSTROOM'!M$2&gt;'DEGIRO KASSTROOM'!$B$2,'DEGIRO KASSTROOM'!M5,"")</f>
        <v/>
      </c>
      <c r="N155" s="197" t="str">
        <f>IF('DEGIRO KASSTROOM'!N$2&gt;'DEGIRO KASSTROOM'!$B$2,'DEGIRO KASSTROOM'!N5,"")</f>
        <v/>
      </c>
      <c r="O155" s="197" t="str">
        <f>IF('DEGIRO KASSTROOM'!O$2&gt;'DEGIRO KASSTROOM'!$B$2,'DEGIRO KASSTROOM'!O5,"")</f>
        <v/>
      </c>
      <c r="P155" s="197" t="str">
        <f>IF('DEGIRO KASSTROOM'!P$2&gt;'DEGIRO KASSTROOM'!$B$2,'DEGIRO KASSTROOM'!P5,"")</f>
        <v/>
      </c>
      <c r="Q155" s="197" t="str">
        <f>IF('DEGIRO KASSTROOM'!Q$2&gt;'DEGIRO KASSTROOM'!$B$2,'DEGIRO KASSTROOM'!Q5,"")</f>
        <v/>
      </c>
      <c r="R155" s="195"/>
      <c r="S155" s="195"/>
      <c r="T155" s="195"/>
      <c r="U155" s="195"/>
      <c r="V155" s="195"/>
      <c r="W155" s="195"/>
      <c r="X155" s="193" t="e">
        <f>IF(AND(('DEGIRO TABLE'!$M$152-380)&lt;'DEGIRO KASSTROOM'!N$2,('DEGIRO TABLE'!$M$152-350)&gt;'DEGIRO KASSTROOM'!N$2)=TRUE,'DEGIRO KASSTROOM'!N5,"")</f>
        <v>#VALUE!</v>
      </c>
      <c r="Y155" s="193" t="e">
        <f>IF(AND(('DEGIRO TABLE'!$M$152-380)&lt;'DEGIRO KASSTROOM'!O$2,('DEGIRO TABLE'!$M$152-350)&gt;'DEGIRO KASSTROOM'!O$2)=TRUE,'DEGIRO KASSTROOM'!O5,"")</f>
        <v>#VALUE!</v>
      </c>
      <c r="Z155" s="193" t="e">
        <f>IF(AND(('DEGIRO TABLE'!$M$152-380)&lt;'DEGIRO KASSTROOM'!P$2,('DEGIRO TABLE'!$M$152-350)&gt;'DEGIRO KASSTROOM'!P$2)=TRUE,'DEGIRO KASSTROOM'!P5,"")</f>
        <v>#VALUE!</v>
      </c>
      <c r="AA155" s="193" t="e">
        <f>IF(AND(('DEGIRO TABLE'!$M$152-380)&lt;'DEGIRO KASSTROOM'!Q$2,('DEGIRO TABLE'!$M$152-350)&gt;'DEGIRO KASSTROOM'!Q$2)=TRUE,'DEGIRO KASSTROOM'!Q5,"")</f>
        <v>#VALUE!</v>
      </c>
      <c r="AB155" s="193" t="e">
        <f>IF(AND(('DEGIRO TABLE'!$M$152-380)&lt;'DEGIRO KASSTROOM'!R$2,('DEGIRO TABLE'!$M$152-350)&gt;'DEGIRO KASSTROOM'!R$2)=TRUE,'DEGIRO KASSTROOM'!R5,"")</f>
        <v>#VALUE!</v>
      </c>
      <c r="AC155" s="193" t="str">
        <f>IF(ISNUMBER(((M155/(SUM(X155:AB155)))*(IF((ISNUMBER(INDEX('DEGIRO TABLE'!$A$1:$G$225,MATCH($L155,'DEGIRO TABLE'!$A$1:$A$225,0),2))),(INDEX('DEGIRO TABLE'!$A$1:$G$225,MATCH($L155,'DEGIRO TABLE'!$A$1:$A$225,0),2)),0))))=TRUE,((M155/(SUM(X155:AB155)))*(IF((ISNUMBER(INDEX('DEGIRO TABLE'!$A$1:$G$225,MATCH($L155,'DEGIRO TABLE'!$A$1:$A$225,0),2))),(INDEX('DEGIRO TABLE'!$A$1:$G$225,MATCH($L155,'DEGIRO TABLE'!$A$1:$A$225,0),2)),0))),"")</f>
        <v/>
      </c>
    </row>
    <row r="156" spans="1:29" x14ac:dyDescent="0.2">
      <c r="A156">
        <f>'DEGIRO KASSTROOM'!A6</f>
        <v>0</v>
      </c>
      <c r="B156">
        <f>'DEGIRO KASSTROOM'!B6</f>
        <v>0</v>
      </c>
      <c r="C156">
        <f>'DEGIRO KASSTROOM'!C6</f>
        <v>0</v>
      </c>
      <c r="D156">
        <f>'DEGIRO KASSTROOM'!D6</f>
        <v>0</v>
      </c>
      <c r="E156">
        <f>'DEGIRO KASSTROOM'!E6</f>
        <v>0</v>
      </c>
      <c r="F156">
        <f>'DEGIRO KASSTROOM'!F6</f>
        <v>0</v>
      </c>
      <c r="G156">
        <f>'DEGIRO KASSTROOM'!G6</f>
        <v>0</v>
      </c>
      <c r="L156" s="197">
        <f>'DEGIRO KASSTROOM'!L6</f>
        <v>0</v>
      </c>
      <c r="M156" s="197" t="str">
        <f>IF('DEGIRO KASSTROOM'!M$2&gt;'DEGIRO KASSTROOM'!$B$2,'DEGIRO KASSTROOM'!M6,"")</f>
        <v/>
      </c>
      <c r="N156" s="197" t="str">
        <f>IF('DEGIRO KASSTROOM'!N$2&gt;'DEGIRO KASSTROOM'!$B$2,'DEGIRO KASSTROOM'!N6,"")</f>
        <v/>
      </c>
      <c r="O156" s="197" t="str">
        <f>IF('DEGIRO KASSTROOM'!O$2&gt;'DEGIRO KASSTROOM'!$B$2,'DEGIRO KASSTROOM'!O6,"")</f>
        <v/>
      </c>
      <c r="P156" s="197" t="str">
        <f>IF('DEGIRO KASSTROOM'!P$2&gt;'DEGIRO KASSTROOM'!$B$2,'DEGIRO KASSTROOM'!P6,"")</f>
        <v/>
      </c>
      <c r="Q156" s="197" t="str">
        <f>IF('DEGIRO KASSTROOM'!Q$2&gt;'DEGIRO KASSTROOM'!$B$2,'DEGIRO KASSTROOM'!Q6,"")</f>
        <v/>
      </c>
      <c r="R156" s="195" t="str">
        <f>IF(M156="","",IF(R$152="m",(M156/R$153)*12,(M156/R$153)*52))</f>
        <v/>
      </c>
      <c r="S156" s="195" t="str">
        <f>IF(N156="","",IF(S$152="m",(N156/S$153)*12,(N156/S$153)*52))</f>
        <v/>
      </c>
      <c r="T156" s="195" t="str">
        <f>IF(O156="","",IF(T$152="m",(O156/T$153)*12,(O156/T$153)*52))</f>
        <v/>
      </c>
      <c r="U156" s="195" t="str">
        <f>IF(P156="","",IF(U$152="m",(P156/U$153)*12,(P156/U$153)*52))</f>
        <v/>
      </c>
      <c r="V156" s="195" t="str">
        <f>IF(Q156="","",IF(V$152="m",(Q156/V$153)*12,(Q156/V$153)*52))</f>
        <v/>
      </c>
      <c r="W156" s="195" t="str">
        <f>R156</f>
        <v/>
      </c>
      <c r="X156" s="193" t="e">
        <f>IF(AND(('DEGIRO TABLE'!$M$152-380)&lt;'DEGIRO KASSTROOM'!N$2,('DEGIRO TABLE'!$M$152-350)&gt;'DEGIRO KASSTROOM'!N$2)=TRUE,'DEGIRO KASSTROOM'!N6,"")</f>
        <v>#VALUE!</v>
      </c>
      <c r="Y156" s="193" t="e">
        <f>IF(AND(('DEGIRO TABLE'!$M$152-380)&lt;'DEGIRO KASSTROOM'!O$2,('DEGIRO TABLE'!$M$152-350)&gt;'DEGIRO KASSTROOM'!O$2)=TRUE,'DEGIRO KASSTROOM'!O6,"")</f>
        <v>#VALUE!</v>
      </c>
      <c r="Z156" s="193" t="e">
        <f>IF(AND(('DEGIRO TABLE'!$M$152-380)&lt;'DEGIRO KASSTROOM'!P$2,('DEGIRO TABLE'!$M$152-350)&gt;'DEGIRO KASSTROOM'!P$2)=TRUE,'DEGIRO KASSTROOM'!P6,"")</f>
        <v>#VALUE!</v>
      </c>
      <c r="AA156" s="193" t="e">
        <f>IF(AND(('DEGIRO TABLE'!$M$152-380)&lt;'DEGIRO KASSTROOM'!Q$2,('DEGIRO TABLE'!$M$152-350)&gt;'DEGIRO KASSTROOM'!Q$2)=TRUE,'DEGIRO KASSTROOM'!Q6,"")</f>
        <v>#VALUE!</v>
      </c>
      <c r="AB156" s="193" t="e">
        <f>IF(AND(('DEGIRO TABLE'!$M$152-380)&lt;'DEGIRO KASSTROOM'!R$2,('DEGIRO TABLE'!$M$152-350)&gt;'DEGIRO KASSTROOM'!R$2)=TRUE,'DEGIRO KASSTROOM'!R6,"")</f>
        <v>#VALUE!</v>
      </c>
      <c r="AC156" s="193" t="str">
        <f>IF(ISNUMBER(((M156/(SUM(X156:AB156)))*(IF((ISNUMBER(INDEX('DEGIRO TABLE'!$A$1:$G$225,MATCH($L156,'DEGIRO TABLE'!$A$1:$A$225,0),2))),(INDEX('DEGIRO TABLE'!$A$1:$G$225,MATCH($L156,'DEGIRO TABLE'!$A$1:$A$225,0),2)),0))))=TRUE,((M156/(SUM(X156:AB156)))*(IF((ISNUMBER(INDEX('DEGIRO TABLE'!$A$1:$G$225,MATCH($L156,'DEGIRO TABLE'!$A$1:$A$225,0),2))),(INDEX('DEGIRO TABLE'!$A$1:$G$225,MATCH($L156,'DEGIRO TABLE'!$A$1:$A$225,0),2)),0))),"")</f>
        <v/>
      </c>
    </row>
    <row r="157" spans="1:29" x14ac:dyDescent="0.2">
      <c r="A157">
        <f>'DEGIRO KASSTROOM'!A7</f>
        <v>0</v>
      </c>
      <c r="B157">
        <f>'DEGIRO KASSTROOM'!B7</f>
        <v>0</v>
      </c>
      <c r="C157">
        <f>'DEGIRO KASSTROOM'!C7</f>
        <v>0</v>
      </c>
      <c r="D157">
        <f>'DEGIRO KASSTROOM'!D7</f>
        <v>0</v>
      </c>
      <c r="E157">
        <f>'DEGIRO KASSTROOM'!E7</f>
        <v>0</v>
      </c>
      <c r="F157">
        <f>'DEGIRO KASSTROOM'!F7</f>
        <v>0</v>
      </c>
      <c r="G157">
        <f>'DEGIRO KASSTROOM'!G7</f>
        <v>0</v>
      </c>
      <c r="L157" s="197">
        <f>'DEGIRO KASSTROOM'!L7</f>
        <v>0</v>
      </c>
      <c r="M157" s="197" t="str">
        <f>IF('DEGIRO KASSTROOM'!M$2&gt;'DEGIRO KASSTROOM'!$B$2,'DEGIRO KASSTROOM'!M7,"")</f>
        <v/>
      </c>
      <c r="N157" s="197" t="str">
        <f>IF('DEGIRO KASSTROOM'!N$2&gt;'DEGIRO KASSTROOM'!$B$2,'DEGIRO KASSTROOM'!N7,"")</f>
        <v/>
      </c>
      <c r="O157" s="197" t="str">
        <f>IF('DEGIRO KASSTROOM'!O$2&gt;'DEGIRO KASSTROOM'!$B$2,'DEGIRO KASSTROOM'!O7,"")</f>
        <v/>
      </c>
      <c r="P157" s="197" t="str">
        <f>IF('DEGIRO KASSTROOM'!P$2&gt;'DEGIRO KASSTROOM'!$B$2,'DEGIRO KASSTROOM'!P7,"")</f>
        <v/>
      </c>
      <c r="Q157" s="197" t="str">
        <f>IF('DEGIRO KASSTROOM'!Q$2&gt;'DEGIRO KASSTROOM'!$B$2,'DEGIRO KASSTROOM'!Q7,"")</f>
        <v/>
      </c>
      <c r="R157" s="195" t="str">
        <f t="shared" ref="R157:R220" si="17">IF(M157="","",IF(R$152="m",(M157/R$153)*12,(M157/R$153)*52))</f>
        <v/>
      </c>
      <c r="S157" s="195" t="str">
        <f t="shared" ref="S157:S188" si="18">IF(N157="","",IF(S$152="m",(N157/S$153)*12,(N157/S$153)*52))</f>
        <v/>
      </c>
      <c r="T157" s="195" t="str">
        <f t="shared" ref="T157:T188" si="19">IF(O157="","",IF(T$152="m",(O157/T$153)*12,(O157/T$153)*52))</f>
        <v/>
      </c>
      <c r="U157" s="195" t="str">
        <f t="shared" ref="U157:U188" si="20">IF(P157="","",IF(U$152="m",(P157/U$153)*12,(P157/U$153)*52))</f>
        <v/>
      </c>
      <c r="V157" s="195" t="str">
        <f t="shared" ref="V157:V188" si="21">IF(Q157="","",IF(V$152="m",(Q157/V$153)*12,(Q157/V$153)*52))</f>
        <v/>
      </c>
      <c r="W157" s="195" t="str">
        <f t="shared" ref="W157:W220" si="22">R157</f>
        <v/>
      </c>
      <c r="X157" s="193" t="e">
        <f>IF(AND(('DEGIRO TABLE'!$M$152-380)&lt;'DEGIRO KASSTROOM'!N$2,('DEGIRO TABLE'!$M$152-350)&gt;'DEGIRO KASSTROOM'!N$2)=TRUE,'DEGIRO KASSTROOM'!N7,"")</f>
        <v>#VALUE!</v>
      </c>
      <c r="Y157" s="193" t="e">
        <f>IF(AND(('DEGIRO TABLE'!$M$152-380)&lt;'DEGIRO KASSTROOM'!O$2,('DEGIRO TABLE'!$M$152-350)&gt;'DEGIRO KASSTROOM'!O$2)=TRUE,'DEGIRO KASSTROOM'!O7,"")</f>
        <v>#VALUE!</v>
      </c>
      <c r="Z157" s="193" t="e">
        <f>IF(AND(('DEGIRO TABLE'!$M$152-380)&lt;'DEGIRO KASSTROOM'!P$2,('DEGIRO TABLE'!$M$152-350)&gt;'DEGIRO KASSTROOM'!P$2)=TRUE,'DEGIRO KASSTROOM'!P7,"")</f>
        <v>#VALUE!</v>
      </c>
      <c r="AA157" s="193" t="e">
        <f>IF(AND(('DEGIRO TABLE'!$M$152-380)&lt;'DEGIRO KASSTROOM'!Q$2,('DEGIRO TABLE'!$M$152-350)&gt;'DEGIRO KASSTROOM'!Q$2)=TRUE,'DEGIRO KASSTROOM'!Q7,"")</f>
        <v>#VALUE!</v>
      </c>
      <c r="AB157" s="193" t="e">
        <f>IF(AND(('DEGIRO TABLE'!$M$152-380)&lt;'DEGIRO KASSTROOM'!R$2,('DEGIRO TABLE'!$M$152-350)&gt;'DEGIRO KASSTROOM'!R$2)=TRUE,'DEGIRO KASSTROOM'!R7,"")</f>
        <v>#VALUE!</v>
      </c>
      <c r="AC157" s="193" t="str">
        <f>IF(ISNUMBER(((M157/(SUM(X157:AB157)))*(IF((ISNUMBER(INDEX('DEGIRO TABLE'!$A$1:$G$225,MATCH($L157,'DEGIRO TABLE'!$A$1:$A$225,0),2))),(INDEX('DEGIRO TABLE'!$A$1:$G$225,MATCH($L157,'DEGIRO TABLE'!$A$1:$A$225,0),2)),0))))=TRUE,((M157/(SUM(X157:AB157)))*(IF((ISNUMBER(INDEX('DEGIRO TABLE'!$A$1:$G$225,MATCH($L157,'DEGIRO TABLE'!$A$1:$A$225,0),2))),(INDEX('DEGIRO TABLE'!$A$1:$G$225,MATCH($L157,'DEGIRO TABLE'!$A$1:$A$225,0),2)),0))),"")</f>
        <v/>
      </c>
    </row>
    <row r="158" spans="1:29" x14ac:dyDescent="0.2">
      <c r="A158">
        <f>'DEGIRO KASSTROOM'!A8</f>
        <v>0</v>
      </c>
      <c r="B158">
        <f>'DEGIRO KASSTROOM'!B8</f>
        <v>0</v>
      </c>
      <c r="C158">
        <f>'DEGIRO KASSTROOM'!C8</f>
        <v>0</v>
      </c>
      <c r="D158">
        <f>'DEGIRO KASSTROOM'!D8</f>
        <v>0</v>
      </c>
      <c r="E158">
        <f>'DEGIRO KASSTROOM'!E8</f>
        <v>0</v>
      </c>
      <c r="F158">
        <f>'DEGIRO KASSTROOM'!F8</f>
        <v>0</v>
      </c>
      <c r="G158">
        <f>'DEGIRO KASSTROOM'!G8</f>
        <v>0</v>
      </c>
      <c r="L158" s="197">
        <f>'DEGIRO KASSTROOM'!L8</f>
        <v>0</v>
      </c>
      <c r="M158" s="197" t="str">
        <f>IF('DEGIRO KASSTROOM'!M$2&gt;'DEGIRO KASSTROOM'!$B$2,'DEGIRO KASSTROOM'!M8,"")</f>
        <v/>
      </c>
      <c r="N158" s="197" t="str">
        <f>IF('DEGIRO KASSTROOM'!N$2&gt;'DEGIRO KASSTROOM'!$B$2,'DEGIRO KASSTROOM'!N8,"")</f>
        <v/>
      </c>
      <c r="O158" s="197" t="str">
        <f>IF('DEGIRO KASSTROOM'!O$2&gt;'DEGIRO KASSTROOM'!$B$2,'DEGIRO KASSTROOM'!O8,"")</f>
        <v/>
      </c>
      <c r="P158" s="197" t="str">
        <f>IF('DEGIRO KASSTROOM'!P$2&gt;'DEGIRO KASSTROOM'!$B$2,'DEGIRO KASSTROOM'!P8,"")</f>
        <v/>
      </c>
      <c r="Q158" s="197" t="str">
        <f>IF('DEGIRO KASSTROOM'!Q$2&gt;'DEGIRO KASSTROOM'!$B$2,'DEGIRO KASSTROOM'!Q8,"")</f>
        <v/>
      </c>
      <c r="R158" s="195" t="str">
        <f t="shared" si="17"/>
        <v/>
      </c>
      <c r="S158" s="195" t="str">
        <f t="shared" si="18"/>
        <v/>
      </c>
      <c r="T158" s="195" t="str">
        <f t="shared" si="19"/>
        <v/>
      </c>
      <c r="U158" s="195" t="str">
        <f t="shared" si="20"/>
        <v/>
      </c>
      <c r="V158" s="195" t="str">
        <f t="shared" si="21"/>
        <v/>
      </c>
      <c r="W158" s="195" t="str">
        <f t="shared" si="22"/>
        <v/>
      </c>
      <c r="X158" s="193" t="e">
        <f>IF(AND(('DEGIRO TABLE'!$M$152-380)&lt;'DEGIRO KASSTROOM'!N$2,('DEGIRO TABLE'!$M$152-350)&gt;'DEGIRO KASSTROOM'!N$2)=TRUE,'DEGIRO KASSTROOM'!N8,"")</f>
        <v>#VALUE!</v>
      </c>
      <c r="Y158" s="193" t="e">
        <f>IF(AND(('DEGIRO TABLE'!$M$152-380)&lt;'DEGIRO KASSTROOM'!O$2,('DEGIRO TABLE'!$M$152-350)&gt;'DEGIRO KASSTROOM'!O$2)=TRUE,'DEGIRO KASSTROOM'!O8,"")</f>
        <v>#VALUE!</v>
      </c>
      <c r="Z158" s="193" t="e">
        <f>IF(AND(('DEGIRO TABLE'!$M$152-380)&lt;'DEGIRO KASSTROOM'!P$2,('DEGIRO TABLE'!$M$152-350)&gt;'DEGIRO KASSTROOM'!P$2)=TRUE,'DEGIRO KASSTROOM'!P8,"")</f>
        <v>#VALUE!</v>
      </c>
      <c r="AA158" s="193" t="e">
        <f>IF(AND(('DEGIRO TABLE'!$M$152-380)&lt;'DEGIRO KASSTROOM'!Q$2,('DEGIRO TABLE'!$M$152-350)&gt;'DEGIRO KASSTROOM'!Q$2)=TRUE,'DEGIRO KASSTROOM'!Q8,"")</f>
        <v>#VALUE!</v>
      </c>
      <c r="AB158" s="193" t="e">
        <f>IF(AND(('DEGIRO TABLE'!$M$152-380)&lt;'DEGIRO KASSTROOM'!R$2,('DEGIRO TABLE'!$M$152-350)&gt;'DEGIRO KASSTROOM'!R$2)=TRUE,'DEGIRO KASSTROOM'!R8,"")</f>
        <v>#VALUE!</v>
      </c>
      <c r="AC158" s="193" t="str">
        <f>IF(ISNUMBER(((M158/(SUM(X158:AB158)))*(IF((ISNUMBER(INDEX('DEGIRO TABLE'!$A$1:$G$225,MATCH($L158,'DEGIRO TABLE'!$A$1:$A$225,0),2))),(INDEX('DEGIRO TABLE'!$A$1:$G$225,MATCH($L158,'DEGIRO TABLE'!$A$1:$A$225,0),2)),0))))=TRUE,((M158/(SUM(X158:AB158)))*(IF((ISNUMBER(INDEX('DEGIRO TABLE'!$A$1:$G$225,MATCH($L158,'DEGIRO TABLE'!$A$1:$A$225,0),2))),(INDEX('DEGIRO TABLE'!$A$1:$G$225,MATCH($L158,'DEGIRO TABLE'!$A$1:$A$225,0),2)),0))),"")</f>
        <v/>
      </c>
    </row>
    <row r="159" spans="1:29" x14ac:dyDescent="0.2">
      <c r="A159">
        <f>'DEGIRO KASSTROOM'!A9</f>
        <v>0</v>
      </c>
      <c r="B159">
        <f>'DEGIRO KASSTROOM'!B9</f>
        <v>0</v>
      </c>
      <c r="C159">
        <f>'DEGIRO KASSTROOM'!C9</f>
        <v>0</v>
      </c>
      <c r="D159">
        <f>'DEGIRO KASSTROOM'!D9</f>
        <v>0</v>
      </c>
      <c r="E159">
        <f>'DEGIRO KASSTROOM'!E9</f>
        <v>0</v>
      </c>
      <c r="F159">
        <f>'DEGIRO KASSTROOM'!F9</f>
        <v>0</v>
      </c>
      <c r="G159">
        <f>'DEGIRO KASSTROOM'!G9</f>
        <v>0</v>
      </c>
      <c r="L159" s="197">
        <f>'DEGIRO KASSTROOM'!L9</f>
        <v>0</v>
      </c>
      <c r="M159" s="197" t="str">
        <f>IF('DEGIRO KASSTROOM'!M$2&gt;'DEGIRO KASSTROOM'!$B$2,'DEGIRO KASSTROOM'!M9,"")</f>
        <v/>
      </c>
      <c r="N159" s="197" t="str">
        <f>IF('DEGIRO KASSTROOM'!N$2&gt;'DEGIRO KASSTROOM'!$B$2,'DEGIRO KASSTROOM'!N9,"")</f>
        <v/>
      </c>
      <c r="O159" s="197" t="str">
        <f>IF('DEGIRO KASSTROOM'!O$2&gt;'DEGIRO KASSTROOM'!$B$2,'DEGIRO KASSTROOM'!O9,"")</f>
        <v/>
      </c>
      <c r="P159" s="197" t="str">
        <f>IF('DEGIRO KASSTROOM'!P$2&gt;'DEGIRO KASSTROOM'!$B$2,'DEGIRO KASSTROOM'!P9,"")</f>
        <v/>
      </c>
      <c r="Q159" s="197" t="str">
        <f>IF('DEGIRO KASSTROOM'!Q$2&gt;'DEGIRO KASSTROOM'!$B$2,'DEGIRO KASSTROOM'!Q9,"")</f>
        <v/>
      </c>
      <c r="R159" s="195" t="str">
        <f t="shared" si="17"/>
        <v/>
      </c>
      <c r="S159" s="195" t="str">
        <f t="shared" si="18"/>
        <v/>
      </c>
      <c r="T159" s="195" t="str">
        <f t="shared" si="19"/>
        <v/>
      </c>
      <c r="U159" s="195" t="str">
        <f t="shared" si="20"/>
        <v/>
      </c>
      <c r="V159" s="195" t="str">
        <f t="shared" si="21"/>
        <v/>
      </c>
      <c r="W159" s="195" t="str">
        <f t="shared" si="22"/>
        <v/>
      </c>
      <c r="X159" s="193" t="e">
        <f>IF(AND(('DEGIRO TABLE'!$M$152-380)&lt;'DEGIRO KASSTROOM'!N$2,('DEGIRO TABLE'!$M$152-350)&gt;'DEGIRO KASSTROOM'!N$2)=TRUE,'DEGIRO KASSTROOM'!N9,"")</f>
        <v>#VALUE!</v>
      </c>
      <c r="Y159" s="193" t="e">
        <f>IF(AND(('DEGIRO TABLE'!$M$152-380)&lt;'DEGIRO KASSTROOM'!O$2,('DEGIRO TABLE'!$M$152-350)&gt;'DEGIRO KASSTROOM'!O$2)=TRUE,'DEGIRO KASSTROOM'!O9,"")</f>
        <v>#VALUE!</v>
      </c>
      <c r="Z159" s="193" t="e">
        <f>IF(AND(('DEGIRO TABLE'!$M$152-380)&lt;'DEGIRO KASSTROOM'!P$2,('DEGIRO TABLE'!$M$152-350)&gt;'DEGIRO KASSTROOM'!P$2)=TRUE,'DEGIRO KASSTROOM'!P9,"")</f>
        <v>#VALUE!</v>
      </c>
      <c r="AA159" s="193" t="e">
        <f>IF(AND(('DEGIRO TABLE'!$M$152-380)&lt;'DEGIRO KASSTROOM'!Q$2,('DEGIRO TABLE'!$M$152-350)&gt;'DEGIRO KASSTROOM'!Q$2)=TRUE,'DEGIRO KASSTROOM'!Q9,"")</f>
        <v>#VALUE!</v>
      </c>
      <c r="AB159" s="193" t="e">
        <f>IF(AND(('DEGIRO TABLE'!$M$152-380)&lt;'DEGIRO KASSTROOM'!R$2,('DEGIRO TABLE'!$M$152-350)&gt;'DEGIRO KASSTROOM'!R$2)=TRUE,'DEGIRO KASSTROOM'!R9,"")</f>
        <v>#VALUE!</v>
      </c>
      <c r="AC159" s="193" t="str">
        <f>IF(ISNUMBER(((M159/(SUM(X159:AB159)))*(IF((ISNUMBER(INDEX('DEGIRO TABLE'!$A$1:$G$225,MATCH($L159,'DEGIRO TABLE'!$A$1:$A$225,0),2))),(INDEX('DEGIRO TABLE'!$A$1:$G$225,MATCH($L159,'DEGIRO TABLE'!$A$1:$A$225,0),2)),0))))=TRUE,((M159/(SUM(X159:AB159)))*(IF((ISNUMBER(INDEX('DEGIRO TABLE'!$A$1:$G$225,MATCH($L159,'DEGIRO TABLE'!$A$1:$A$225,0),2))),(INDEX('DEGIRO TABLE'!$A$1:$G$225,MATCH($L159,'DEGIRO TABLE'!$A$1:$A$225,0),2)),0))),"")</f>
        <v/>
      </c>
    </row>
    <row r="160" spans="1:29" x14ac:dyDescent="0.2">
      <c r="A160">
        <f>'DEGIRO KASSTROOM'!A10</f>
        <v>0</v>
      </c>
      <c r="B160">
        <f>'DEGIRO KASSTROOM'!B10</f>
        <v>0</v>
      </c>
      <c r="C160">
        <f>'DEGIRO KASSTROOM'!C10</f>
        <v>0</v>
      </c>
      <c r="D160">
        <f>'DEGIRO KASSTROOM'!D10</f>
        <v>0</v>
      </c>
      <c r="E160">
        <f>'DEGIRO KASSTROOM'!E10</f>
        <v>0</v>
      </c>
      <c r="F160">
        <f>'DEGIRO KASSTROOM'!F10</f>
        <v>0</v>
      </c>
      <c r="G160">
        <f>'DEGIRO KASSTROOM'!G10</f>
        <v>0</v>
      </c>
      <c r="L160" s="197">
        <f>'DEGIRO KASSTROOM'!L10</f>
        <v>0</v>
      </c>
      <c r="M160" s="197" t="str">
        <f>IF('DEGIRO KASSTROOM'!M$2&gt;'DEGIRO KASSTROOM'!$B$2,'DEGIRO KASSTROOM'!M10,"")</f>
        <v/>
      </c>
      <c r="N160" s="197" t="str">
        <f>IF('DEGIRO KASSTROOM'!N$2&gt;'DEGIRO KASSTROOM'!$B$2,'DEGIRO KASSTROOM'!N10,"")</f>
        <v/>
      </c>
      <c r="O160" s="197" t="str">
        <f>IF('DEGIRO KASSTROOM'!O$2&gt;'DEGIRO KASSTROOM'!$B$2,'DEGIRO KASSTROOM'!O10,"")</f>
        <v/>
      </c>
      <c r="P160" s="197" t="str">
        <f>IF('DEGIRO KASSTROOM'!P$2&gt;'DEGIRO KASSTROOM'!$B$2,'DEGIRO KASSTROOM'!P10,"")</f>
        <v/>
      </c>
      <c r="Q160" s="197" t="str">
        <f>IF('DEGIRO KASSTROOM'!Q$2&gt;'DEGIRO KASSTROOM'!$B$2,'DEGIRO KASSTROOM'!Q10,"")</f>
        <v/>
      </c>
      <c r="R160" s="195" t="str">
        <f t="shared" si="17"/>
        <v/>
      </c>
      <c r="S160" s="195" t="str">
        <f t="shared" si="18"/>
        <v/>
      </c>
      <c r="T160" s="195" t="str">
        <f t="shared" si="19"/>
        <v/>
      </c>
      <c r="U160" s="195" t="str">
        <f t="shared" si="20"/>
        <v/>
      </c>
      <c r="V160" s="195" t="str">
        <f t="shared" si="21"/>
        <v/>
      </c>
      <c r="W160" s="195" t="str">
        <f t="shared" si="22"/>
        <v/>
      </c>
      <c r="X160" s="193" t="e">
        <f>IF(AND(('DEGIRO TABLE'!$M$152-380)&lt;'DEGIRO KASSTROOM'!N$2,('DEGIRO TABLE'!$M$152-350)&gt;'DEGIRO KASSTROOM'!N$2)=TRUE,'DEGIRO KASSTROOM'!N10,"")</f>
        <v>#VALUE!</v>
      </c>
      <c r="Y160" s="193" t="e">
        <f>IF(AND(('DEGIRO TABLE'!$M$152-380)&lt;'DEGIRO KASSTROOM'!O$2,('DEGIRO TABLE'!$M$152-350)&gt;'DEGIRO KASSTROOM'!O$2)=TRUE,'DEGIRO KASSTROOM'!O10,"")</f>
        <v>#VALUE!</v>
      </c>
      <c r="Z160" s="193" t="e">
        <f>IF(AND(('DEGIRO TABLE'!$M$152-380)&lt;'DEGIRO KASSTROOM'!P$2,('DEGIRO TABLE'!$M$152-350)&gt;'DEGIRO KASSTROOM'!P$2)=TRUE,'DEGIRO KASSTROOM'!P10,"")</f>
        <v>#VALUE!</v>
      </c>
      <c r="AA160" s="193" t="e">
        <f>IF(AND(('DEGIRO TABLE'!$M$152-380)&lt;'DEGIRO KASSTROOM'!Q$2,('DEGIRO TABLE'!$M$152-350)&gt;'DEGIRO KASSTROOM'!Q$2)=TRUE,'DEGIRO KASSTROOM'!Q10,"")</f>
        <v>#VALUE!</v>
      </c>
      <c r="AB160" s="193" t="e">
        <f>IF(AND(('DEGIRO TABLE'!$M$152-380)&lt;'DEGIRO KASSTROOM'!R$2,('DEGIRO TABLE'!$M$152-350)&gt;'DEGIRO KASSTROOM'!R$2)=TRUE,'DEGIRO KASSTROOM'!R10,"")</f>
        <v>#VALUE!</v>
      </c>
      <c r="AC160" s="193" t="str">
        <f>IF(ISNUMBER(((M160/(SUM(X160:AB160)))*(IF((ISNUMBER(INDEX('DEGIRO TABLE'!$A$1:$G$225,MATCH($L160,'DEGIRO TABLE'!$A$1:$A$225,0),2))),(INDEX('DEGIRO TABLE'!$A$1:$G$225,MATCH($L160,'DEGIRO TABLE'!$A$1:$A$225,0),2)),0))))=TRUE,((M160/(SUM(X160:AB160)))*(IF((ISNUMBER(INDEX('DEGIRO TABLE'!$A$1:$G$225,MATCH($L160,'DEGIRO TABLE'!$A$1:$A$225,0),2))),(INDEX('DEGIRO TABLE'!$A$1:$G$225,MATCH($L160,'DEGIRO TABLE'!$A$1:$A$225,0),2)),0))),"")</f>
        <v/>
      </c>
    </row>
    <row r="161" spans="1:29" x14ac:dyDescent="0.2">
      <c r="A161">
        <f>'DEGIRO KASSTROOM'!A11</f>
        <v>0</v>
      </c>
      <c r="B161">
        <f>'DEGIRO KASSTROOM'!B11</f>
        <v>0</v>
      </c>
      <c r="C161">
        <f>'DEGIRO KASSTROOM'!C11</f>
        <v>0</v>
      </c>
      <c r="D161">
        <f>'DEGIRO KASSTROOM'!D11</f>
        <v>0</v>
      </c>
      <c r="E161">
        <f>'DEGIRO KASSTROOM'!E11</f>
        <v>0</v>
      </c>
      <c r="F161">
        <f>'DEGIRO KASSTROOM'!F11</f>
        <v>0</v>
      </c>
      <c r="G161">
        <f>'DEGIRO KASSTROOM'!G11</f>
        <v>0</v>
      </c>
      <c r="L161" s="197">
        <f>'DEGIRO KASSTROOM'!L11</f>
        <v>0</v>
      </c>
      <c r="M161" s="197" t="str">
        <f>IF('DEGIRO KASSTROOM'!M$2&gt;'DEGIRO KASSTROOM'!$B$2,'DEGIRO KASSTROOM'!M11,"")</f>
        <v/>
      </c>
      <c r="N161" s="197" t="str">
        <f>IF('DEGIRO KASSTROOM'!N$2&gt;'DEGIRO KASSTROOM'!$B$2,'DEGIRO KASSTROOM'!N11,"")</f>
        <v/>
      </c>
      <c r="O161" s="197" t="str">
        <f>IF('DEGIRO KASSTROOM'!O$2&gt;'DEGIRO KASSTROOM'!$B$2,'DEGIRO KASSTROOM'!O11,"")</f>
        <v/>
      </c>
      <c r="P161" s="197" t="str">
        <f>IF('DEGIRO KASSTROOM'!P$2&gt;'DEGIRO KASSTROOM'!$B$2,'DEGIRO KASSTROOM'!P11,"")</f>
        <v/>
      </c>
      <c r="Q161" s="197" t="str">
        <f>IF('DEGIRO KASSTROOM'!Q$2&gt;'DEGIRO KASSTROOM'!$B$2,'DEGIRO KASSTROOM'!Q11,"")</f>
        <v/>
      </c>
      <c r="R161" s="195" t="str">
        <f t="shared" si="17"/>
        <v/>
      </c>
      <c r="S161" s="195" t="str">
        <f t="shared" si="18"/>
        <v/>
      </c>
      <c r="T161" s="195" t="str">
        <f t="shared" si="19"/>
        <v/>
      </c>
      <c r="U161" s="195" t="str">
        <f t="shared" si="20"/>
        <v/>
      </c>
      <c r="V161" s="195" t="str">
        <f t="shared" si="21"/>
        <v/>
      </c>
      <c r="W161" s="195" t="str">
        <f t="shared" si="22"/>
        <v/>
      </c>
      <c r="X161" s="193" t="e">
        <f>IF(AND(('DEGIRO TABLE'!$M$152-380)&lt;'DEGIRO KASSTROOM'!N$2,('DEGIRO TABLE'!$M$152-350)&gt;'DEGIRO KASSTROOM'!N$2)=TRUE,'DEGIRO KASSTROOM'!N11,"")</f>
        <v>#VALUE!</v>
      </c>
      <c r="Y161" s="193" t="e">
        <f>IF(AND(('DEGIRO TABLE'!$M$152-380)&lt;'DEGIRO KASSTROOM'!O$2,('DEGIRO TABLE'!$M$152-350)&gt;'DEGIRO KASSTROOM'!O$2)=TRUE,'DEGIRO KASSTROOM'!O11,"")</f>
        <v>#VALUE!</v>
      </c>
      <c r="Z161" s="193" t="e">
        <f>IF(AND(('DEGIRO TABLE'!$M$152-380)&lt;'DEGIRO KASSTROOM'!P$2,('DEGIRO TABLE'!$M$152-350)&gt;'DEGIRO KASSTROOM'!P$2)=TRUE,'DEGIRO KASSTROOM'!P11,"")</f>
        <v>#VALUE!</v>
      </c>
      <c r="AA161" s="193" t="e">
        <f>IF(AND(('DEGIRO TABLE'!$M$152-380)&lt;'DEGIRO KASSTROOM'!Q$2,('DEGIRO TABLE'!$M$152-350)&gt;'DEGIRO KASSTROOM'!Q$2)=TRUE,'DEGIRO KASSTROOM'!Q11,"")</f>
        <v>#VALUE!</v>
      </c>
      <c r="AB161" s="193" t="e">
        <f>IF(AND(('DEGIRO TABLE'!$M$152-380)&lt;'DEGIRO KASSTROOM'!R$2,('DEGIRO TABLE'!$M$152-350)&gt;'DEGIRO KASSTROOM'!R$2)=TRUE,'DEGIRO KASSTROOM'!R11,"")</f>
        <v>#VALUE!</v>
      </c>
      <c r="AC161" s="193" t="str">
        <f>IF(ISNUMBER(((M161/(SUM(X161:AB161)))*(IF((ISNUMBER(INDEX('DEGIRO TABLE'!$A$1:$G$225,MATCH($L161,'DEGIRO TABLE'!$A$1:$A$225,0),2))),(INDEX('DEGIRO TABLE'!$A$1:$G$225,MATCH($L161,'DEGIRO TABLE'!$A$1:$A$225,0),2)),0))))=TRUE,((M161/(SUM(X161:AB161)))*(IF((ISNUMBER(INDEX('DEGIRO TABLE'!$A$1:$G$225,MATCH($L161,'DEGIRO TABLE'!$A$1:$A$225,0),2))),(INDEX('DEGIRO TABLE'!$A$1:$G$225,MATCH($L161,'DEGIRO TABLE'!$A$1:$A$225,0),2)),0))),"")</f>
        <v/>
      </c>
    </row>
    <row r="162" spans="1:29" x14ac:dyDescent="0.2">
      <c r="A162">
        <f>'DEGIRO KASSTROOM'!A12</f>
        <v>0</v>
      </c>
      <c r="B162">
        <f>'DEGIRO KASSTROOM'!B12</f>
        <v>0</v>
      </c>
      <c r="C162">
        <f>'DEGIRO KASSTROOM'!C12</f>
        <v>0</v>
      </c>
      <c r="D162">
        <f>'DEGIRO KASSTROOM'!D12</f>
        <v>0</v>
      </c>
      <c r="E162">
        <f>'DEGIRO KASSTROOM'!E12</f>
        <v>0</v>
      </c>
      <c r="F162">
        <f>'DEGIRO KASSTROOM'!F12</f>
        <v>0</v>
      </c>
      <c r="G162">
        <f>'DEGIRO KASSTROOM'!G12</f>
        <v>0</v>
      </c>
      <c r="L162" s="197">
        <f>'DEGIRO KASSTROOM'!L12</f>
        <v>0</v>
      </c>
      <c r="M162" s="197" t="str">
        <f>IF('DEGIRO KASSTROOM'!M$2&gt;'DEGIRO KASSTROOM'!$B$2,'DEGIRO KASSTROOM'!M12,"")</f>
        <v/>
      </c>
      <c r="N162" s="197" t="str">
        <f>IF('DEGIRO KASSTROOM'!N$2&gt;'DEGIRO KASSTROOM'!$B$2,'DEGIRO KASSTROOM'!N12,"")</f>
        <v/>
      </c>
      <c r="O162" s="197" t="str">
        <f>IF('DEGIRO KASSTROOM'!O$2&gt;'DEGIRO KASSTROOM'!$B$2,'DEGIRO KASSTROOM'!O12,"")</f>
        <v/>
      </c>
      <c r="P162" s="197" t="str">
        <f>IF('DEGIRO KASSTROOM'!P$2&gt;'DEGIRO KASSTROOM'!$B$2,'DEGIRO KASSTROOM'!P12,"")</f>
        <v/>
      </c>
      <c r="Q162" s="197" t="str">
        <f>IF('DEGIRO KASSTROOM'!Q$2&gt;'DEGIRO KASSTROOM'!$B$2,'DEGIRO KASSTROOM'!Q12,"")</f>
        <v/>
      </c>
      <c r="R162" s="195" t="str">
        <f t="shared" si="17"/>
        <v/>
      </c>
      <c r="S162" s="195" t="str">
        <f t="shared" si="18"/>
        <v/>
      </c>
      <c r="T162" s="195" t="str">
        <f t="shared" si="19"/>
        <v/>
      </c>
      <c r="U162" s="195" t="str">
        <f t="shared" si="20"/>
        <v/>
      </c>
      <c r="V162" s="195" t="str">
        <f t="shared" si="21"/>
        <v/>
      </c>
      <c r="W162" s="195" t="str">
        <f t="shared" si="22"/>
        <v/>
      </c>
      <c r="X162" s="193" t="e">
        <f>IF(AND(('DEGIRO TABLE'!$M$152-380)&lt;'DEGIRO KASSTROOM'!N$2,('DEGIRO TABLE'!$M$152-350)&gt;'DEGIRO KASSTROOM'!N$2)=TRUE,'DEGIRO KASSTROOM'!N12,"")</f>
        <v>#VALUE!</v>
      </c>
      <c r="Y162" s="193" t="e">
        <f>IF(AND(('DEGIRO TABLE'!$M$152-380)&lt;'DEGIRO KASSTROOM'!O$2,('DEGIRO TABLE'!$M$152-350)&gt;'DEGIRO KASSTROOM'!O$2)=TRUE,'DEGIRO KASSTROOM'!O12,"")</f>
        <v>#VALUE!</v>
      </c>
      <c r="Z162" s="193" t="e">
        <f>IF(AND(('DEGIRO TABLE'!$M$152-380)&lt;'DEGIRO KASSTROOM'!P$2,('DEGIRO TABLE'!$M$152-350)&gt;'DEGIRO KASSTROOM'!P$2)=TRUE,'DEGIRO KASSTROOM'!P12,"")</f>
        <v>#VALUE!</v>
      </c>
      <c r="AA162" s="193" t="e">
        <f>IF(AND(('DEGIRO TABLE'!$M$152-380)&lt;'DEGIRO KASSTROOM'!Q$2,('DEGIRO TABLE'!$M$152-350)&gt;'DEGIRO KASSTROOM'!Q$2)=TRUE,'DEGIRO KASSTROOM'!Q12,"")</f>
        <v>#VALUE!</v>
      </c>
      <c r="AB162" s="193" t="e">
        <f>IF(AND(('DEGIRO TABLE'!$M$152-380)&lt;'DEGIRO KASSTROOM'!R$2,('DEGIRO TABLE'!$M$152-350)&gt;'DEGIRO KASSTROOM'!R$2)=TRUE,'DEGIRO KASSTROOM'!R12,"")</f>
        <v>#VALUE!</v>
      </c>
      <c r="AC162" s="193" t="str">
        <f>IF(ISNUMBER(((M162/(SUM(X162:AB162)))*(IF((ISNUMBER(INDEX('DEGIRO TABLE'!$A$1:$G$225,MATCH($L162,'DEGIRO TABLE'!$A$1:$A$225,0),2))),(INDEX('DEGIRO TABLE'!$A$1:$G$225,MATCH($L162,'DEGIRO TABLE'!$A$1:$A$225,0),2)),0))))=TRUE,((M162/(SUM(X162:AB162)))*(IF((ISNUMBER(INDEX('DEGIRO TABLE'!$A$1:$G$225,MATCH($L162,'DEGIRO TABLE'!$A$1:$A$225,0),2))),(INDEX('DEGIRO TABLE'!$A$1:$G$225,MATCH($L162,'DEGIRO TABLE'!$A$1:$A$225,0),2)),0))),"")</f>
        <v/>
      </c>
    </row>
    <row r="163" spans="1:29" x14ac:dyDescent="0.2">
      <c r="A163">
        <f>'DEGIRO KASSTROOM'!A13</f>
        <v>0</v>
      </c>
      <c r="B163">
        <f>'DEGIRO KASSTROOM'!B13</f>
        <v>0</v>
      </c>
      <c r="C163">
        <f>'DEGIRO KASSTROOM'!C13</f>
        <v>0</v>
      </c>
      <c r="D163">
        <f>'DEGIRO KASSTROOM'!D13</f>
        <v>0</v>
      </c>
      <c r="E163">
        <f>'DEGIRO KASSTROOM'!E13</f>
        <v>0</v>
      </c>
      <c r="F163">
        <f>'DEGIRO KASSTROOM'!F13</f>
        <v>0</v>
      </c>
      <c r="G163">
        <f>'DEGIRO KASSTROOM'!G13</f>
        <v>0</v>
      </c>
      <c r="L163" s="197">
        <f>'DEGIRO KASSTROOM'!L13</f>
        <v>0</v>
      </c>
      <c r="M163" s="197" t="str">
        <f>IF('DEGIRO KASSTROOM'!M$2&gt;'DEGIRO KASSTROOM'!$B$2,'DEGIRO KASSTROOM'!M13,"")</f>
        <v/>
      </c>
      <c r="N163" s="197" t="str">
        <f>IF('DEGIRO KASSTROOM'!N$2&gt;'DEGIRO KASSTROOM'!$B$2,'DEGIRO KASSTROOM'!N13,"")</f>
        <v/>
      </c>
      <c r="O163" s="197" t="str">
        <f>IF('DEGIRO KASSTROOM'!O$2&gt;'DEGIRO KASSTROOM'!$B$2,'DEGIRO KASSTROOM'!O13,"")</f>
        <v/>
      </c>
      <c r="P163" s="197" t="str">
        <f>IF('DEGIRO KASSTROOM'!P$2&gt;'DEGIRO KASSTROOM'!$B$2,'DEGIRO KASSTROOM'!P13,"")</f>
        <v/>
      </c>
      <c r="Q163" s="197" t="str">
        <f>IF('DEGIRO KASSTROOM'!Q$2&gt;'DEGIRO KASSTROOM'!$B$2,'DEGIRO KASSTROOM'!Q13,"")</f>
        <v/>
      </c>
      <c r="R163" s="195" t="str">
        <f t="shared" si="17"/>
        <v/>
      </c>
      <c r="S163" s="195" t="str">
        <f t="shared" si="18"/>
        <v/>
      </c>
      <c r="T163" s="195" t="str">
        <f t="shared" si="19"/>
        <v/>
      </c>
      <c r="U163" s="195" t="str">
        <f t="shared" si="20"/>
        <v/>
      </c>
      <c r="V163" s="195" t="str">
        <f t="shared" si="21"/>
        <v/>
      </c>
      <c r="W163" s="195" t="str">
        <f t="shared" si="22"/>
        <v/>
      </c>
      <c r="X163" s="193" t="e">
        <f>IF(AND(('DEGIRO TABLE'!$M$152-380)&lt;'DEGIRO KASSTROOM'!N$2,('DEGIRO TABLE'!$M$152-350)&gt;'DEGIRO KASSTROOM'!N$2)=TRUE,'DEGIRO KASSTROOM'!N13,"")</f>
        <v>#VALUE!</v>
      </c>
      <c r="Y163" s="193" t="e">
        <f>IF(AND(('DEGIRO TABLE'!$M$152-380)&lt;'DEGIRO KASSTROOM'!O$2,('DEGIRO TABLE'!$M$152-350)&gt;'DEGIRO KASSTROOM'!O$2)=TRUE,'DEGIRO KASSTROOM'!O13,"")</f>
        <v>#VALUE!</v>
      </c>
      <c r="Z163" s="193" t="e">
        <f>IF(AND(('DEGIRO TABLE'!$M$152-380)&lt;'DEGIRO KASSTROOM'!P$2,('DEGIRO TABLE'!$M$152-350)&gt;'DEGIRO KASSTROOM'!P$2)=TRUE,'DEGIRO KASSTROOM'!P13,"")</f>
        <v>#VALUE!</v>
      </c>
      <c r="AA163" s="193" t="e">
        <f>IF(AND(('DEGIRO TABLE'!$M$152-380)&lt;'DEGIRO KASSTROOM'!Q$2,('DEGIRO TABLE'!$M$152-350)&gt;'DEGIRO KASSTROOM'!Q$2)=TRUE,'DEGIRO KASSTROOM'!Q13,"")</f>
        <v>#VALUE!</v>
      </c>
      <c r="AB163" s="193" t="e">
        <f>IF(AND(('DEGIRO TABLE'!$M$152-380)&lt;'DEGIRO KASSTROOM'!R$2,('DEGIRO TABLE'!$M$152-350)&gt;'DEGIRO KASSTROOM'!R$2)=TRUE,'DEGIRO KASSTROOM'!R13,"")</f>
        <v>#VALUE!</v>
      </c>
      <c r="AC163" s="193" t="str">
        <f>IF(ISNUMBER(((M163/(SUM(X163:AB163)))*(IF((ISNUMBER(INDEX('DEGIRO TABLE'!$A$1:$G$225,MATCH($L163,'DEGIRO TABLE'!$A$1:$A$225,0),2))),(INDEX('DEGIRO TABLE'!$A$1:$G$225,MATCH($L163,'DEGIRO TABLE'!$A$1:$A$225,0),2)),0))))=TRUE,((M163/(SUM(X163:AB163)))*(IF((ISNUMBER(INDEX('DEGIRO TABLE'!$A$1:$G$225,MATCH($L163,'DEGIRO TABLE'!$A$1:$A$225,0),2))),(INDEX('DEGIRO TABLE'!$A$1:$G$225,MATCH($L163,'DEGIRO TABLE'!$A$1:$A$225,0),2)),0))),"")</f>
        <v/>
      </c>
    </row>
    <row r="164" spans="1:29" x14ac:dyDescent="0.2">
      <c r="A164">
        <f>'DEGIRO KASSTROOM'!A14</f>
        <v>0</v>
      </c>
      <c r="B164">
        <f>'DEGIRO KASSTROOM'!B14</f>
        <v>0</v>
      </c>
      <c r="C164">
        <f>'DEGIRO KASSTROOM'!C14</f>
        <v>0</v>
      </c>
      <c r="D164">
        <f>'DEGIRO KASSTROOM'!D14</f>
        <v>0</v>
      </c>
      <c r="E164">
        <f>'DEGIRO KASSTROOM'!E14</f>
        <v>0</v>
      </c>
      <c r="F164">
        <f>'DEGIRO KASSTROOM'!F14</f>
        <v>0</v>
      </c>
      <c r="G164">
        <f>'DEGIRO KASSTROOM'!G14</f>
        <v>0</v>
      </c>
      <c r="L164" s="197">
        <f>'DEGIRO KASSTROOM'!L14</f>
        <v>0</v>
      </c>
      <c r="M164" s="197" t="str">
        <f>IF('DEGIRO KASSTROOM'!M$2&gt;'DEGIRO KASSTROOM'!$B$2,'DEGIRO KASSTROOM'!M14,"")</f>
        <v/>
      </c>
      <c r="N164" s="197" t="str">
        <f>IF('DEGIRO KASSTROOM'!N$2&gt;'DEGIRO KASSTROOM'!$B$2,'DEGIRO KASSTROOM'!N14,"")</f>
        <v/>
      </c>
      <c r="O164" s="197" t="str">
        <f>IF('DEGIRO KASSTROOM'!O$2&gt;'DEGIRO KASSTROOM'!$B$2,'DEGIRO KASSTROOM'!O14,"")</f>
        <v/>
      </c>
      <c r="P164" s="197" t="str">
        <f>IF('DEGIRO KASSTROOM'!P$2&gt;'DEGIRO KASSTROOM'!$B$2,'DEGIRO KASSTROOM'!P14,"")</f>
        <v/>
      </c>
      <c r="Q164" s="197" t="str">
        <f>IF('DEGIRO KASSTROOM'!Q$2&gt;'DEGIRO KASSTROOM'!$B$2,'DEGIRO KASSTROOM'!Q14,"")</f>
        <v/>
      </c>
      <c r="R164" s="195" t="str">
        <f t="shared" si="17"/>
        <v/>
      </c>
      <c r="S164" s="195" t="str">
        <f t="shared" si="18"/>
        <v/>
      </c>
      <c r="T164" s="195" t="str">
        <f t="shared" si="19"/>
        <v/>
      </c>
      <c r="U164" s="195" t="str">
        <f t="shared" si="20"/>
        <v/>
      </c>
      <c r="V164" s="195" t="str">
        <f t="shared" si="21"/>
        <v/>
      </c>
      <c r="W164" s="195" t="str">
        <f t="shared" si="22"/>
        <v/>
      </c>
      <c r="X164" s="193" t="e">
        <f>IF(AND(('DEGIRO TABLE'!$M$152-380)&lt;'DEGIRO KASSTROOM'!N$2,('DEGIRO TABLE'!$M$152-350)&gt;'DEGIRO KASSTROOM'!N$2)=TRUE,'DEGIRO KASSTROOM'!N14,"")</f>
        <v>#VALUE!</v>
      </c>
      <c r="Y164" s="193" t="e">
        <f>IF(AND(('DEGIRO TABLE'!$M$152-380)&lt;'DEGIRO KASSTROOM'!O$2,('DEGIRO TABLE'!$M$152-350)&gt;'DEGIRO KASSTROOM'!O$2)=TRUE,'DEGIRO KASSTROOM'!O14,"")</f>
        <v>#VALUE!</v>
      </c>
      <c r="Z164" s="193" t="e">
        <f>IF(AND(('DEGIRO TABLE'!$M$152-380)&lt;'DEGIRO KASSTROOM'!P$2,('DEGIRO TABLE'!$M$152-350)&gt;'DEGIRO KASSTROOM'!P$2)=TRUE,'DEGIRO KASSTROOM'!P14,"")</f>
        <v>#VALUE!</v>
      </c>
      <c r="AA164" s="193" t="e">
        <f>IF(AND(('DEGIRO TABLE'!$M$152-380)&lt;'DEGIRO KASSTROOM'!Q$2,('DEGIRO TABLE'!$M$152-350)&gt;'DEGIRO KASSTROOM'!Q$2)=TRUE,'DEGIRO KASSTROOM'!Q14,"")</f>
        <v>#VALUE!</v>
      </c>
      <c r="AB164" s="193" t="e">
        <f>IF(AND(('DEGIRO TABLE'!$M$152-380)&lt;'DEGIRO KASSTROOM'!R$2,('DEGIRO TABLE'!$M$152-350)&gt;'DEGIRO KASSTROOM'!R$2)=TRUE,'DEGIRO KASSTROOM'!R14,"")</f>
        <v>#VALUE!</v>
      </c>
      <c r="AC164" s="193" t="str">
        <f>IF(ISNUMBER(((M164/(SUM(X164:AB164)))*(IF((ISNUMBER(INDEX('DEGIRO TABLE'!$A$1:$G$225,MATCH($L164,'DEGIRO TABLE'!$A$1:$A$225,0),2))),(INDEX('DEGIRO TABLE'!$A$1:$G$225,MATCH($L164,'DEGIRO TABLE'!$A$1:$A$225,0),2)),0))))=TRUE,((M164/(SUM(X164:AB164)))*(IF((ISNUMBER(INDEX('DEGIRO TABLE'!$A$1:$G$225,MATCH($L164,'DEGIRO TABLE'!$A$1:$A$225,0),2))),(INDEX('DEGIRO TABLE'!$A$1:$G$225,MATCH($L164,'DEGIRO TABLE'!$A$1:$A$225,0),2)),0))),"")</f>
        <v/>
      </c>
    </row>
    <row r="165" spans="1:29" x14ac:dyDescent="0.2">
      <c r="A165">
        <f>'DEGIRO KASSTROOM'!A15</f>
        <v>0</v>
      </c>
      <c r="B165">
        <f>'DEGIRO KASSTROOM'!B15</f>
        <v>0</v>
      </c>
      <c r="C165">
        <f>'DEGIRO KASSTROOM'!C15</f>
        <v>0</v>
      </c>
      <c r="D165">
        <f>'DEGIRO KASSTROOM'!D15</f>
        <v>0</v>
      </c>
      <c r="E165">
        <f>'DEGIRO KASSTROOM'!E15</f>
        <v>0</v>
      </c>
      <c r="F165">
        <f>'DEGIRO KASSTROOM'!F15</f>
        <v>0</v>
      </c>
      <c r="G165">
        <f>'DEGIRO KASSTROOM'!G15</f>
        <v>0</v>
      </c>
      <c r="L165" s="197">
        <f>'DEGIRO KASSTROOM'!L15</f>
        <v>0</v>
      </c>
      <c r="M165" s="197" t="str">
        <f>IF('DEGIRO KASSTROOM'!M$2&gt;'DEGIRO KASSTROOM'!$B$2,'DEGIRO KASSTROOM'!M15,"")</f>
        <v/>
      </c>
      <c r="N165" s="197" t="str">
        <f>IF('DEGIRO KASSTROOM'!N$2&gt;'DEGIRO KASSTROOM'!$B$2,'DEGIRO KASSTROOM'!N15,"")</f>
        <v/>
      </c>
      <c r="O165" s="197" t="str">
        <f>IF('DEGIRO KASSTROOM'!O$2&gt;'DEGIRO KASSTROOM'!$B$2,'DEGIRO KASSTROOM'!O15,"")</f>
        <v/>
      </c>
      <c r="P165" s="197" t="str">
        <f>IF('DEGIRO KASSTROOM'!P$2&gt;'DEGIRO KASSTROOM'!$B$2,'DEGIRO KASSTROOM'!P15,"")</f>
        <v/>
      </c>
      <c r="Q165" s="197" t="str">
        <f>IF('DEGIRO KASSTROOM'!Q$2&gt;'DEGIRO KASSTROOM'!$B$2,'DEGIRO KASSTROOM'!Q15,"")</f>
        <v/>
      </c>
      <c r="R165" s="195" t="str">
        <f t="shared" si="17"/>
        <v/>
      </c>
      <c r="S165" s="195" t="str">
        <f t="shared" si="18"/>
        <v/>
      </c>
      <c r="T165" s="195" t="str">
        <f t="shared" si="19"/>
        <v/>
      </c>
      <c r="U165" s="195" t="str">
        <f t="shared" si="20"/>
        <v/>
      </c>
      <c r="V165" s="195" t="str">
        <f t="shared" si="21"/>
        <v/>
      </c>
      <c r="W165" s="195" t="str">
        <f t="shared" si="22"/>
        <v/>
      </c>
      <c r="X165" s="193" t="e">
        <f>IF(AND(('DEGIRO TABLE'!$M$152-380)&lt;'DEGIRO KASSTROOM'!N$2,('DEGIRO TABLE'!$M$152-350)&gt;'DEGIRO KASSTROOM'!N$2)=TRUE,'DEGIRO KASSTROOM'!N15,"")</f>
        <v>#VALUE!</v>
      </c>
      <c r="Y165" s="193" t="e">
        <f>IF(AND(('DEGIRO TABLE'!$M$152-380)&lt;'DEGIRO KASSTROOM'!O$2,('DEGIRO TABLE'!$M$152-350)&gt;'DEGIRO KASSTROOM'!O$2)=TRUE,'DEGIRO KASSTROOM'!O15,"")</f>
        <v>#VALUE!</v>
      </c>
      <c r="Z165" s="193" t="e">
        <f>IF(AND(('DEGIRO TABLE'!$M$152-380)&lt;'DEGIRO KASSTROOM'!P$2,('DEGIRO TABLE'!$M$152-350)&gt;'DEGIRO KASSTROOM'!P$2)=TRUE,'DEGIRO KASSTROOM'!P15,"")</f>
        <v>#VALUE!</v>
      </c>
      <c r="AA165" s="193" t="e">
        <f>IF(AND(('DEGIRO TABLE'!$M$152-380)&lt;'DEGIRO KASSTROOM'!Q$2,('DEGIRO TABLE'!$M$152-350)&gt;'DEGIRO KASSTROOM'!Q$2)=TRUE,'DEGIRO KASSTROOM'!Q15,"")</f>
        <v>#VALUE!</v>
      </c>
      <c r="AB165" s="193" t="e">
        <f>IF(AND(('DEGIRO TABLE'!$M$152-380)&lt;'DEGIRO KASSTROOM'!R$2,('DEGIRO TABLE'!$M$152-350)&gt;'DEGIRO KASSTROOM'!R$2)=TRUE,'DEGIRO KASSTROOM'!R15,"")</f>
        <v>#VALUE!</v>
      </c>
      <c r="AC165" s="193" t="str">
        <f>IF(ISNUMBER(((M165/(SUM(X165:AB165)))*(IF((ISNUMBER(INDEX('DEGIRO TABLE'!$A$1:$G$225,MATCH($L165,'DEGIRO TABLE'!$A$1:$A$225,0),2))),(INDEX('DEGIRO TABLE'!$A$1:$G$225,MATCH($L165,'DEGIRO TABLE'!$A$1:$A$225,0),2)),0))))=TRUE,((M165/(SUM(X165:AB165)))*(IF((ISNUMBER(INDEX('DEGIRO TABLE'!$A$1:$G$225,MATCH($L165,'DEGIRO TABLE'!$A$1:$A$225,0),2))),(INDEX('DEGIRO TABLE'!$A$1:$G$225,MATCH($L165,'DEGIRO TABLE'!$A$1:$A$225,0),2)),0))),"")</f>
        <v/>
      </c>
    </row>
    <row r="166" spans="1:29" x14ac:dyDescent="0.2">
      <c r="A166">
        <f>'DEGIRO KASSTROOM'!A16</f>
        <v>0</v>
      </c>
      <c r="B166">
        <f>'DEGIRO KASSTROOM'!B16</f>
        <v>0</v>
      </c>
      <c r="C166">
        <f>'DEGIRO KASSTROOM'!C16</f>
        <v>0</v>
      </c>
      <c r="D166">
        <f>'DEGIRO KASSTROOM'!D16</f>
        <v>0</v>
      </c>
      <c r="E166">
        <f>'DEGIRO KASSTROOM'!E16</f>
        <v>0</v>
      </c>
      <c r="F166">
        <f>'DEGIRO KASSTROOM'!F16</f>
        <v>0</v>
      </c>
      <c r="G166">
        <f>'DEGIRO KASSTROOM'!G16</f>
        <v>0</v>
      </c>
      <c r="L166" s="197">
        <f>'DEGIRO KASSTROOM'!L16</f>
        <v>0</v>
      </c>
      <c r="M166" s="197" t="str">
        <f>IF('DEGIRO KASSTROOM'!M$2&gt;'DEGIRO KASSTROOM'!$B$2,'DEGIRO KASSTROOM'!M16,"")</f>
        <v/>
      </c>
      <c r="N166" s="197" t="str">
        <f>IF('DEGIRO KASSTROOM'!N$2&gt;'DEGIRO KASSTROOM'!$B$2,'DEGIRO KASSTROOM'!N16,"")</f>
        <v/>
      </c>
      <c r="O166" s="197" t="str">
        <f>IF('DEGIRO KASSTROOM'!O$2&gt;'DEGIRO KASSTROOM'!$B$2,'DEGIRO KASSTROOM'!O16,"")</f>
        <v/>
      </c>
      <c r="P166" s="197" t="str">
        <f>IF('DEGIRO KASSTROOM'!P$2&gt;'DEGIRO KASSTROOM'!$B$2,'DEGIRO KASSTROOM'!P16,"")</f>
        <v/>
      </c>
      <c r="Q166" s="197" t="str">
        <f>IF('DEGIRO KASSTROOM'!Q$2&gt;'DEGIRO KASSTROOM'!$B$2,'DEGIRO KASSTROOM'!Q16,"")</f>
        <v/>
      </c>
      <c r="R166" s="195" t="str">
        <f t="shared" si="17"/>
        <v/>
      </c>
      <c r="S166" s="195" t="str">
        <f t="shared" si="18"/>
        <v/>
      </c>
      <c r="T166" s="195" t="str">
        <f t="shared" si="19"/>
        <v/>
      </c>
      <c r="U166" s="195" t="str">
        <f t="shared" si="20"/>
        <v/>
      </c>
      <c r="V166" s="195" t="str">
        <f t="shared" si="21"/>
        <v/>
      </c>
      <c r="W166" s="195" t="str">
        <f t="shared" si="22"/>
        <v/>
      </c>
      <c r="X166" s="193" t="e">
        <f>IF(AND(('DEGIRO TABLE'!$M$152-380)&lt;'DEGIRO KASSTROOM'!N$2,('DEGIRO TABLE'!$M$152-350)&gt;'DEGIRO KASSTROOM'!N$2)=TRUE,'DEGIRO KASSTROOM'!N16,"")</f>
        <v>#VALUE!</v>
      </c>
      <c r="Y166" s="193" t="e">
        <f>IF(AND(('DEGIRO TABLE'!$M$152-380)&lt;'DEGIRO KASSTROOM'!O$2,('DEGIRO TABLE'!$M$152-350)&gt;'DEGIRO KASSTROOM'!O$2)=TRUE,'DEGIRO KASSTROOM'!O16,"")</f>
        <v>#VALUE!</v>
      </c>
      <c r="Z166" s="193" t="e">
        <f>IF(AND(('DEGIRO TABLE'!$M$152-380)&lt;'DEGIRO KASSTROOM'!P$2,('DEGIRO TABLE'!$M$152-350)&gt;'DEGIRO KASSTROOM'!P$2)=TRUE,'DEGIRO KASSTROOM'!P16,"")</f>
        <v>#VALUE!</v>
      </c>
      <c r="AA166" s="193" t="e">
        <f>IF(AND(('DEGIRO TABLE'!$M$152-380)&lt;'DEGIRO KASSTROOM'!Q$2,('DEGIRO TABLE'!$M$152-350)&gt;'DEGIRO KASSTROOM'!Q$2)=TRUE,'DEGIRO KASSTROOM'!Q16,"")</f>
        <v>#VALUE!</v>
      </c>
      <c r="AB166" s="193" t="e">
        <f>IF(AND(('DEGIRO TABLE'!$M$152-380)&lt;'DEGIRO KASSTROOM'!R$2,('DEGIRO TABLE'!$M$152-350)&gt;'DEGIRO KASSTROOM'!R$2)=TRUE,'DEGIRO KASSTROOM'!R16,"")</f>
        <v>#VALUE!</v>
      </c>
      <c r="AC166" s="193" t="str">
        <f>IF(ISNUMBER(((M166/(SUM(X166:AB166)))*(IF((ISNUMBER(INDEX('DEGIRO TABLE'!$A$1:$G$225,MATCH($L166,'DEGIRO TABLE'!$A$1:$A$225,0),2))),(INDEX('DEGIRO TABLE'!$A$1:$G$225,MATCH($L166,'DEGIRO TABLE'!$A$1:$A$225,0),2)),0))))=TRUE,((M166/(SUM(X166:AB166)))*(IF((ISNUMBER(INDEX('DEGIRO TABLE'!$A$1:$G$225,MATCH($L166,'DEGIRO TABLE'!$A$1:$A$225,0),2))),(INDEX('DEGIRO TABLE'!$A$1:$G$225,MATCH($L166,'DEGIRO TABLE'!$A$1:$A$225,0),2)),0))),"")</f>
        <v/>
      </c>
    </row>
    <row r="167" spans="1:29" x14ac:dyDescent="0.2">
      <c r="A167">
        <f>'DEGIRO KASSTROOM'!A17</f>
        <v>0</v>
      </c>
      <c r="B167">
        <f>'DEGIRO KASSTROOM'!B17</f>
        <v>0</v>
      </c>
      <c r="C167">
        <f>'DEGIRO KASSTROOM'!C17</f>
        <v>0</v>
      </c>
      <c r="D167">
        <f>'DEGIRO KASSTROOM'!D17</f>
        <v>0</v>
      </c>
      <c r="E167">
        <f>'DEGIRO KASSTROOM'!E17</f>
        <v>0</v>
      </c>
      <c r="F167">
        <f>'DEGIRO KASSTROOM'!F17</f>
        <v>0</v>
      </c>
      <c r="G167">
        <f>'DEGIRO KASSTROOM'!G17</f>
        <v>0</v>
      </c>
      <c r="L167" s="197">
        <f>'DEGIRO KASSTROOM'!L17</f>
        <v>0</v>
      </c>
      <c r="M167" s="197" t="str">
        <f>IF('DEGIRO KASSTROOM'!M$2&gt;'DEGIRO KASSTROOM'!$B$2,'DEGIRO KASSTROOM'!M17,"")</f>
        <v/>
      </c>
      <c r="N167" s="197" t="str">
        <f>IF('DEGIRO KASSTROOM'!N$2&gt;'DEGIRO KASSTROOM'!$B$2,'DEGIRO KASSTROOM'!N17,"")</f>
        <v/>
      </c>
      <c r="O167" s="197" t="str">
        <f>IF('DEGIRO KASSTROOM'!O$2&gt;'DEGIRO KASSTROOM'!$B$2,'DEGIRO KASSTROOM'!O17,"")</f>
        <v/>
      </c>
      <c r="P167" s="197" t="str">
        <f>IF('DEGIRO KASSTROOM'!P$2&gt;'DEGIRO KASSTROOM'!$B$2,'DEGIRO KASSTROOM'!P17,"")</f>
        <v/>
      </c>
      <c r="Q167" s="197" t="str">
        <f>IF('DEGIRO KASSTROOM'!Q$2&gt;'DEGIRO KASSTROOM'!$B$2,'DEGIRO KASSTROOM'!Q17,"")</f>
        <v/>
      </c>
      <c r="R167" s="195" t="str">
        <f t="shared" si="17"/>
        <v/>
      </c>
      <c r="S167" s="195" t="str">
        <f t="shared" si="18"/>
        <v/>
      </c>
      <c r="T167" s="195" t="str">
        <f t="shared" si="19"/>
        <v/>
      </c>
      <c r="U167" s="195" t="str">
        <f t="shared" si="20"/>
        <v/>
      </c>
      <c r="V167" s="195" t="str">
        <f t="shared" si="21"/>
        <v/>
      </c>
      <c r="W167" s="195" t="str">
        <f t="shared" si="22"/>
        <v/>
      </c>
      <c r="X167" s="193" t="e">
        <f>IF(AND(('DEGIRO TABLE'!$M$152-380)&lt;'DEGIRO KASSTROOM'!N$2,('DEGIRO TABLE'!$M$152-350)&gt;'DEGIRO KASSTROOM'!N$2)=TRUE,'DEGIRO KASSTROOM'!N17,"")</f>
        <v>#VALUE!</v>
      </c>
      <c r="Y167" s="193" t="e">
        <f>IF(AND(('DEGIRO TABLE'!$M$152-380)&lt;'DEGIRO KASSTROOM'!O$2,('DEGIRO TABLE'!$M$152-350)&gt;'DEGIRO KASSTROOM'!O$2)=TRUE,'DEGIRO KASSTROOM'!O17,"")</f>
        <v>#VALUE!</v>
      </c>
      <c r="Z167" s="193" t="e">
        <f>IF(AND(('DEGIRO TABLE'!$M$152-380)&lt;'DEGIRO KASSTROOM'!P$2,('DEGIRO TABLE'!$M$152-350)&gt;'DEGIRO KASSTROOM'!P$2)=TRUE,'DEGIRO KASSTROOM'!P17,"")</f>
        <v>#VALUE!</v>
      </c>
      <c r="AA167" s="193" t="e">
        <f>IF(AND(('DEGIRO TABLE'!$M$152-380)&lt;'DEGIRO KASSTROOM'!Q$2,('DEGIRO TABLE'!$M$152-350)&gt;'DEGIRO KASSTROOM'!Q$2)=TRUE,'DEGIRO KASSTROOM'!Q17,"")</f>
        <v>#VALUE!</v>
      </c>
      <c r="AB167" s="193" t="e">
        <f>IF(AND(('DEGIRO TABLE'!$M$152-380)&lt;'DEGIRO KASSTROOM'!R$2,('DEGIRO TABLE'!$M$152-350)&gt;'DEGIRO KASSTROOM'!R$2)=TRUE,'DEGIRO KASSTROOM'!R17,"")</f>
        <v>#VALUE!</v>
      </c>
      <c r="AC167" s="193" t="str">
        <f>IF(ISNUMBER(((M167/(SUM(X167:AB167)))*(IF((ISNUMBER(INDEX('DEGIRO TABLE'!$A$1:$G$225,MATCH($L167,'DEGIRO TABLE'!$A$1:$A$225,0),2))),(INDEX('DEGIRO TABLE'!$A$1:$G$225,MATCH($L167,'DEGIRO TABLE'!$A$1:$A$225,0),2)),0))))=TRUE,((M167/(SUM(X167:AB167)))*(IF((ISNUMBER(INDEX('DEGIRO TABLE'!$A$1:$G$225,MATCH($L167,'DEGIRO TABLE'!$A$1:$A$225,0),2))),(INDEX('DEGIRO TABLE'!$A$1:$G$225,MATCH($L167,'DEGIRO TABLE'!$A$1:$A$225,0),2)),0))),"")</f>
        <v/>
      </c>
    </row>
    <row r="168" spans="1:29" x14ac:dyDescent="0.2">
      <c r="A168">
        <f>'DEGIRO KASSTROOM'!A18</f>
        <v>0</v>
      </c>
      <c r="B168">
        <f>'DEGIRO KASSTROOM'!B18</f>
        <v>0</v>
      </c>
      <c r="C168">
        <f>'DEGIRO KASSTROOM'!C18</f>
        <v>0</v>
      </c>
      <c r="D168">
        <f>'DEGIRO KASSTROOM'!D18</f>
        <v>0</v>
      </c>
      <c r="E168">
        <f>'DEGIRO KASSTROOM'!E18</f>
        <v>0</v>
      </c>
      <c r="F168">
        <f>'DEGIRO KASSTROOM'!F18</f>
        <v>0</v>
      </c>
      <c r="G168">
        <f>'DEGIRO KASSTROOM'!G18</f>
        <v>0</v>
      </c>
      <c r="L168" s="197">
        <f>'DEGIRO KASSTROOM'!L18</f>
        <v>0</v>
      </c>
      <c r="M168" s="197" t="str">
        <f>IF('DEGIRO KASSTROOM'!M$2&gt;'DEGIRO KASSTROOM'!$B$2,'DEGIRO KASSTROOM'!M18,"")</f>
        <v/>
      </c>
      <c r="N168" s="197" t="str">
        <f>IF('DEGIRO KASSTROOM'!N$2&gt;'DEGIRO KASSTROOM'!$B$2,'DEGIRO KASSTROOM'!N18,"")</f>
        <v/>
      </c>
      <c r="O168" s="197" t="str">
        <f>IF('DEGIRO KASSTROOM'!O$2&gt;'DEGIRO KASSTROOM'!$B$2,'DEGIRO KASSTROOM'!O18,"")</f>
        <v/>
      </c>
      <c r="P168" s="197" t="str">
        <f>IF('DEGIRO KASSTROOM'!P$2&gt;'DEGIRO KASSTROOM'!$B$2,'DEGIRO KASSTROOM'!P18,"")</f>
        <v/>
      </c>
      <c r="Q168" s="197" t="str">
        <f>IF('DEGIRO KASSTROOM'!Q$2&gt;'DEGIRO KASSTROOM'!$B$2,'DEGIRO KASSTROOM'!Q18,"")</f>
        <v/>
      </c>
      <c r="R168" s="195" t="str">
        <f t="shared" si="17"/>
        <v/>
      </c>
      <c r="S168" s="195" t="str">
        <f t="shared" si="18"/>
        <v/>
      </c>
      <c r="T168" s="195" t="str">
        <f t="shared" si="19"/>
        <v/>
      </c>
      <c r="U168" s="195" t="str">
        <f t="shared" si="20"/>
        <v/>
      </c>
      <c r="V168" s="195" t="str">
        <f t="shared" si="21"/>
        <v/>
      </c>
      <c r="W168" s="195" t="str">
        <f t="shared" si="22"/>
        <v/>
      </c>
      <c r="X168" s="193" t="e">
        <f>IF(AND(('DEGIRO TABLE'!$M$152-380)&lt;'DEGIRO KASSTROOM'!N$2,('DEGIRO TABLE'!$M$152-350)&gt;'DEGIRO KASSTROOM'!N$2)=TRUE,'DEGIRO KASSTROOM'!N18,"")</f>
        <v>#VALUE!</v>
      </c>
      <c r="Y168" s="193" t="e">
        <f>IF(AND(('DEGIRO TABLE'!$M$152-380)&lt;'DEGIRO KASSTROOM'!O$2,('DEGIRO TABLE'!$M$152-350)&gt;'DEGIRO KASSTROOM'!O$2)=TRUE,'DEGIRO KASSTROOM'!O18,"")</f>
        <v>#VALUE!</v>
      </c>
      <c r="Z168" s="193" t="e">
        <f>IF(AND(('DEGIRO TABLE'!$M$152-380)&lt;'DEGIRO KASSTROOM'!P$2,('DEGIRO TABLE'!$M$152-350)&gt;'DEGIRO KASSTROOM'!P$2)=TRUE,'DEGIRO KASSTROOM'!P18,"")</f>
        <v>#VALUE!</v>
      </c>
      <c r="AA168" s="193" t="e">
        <f>IF(AND(('DEGIRO TABLE'!$M$152-380)&lt;'DEGIRO KASSTROOM'!Q$2,('DEGIRO TABLE'!$M$152-350)&gt;'DEGIRO KASSTROOM'!Q$2)=TRUE,'DEGIRO KASSTROOM'!Q18,"")</f>
        <v>#VALUE!</v>
      </c>
      <c r="AB168" s="193" t="e">
        <f>IF(AND(('DEGIRO TABLE'!$M$152-380)&lt;'DEGIRO KASSTROOM'!R$2,('DEGIRO TABLE'!$M$152-350)&gt;'DEGIRO KASSTROOM'!R$2)=TRUE,'DEGIRO KASSTROOM'!R18,"")</f>
        <v>#VALUE!</v>
      </c>
      <c r="AC168" s="193" t="str">
        <f>IF(ISNUMBER(((M168/(SUM(X168:AB168)))*(IF((ISNUMBER(INDEX('DEGIRO TABLE'!$A$1:$G$225,MATCH($L168,'DEGIRO TABLE'!$A$1:$A$225,0),2))),(INDEX('DEGIRO TABLE'!$A$1:$G$225,MATCH($L168,'DEGIRO TABLE'!$A$1:$A$225,0),2)),0))))=TRUE,((M168/(SUM(X168:AB168)))*(IF((ISNUMBER(INDEX('DEGIRO TABLE'!$A$1:$G$225,MATCH($L168,'DEGIRO TABLE'!$A$1:$A$225,0),2))),(INDEX('DEGIRO TABLE'!$A$1:$G$225,MATCH($L168,'DEGIRO TABLE'!$A$1:$A$225,0),2)),0))),"")</f>
        <v/>
      </c>
    </row>
    <row r="169" spans="1:29" x14ac:dyDescent="0.2">
      <c r="A169">
        <f>'DEGIRO KASSTROOM'!A19</f>
        <v>0</v>
      </c>
      <c r="B169">
        <f>'DEGIRO KASSTROOM'!B19</f>
        <v>0</v>
      </c>
      <c r="C169">
        <f>'DEGIRO KASSTROOM'!C19</f>
        <v>0</v>
      </c>
      <c r="D169">
        <f>'DEGIRO KASSTROOM'!D19</f>
        <v>0</v>
      </c>
      <c r="E169">
        <f>'DEGIRO KASSTROOM'!E19</f>
        <v>0</v>
      </c>
      <c r="F169">
        <f>'DEGIRO KASSTROOM'!F19</f>
        <v>0</v>
      </c>
      <c r="G169">
        <f>'DEGIRO KASSTROOM'!G19</f>
        <v>0</v>
      </c>
      <c r="L169" s="197">
        <f>'DEGIRO KASSTROOM'!L19</f>
        <v>0</v>
      </c>
      <c r="M169" s="197" t="str">
        <f>IF('DEGIRO KASSTROOM'!M$2&gt;'DEGIRO KASSTROOM'!$B$2,'DEGIRO KASSTROOM'!M19,"")</f>
        <v/>
      </c>
      <c r="N169" s="197" t="str">
        <f>IF('DEGIRO KASSTROOM'!N$2&gt;'DEGIRO KASSTROOM'!$B$2,'DEGIRO KASSTROOM'!N19,"")</f>
        <v/>
      </c>
      <c r="O169" s="197" t="str">
        <f>IF('DEGIRO KASSTROOM'!O$2&gt;'DEGIRO KASSTROOM'!$B$2,'DEGIRO KASSTROOM'!O19,"")</f>
        <v/>
      </c>
      <c r="P169" s="197" t="str">
        <f>IF('DEGIRO KASSTROOM'!P$2&gt;'DEGIRO KASSTROOM'!$B$2,'DEGIRO KASSTROOM'!P19,"")</f>
        <v/>
      </c>
      <c r="Q169" s="197" t="str">
        <f>IF('DEGIRO KASSTROOM'!Q$2&gt;'DEGIRO KASSTROOM'!$B$2,'DEGIRO KASSTROOM'!Q19,"")</f>
        <v/>
      </c>
      <c r="R169" s="195" t="str">
        <f t="shared" si="17"/>
        <v/>
      </c>
      <c r="S169" s="195" t="str">
        <f t="shared" si="18"/>
        <v/>
      </c>
      <c r="T169" s="195" t="str">
        <f t="shared" si="19"/>
        <v/>
      </c>
      <c r="U169" s="195" t="str">
        <f t="shared" si="20"/>
        <v/>
      </c>
      <c r="V169" s="195" t="str">
        <f t="shared" si="21"/>
        <v/>
      </c>
      <c r="W169" s="195" t="str">
        <f t="shared" si="22"/>
        <v/>
      </c>
      <c r="X169" s="193" t="e">
        <f>IF(AND(('DEGIRO TABLE'!$M$152-380)&lt;'DEGIRO KASSTROOM'!N$2,('DEGIRO TABLE'!$M$152-350)&gt;'DEGIRO KASSTROOM'!N$2)=TRUE,'DEGIRO KASSTROOM'!N19,"")</f>
        <v>#VALUE!</v>
      </c>
      <c r="Y169" s="193" t="e">
        <f>IF(AND(('DEGIRO TABLE'!$M$152-380)&lt;'DEGIRO KASSTROOM'!O$2,('DEGIRO TABLE'!$M$152-350)&gt;'DEGIRO KASSTROOM'!O$2)=TRUE,'DEGIRO KASSTROOM'!O19,"")</f>
        <v>#VALUE!</v>
      </c>
      <c r="Z169" s="193" t="e">
        <f>IF(AND(('DEGIRO TABLE'!$M$152-380)&lt;'DEGIRO KASSTROOM'!P$2,('DEGIRO TABLE'!$M$152-350)&gt;'DEGIRO KASSTROOM'!P$2)=TRUE,'DEGIRO KASSTROOM'!P19,"")</f>
        <v>#VALUE!</v>
      </c>
      <c r="AA169" s="193" t="e">
        <f>IF(AND(('DEGIRO TABLE'!$M$152-380)&lt;'DEGIRO KASSTROOM'!Q$2,('DEGIRO TABLE'!$M$152-350)&gt;'DEGIRO KASSTROOM'!Q$2)=TRUE,'DEGIRO KASSTROOM'!Q19,"")</f>
        <v>#VALUE!</v>
      </c>
      <c r="AB169" s="193" t="e">
        <f>IF(AND(('DEGIRO TABLE'!$M$152-380)&lt;'DEGIRO KASSTROOM'!R$2,('DEGIRO TABLE'!$M$152-350)&gt;'DEGIRO KASSTROOM'!R$2)=TRUE,'DEGIRO KASSTROOM'!R19,"")</f>
        <v>#VALUE!</v>
      </c>
      <c r="AC169" s="193" t="str">
        <f>IF(ISNUMBER(((M169/(SUM(X169:AB169)))*(IF((ISNUMBER(INDEX('DEGIRO TABLE'!$A$1:$G$225,MATCH($L169,'DEGIRO TABLE'!$A$1:$A$225,0),2))),(INDEX('DEGIRO TABLE'!$A$1:$G$225,MATCH($L169,'DEGIRO TABLE'!$A$1:$A$225,0),2)),0))))=TRUE,((M169/(SUM(X169:AB169)))*(IF((ISNUMBER(INDEX('DEGIRO TABLE'!$A$1:$G$225,MATCH($L169,'DEGIRO TABLE'!$A$1:$A$225,0),2))),(INDEX('DEGIRO TABLE'!$A$1:$G$225,MATCH($L169,'DEGIRO TABLE'!$A$1:$A$225,0),2)),0))),"")</f>
        <v/>
      </c>
    </row>
    <row r="170" spans="1:29" x14ac:dyDescent="0.2">
      <c r="A170">
        <f>'DEGIRO KASSTROOM'!A20</f>
        <v>0</v>
      </c>
      <c r="B170">
        <f>'DEGIRO KASSTROOM'!B20</f>
        <v>0</v>
      </c>
      <c r="C170">
        <f>'DEGIRO KASSTROOM'!C20</f>
        <v>0</v>
      </c>
      <c r="D170">
        <f>'DEGIRO KASSTROOM'!D20</f>
        <v>0</v>
      </c>
      <c r="E170">
        <f>'DEGIRO KASSTROOM'!E20</f>
        <v>0</v>
      </c>
      <c r="F170">
        <f>'DEGIRO KASSTROOM'!F20</f>
        <v>0</v>
      </c>
      <c r="G170">
        <f>'DEGIRO KASSTROOM'!G20</f>
        <v>0</v>
      </c>
      <c r="L170" s="197">
        <f>'DEGIRO KASSTROOM'!L20</f>
        <v>0</v>
      </c>
      <c r="M170" s="197" t="str">
        <f>IF('DEGIRO KASSTROOM'!M$2&gt;'DEGIRO KASSTROOM'!$B$2,'DEGIRO KASSTROOM'!M20,"")</f>
        <v/>
      </c>
      <c r="N170" s="197" t="str">
        <f>IF('DEGIRO KASSTROOM'!N$2&gt;'DEGIRO KASSTROOM'!$B$2,'DEGIRO KASSTROOM'!N20,"")</f>
        <v/>
      </c>
      <c r="O170" s="197" t="str">
        <f>IF('DEGIRO KASSTROOM'!O$2&gt;'DEGIRO KASSTROOM'!$B$2,'DEGIRO KASSTROOM'!O20,"")</f>
        <v/>
      </c>
      <c r="P170" s="197" t="str">
        <f>IF('DEGIRO KASSTROOM'!P$2&gt;'DEGIRO KASSTROOM'!$B$2,'DEGIRO KASSTROOM'!P20,"")</f>
        <v/>
      </c>
      <c r="Q170" s="197" t="str">
        <f>IF('DEGIRO KASSTROOM'!Q$2&gt;'DEGIRO KASSTROOM'!$B$2,'DEGIRO KASSTROOM'!Q20,"")</f>
        <v/>
      </c>
      <c r="R170" s="195" t="str">
        <f t="shared" si="17"/>
        <v/>
      </c>
      <c r="S170" s="195" t="str">
        <f t="shared" si="18"/>
        <v/>
      </c>
      <c r="T170" s="195" t="str">
        <f t="shared" si="19"/>
        <v/>
      </c>
      <c r="U170" s="195" t="str">
        <f t="shared" si="20"/>
        <v/>
      </c>
      <c r="V170" s="195" t="str">
        <f t="shared" si="21"/>
        <v/>
      </c>
      <c r="W170" s="195" t="str">
        <f t="shared" si="22"/>
        <v/>
      </c>
      <c r="X170" s="193" t="e">
        <f>IF(AND(('DEGIRO TABLE'!$M$152-380)&lt;'DEGIRO KASSTROOM'!N$2,('DEGIRO TABLE'!$M$152-350)&gt;'DEGIRO KASSTROOM'!N$2)=TRUE,'DEGIRO KASSTROOM'!N20,"")</f>
        <v>#VALUE!</v>
      </c>
      <c r="Y170" s="193" t="e">
        <f>IF(AND(('DEGIRO TABLE'!$M$152-380)&lt;'DEGIRO KASSTROOM'!O$2,('DEGIRO TABLE'!$M$152-350)&gt;'DEGIRO KASSTROOM'!O$2)=TRUE,'DEGIRO KASSTROOM'!O20,"")</f>
        <v>#VALUE!</v>
      </c>
      <c r="Z170" s="193" t="e">
        <f>IF(AND(('DEGIRO TABLE'!$M$152-380)&lt;'DEGIRO KASSTROOM'!P$2,('DEGIRO TABLE'!$M$152-350)&gt;'DEGIRO KASSTROOM'!P$2)=TRUE,'DEGIRO KASSTROOM'!P20,"")</f>
        <v>#VALUE!</v>
      </c>
      <c r="AA170" s="193" t="e">
        <f>IF(AND(('DEGIRO TABLE'!$M$152-380)&lt;'DEGIRO KASSTROOM'!Q$2,('DEGIRO TABLE'!$M$152-350)&gt;'DEGIRO KASSTROOM'!Q$2)=TRUE,'DEGIRO KASSTROOM'!Q20,"")</f>
        <v>#VALUE!</v>
      </c>
      <c r="AB170" s="193" t="e">
        <f>IF(AND(('DEGIRO TABLE'!$M$152-380)&lt;'DEGIRO KASSTROOM'!R$2,('DEGIRO TABLE'!$M$152-350)&gt;'DEGIRO KASSTROOM'!R$2)=TRUE,'DEGIRO KASSTROOM'!R20,"")</f>
        <v>#VALUE!</v>
      </c>
      <c r="AC170" s="193" t="str">
        <f>IF(ISNUMBER(((M170/(SUM(X170:AB170)))*(IF((ISNUMBER(INDEX('DEGIRO TABLE'!$A$1:$G$225,MATCH($L170,'DEGIRO TABLE'!$A$1:$A$225,0),2))),(INDEX('DEGIRO TABLE'!$A$1:$G$225,MATCH($L170,'DEGIRO TABLE'!$A$1:$A$225,0),2)),0))))=TRUE,((M170/(SUM(X170:AB170)))*(IF((ISNUMBER(INDEX('DEGIRO TABLE'!$A$1:$G$225,MATCH($L170,'DEGIRO TABLE'!$A$1:$A$225,0),2))),(INDEX('DEGIRO TABLE'!$A$1:$G$225,MATCH($L170,'DEGIRO TABLE'!$A$1:$A$225,0),2)),0))),"")</f>
        <v/>
      </c>
    </row>
    <row r="171" spans="1:29" x14ac:dyDescent="0.2">
      <c r="A171">
        <f>'DEGIRO KASSTROOM'!A21</f>
        <v>0</v>
      </c>
      <c r="B171">
        <f>'DEGIRO KASSTROOM'!B21</f>
        <v>0</v>
      </c>
      <c r="C171">
        <f>'DEGIRO KASSTROOM'!C21</f>
        <v>0</v>
      </c>
      <c r="D171">
        <f>'DEGIRO KASSTROOM'!D21</f>
        <v>0</v>
      </c>
      <c r="E171">
        <f>'DEGIRO KASSTROOM'!E21</f>
        <v>0</v>
      </c>
      <c r="F171">
        <f>'DEGIRO KASSTROOM'!F21</f>
        <v>0</v>
      </c>
      <c r="G171">
        <f>'DEGIRO KASSTROOM'!G21</f>
        <v>0</v>
      </c>
      <c r="L171" s="197">
        <f>'DEGIRO KASSTROOM'!L21</f>
        <v>0</v>
      </c>
      <c r="M171" s="197" t="str">
        <f>IF('DEGIRO KASSTROOM'!M$2&gt;'DEGIRO KASSTROOM'!$B$2,'DEGIRO KASSTROOM'!M21,"")</f>
        <v/>
      </c>
      <c r="N171" s="197" t="str">
        <f>IF('DEGIRO KASSTROOM'!N$2&gt;'DEGIRO KASSTROOM'!$B$2,'DEGIRO KASSTROOM'!N21,"")</f>
        <v/>
      </c>
      <c r="O171" s="197" t="str">
        <f>IF('DEGIRO KASSTROOM'!O$2&gt;'DEGIRO KASSTROOM'!$B$2,'DEGIRO KASSTROOM'!O21,"")</f>
        <v/>
      </c>
      <c r="P171" s="197" t="str">
        <f>IF('DEGIRO KASSTROOM'!P$2&gt;'DEGIRO KASSTROOM'!$B$2,'DEGIRO KASSTROOM'!P21,"")</f>
        <v/>
      </c>
      <c r="Q171" s="197" t="str">
        <f>IF('DEGIRO KASSTROOM'!Q$2&gt;'DEGIRO KASSTROOM'!$B$2,'DEGIRO KASSTROOM'!Q21,"")</f>
        <v/>
      </c>
      <c r="R171" s="195" t="str">
        <f t="shared" si="17"/>
        <v/>
      </c>
      <c r="S171" s="195" t="str">
        <f t="shared" si="18"/>
        <v/>
      </c>
      <c r="T171" s="195" t="str">
        <f t="shared" si="19"/>
        <v/>
      </c>
      <c r="U171" s="195" t="str">
        <f t="shared" si="20"/>
        <v/>
      </c>
      <c r="V171" s="195" t="str">
        <f t="shared" si="21"/>
        <v/>
      </c>
      <c r="W171" s="195" t="str">
        <f t="shared" si="22"/>
        <v/>
      </c>
      <c r="X171" s="193" t="e">
        <f>IF(AND(('DEGIRO TABLE'!$M$152-380)&lt;'DEGIRO KASSTROOM'!N$2,('DEGIRO TABLE'!$M$152-350)&gt;'DEGIRO KASSTROOM'!N$2)=TRUE,'DEGIRO KASSTROOM'!N21,"")</f>
        <v>#VALUE!</v>
      </c>
      <c r="Y171" s="193" t="e">
        <f>IF(AND(('DEGIRO TABLE'!$M$152-380)&lt;'DEGIRO KASSTROOM'!O$2,('DEGIRO TABLE'!$M$152-350)&gt;'DEGIRO KASSTROOM'!O$2)=TRUE,'DEGIRO KASSTROOM'!O21,"")</f>
        <v>#VALUE!</v>
      </c>
      <c r="Z171" s="193" t="e">
        <f>IF(AND(('DEGIRO TABLE'!$M$152-380)&lt;'DEGIRO KASSTROOM'!P$2,('DEGIRO TABLE'!$M$152-350)&gt;'DEGIRO KASSTROOM'!P$2)=TRUE,'DEGIRO KASSTROOM'!P21,"")</f>
        <v>#VALUE!</v>
      </c>
      <c r="AA171" s="193" t="e">
        <f>IF(AND(('DEGIRO TABLE'!$M$152-380)&lt;'DEGIRO KASSTROOM'!Q$2,('DEGIRO TABLE'!$M$152-350)&gt;'DEGIRO KASSTROOM'!Q$2)=TRUE,'DEGIRO KASSTROOM'!Q21,"")</f>
        <v>#VALUE!</v>
      </c>
      <c r="AB171" s="193" t="e">
        <f>IF(AND(('DEGIRO TABLE'!$M$152-380)&lt;'DEGIRO KASSTROOM'!R$2,('DEGIRO TABLE'!$M$152-350)&gt;'DEGIRO KASSTROOM'!R$2)=TRUE,'DEGIRO KASSTROOM'!R21,"")</f>
        <v>#VALUE!</v>
      </c>
      <c r="AC171" s="193" t="str">
        <f>IF(ISNUMBER(((M171/(SUM(X171:AB171)))*(IF((ISNUMBER(INDEX('DEGIRO TABLE'!$A$1:$G$225,MATCH($L171,'DEGIRO TABLE'!$A$1:$A$225,0),2))),(INDEX('DEGIRO TABLE'!$A$1:$G$225,MATCH($L171,'DEGIRO TABLE'!$A$1:$A$225,0),2)),0))))=TRUE,((M171/(SUM(X171:AB171)))*(IF((ISNUMBER(INDEX('DEGIRO TABLE'!$A$1:$G$225,MATCH($L171,'DEGIRO TABLE'!$A$1:$A$225,0),2))),(INDEX('DEGIRO TABLE'!$A$1:$G$225,MATCH($L171,'DEGIRO TABLE'!$A$1:$A$225,0),2)),0))),"")</f>
        <v/>
      </c>
    </row>
    <row r="172" spans="1:29" x14ac:dyDescent="0.2">
      <c r="A172">
        <f>'DEGIRO KASSTROOM'!A22</f>
        <v>0</v>
      </c>
      <c r="B172">
        <f>'DEGIRO KASSTROOM'!B22</f>
        <v>0</v>
      </c>
      <c r="C172">
        <f>'DEGIRO KASSTROOM'!C22</f>
        <v>0</v>
      </c>
      <c r="D172">
        <f>'DEGIRO KASSTROOM'!D22</f>
        <v>0</v>
      </c>
      <c r="E172">
        <f>'DEGIRO KASSTROOM'!E22</f>
        <v>0</v>
      </c>
      <c r="F172">
        <f>'DEGIRO KASSTROOM'!F22</f>
        <v>0</v>
      </c>
      <c r="G172">
        <f>'DEGIRO KASSTROOM'!G22</f>
        <v>0</v>
      </c>
      <c r="L172" s="197">
        <f>'DEGIRO KASSTROOM'!L22</f>
        <v>0</v>
      </c>
      <c r="M172" s="197" t="str">
        <f>IF('DEGIRO KASSTROOM'!M$2&gt;'DEGIRO KASSTROOM'!$B$2,'DEGIRO KASSTROOM'!M22,"")</f>
        <v/>
      </c>
      <c r="N172" s="197" t="str">
        <f>IF('DEGIRO KASSTROOM'!N$2&gt;'DEGIRO KASSTROOM'!$B$2,'DEGIRO KASSTROOM'!N22,"")</f>
        <v/>
      </c>
      <c r="O172" s="197" t="str">
        <f>IF('DEGIRO KASSTROOM'!O$2&gt;'DEGIRO KASSTROOM'!$B$2,'DEGIRO KASSTROOM'!O22,"")</f>
        <v/>
      </c>
      <c r="P172" s="197" t="str">
        <f>IF('DEGIRO KASSTROOM'!P$2&gt;'DEGIRO KASSTROOM'!$B$2,'DEGIRO KASSTROOM'!P22,"")</f>
        <v/>
      </c>
      <c r="Q172" s="197" t="str">
        <f>IF('DEGIRO KASSTROOM'!Q$2&gt;'DEGIRO KASSTROOM'!$B$2,'DEGIRO KASSTROOM'!Q22,"")</f>
        <v/>
      </c>
      <c r="R172" s="195" t="str">
        <f t="shared" si="17"/>
        <v/>
      </c>
      <c r="S172" s="195" t="str">
        <f t="shared" si="18"/>
        <v/>
      </c>
      <c r="T172" s="195" t="str">
        <f t="shared" si="19"/>
        <v/>
      </c>
      <c r="U172" s="195" t="str">
        <f t="shared" si="20"/>
        <v/>
      </c>
      <c r="V172" s="195" t="str">
        <f t="shared" si="21"/>
        <v/>
      </c>
      <c r="W172" s="195" t="str">
        <f t="shared" si="22"/>
        <v/>
      </c>
      <c r="X172" s="193" t="e">
        <f>IF(AND(('DEGIRO TABLE'!$M$152-380)&lt;'DEGIRO KASSTROOM'!N$2,('DEGIRO TABLE'!$M$152-350)&gt;'DEGIRO KASSTROOM'!N$2)=TRUE,'DEGIRO KASSTROOM'!N22,"")</f>
        <v>#VALUE!</v>
      </c>
      <c r="Y172" s="193" t="e">
        <f>IF(AND(('DEGIRO TABLE'!$M$152-380)&lt;'DEGIRO KASSTROOM'!O$2,('DEGIRO TABLE'!$M$152-350)&gt;'DEGIRO KASSTROOM'!O$2)=TRUE,'DEGIRO KASSTROOM'!O22,"")</f>
        <v>#VALUE!</v>
      </c>
      <c r="Z172" s="193" t="e">
        <f>IF(AND(('DEGIRO TABLE'!$M$152-380)&lt;'DEGIRO KASSTROOM'!P$2,('DEGIRO TABLE'!$M$152-350)&gt;'DEGIRO KASSTROOM'!P$2)=TRUE,'DEGIRO KASSTROOM'!P22,"")</f>
        <v>#VALUE!</v>
      </c>
      <c r="AA172" s="193" t="e">
        <f>IF(AND(('DEGIRO TABLE'!$M$152-380)&lt;'DEGIRO KASSTROOM'!Q$2,('DEGIRO TABLE'!$M$152-350)&gt;'DEGIRO KASSTROOM'!Q$2)=TRUE,'DEGIRO KASSTROOM'!Q22,"")</f>
        <v>#VALUE!</v>
      </c>
      <c r="AB172" s="193" t="e">
        <f>IF(AND(('DEGIRO TABLE'!$M$152-380)&lt;'DEGIRO KASSTROOM'!R$2,('DEGIRO TABLE'!$M$152-350)&gt;'DEGIRO KASSTROOM'!R$2)=TRUE,'DEGIRO KASSTROOM'!R22,"")</f>
        <v>#VALUE!</v>
      </c>
      <c r="AC172" s="193" t="str">
        <f>IF(ISNUMBER(((M172/(SUM(X172:AB172)))*(IF((ISNUMBER(INDEX('DEGIRO TABLE'!$A$1:$G$225,MATCH($L172,'DEGIRO TABLE'!$A$1:$A$225,0),2))),(INDEX('DEGIRO TABLE'!$A$1:$G$225,MATCH($L172,'DEGIRO TABLE'!$A$1:$A$225,0),2)),0))))=TRUE,((M172/(SUM(X172:AB172)))*(IF((ISNUMBER(INDEX('DEGIRO TABLE'!$A$1:$G$225,MATCH($L172,'DEGIRO TABLE'!$A$1:$A$225,0),2))),(INDEX('DEGIRO TABLE'!$A$1:$G$225,MATCH($L172,'DEGIRO TABLE'!$A$1:$A$225,0),2)),0))),"")</f>
        <v/>
      </c>
    </row>
    <row r="173" spans="1:29" x14ac:dyDescent="0.2">
      <c r="A173">
        <f>'DEGIRO KASSTROOM'!A23</f>
        <v>0</v>
      </c>
      <c r="B173">
        <f>'DEGIRO KASSTROOM'!B23</f>
        <v>0</v>
      </c>
      <c r="C173">
        <f>'DEGIRO KASSTROOM'!C23</f>
        <v>0</v>
      </c>
      <c r="D173">
        <f>'DEGIRO KASSTROOM'!D23</f>
        <v>0</v>
      </c>
      <c r="E173">
        <f>'DEGIRO KASSTROOM'!E23</f>
        <v>0</v>
      </c>
      <c r="F173">
        <f>'DEGIRO KASSTROOM'!F23</f>
        <v>0</v>
      </c>
      <c r="G173">
        <f>'DEGIRO KASSTROOM'!G23</f>
        <v>0</v>
      </c>
      <c r="L173" s="197">
        <f>'DEGIRO KASSTROOM'!L23</f>
        <v>0</v>
      </c>
      <c r="M173" s="197" t="str">
        <f>IF('DEGIRO KASSTROOM'!M$2&gt;'DEGIRO KASSTROOM'!$B$2,'DEGIRO KASSTROOM'!M23,"")</f>
        <v/>
      </c>
      <c r="N173" s="197" t="str">
        <f>IF('DEGIRO KASSTROOM'!N$2&gt;'DEGIRO KASSTROOM'!$B$2,'DEGIRO KASSTROOM'!N23,"")</f>
        <v/>
      </c>
      <c r="O173" s="197" t="str">
        <f>IF('DEGIRO KASSTROOM'!O$2&gt;'DEGIRO KASSTROOM'!$B$2,'DEGIRO KASSTROOM'!O23,"")</f>
        <v/>
      </c>
      <c r="P173" s="197" t="str">
        <f>IF('DEGIRO KASSTROOM'!P$2&gt;'DEGIRO KASSTROOM'!$B$2,'DEGIRO KASSTROOM'!P23,"")</f>
        <v/>
      </c>
      <c r="Q173" s="197" t="str">
        <f>IF('DEGIRO KASSTROOM'!Q$2&gt;'DEGIRO KASSTROOM'!$B$2,'DEGIRO KASSTROOM'!Q23,"")</f>
        <v/>
      </c>
      <c r="R173" s="195" t="str">
        <f t="shared" si="17"/>
        <v/>
      </c>
      <c r="S173" s="195" t="str">
        <f t="shared" si="18"/>
        <v/>
      </c>
      <c r="T173" s="195" t="str">
        <f t="shared" si="19"/>
        <v/>
      </c>
      <c r="U173" s="195" t="str">
        <f t="shared" si="20"/>
        <v/>
      </c>
      <c r="V173" s="195" t="str">
        <f t="shared" si="21"/>
        <v/>
      </c>
      <c r="W173" s="195" t="str">
        <f t="shared" si="22"/>
        <v/>
      </c>
      <c r="X173" s="193" t="e">
        <f>IF(AND(('DEGIRO TABLE'!$M$152-380)&lt;'DEGIRO KASSTROOM'!N$2,('DEGIRO TABLE'!$M$152-350)&gt;'DEGIRO KASSTROOM'!N$2)=TRUE,'DEGIRO KASSTROOM'!N23,"")</f>
        <v>#VALUE!</v>
      </c>
      <c r="Y173" s="193" t="e">
        <f>IF(AND(('DEGIRO TABLE'!$M$152-380)&lt;'DEGIRO KASSTROOM'!O$2,('DEGIRO TABLE'!$M$152-350)&gt;'DEGIRO KASSTROOM'!O$2)=TRUE,'DEGIRO KASSTROOM'!O23,"")</f>
        <v>#VALUE!</v>
      </c>
      <c r="Z173" s="193" t="e">
        <f>IF(AND(('DEGIRO TABLE'!$M$152-380)&lt;'DEGIRO KASSTROOM'!P$2,('DEGIRO TABLE'!$M$152-350)&gt;'DEGIRO KASSTROOM'!P$2)=TRUE,'DEGIRO KASSTROOM'!P23,"")</f>
        <v>#VALUE!</v>
      </c>
      <c r="AA173" s="193" t="e">
        <f>IF(AND(('DEGIRO TABLE'!$M$152-380)&lt;'DEGIRO KASSTROOM'!Q$2,('DEGIRO TABLE'!$M$152-350)&gt;'DEGIRO KASSTROOM'!Q$2)=TRUE,'DEGIRO KASSTROOM'!Q23,"")</f>
        <v>#VALUE!</v>
      </c>
      <c r="AB173" s="193" t="e">
        <f>IF(AND(('DEGIRO TABLE'!$M$152-380)&lt;'DEGIRO KASSTROOM'!R$2,('DEGIRO TABLE'!$M$152-350)&gt;'DEGIRO KASSTROOM'!R$2)=TRUE,'DEGIRO KASSTROOM'!R23,"")</f>
        <v>#VALUE!</v>
      </c>
      <c r="AC173" s="193" t="str">
        <f>IF(ISNUMBER(((M173/(SUM(X173:AB173)))*(IF((ISNUMBER(INDEX('DEGIRO TABLE'!$A$1:$G$225,MATCH($L173,'DEGIRO TABLE'!$A$1:$A$225,0),2))),(INDEX('DEGIRO TABLE'!$A$1:$G$225,MATCH($L173,'DEGIRO TABLE'!$A$1:$A$225,0),2)),0))))=TRUE,((M173/(SUM(X173:AB173)))*(IF((ISNUMBER(INDEX('DEGIRO TABLE'!$A$1:$G$225,MATCH($L173,'DEGIRO TABLE'!$A$1:$A$225,0),2))),(INDEX('DEGIRO TABLE'!$A$1:$G$225,MATCH($L173,'DEGIRO TABLE'!$A$1:$A$225,0),2)),0))),"")</f>
        <v/>
      </c>
    </row>
    <row r="174" spans="1:29" x14ac:dyDescent="0.2">
      <c r="A174">
        <f>'DEGIRO KASSTROOM'!A24</f>
        <v>0</v>
      </c>
      <c r="B174">
        <f>'DEGIRO KASSTROOM'!B24</f>
        <v>0</v>
      </c>
      <c r="C174">
        <f>'DEGIRO KASSTROOM'!C24</f>
        <v>0</v>
      </c>
      <c r="D174">
        <f>'DEGIRO KASSTROOM'!D24</f>
        <v>0</v>
      </c>
      <c r="E174">
        <f>'DEGIRO KASSTROOM'!E24</f>
        <v>0</v>
      </c>
      <c r="F174">
        <f>'DEGIRO KASSTROOM'!F24</f>
        <v>0</v>
      </c>
      <c r="G174">
        <f>'DEGIRO KASSTROOM'!G24</f>
        <v>0</v>
      </c>
      <c r="L174" s="197">
        <f>'DEGIRO KASSTROOM'!L24</f>
        <v>0</v>
      </c>
      <c r="M174" s="197" t="str">
        <f>IF('DEGIRO KASSTROOM'!M$2&gt;'DEGIRO KASSTROOM'!$B$2,'DEGIRO KASSTROOM'!M24,"")</f>
        <v/>
      </c>
      <c r="N174" s="197" t="str">
        <f>IF('DEGIRO KASSTROOM'!N$2&gt;'DEGIRO KASSTROOM'!$B$2,'DEGIRO KASSTROOM'!N24,"")</f>
        <v/>
      </c>
      <c r="O174" s="197" t="str">
        <f>IF('DEGIRO KASSTROOM'!O$2&gt;'DEGIRO KASSTROOM'!$B$2,'DEGIRO KASSTROOM'!O24,"")</f>
        <v/>
      </c>
      <c r="P174" s="197" t="str">
        <f>IF('DEGIRO KASSTROOM'!P$2&gt;'DEGIRO KASSTROOM'!$B$2,'DEGIRO KASSTROOM'!P24,"")</f>
        <v/>
      </c>
      <c r="Q174" s="197" t="str">
        <f>IF('DEGIRO KASSTROOM'!Q$2&gt;'DEGIRO KASSTROOM'!$B$2,'DEGIRO KASSTROOM'!Q24,"")</f>
        <v/>
      </c>
      <c r="R174" s="195" t="str">
        <f t="shared" si="17"/>
        <v/>
      </c>
      <c r="S174" s="195" t="str">
        <f t="shared" si="18"/>
        <v/>
      </c>
      <c r="T174" s="195" t="str">
        <f t="shared" si="19"/>
        <v/>
      </c>
      <c r="U174" s="195" t="str">
        <f t="shared" si="20"/>
        <v/>
      </c>
      <c r="V174" s="195" t="str">
        <f t="shared" si="21"/>
        <v/>
      </c>
      <c r="W174" s="195" t="str">
        <f t="shared" si="22"/>
        <v/>
      </c>
      <c r="X174" s="193" t="e">
        <f>IF(AND(('DEGIRO TABLE'!$M$152-380)&lt;'DEGIRO KASSTROOM'!N$2,('DEGIRO TABLE'!$M$152-350)&gt;'DEGIRO KASSTROOM'!N$2)=TRUE,'DEGIRO KASSTROOM'!N24,"")</f>
        <v>#VALUE!</v>
      </c>
      <c r="Y174" s="193" t="e">
        <f>IF(AND(('DEGIRO TABLE'!$M$152-380)&lt;'DEGIRO KASSTROOM'!O$2,('DEGIRO TABLE'!$M$152-350)&gt;'DEGIRO KASSTROOM'!O$2)=TRUE,'DEGIRO KASSTROOM'!O24,"")</f>
        <v>#VALUE!</v>
      </c>
      <c r="Z174" s="193" t="e">
        <f>IF(AND(('DEGIRO TABLE'!$M$152-380)&lt;'DEGIRO KASSTROOM'!P$2,('DEGIRO TABLE'!$M$152-350)&gt;'DEGIRO KASSTROOM'!P$2)=TRUE,'DEGIRO KASSTROOM'!P24,"")</f>
        <v>#VALUE!</v>
      </c>
      <c r="AA174" s="193" t="e">
        <f>IF(AND(('DEGIRO TABLE'!$M$152-380)&lt;'DEGIRO KASSTROOM'!Q$2,('DEGIRO TABLE'!$M$152-350)&gt;'DEGIRO KASSTROOM'!Q$2)=TRUE,'DEGIRO KASSTROOM'!Q24,"")</f>
        <v>#VALUE!</v>
      </c>
      <c r="AB174" s="193" t="e">
        <f>IF(AND(('DEGIRO TABLE'!$M$152-380)&lt;'DEGIRO KASSTROOM'!R$2,('DEGIRO TABLE'!$M$152-350)&gt;'DEGIRO KASSTROOM'!R$2)=TRUE,'DEGIRO KASSTROOM'!R24,"")</f>
        <v>#VALUE!</v>
      </c>
      <c r="AC174" s="193" t="str">
        <f>IF(ISNUMBER(((M174/(SUM(X174:AB174)))*(IF((ISNUMBER(INDEX('DEGIRO TABLE'!$A$1:$G$225,MATCH($L174,'DEGIRO TABLE'!$A$1:$A$225,0),2))),(INDEX('DEGIRO TABLE'!$A$1:$G$225,MATCH($L174,'DEGIRO TABLE'!$A$1:$A$225,0),2)),0))))=TRUE,((M174/(SUM(X174:AB174)))*(IF((ISNUMBER(INDEX('DEGIRO TABLE'!$A$1:$G$225,MATCH($L174,'DEGIRO TABLE'!$A$1:$A$225,0),2))),(INDEX('DEGIRO TABLE'!$A$1:$G$225,MATCH($L174,'DEGIRO TABLE'!$A$1:$A$225,0),2)),0))),"")</f>
        <v/>
      </c>
    </row>
    <row r="175" spans="1:29" x14ac:dyDescent="0.2">
      <c r="A175">
        <f>'DEGIRO KASSTROOM'!A25</f>
        <v>0</v>
      </c>
      <c r="B175">
        <f>'DEGIRO KASSTROOM'!B25</f>
        <v>0</v>
      </c>
      <c r="C175">
        <f>'DEGIRO KASSTROOM'!C25</f>
        <v>0</v>
      </c>
      <c r="D175">
        <f>'DEGIRO KASSTROOM'!D25</f>
        <v>0</v>
      </c>
      <c r="E175">
        <f>'DEGIRO KASSTROOM'!E25</f>
        <v>0</v>
      </c>
      <c r="F175">
        <f>'DEGIRO KASSTROOM'!F25</f>
        <v>0</v>
      </c>
      <c r="G175">
        <f>'DEGIRO KASSTROOM'!G25</f>
        <v>0</v>
      </c>
      <c r="L175" s="197">
        <f>'DEGIRO KASSTROOM'!L25</f>
        <v>0</v>
      </c>
      <c r="M175" s="197" t="str">
        <f>IF('DEGIRO KASSTROOM'!M$2&gt;'DEGIRO KASSTROOM'!$B$2,'DEGIRO KASSTROOM'!M25,"")</f>
        <v/>
      </c>
      <c r="N175" s="197" t="str">
        <f>IF('DEGIRO KASSTROOM'!N$2&gt;'DEGIRO KASSTROOM'!$B$2,'DEGIRO KASSTROOM'!N25,"")</f>
        <v/>
      </c>
      <c r="O175" s="197" t="str">
        <f>IF('DEGIRO KASSTROOM'!O$2&gt;'DEGIRO KASSTROOM'!$B$2,'DEGIRO KASSTROOM'!O25,"")</f>
        <v/>
      </c>
      <c r="P175" s="197" t="str">
        <f>IF('DEGIRO KASSTROOM'!P$2&gt;'DEGIRO KASSTROOM'!$B$2,'DEGIRO KASSTROOM'!P25,"")</f>
        <v/>
      </c>
      <c r="Q175" s="197" t="str">
        <f>IF('DEGIRO KASSTROOM'!Q$2&gt;'DEGIRO KASSTROOM'!$B$2,'DEGIRO KASSTROOM'!Q25,"")</f>
        <v/>
      </c>
      <c r="R175" s="195" t="str">
        <f t="shared" si="17"/>
        <v/>
      </c>
      <c r="S175" s="195" t="str">
        <f t="shared" si="18"/>
        <v/>
      </c>
      <c r="T175" s="195" t="str">
        <f t="shared" si="19"/>
        <v/>
      </c>
      <c r="U175" s="195" t="str">
        <f t="shared" si="20"/>
        <v/>
      </c>
      <c r="V175" s="195" t="str">
        <f t="shared" si="21"/>
        <v/>
      </c>
      <c r="W175" s="195" t="str">
        <f t="shared" si="22"/>
        <v/>
      </c>
      <c r="X175" s="193" t="e">
        <f>IF(AND(('DEGIRO TABLE'!$M$152-380)&lt;'DEGIRO KASSTROOM'!N$2,('DEGIRO TABLE'!$M$152-350)&gt;'DEGIRO KASSTROOM'!N$2)=TRUE,'DEGIRO KASSTROOM'!N25,"")</f>
        <v>#VALUE!</v>
      </c>
      <c r="Y175" s="193" t="e">
        <f>IF(AND(('DEGIRO TABLE'!$M$152-380)&lt;'DEGIRO KASSTROOM'!O$2,('DEGIRO TABLE'!$M$152-350)&gt;'DEGIRO KASSTROOM'!O$2)=TRUE,'DEGIRO KASSTROOM'!O25,"")</f>
        <v>#VALUE!</v>
      </c>
      <c r="Z175" s="193" t="e">
        <f>IF(AND(('DEGIRO TABLE'!$M$152-380)&lt;'DEGIRO KASSTROOM'!P$2,('DEGIRO TABLE'!$M$152-350)&gt;'DEGIRO KASSTROOM'!P$2)=TRUE,'DEGIRO KASSTROOM'!P25,"")</f>
        <v>#VALUE!</v>
      </c>
      <c r="AA175" s="193" t="e">
        <f>IF(AND(('DEGIRO TABLE'!$M$152-380)&lt;'DEGIRO KASSTROOM'!Q$2,('DEGIRO TABLE'!$M$152-350)&gt;'DEGIRO KASSTROOM'!Q$2)=TRUE,'DEGIRO KASSTROOM'!Q25,"")</f>
        <v>#VALUE!</v>
      </c>
      <c r="AB175" s="193" t="e">
        <f>IF(AND(('DEGIRO TABLE'!$M$152-380)&lt;'DEGIRO KASSTROOM'!R$2,('DEGIRO TABLE'!$M$152-350)&gt;'DEGIRO KASSTROOM'!R$2)=TRUE,'DEGIRO KASSTROOM'!R25,"")</f>
        <v>#VALUE!</v>
      </c>
      <c r="AC175" s="193" t="str">
        <f>IF(ISNUMBER(((M175/(SUM(X175:AB175)))*(IF((ISNUMBER(INDEX('DEGIRO TABLE'!$A$1:$G$225,MATCH($L175,'DEGIRO TABLE'!$A$1:$A$225,0),2))),(INDEX('DEGIRO TABLE'!$A$1:$G$225,MATCH($L175,'DEGIRO TABLE'!$A$1:$A$225,0),2)),0))))=TRUE,((M175/(SUM(X175:AB175)))*(IF((ISNUMBER(INDEX('DEGIRO TABLE'!$A$1:$G$225,MATCH($L175,'DEGIRO TABLE'!$A$1:$A$225,0),2))),(INDEX('DEGIRO TABLE'!$A$1:$G$225,MATCH($L175,'DEGIRO TABLE'!$A$1:$A$225,0),2)),0))),"")</f>
        <v/>
      </c>
    </row>
    <row r="176" spans="1:29" x14ac:dyDescent="0.2">
      <c r="A176">
        <f>'DEGIRO KASSTROOM'!A26</f>
        <v>0</v>
      </c>
      <c r="B176">
        <f>'DEGIRO KASSTROOM'!B26</f>
        <v>0</v>
      </c>
      <c r="C176">
        <f>'DEGIRO KASSTROOM'!C26</f>
        <v>0</v>
      </c>
      <c r="D176">
        <f>'DEGIRO KASSTROOM'!D26</f>
        <v>0</v>
      </c>
      <c r="E176">
        <f>'DEGIRO KASSTROOM'!E26</f>
        <v>0</v>
      </c>
      <c r="F176">
        <f>'DEGIRO KASSTROOM'!F26</f>
        <v>0</v>
      </c>
      <c r="G176">
        <f>'DEGIRO KASSTROOM'!G26</f>
        <v>0</v>
      </c>
      <c r="L176" s="197">
        <f>'DEGIRO KASSTROOM'!L26</f>
        <v>0</v>
      </c>
      <c r="M176" s="197" t="str">
        <f>IF('DEGIRO KASSTROOM'!M$2&gt;'DEGIRO KASSTROOM'!$B$2,'DEGIRO KASSTROOM'!M26,"")</f>
        <v/>
      </c>
      <c r="N176" s="197" t="str">
        <f>IF('DEGIRO KASSTROOM'!N$2&gt;'DEGIRO KASSTROOM'!$B$2,'DEGIRO KASSTROOM'!N26,"")</f>
        <v/>
      </c>
      <c r="O176" s="197" t="str">
        <f>IF('DEGIRO KASSTROOM'!O$2&gt;'DEGIRO KASSTROOM'!$B$2,'DEGIRO KASSTROOM'!O26,"")</f>
        <v/>
      </c>
      <c r="P176" s="197" t="str">
        <f>IF('DEGIRO KASSTROOM'!P$2&gt;'DEGIRO KASSTROOM'!$B$2,'DEGIRO KASSTROOM'!P26,"")</f>
        <v/>
      </c>
      <c r="Q176" s="197" t="str">
        <f>IF('DEGIRO KASSTROOM'!Q$2&gt;'DEGIRO KASSTROOM'!$B$2,'DEGIRO KASSTROOM'!Q26,"")</f>
        <v/>
      </c>
      <c r="R176" s="195" t="str">
        <f t="shared" si="17"/>
        <v/>
      </c>
      <c r="S176" s="195" t="str">
        <f t="shared" si="18"/>
        <v/>
      </c>
      <c r="T176" s="195" t="str">
        <f t="shared" si="19"/>
        <v/>
      </c>
      <c r="U176" s="195" t="str">
        <f t="shared" si="20"/>
        <v/>
      </c>
      <c r="V176" s="195" t="str">
        <f t="shared" si="21"/>
        <v/>
      </c>
      <c r="W176" s="195" t="str">
        <f t="shared" si="22"/>
        <v/>
      </c>
      <c r="X176" s="193" t="e">
        <f>IF(AND(('DEGIRO TABLE'!$M$152-380)&lt;'DEGIRO KASSTROOM'!N$2,('DEGIRO TABLE'!$M$152-350)&gt;'DEGIRO KASSTROOM'!N$2)=TRUE,'DEGIRO KASSTROOM'!N26,"")</f>
        <v>#VALUE!</v>
      </c>
      <c r="Y176" s="193" t="e">
        <f>IF(AND(('DEGIRO TABLE'!$M$152-380)&lt;'DEGIRO KASSTROOM'!O$2,('DEGIRO TABLE'!$M$152-350)&gt;'DEGIRO KASSTROOM'!O$2)=TRUE,'DEGIRO KASSTROOM'!O26,"")</f>
        <v>#VALUE!</v>
      </c>
      <c r="Z176" s="193" t="e">
        <f>IF(AND(('DEGIRO TABLE'!$M$152-380)&lt;'DEGIRO KASSTROOM'!P$2,('DEGIRO TABLE'!$M$152-350)&gt;'DEGIRO KASSTROOM'!P$2)=TRUE,'DEGIRO KASSTROOM'!P26,"")</f>
        <v>#VALUE!</v>
      </c>
      <c r="AA176" s="193" t="e">
        <f>IF(AND(('DEGIRO TABLE'!$M$152-380)&lt;'DEGIRO KASSTROOM'!Q$2,('DEGIRO TABLE'!$M$152-350)&gt;'DEGIRO KASSTROOM'!Q$2)=TRUE,'DEGIRO KASSTROOM'!Q26,"")</f>
        <v>#VALUE!</v>
      </c>
      <c r="AB176" s="193" t="e">
        <f>IF(AND(('DEGIRO TABLE'!$M$152-380)&lt;'DEGIRO KASSTROOM'!R$2,('DEGIRO TABLE'!$M$152-350)&gt;'DEGIRO KASSTROOM'!R$2)=TRUE,'DEGIRO KASSTROOM'!R26,"")</f>
        <v>#VALUE!</v>
      </c>
      <c r="AC176" s="193" t="str">
        <f>IF(ISNUMBER(((M176/(SUM(X176:AB176)))*(IF((ISNUMBER(INDEX('DEGIRO TABLE'!$A$1:$G$225,MATCH($L176,'DEGIRO TABLE'!$A$1:$A$225,0),2))),(INDEX('DEGIRO TABLE'!$A$1:$G$225,MATCH($L176,'DEGIRO TABLE'!$A$1:$A$225,0),2)),0))))=TRUE,((M176/(SUM(X176:AB176)))*(IF((ISNUMBER(INDEX('DEGIRO TABLE'!$A$1:$G$225,MATCH($L176,'DEGIRO TABLE'!$A$1:$A$225,0),2))),(INDEX('DEGIRO TABLE'!$A$1:$G$225,MATCH($L176,'DEGIRO TABLE'!$A$1:$A$225,0),2)),0))),"")</f>
        <v/>
      </c>
    </row>
    <row r="177" spans="1:29" x14ac:dyDescent="0.2">
      <c r="A177">
        <f>'DEGIRO KASSTROOM'!A27</f>
        <v>0</v>
      </c>
      <c r="B177">
        <f>'DEGIRO KASSTROOM'!B27</f>
        <v>0</v>
      </c>
      <c r="C177">
        <f>'DEGIRO KASSTROOM'!C27</f>
        <v>0</v>
      </c>
      <c r="D177">
        <f>'DEGIRO KASSTROOM'!D27</f>
        <v>0</v>
      </c>
      <c r="E177">
        <f>'DEGIRO KASSTROOM'!E27</f>
        <v>0</v>
      </c>
      <c r="F177">
        <f>'DEGIRO KASSTROOM'!F27</f>
        <v>0</v>
      </c>
      <c r="G177">
        <f>'DEGIRO KASSTROOM'!G27</f>
        <v>0</v>
      </c>
      <c r="L177" s="197">
        <f>'DEGIRO KASSTROOM'!L27</f>
        <v>0</v>
      </c>
      <c r="M177" s="197" t="str">
        <f>IF('DEGIRO KASSTROOM'!M$2&gt;'DEGIRO KASSTROOM'!$B$2,'DEGIRO KASSTROOM'!M27,"")</f>
        <v/>
      </c>
      <c r="N177" s="197" t="str">
        <f>IF('DEGIRO KASSTROOM'!N$2&gt;'DEGIRO KASSTROOM'!$B$2,'DEGIRO KASSTROOM'!N27,"")</f>
        <v/>
      </c>
      <c r="O177" s="197" t="str">
        <f>IF('DEGIRO KASSTROOM'!O$2&gt;'DEGIRO KASSTROOM'!$B$2,'DEGIRO KASSTROOM'!O27,"")</f>
        <v/>
      </c>
      <c r="P177" s="197" t="str">
        <f>IF('DEGIRO KASSTROOM'!P$2&gt;'DEGIRO KASSTROOM'!$B$2,'DEGIRO KASSTROOM'!P27,"")</f>
        <v/>
      </c>
      <c r="Q177" s="197" t="str">
        <f>IF('DEGIRO KASSTROOM'!Q$2&gt;'DEGIRO KASSTROOM'!$B$2,'DEGIRO KASSTROOM'!Q27,"")</f>
        <v/>
      </c>
      <c r="R177" s="195" t="str">
        <f t="shared" si="17"/>
        <v/>
      </c>
      <c r="S177" s="195" t="str">
        <f t="shared" si="18"/>
        <v/>
      </c>
      <c r="T177" s="195" t="str">
        <f t="shared" si="19"/>
        <v/>
      </c>
      <c r="U177" s="195" t="str">
        <f t="shared" si="20"/>
        <v/>
      </c>
      <c r="V177" s="195" t="str">
        <f t="shared" si="21"/>
        <v/>
      </c>
      <c r="W177" s="195" t="str">
        <f t="shared" si="22"/>
        <v/>
      </c>
      <c r="X177" s="193" t="e">
        <f>IF(AND(('DEGIRO TABLE'!$M$152-380)&lt;'DEGIRO KASSTROOM'!N$2,('DEGIRO TABLE'!$M$152-350)&gt;'DEGIRO KASSTROOM'!N$2)=TRUE,'DEGIRO KASSTROOM'!N27,"")</f>
        <v>#VALUE!</v>
      </c>
      <c r="Y177" s="193" t="e">
        <f>IF(AND(('DEGIRO TABLE'!$M$152-380)&lt;'DEGIRO KASSTROOM'!O$2,('DEGIRO TABLE'!$M$152-350)&gt;'DEGIRO KASSTROOM'!O$2)=TRUE,'DEGIRO KASSTROOM'!O27,"")</f>
        <v>#VALUE!</v>
      </c>
      <c r="Z177" s="193" t="e">
        <f>IF(AND(('DEGIRO TABLE'!$M$152-380)&lt;'DEGIRO KASSTROOM'!P$2,('DEGIRO TABLE'!$M$152-350)&gt;'DEGIRO KASSTROOM'!P$2)=TRUE,'DEGIRO KASSTROOM'!P27,"")</f>
        <v>#VALUE!</v>
      </c>
      <c r="AA177" s="193" t="e">
        <f>IF(AND(('DEGIRO TABLE'!$M$152-380)&lt;'DEGIRO KASSTROOM'!Q$2,('DEGIRO TABLE'!$M$152-350)&gt;'DEGIRO KASSTROOM'!Q$2)=TRUE,'DEGIRO KASSTROOM'!Q27,"")</f>
        <v>#VALUE!</v>
      </c>
      <c r="AB177" s="193" t="e">
        <f>IF(AND(('DEGIRO TABLE'!$M$152-380)&lt;'DEGIRO KASSTROOM'!R$2,('DEGIRO TABLE'!$M$152-350)&gt;'DEGIRO KASSTROOM'!R$2)=TRUE,'DEGIRO KASSTROOM'!R27,"")</f>
        <v>#VALUE!</v>
      </c>
      <c r="AC177" s="193" t="str">
        <f>IF(ISNUMBER(((M177/(SUM(X177:AB177)))*(IF((ISNUMBER(INDEX('DEGIRO TABLE'!$A$1:$G$225,MATCH($L177,'DEGIRO TABLE'!$A$1:$A$225,0),2))),(INDEX('DEGIRO TABLE'!$A$1:$G$225,MATCH($L177,'DEGIRO TABLE'!$A$1:$A$225,0),2)),0))))=TRUE,((M177/(SUM(X177:AB177)))*(IF((ISNUMBER(INDEX('DEGIRO TABLE'!$A$1:$G$225,MATCH($L177,'DEGIRO TABLE'!$A$1:$A$225,0),2))),(INDEX('DEGIRO TABLE'!$A$1:$G$225,MATCH($L177,'DEGIRO TABLE'!$A$1:$A$225,0),2)),0))),"")</f>
        <v/>
      </c>
    </row>
    <row r="178" spans="1:29" x14ac:dyDescent="0.2">
      <c r="A178">
        <f>'DEGIRO KASSTROOM'!A28</f>
        <v>0</v>
      </c>
      <c r="B178">
        <f>'DEGIRO KASSTROOM'!B28</f>
        <v>0</v>
      </c>
      <c r="C178">
        <f>'DEGIRO KASSTROOM'!C28</f>
        <v>0</v>
      </c>
      <c r="D178">
        <f>'DEGIRO KASSTROOM'!D28</f>
        <v>0</v>
      </c>
      <c r="E178">
        <f>'DEGIRO KASSTROOM'!E28</f>
        <v>0</v>
      </c>
      <c r="F178">
        <f>'DEGIRO KASSTROOM'!F28</f>
        <v>0</v>
      </c>
      <c r="G178">
        <f>'DEGIRO KASSTROOM'!G28</f>
        <v>0</v>
      </c>
      <c r="L178" s="197">
        <f>'DEGIRO KASSTROOM'!L28</f>
        <v>0</v>
      </c>
      <c r="M178" s="197" t="str">
        <f>IF('DEGIRO KASSTROOM'!M$2&gt;'DEGIRO KASSTROOM'!$B$2,'DEGIRO KASSTROOM'!M28,"")</f>
        <v/>
      </c>
      <c r="N178" s="197" t="str">
        <f>IF('DEGIRO KASSTROOM'!N$2&gt;'DEGIRO KASSTROOM'!$B$2,'DEGIRO KASSTROOM'!N28,"")</f>
        <v/>
      </c>
      <c r="O178" s="197" t="str">
        <f>IF('DEGIRO KASSTROOM'!O$2&gt;'DEGIRO KASSTROOM'!$B$2,'DEGIRO KASSTROOM'!O28,"")</f>
        <v/>
      </c>
      <c r="P178" s="197" t="str">
        <f>IF('DEGIRO KASSTROOM'!P$2&gt;'DEGIRO KASSTROOM'!$B$2,'DEGIRO KASSTROOM'!P28,"")</f>
        <v/>
      </c>
      <c r="Q178" s="197" t="str">
        <f>IF('DEGIRO KASSTROOM'!Q$2&gt;'DEGIRO KASSTROOM'!$B$2,'DEGIRO KASSTROOM'!Q28,"")</f>
        <v/>
      </c>
      <c r="R178" s="195" t="str">
        <f t="shared" si="17"/>
        <v/>
      </c>
      <c r="S178" s="195" t="str">
        <f t="shared" si="18"/>
        <v/>
      </c>
      <c r="T178" s="195" t="str">
        <f t="shared" si="19"/>
        <v/>
      </c>
      <c r="U178" s="195" t="str">
        <f t="shared" si="20"/>
        <v/>
      </c>
      <c r="V178" s="195" t="str">
        <f t="shared" si="21"/>
        <v/>
      </c>
      <c r="W178" s="195" t="str">
        <f t="shared" si="22"/>
        <v/>
      </c>
      <c r="X178" s="193" t="e">
        <f>IF(AND(('DEGIRO TABLE'!$M$152-380)&lt;'DEGIRO KASSTROOM'!N$2,('DEGIRO TABLE'!$M$152-350)&gt;'DEGIRO KASSTROOM'!N$2)=TRUE,'DEGIRO KASSTROOM'!N28,"")</f>
        <v>#VALUE!</v>
      </c>
      <c r="Y178" s="193" t="e">
        <f>IF(AND(('DEGIRO TABLE'!$M$152-380)&lt;'DEGIRO KASSTROOM'!O$2,('DEGIRO TABLE'!$M$152-350)&gt;'DEGIRO KASSTROOM'!O$2)=TRUE,'DEGIRO KASSTROOM'!O28,"")</f>
        <v>#VALUE!</v>
      </c>
      <c r="Z178" s="193" t="e">
        <f>IF(AND(('DEGIRO TABLE'!$M$152-380)&lt;'DEGIRO KASSTROOM'!P$2,('DEGIRO TABLE'!$M$152-350)&gt;'DEGIRO KASSTROOM'!P$2)=TRUE,'DEGIRO KASSTROOM'!P28,"")</f>
        <v>#VALUE!</v>
      </c>
      <c r="AA178" s="193" t="e">
        <f>IF(AND(('DEGIRO TABLE'!$M$152-380)&lt;'DEGIRO KASSTROOM'!Q$2,('DEGIRO TABLE'!$M$152-350)&gt;'DEGIRO KASSTROOM'!Q$2)=TRUE,'DEGIRO KASSTROOM'!Q28,"")</f>
        <v>#VALUE!</v>
      </c>
      <c r="AB178" s="193" t="e">
        <f>IF(AND(('DEGIRO TABLE'!$M$152-380)&lt;'DEGIRO KASSTROOM'!R$2,('DEGIRO TABLE'!$M$152-350)&gt;'DEGIRO KASSTROOM'!R$2)=TRUE,'DEGIRO KASSTROOM'!R28,"")</f>
        <v>#VALUE!</v>
      </c>
      <c r="AC178" s="193" t="str">
        <f>IF(ISNUMBER(((M178/(SUM(X178:AB178)))*(IF((ISNUMBER(INDEX('DEGIRO TABLE'!$A$1:$G$225,MATCH($L178,'DEGIRO TABLE'!$A$1:$A$225,0),2))),(INDEX('DEGIRO TABLE'!$A$1:$G$225,MATCH($L178,'DEGIRO TABLE'!$A$1:$A$225,0),2)),0))))=TRUE,((M178/(SUM(X178:AB178)))*(IF((ISNUMBER(INDEX('DEGIRO TABLE'!$A$1:$G$225,MATCH($L178,'DEGIRO TABLE'!$A$1:$A$225,0),2))),(INDEX('DEGIRO TABLE'!$A$1:$G$225,MATCH($L178,'DEGIRO TABLE'!$A$1:$A$225,0),2)),0))),"")</f>
        <v/>
      </c>
    </row>
    <row r="179" spans="1:29" x14ac:dyDescent="0.2">
      <c r="A179">
        <f>'DEGIRO KASSTROOM'!A29</f>
        <v>0</v>
      </c>
      <c r="B179">
        <f>'DEGIRO KASSTROOM'!B29</f>
        <v>0</v>
      </c>
      <c r="C179">
        <f>'DEGIRO KASSTROOM'!C29</f>
        <v>0</v>
      </c>
      <c r="D179">
        <f>'DEGIRO KASSTROOM'!D29</f>
        <v>0</v>
      </c>
      <c r="E179">
        <f>'DEGIRO KASSTROOM'!E29</f>
        <v>0</v>
      </c>
      <c r="F179">
        <f>'DEGIRO KASSTROOM'!F29</f>
        <v>0</v>
      </c>
      <c r="G179">
        <f>'DEGIRO KASSTROOM'!G29</f>
        <v>0</v>
      </c>
      <c r="L179" s="197">
        <f>'DEGIRO KASSTROOM'!L29</f>
        <v>0</v>
      </c>
      <c r="M179" s="197" t="str">
        <f>IF('DEGIRO KASSTROOM'!M$2&gt;'DEGIRO KASSTROOM'!$B$2,'DEGIRO KASSTROOM'!M29,"")</f>
        <v/>
      </c>
      <c r="N179" s="197" t="str">
        <f>IF('DEGIRO KASSTROOM'!N$2&gt;'DEGIRO KASSTROOM'!$B$2,'DEGIRO KASSTROOM'!N29,"")</f>
        <v/>
      </c>
      <c r="O179" s="197" t="str">
        <f>IF('DEGIRO KASSTROOM'!O$2&gt;'DEGIRO KASSTROOM'!$B$2,'DEGIRO KASSTROOM'!O29,"")</f>
        <v/>
      </c>
      <c r="P179" s="197" t="str">
        <f>IF('DEGIRO KASSTROOM'!P$2&gt;'DEGIRO KASSTROOM'!$B$2,'DEGIRO KASSTROOM'!P29,"")</f>
        <v/>
      </c>
      <c r="Q179" s="197" t="str">
        <f>IF('DEGIRO KASSTROOM'!Q$2&gt;'DEGIRO KASSTROOM'!$B$2,'DEGIRO KASSTROOM'!Q29,"")</f>
        <v/>
      </c>
      <c r="R179" s="195" t="str">
        <f t="shared" si="17"/>
        <v/>
      </c>
      <c r="S179" s="195" t="str">
        <f t="shared" si="18"/>
        <v/>
      </c>
      <c r="T179" s="195" t="str">
        <f t="shared" si="19"/>
        <v/>
      </c>
      <c r="U179" s="195" t="str">
        <f t="shared" si="20"/>
        <v/>
      </c>
      <c r="V179" s="195" t="str">
        <f t="shared" si="21"/>
        <v/>
      </c>
      <c r="W179" s="195" t="str">
        <f t="shared" si="22"/>
        <v/>
      </c>
      <c r="X179" s="193" t="e">
        <f>IF(AND(('DEGIRO TABLE'!$M$152-380)&lt;'DEGIRO KASSTROOM'!N$2,('DEGIRO TABLE'!$M$152-350)&gt;'DEGIRO KASSTROOM'!N$2)=TRUE,'DEGIRO KASSTROOM'!N29,"")</f>
        <v>#VALUE!</v>
      </c>
      <c r="Y179" s="193" t="e">
        <f>IF(AND(('DEGIRO TABLE'!$M$152-380)&lt;'DEGIRO KASSTROOM'!O$2,('DEGIRO TABLE'!$M$152-350)&gt;'DEGIRO KASSTROOM'!O$2)=TRUE,'DEGIRO KASSTROOM'!O29,"")</f>
        <v>#VALUE!</v>
      </c>
      <c r="Z179" s="193" t="e">
        <f>IF(AND(('DEGIRO TABLE'!$M$152-380)&lt;'DEGIRO KASSTROOM'!P$2,('DEGIRO TABLE'!$M$152-350)&gt;'DEGIRO KASSTROOM'!P$2)=TRUE,'DEGIRO KASSTROOM'!P29,"")</f>
        <v>#VALUE!</v>
      </c>
      <c r="AA179" s="193" t="e">
        <f>IF(AND(('DEGIRO TABLE'!$M$152-380)&lt;'DEGIRO KASSTROOM'!Q$2,('DEGIRO TABLE'!$M$152-350)&gt;'DEGIRO KASSTROOM'!Q$2)=TRUE,'DEGIRO KASSTROOM'!Q29,"")</f>
        <v>#VALUE!</v>
      </c>
      <c r="AB179" s="193" t="e">
        <f>IF(AND(('DEGIRO TABLE'!$M$152-380)&lt;'DEGIRO KASSTROOM'!R$2,('DEGIRO TABLE'!$M$152-350)&gt;'DEGIRO KASSTROOM'!R$2)=TRUE,'DEGIRO KASSTROOM'!R29,"")</f>
        <v>#VALUE!</v>
      </c>
      <c r="AC179" s="193" t="str">
        <f>IF(ISNUMBER(((M179/(SUM(X179:AB179)))*(IF((ISNUMBER(INDEX('DEGIRO TABLE'!$A$1:$G$225,MATCH($L179,'DEGIRO TABLE'!$A$1:$A$225,0),2))),(INDEX('DEGIRO TABLE'!$A$1:$G$225,MATCH($L179,'DEGIRO TABLE'!$A$1:$A$225,0),2)),0))))=TRUE,((M179/(SUM(X179:AB179)))*(IF((ISNUMBER(INDEX('DEGIRO TABLE'!$A$1:$G$225,MATCH($L179,'DEGIRO TABLE'!$A$1:$A$225,0),2))),(INDEX('DEGIRO TABLE'!$A$1:$G$225,MATCH($L179,'DEGIRO TABLE'!$A$1:$A$225,0),2)),0))),"")</f>
        <v/>
      </c>
    </row>
    <row r="180" spans="1:29" x14ac:dyDescent="0.2">
      <c r="A180">
        <f>'DEGIRO KASSTROOM'!A30</f>
        <v>0</v>
      </c>
      <c r="B180">
        <f>'DEGIRO KASSTROOM'!B30</f>
        <v>0</v>
      </c>
      <c r="C180">
        <f>'DEGIRO KASSTROOM'!C30</f>
        <v>0</v>
      </c>
      <c r="D180">
        <f>'DEGIRO KASSTROOM'!D30</f>
        <v>0</v>
      </c>
      <c r="E180">
        <f>'DEGIRO KASSTROOM'!E30</f>
        <v>0</v>
      </c>
      <c r="F180">
        <f>'DEGIRO KASSTROOM'!F30</f>
        <v>0</v>
      </c>
      <c r="G180">
        <f>'DEGIRO KASSTROOM'!G30</f>
        <v>0</v>
      </c>
      <c r="L180" s="197">
        <f>'DEGIRO KASSTROOM'!L30</f>
        <v>0</v>
      </c>
      <c r="M180" s="197" t="str">
        <f>IF('DEGIRO KASSTROOM'!M$2&gt;'DEGIRO KASSTROOM'!$B$2,'DEGIRO KASSTROOM'!M30,"")</f>
        <v/>
      </c>
      <c r="N180" s="197" t="str">
        <f>IF('DEGIRO KASSTROOM'!N$2&gt;'DEGIRO KASSTROOM'!$B$2,'DEGIRO KASSTROOM'!N30,"")</f>
        <v/>
      </c>
      <c r="O180" s="197" t="str">
        <f>IF('DEGIRO KASSTROOM'!O$2&gt;'DEGIRO KASSTROOM'!$B$2,'DEGIRO KASSTROOM'!O30,"")</f>
        <v/>
      </c>
      <c r="P180" s="197" t="str">
        <f>IF('DEGIRO KASSTROOM'!P$2&gt;'DEGIRO KASSTROOM'!$B$2,'DEGIRO KASSTROOM'!P30,"")</f>
        <v/>
      </c>
      <c r="Q180" s="197" t="str">
        <f>IF('DEGIRO KASSTROOM'!Q$2&gt;'DEGIRO KASSTROOM'!$B$2,'DEGIRO KASSTROOM'!Q30,"")</f>
        <v/>
      </c>
      <c r="R180" s="195" t="str">
        <f t="shared" si="17"/>
        <v/>
      </c>
      <c r="S180" s="195" t="str">
        <f t="shared" si="18"/>
        <v/>
      </c>
      <c r="T180" s="195" t="str">
        <f t="shared" si="19"/>
        <v/>
      </c>
      <c r="U180" s="195" t="str">
        <f t="shared" si="20"/>
        <v/>
      </c>
      <c r="V180" s="195" t="str">
        <f t="shared" si="21"/>
        <v/>
      </c>
      <c r="W180" s="195" t="str">
        <f t="shared" si="22"/>
        <v/>
      </c>
      <c r="X180" s="193" t="e">
        <f>IF(AND(('DEGIRO TABLE'!$M$152-380)&lt;'DEGIRO KASSTROOM'!N$2,('DEGIRO TABLE'!$M$152-350)&gt;'DEGIRO KASSTROOM'!N$2)=TRUE,'DEGIRO KASSTROOM'!N30,"")</f>
        <v>#VALUE!</v>
      </c>
      <c r="Y180" s="193" t="e">
        <f>IF(AND(('DEGIRO TABLE'!$M$152-380)&lt;'DEGIRO KASSTROOM'!O$2,('DEGIRO TABLE'!$M$152-350)&gt;'DEGIRO KASSTROOM'!O$2)=TRUE,'DEGIRO KASSTROOM'!O30,"")</f>
        <v>#VALUE!</v>
      </c>
      <c r="Z180" s="193" t="e">
        <f>IF(AND(('DEGIRO TABLE'!$M$152-380)&lt;'DEGIRO KASSTROOM'!P$2,('DEGIRO TABLE'!$M$152-350)&gt;'DEGIRO KASSTROOM'!P$2)=TRUE,'DEGIRO KASSTROOM'!P30,"")</f>
        <v>#VALUE!</v>
      </c>
      <c r="AA180" s="193" t="e">
        <f>IF(AND(('DEGIRO TABLE'!$M$152-380)&lt;'DEGIRO KASSTROOM'!Q$2,('DEGIRO TABLE'!$M$152-350)&gt;'DEGIRO KASSTROOM'!Q$2)=TRUE,'DEGIRO KASSTROOM'!Q30,"")</f>
        <v>#VALUE!</v>
      </c>
      <c r="AB180" s="193" t="e">
        <f>IF(AND(('DEGIRO TABLE'!$M$152-380)&lt;'DEGIRO KASSTROOM'!R$2,('DEGIRO TABLE'!$M$152-350)&gt;'DEGIRO KASSTROOM'!R$2)=TRUE,'DEGIRO KASSTROOM'!R30,"")</f>
        <v>#VALUE!</v>
      </c>
      <c r="AC180" s="193" t="str">
        <f>IF(ISNUMBER(((M180/(SUM(X180:AB180)))*(IF((ISNUMBER(INDEX('DEGIRO TABLE'!$A$1:$G$225,MATCH($L180,'DEGIRO TABLE'!$A$1:$A$225,0),2))),(INDEX('DEGIRO TABLE'!$A$1:$G$225,MATCH($L180,'DEGIRO TABLE'!$A$1:$A$225,0),2)),0))))=TRUE,((M180/(SUM(X180:AB180)))*(IF((ISNUMBER(INDEX('DEGIRO TABLE'!$A$1:$G$225,MATCH($L180,'DEGIRO TABLE'!$A$1:$A$225,0),2))),(INDEX('DEGIRO TABLE'!$A$1:$G$225,MATCH($L180,'DEGIRO TABLE'!$A$1:$A$225,0),2)),0))),"")</f>
        <v/>
      </c>
    </row>
    <row r="181" spans="1:29" x14ac:dyDescent="0.2">
      <c r="A181">
        <f>'DEGIRO KASSTROOM'!A31</f>
        <v>0</v>
      </c>
      <c r="B181">
        <f>'DEGIRO KASSTROOM'!B31</f>
        <v>0</v>
      </c>
      <c r="C181">
        <f>'DEGIRO KASSTROOM'!C31</f>
        <v>0</v>
      </c>
      <c r="D181">
        <f>'DEGIRO KASSTROOM'!D31</f>
        <v>0</v>
      </c>
      <c r="E181">
        <f>'DEGIRO KASSTROOM'!E31</f>
        <v>0</v>
      </c>
      <c r="F181">
        <f>'DEGIRO KASSTROOM'!F31</f>
        <v>0</v>
      </c>
      <c r="G181">
        <f>'DEGIRO KASSTROOM'!G31</f>
        <v>0</v>
      </c>
      <c r="L181" s="197">
        <f>'DEGIRO KASSTROOM'!L31</f>
        <v>0</v>
      </c>
      <c r="M181" s="197" t="str">
        <f>IF('DEGIRO KASSTROOM'!M$2&gt;'DEGIRO KASSTROOM'!$B$2,'DEGIRO KASSTROOM'!M31,"")</f>
        <v/>
      </c>
      <c r="N181" s="197" t="str">
        <f>IF('DEGIRO KASSTROOM'!N$2&gt;'DEGIRO KASSTROOM'!$B$2,'DEGIRO KASSTROOM'!N31,"")</f>
        <v/>
      </c>
      <c r="O181" s="197" t="str">
        <f>IF('DEGIRO KASSTROOM'!O$2&gt;'DEGIRO KASSTROOM'!$B$2,'DEGIRO KASSTROOM'!O31,"")</f>
        <v/>
      </c>
      <c r="P181" s="197" t="str">
        <f>IF('DEGIRO KASSTROOM'!P$2&gt;'DEGIRO KASSTROOM'!$B$2,'DEGIRO KASSTROOM'!P31,"")</f>
        <v/>
      </c>
      <c r="Q181" s="197" t="str">
        <f>IF('DEGIRO KASSTROOM'!Q$2&gt;'DEGIRO KASSTROOM'!$B$2,'DEGIRO KASSTROOM'!Q31,"")</f>
        <v/>
      </c>
      <c r="R181" s="195" t="str">
        <f t="shared" si="17"/>
        <v/>
      </c>
      <c r="S181" s="195" t="str">
        <f t="shared" si="18"/>
        <v/>
      </c>
      <c r="T181" s="195" t="str">
        <f t="shared" si="19"/>
        <v/>
      </c>
      <c r="U181" s="195" t="str">
        <f t="shared" si="20"/>
        <v/>
      </c>
      <c r="V181" s="195" t="str">
        <f t="shared" si="21"/>
        <v/>
      </c>
      <c r="W181" s="195" t="str">
        <f t="shared" si="22"/>
        <v/>
      </c>
      <c r="X181" s="193" t="e">
        <f>IF(AND(('DEGIRO TABLE'!$M$152-380)&lt;'DEGIRO KASSTROOM'!N$2,('DEGIRO TABLE'!$M$152-350)&gt;'DEGIRO KASSTROOM'!N$2)=TRUE,'DEGIRO KASSTROOM'!N31,"")</f>
        <v>#VALUE!</v>
      </c>
      <c r="Y181" s="193" t="e">
        <f>IF(AND(('DEGIRO TABLE'!$M$152-380)&lt;'DEGIRO KASSTROOM'!O$2,('DEGIRO TABLE'!$M$152-350)&gt;'DEGIRO KASSTROOM'!O$2)=TRUE,'DEGIRO KASSTROOM'!O31,"")</f>
        <v>#VALUE!</v>
      </c>
      <c r="Z181" s="193" t="e">
        <f>IF(AND(('DEGIRO TABLE'!$M$152-380)&lt;'DEGIRO KASSTROOM'!P$2,('DEGIRO TABLE'!$M$152-350)&gt;'DEGIRO KASSTROOM'!P$2)=TRUE,'DEGIRO KASSTROOM'!P31,"")</f>
        <v>#VALUE!</v>
      </c>
      <c r="AA181" s="193" t="e">
        <f>IF(AND(('DEGIRO TABLE'!$M$152-380)&lt;'DEGIRO KASSTROOM'!Q$2,('DEGIRO TABLE'!$M$152-350)&gt;'DEGIRO KASSTROOM'!Q$2)=TRUE,'DEGIRO KASSTROOM'!Q31,"")</f>
        <v>#VALUE!</v>
      </c>
      <c r="AB181" s="193" t="e">
        <f>IF(AND(('DEGIRO TABLE'!$M$152-380)&lt;'DEGIRO KASSTROOM'!R$2,('DEGIRO TABLE'!$M$152-350)&gt;'DEGIRO KASSTROOM'!R$2)=TRUE,'DEGIRO KASSTROOM'!R31,"")</f>
        <v>#VALUE!</v>
      </c>
      <c r="AC181" s="193" t="str">
        <f>IF(ISNUMBER(((M181/(SUM(X181:AB181)))*(IF((ISNUMBER(INDEX('DEGIRO TABLE'!$A$1:$G$225,MATCH($L181,'DEGIRO TABLE'!$A$1:$A$225,0),2))),(INDEX('DEGIRO TABLE'!$A$1:$G$225,MATCH($L181,'DEGIRO TABLE'!$A$1:$A$225,0),2)),0))))=TRUE,((M181/(SUM(X181:AB181)))*(IF((ISNUMBER(INDEX('DEGIRO TABLE'!$A$1:$G$225,MATCH($L181,'DEGIRO TABLE'!$A$1:$A$225,0),2))),(INDEX('DEGIRO TABLE'!$A$1:$G$225,MATCH($L181,'DEGIRO TABLE'!$A$1:$A$225,0),2)),0))),"")</f>
        <v/>
      </c>
    </row>
    <row r="182" spans="1:29" x14ac:dyDescent="0.2">
      <c r="A182">
        <f>'DEGIRO KASSTROOM'!A32</f>
        <v>0</v>
      </c>
      <c r="B182">
        <f>'DEGIRO KASSTROOM'!B32</f>
        <v>0</v>
      </c>
      <c r="C182">
        <f>'DEGIRO KASSTROOM'!C32</f>
        <v>0</v>
      </c>
      <c r="D182">
        <f>'DEGIRO KASSTROOM'!D32</f>
        <v>0</v>
      </c>
      <c r="E182">
        <f>'DEGIRO KASSTROOM'!E32</f>
        <v>0</v>
      </c>
      <c r="F182">
        <f>'DEGIRO KASSTROOM'!F32</f>
        <v>0</v>
      </c>
      <c r="G182">
        <f>'DEGIRO KASSTROOM'!G32</f>
        <v>0</v>
      </c>
      <c r="L182" s="197">
        <f>'DEGIRO KASSTROOM'!L32</f>
        <v>0</v>
      </c>
      <c r="M182" s="197" t="str">
        <f>IF('DEGIRO KASSTROOM'!M$2&gt;'DEGIRO KASSTROOM'!$B$2,'DEGIRO KASSTROOM'!M32,"")</f>
        <v/>
      </c>
      <c r="N182" s="197" t="str">
        <f>IF('DEGIRO KASSTROOM'!N$2&gt;'DEGIRO KASSTROOM'!$B$2,'DEGIRO KASSTROOM'!N32,"")</f>
        <v/>
      </c>
      <c r="O182" s="197" t="str">
        <f>IF('DEGIRO KASSTROOM'!O$2&gt;'DEGIRO KASSTROOM'!$B$2,'DEGIRO KASSTROOM'!O32,"")</f>
        <v/>
      </c>
      <c r="P182" s="197" t="str">
        <f>IF('DEGIRO KASSTROOM'!P$2&gt;'DEGIRO KASSTROOM'!$B$2,'DEGIRO KASSTROOM'!P32,"")</f>
        <v/>
      </c>
      <c r="Q182" s="197" t="str">
        <f>IF('DEGIRO KASSTROOM'!Q$2&gt;'DEGIRO KASSTROOM'!$B$2,'DEGIRO KASSTROOM'!Q32,"")</f>
        <v/>
      </c>
      <c r="R182" s="195" t="str">
        <f t="shared" si="17"/>
        <v/>
      </c>
      <c r="S182" s="195" t="str">
        <f t="shared" si="18"/>
        <v/>
      </c>
      <c r="T182" s="195" t="str">
        <f t="shared" si="19"/>
        <v/>
      </c>
      <c r="U182" s="195" t="str">
        <f t="shared" si="20"/>
        <v/>
      </c>
      <c r="V182" s="195" t="str">
        <f t="shared" si="21"/>
        <v/>
      </c>
      <c r="W182" s="195" t="str">
        <f t="shared" si="22"/>
        <v/>
      </c>
      <c r="X182" s="193" t="e">
        <f>IF(AND(('DEGIRO TABLE'!$M$152-380)&lt;'DEGIRO KASSTROOM'!N$2,('DEGIRO TABLE'!$M$152-350)&gt;'DEGIRO KASSTROOM'!N$2)=TRUE,'DEGIRO KASSTROOM'!N32,"")</f>
        <v>#VALUE!</v>
      </c>
      <c r="Y182" s="193" t="e">
        <f>IF(AND(('DEGIRO TABLE'!$M$152-380)&lt;'DEGIRO KASSTROOM'!O$2,('DEGIRO TABLE'!$M$152-350)&gt;'DEGIRO KASSTROOM'!O$2)=TRUE,'DEGIRO KASSTROOM'!O32,"")</f>
        <v>#VALUE!</v>
      </c>
      <c r="Z182" s="193" t="e">
        <f>IF(AND(('DEGIRO TABLE'!$M$152-380)&lt;'DEGIRO KASSTROOM'!P$2,('DEGIRO TABLE'!$M$152-350)&gt;'DEGIRO KASSTROOM'!P$2)=TRUE,'DEGIRO KASSTROOM'!P32,"")</f>
        <v>#VALUE!</v>
      </c>
      <c r="AA182" s="193" t="e">
        <f>IF(AND(('DEGIRO TABLE'!$M$152-380)&lt;'DEGIRO KASSTROOM'!Q$2,('DEGIRO TABLE'!$M$152-350)&gt;'DEGIRO KASSTROOM'!Q$2)=TRUE,'DEGIRO KASSTROOM'!Q32,"")</f>
        <v>#VALUE!</v>
      </c>
      <c r="AB182" s="193" t="e">
        <f>IF(AND(('DEGIRO TABLE'!$M$152-380)&lt;'DEGIRO KASSTROOM'!R$2,('DEGIRO TABLE'!$M$152-350)&gt;'DEGIRO KASSTROOM'!R$2)=TRUE,'DEGIRO KASSTROOM'!R32,"")</f>
        <v>#VALUE!</v>
      </c>
      <c r="AC182" s="193" t="str">
        <f>IF(ISNUMBER(((M182/(SUM(X182:AB182)))*(IF((ISNUMBER(INDEX('DEGIRO TABLE'!$A$1:$G$225,MATCH($L182,'DEGIRO TABLE'!$A$1:$A$225,0),2))),(INDEX('DEGIRO TABLE'!$A$1:$G$225,MATCH($L182,'DEGIRO TABLE'!$A$1:$A$225,0),2)),0))))=TRUE,((M182/(SUM(X182:AB182)))*(IF((ISNUMBER(INDEX('DEGIRO TABLE'!$A$1:$G$225,MATCH($L182,'DEGIRO TABLE'!$A$1:$A$225,0),2))),(INDEX('DEGIRO TABLE'!$A$1:$G$225,MATCH($L182,'DEGIRO TABLE'!$A$1:$A$225,0),2)),0))),"")</f>
        <v/>
      </c>
    </row>
    <row r="183" spans="1:29" x14ac:dyDescent="0.2">
      <c r="A183">
        <f>'DEGIRO KASSTROOM'!A33</f>
        <v>0</v>
      </c>
      <c r="B183">
        <f>'DEGIRO KASSTROOM'!B33</f>
        <v>0</v>
      </c>
      <c r="C183">
        <f>'DEGIRO KASSTROOM'!C33</f>
        <v>0</v>
      </c>
      <c r="D183">
        <f>'DEGIRO KASSTROOM'!D33</f>
        <v>0</v>
      </c>
      <c r="E183">
        <f>'DEGIRO KASSTROOM'!E33</f>
        <v>0</v>
      </c>
      <c r="F183">
        <f>'DEGIRO KASSTROOM'!F33</f>
        <v>0</v>
      </c>
      <c r="G183">
        <f>'DEGIRO KASSTROOM'!G33</f>
        <v>0</v>
      </c>
      <c r="L183" s="197">
        <f>'DEGIRO KASSTROOM'!L33</f>
        <v>0</v>
      </c>
      <c r="M183" s="197" t="str">
        <f>IF('DEGIRO KASSTROOM'!M$2&gt;'DEGIRO KASSTROOM'!$B$2,'DEGIRO KASSTROOM'!M33,"")</f>
        <v/>
      </c>
      <c r="N183" s="197" t="str">
        <f>IF('DEGIRO KASSTROOM'!N$2&gt;'DEGIRO KASSTROOM'!$B$2,'DEGIRO KASSTROOM'!N33,"")</f>
        <v/>
      </c>
      <c r="O183" s="197" t="str">
        <f>IF('DEGIRO KASSTROOM'!O$2&gt;'DEGIRO KASSTROOM'!$B$2,'DEGIRO KASSTROOM'!O33,"")</f>
        <v/>
      </c>
      <c r="P183" s="197" t="str">
        <f>IF('DEGIRO KASSTROOM'!P$2&gt;'DEGIRO KASSTROOM'!$B$2,'DEGIRO KASSTROOM'!P33,"")</f>
        <v/>
      </c>
      <c r="Q183" s="197" t="str">
        <f>IF('DEGIRO KASSTROOM'!Q$2&gt;'DEGIRO KASSTROOM'!$B$2,'DEGIRO KASSTROOM'!Q33,"")</f>
        <v/>
      </c>
      <c r="R183" s="195" t="str">
        <f t="shared" si="17"/>
        <v/>
      </c>
      <c r="S183" s="195" t="str">
        <f t="shared" si="18"/>
        <v/>
      </c>
      <c r="T183" s="195" t="str">
        <f t="shared" si="19"/>
        <v/>
      </c>
      <c r="U183" s="195" t="str">
        <f t="shared" si="20"/>
        <v/>
      </c>
      <c r="V183" s="195" t="str">
        <f t="shared" si="21"/>
        <v/>
      </c>
      <c r="W183" s="195" t="str">
        <f t="shared" si="22"/>
        <v/>
      </c>
      <c r="X183" s="193" t="e">
        <f>IF(AND(('DEGIRO TABLE'!$M$152-380)&lt;'DEGIRO KASSTROOM'!N$2,('DEGIRO TABLE'!$M$152-350)&gt;'DEGIRO KASSTROOM'!N$2)=TRUE,'DEGIRO KASSTROOM'!N33,"")</f>
        <v>#VALUE!</v>
      </c>
      <c r="Y183" s="193" t="e">
        <f>IF(AND(('DEGIRO TABLE'!$M$152-380)&lt;'DEGIRO KASSTROOM'!O$2,('DEGIRO TABLE'!$M$152-350)&gt;'DEGIRO KASSTROOM'!O$2)=TRUE,'DEGIRO KASSTROOM'!O33,"")</f>
        <v>#VALUE!</v>
      </c>
      <c r="Z183" s="193" t="e">
        <f>IF(AND(('DEGIRO TABLE'!$M$152-380)&lt;'DEGIRO KASSTROOM'!P$2,('DEGIRO TABLE'!$M$152-350)&gt;'DEGIRO KASSTROOM'!P$2)=TRUE,'DEGIRO KASSTROOM'!P33,"")</f>
        <v>#VALUE!</v>
      </c>
      <c r="AA183" s="193" t="e">
        <f>IF(AND(('DEGIRO TABLE'!$M$152-380)&lt;'DEGIRO KASSTROOM'!Q$2,('DEGIRO TABLE'!$M$152-350)&gt;'DEGIRO KASSTROOM'!Q$2)=TRUE,'DEGIRO KASSTROOM'!Q33,"")</f>
        <v>#VALUE!</v>
      </c>
      <c r="AB183" s="193" t="e">
        <f>IF(AND(('DEGIRO TABLE'!$M$152-380)&lt;'DEGIRO KASSTROOM'!R$2,('DEGIRO TABLE'!$M$152-350)&gt;'DEGIRO KASSTROOM'!R$2)=TRUE,'DEGIRO KASSTROOM'!R33,"")</f>
        <v>#VALUE!</v>
      </c>
      <c r="AC183" s="193" t="str">
        <f>IF(ISNUMBER(((M183/(SUM(X183:AB183)))*(IF((ISNUMBER(INDEX('DEGIRO TABLE'!$A$1:$G$225,MATCH($L183,'DEGIRO TABLE'!$A$1:$A$225,0),2))),(INDEX('DEGIRO TABLE'!$A$1:$G$225,MATCH($L183,'DEGIRO TABLE'!$A$1:$A$225,0),2)),0))))=TRUE,((M183/(SUM(X183:AB183)))*(IF((ISNUMBER(INDEX('DEGIRO TABLE'!$A$1:$G$225,MATCH($L183,'DEGIRO TABLE'!$A$1:$A$225,0),2))),(INDEX('DEGIRO TABLE'!$A$1:$G$225,MATCH($L183,'DEGIRO TABLE'!$A$1:$A$225,0),2)),0))),"")</f>
        <v/>
      </c>
    </row>
    <row r="184" spans="1:29" x14ac:dyDescent="0.2">
      <c r="A184">
        <f>'DEGIRO KASSTROOM'!A34</f>
        <v>0</v>
      </c>
      <c r="B184">
        <f>'DEGIRO KASSTROOM'!B34</f>
        <v>0</v>
      </c>
      <c r="C184">
        <f>'DEGIRO KASSTROOM'!C34</f>
        <v>0</v>
      </c>
      <c r="D184">
        <f>'DEGIRO KASSTROOM'!D34</f>
        <v>0</v>
      </c>
      <c r="E184">
        <f>'DEGIRO KASSTROOM'!E34</f>
        <v>0</v>
      </c>
      <c r="F184">
        <f>'DEGIRO KASSTROOM'!F34</f>
        <v>0</v>
      </c>
      <c r="G184">
        <f>'DEGIRO KASSTROOM'!G34</f>
        <v>0</v>
      </c>
      <c r="L184" s="197">
        <f>'DEGIRO KASSTROOM'!L34</f>
        <v>0</v>
      </c>
      <c r="M184" s="197" t="str">
        <f>IF('DEGIRO KASSTROOM'!M$2&gt;'DEGIRO KASSTROOM'!$B$2,'DEGIRO KASSTROOM'!M34,"")</f>
        <v/>
      </c>
      <c r="N184" s="197" t="str">
        <f>IF('DEGIRO KASSTROOM'!N$2&gt;'DEGIRO KASSTROOM'!$B$2,'DEGIRO KASSTROOM'!N34,"")</f>
        <v/>
      </c>
      <c r="O184" s="197" t="str">
        <f>IF('DEGIRO KASSTROOM'!O$2&gt;'DEGIRO KASSTROOM'!$B$2,'DEGIRO KASSTROOM'!O34,"")</f>
        <v/>
      </c>
      <c r="P184" s="197" t="str">
        <f>IF('DEGIRO KASSTROOM'!P$2&gt;'DEGIRO KASSTROOM'!$B$2,'DEGIRO KASSTROOM'!P34,"")</f>
        <v/>
      </c>
      <c r="Q184" s="197" t="str">
        <f>IF('DEGIRO KASSTROOM'!Q$2&gt;'DEGIRO KASSTROOM'!$B$2,'DEGIRO KASSTROOM'!Q34,"")</f>
        <v/>
      </c>
      <c r="R184" s="195" t="str">
        <f t="shared" si="17"/>
        <v/>
      </c>
      <c r="S184" s="195" t="str">
        <f t="shared" si="18"/>
        <v/>
      </c>
      <c r="T184" s="195" t="str">
        <f t="shared" si="19"/>
        <v/>
      </c>
      <c r="U184" s="195" t="str">
        <f t="shared" si="20"/>
        <v/>
      </c>
      <c r="V184" s="195" t="str">
        <f t="shared" si="21"/>
        <v/>
      </c>
      <c r="W184" s="195" t="str">
        <f t="shared" si="22"/>
        <v/>
      </c>
      <c r="X184" s="193" t="e">
        <f>IF(AND(('DEGIRO TABLE'!$M$152-380)&lt;'DEGIRO KASSTROOM'!N$2,('DEGIRO TABLE'!$M$152-350)&gt;'DEGIRO KASSTROOM'!N$2)=TRUE,'DEGIRO KASSTROOM'!N34,"")</f>
        <v>#VALUE!</v>
      </c>
      <c r="Y184" s="193" t="e">
        <f>IF(AND(('DEGIRO TABLE'!$M$152-380)&lt;'DEGIRO KASSTROOM'!O$2,('DEGIRO TABLE'!$M$152-350)&gt;'DEGIRO KASSTROOM'!O$2)=TRUE,'DEGIRO KASSTROOM'!O34,"")</f>
        <v>#VALUE!</v>
      </c>
      <c r="Z184" s="193" t="e">
        <f>IF(AND(('DEGIRO TABLE'!$M$152-380)&lt;'DEGIRO KASSTROOM'!P$2,('DEGIRO TABLE'!$M$152-350)&gt;'DEGIRO KASSTROOM'!P$2)=TRUE,'DEGIRO KASSTROOM'!P34,"")</f>
        <v>#VALUE!</v>
      </c>
      <c r="AA184" s="193" t="e">
        <f>IF(AND(('DEGIRO TABLE'!$M$152-380)&lt;'DEGIRO KASSTROOM'!Q$2,('DEGIRO TABLE'!$M$152-350)&gt;'DEGIRO KASSTROOM'!Q$2)=TRUE,'DEGIRO KASSTROOM'!Q34,"")</f>
        <v>#VALUE!</v>
      </c>
      <c r="AB184" s="193" t="e">
        <f>IF(AND(('DEGIRO TABLE'!$M$152-380)&lt;'DEGIRO KASSTROOM'!R$2,('DEGIRO TABLE'!$M$152-350)&gt;'DEGIRO KASSTROOM'!R$2)=TRUE,'DEGIRO KASSTROOM'!R34,"")</f>
        <v>#VALUE!</v>
      </c>
      <c r="AC184" s="193" t="str">
        <f>IF(ISNUMBER(((M184/(SUM(X184:AB184)))*(IF((ISNUMBER(INDEX('DEGIRO TABLE'!$A$1:$G$225,MATCH($L184,'DEGIRO TABLE'!$A$1:$A$225,0),2))),(INDEX('DEGIRO TABLE'!$A$1:$G$225,MATCH($L184,'DEGIRO TABLE'!$A$1:$A$225,0),2)),0))))=TRUE,((M184/(SUM(X184:AB184)))*(IF((ISNUMBER(INDEX('DEGIRO TABLE'!$A$1:$G$225,MATCH($L184,'DEGIRO TABLE'!$A$1:$A$225,0),2))),(INDEX('DEGIRO TABLE'!$A$1:$G$225,MATCH($L184,'DEGIRO TABLE'!$A$1:$A$225,0),2)),0))),"")</f>
        <v/>
      </c>
    </row>
    <row r="185" spans="1:29" x14ac:dyDescent="0.2">
      <c r="A185">
        <f>'DEGIRO KASSTROOM'!A35</f>
        <v>0</v>
      </c>
      <c r="B185">
        <f>'DEGIRO KASSTROOM'!B35</f>
        <v>0</v>
      </c>
      <c r="C185">
        <f>'DEGIRO KASSTROOM'!C35</f>
        <v>0</v>
      </c>
      <c r="D185">
        <f>'DEGIRO KASSTROOM'!D35</f>
        <v>0</v>
      </c>
      <c r="E185">
        <f>'DEGIRO KASSTROOM'!E35</f>
        <v>0</v>
      </c>
      <c r="F185">
        <f>'DEGIRO KASSTROOM'!F35</f>
        <v>0</v>
      </c>
      <c r="G185">
        <f>'DEGIRO KASSTROOM'!G35</f>
        <v>0</v>
      </c>
      <c r="L185" s="197">
        <f>'DEGIRO KASSTROOM'!L35</f>
        <v>0</v>
      </c>
      <c r="M185" s="197" t="str">
        <f>IF('DEGIRO KASSTROOM'!M$2&gt;'DEGIRO KASSTROOM'!$B$2,'DEGIRO KASSTROOM'!M35,"")</f>
        <v/>
      </c>
      <c r="N185" s="197" t="str">
        <f>IF('DEGIRO KASSTROOM'!N$2&gt;'DEGIRO KASSTROOM'!$B$2,'DEGIRO KASSTROOM'!N35,"")</f>
        <v/>
      </c>
      <c r="O185" s="197" t="str">
        <f>IF('DEGIRO KASSTROOM'!O$2&gt;'DEGIRO KASSTROOM'!$B$2,'DEGIRO KASSTROOM'!O35,"")</f>
        <v/>
      </c>
      <c r="P185" s="197" t="str">
        <f>IF('DEGIRO KASSTROOM'!P$2&gt;'DEGIRO KASSTROOM'!$B$2,'DEGIRO KASSTROOM'!P35,"")</f>
        <v/>
      </c>
      <c r="Q185" s="197" t="str">
        <f>IF('DEGIRO KASSTROOM'!Q$2&gt;'DEGIRO KASSTROOM'!$B$2,'DEGIRO KASSTROOM'!Q35,"")</f>
        <v/>
      </c>
      <c r="R185" s="195" t="str">
        <f t="shared" si="17"/>
        <v/>
      </c>
      <c r="S185" s="195" t="str">
        <f t="shared" si="18"/>
        <v/>
      </c>
      <c r="T185" s="195" t="str">
        <f t="shared" si="19"/>
        <v/>
      </c>
      <c r="U185" s="195" t="str">
        <f t="shared" si="20"/>
        <v/>
      </c>
      <c r="V185" s="195" t="str">
        <f t="shared" si="21"/>
        <v/>
      </c>
      <c r="W185" s="195" t="str">
        <f t="shared" si="22"/>
        <v/>
      </c>
      <c r="X185" s="193" t="e">
        <f>IF(AND(('DEGIRO TABLE'!$M$152-380)&lt;'DEGIRO KASSTROOM'!N$2,('DEGIRO TABLE'!$M$152-350)&gt;'DEGIRO KASSTROOM'!N$2)=TRUE,'DEGIRO KASSTROOM'!N35,"")</f>
        <v>#VALUE!</v>
      </c>
      <c r="Y185" s="193" t="e">
        <f>IF(AND(('DEGIRO TABLE'!$M$152-380)&lt;'DEGIRO KASSTROOM'!O$2,('DEGIRO TABLE'!$M$152-350)&gt;'DEGIRO KASSTROOM'!O$2)=TRUE,'DEGIRO KASSTROOM'!O35,"")</f>
        <v>#VALUE!</v>
      </c>
      <c r="Z185" s="193" t="e">
        <f>IF(AND(('DEGIRO TABLE'!$M$152-380)&lt;'DEGIRO KASSTROOM'!P$2,('DEGIRO TABLE'!$M$152-350)&gt;'DEGIRO KASSTROOM'!P$2)=TRUE,'DEGIRO KASSTROOM'!P35,"")</f>
        <v>#VALUE!</v>
      </c>
      <c r="AA185" s="193" t="e">
        <f>IF(AND(('DEGIRO TABLE'!$M$152-380)&lt;'DEGIRO KASSTROOM'!Q$2,('DEGIRO TABLE'!$M$152-350)&gt;'DEGIRO KASSTROOM'!Q$2)=TRUE,'DEGIRO KASSTROOM'!Q35,"")</f>
        <v>#VALUE!</v>
      </c>
      <c r="AB185" s="193" t="e">
        <f>IF(AND(('DEGIRO TABLE'!$M$152-380)&lt;'DEGIRO KASSTROOM'!R$2,('DEGIRO TABLE'!$M$152-350)&gt;'DEGIRO KASSTROOM'!R$2)=TRUE,'DEGIRO KASSTROOM'!R35,"")</f>
        <v>#VALUE!</v>
      </c>
      <c r="AC185" s="193" t="str">
        <f>IF(ISNUMBER(((M185/(SUM(X185:AB185)))*(IF((ISNUMBER(INDEX('DEGIRO TABLE'!$A$1:$G$225,MATCH($L185,'DEGIRO TABLE'!$A$1:$A$225,0),2))),(INDEX('DEGIRO TABLE'!$A$1:$G$225,MATCH($L185,'DEGIRO TABLE'!$A$1:$A$225,0),2)),0))))=TRUE,((M185/(SUM(X185:AB185)))*(IF((ISNUMBER(INDEX('DEGIRO TABLE'!$A$1:$G$225,MATCH($L185,'DEGIRO TABLE'!$A$1:$A$225,0),2))),(INDEX('DEGIRO TABLE'!$A$1:$G$225,MATCH($L185,'DEGIRO TABLE'!$A$1:$A$225,0),2)),0))),"")</f>
        <v/>
      </c>
    </row>
    <row r="186" spans="1:29" x14ac:dyDescent="0.2">
      <c r="A186">
        <f>'DEGIRO KASSTROOM'!A36</f>
        <v>0</v>
      </c>
      <c r="B186">
        <f>'DEGIRO KASSTROOM'!B36</f>
        <v>0</v>
      </c>
      <c r="C186">
        <f>'DEGIRO KASSTROOM'!C36</f>
        <v>0</v>
      </c>
      <c r="D186">
        <f>'DEGIRO KASSTROOM'!D36</f>
        <v>0</v>
      </c>
      <c r="E186">
        <f>'DEGIRO KASSTROOM'!E36</f>
        <v>0</v>
      </c>
      <c r="F186">
        <f>'DEGIRO KASSTROOM'!F36</f>
        <v>0</v>
      </c>
      <c r="G186">
        <f>'DEGIRO KASSTROOM'!G36</f>
        <v>0</v>
      </c>
      <c r="L186" s="197">
        <f>'DEGIRO KASSTROOM'!L36</f>
        <v>0</v>
      </c>
      <c r="M186" s="197" t="str">
        <f>IF('DEGIRO KASSTROOM'!M$2&gt;'DEGIRO KASSTROOM'!$B$2,'DEGIRO KASSTROOM'!M36,"")</f>
        <v/>
      </c>
      <c r="N186" s="197" t="str">
        <f>IF('DEGIRO KASSTROOM'!N$2&gt;'DEGIRO KASSTROOM'!$B$2,'DEGIRO KASSTROOM'!N36,"")</f>
        <v/>
      </c>
      <c r="O186" s="197" t="str">
        <f>IF('DEGIRO KASSTROOM'!O$2&gt;'DEGIRO KASSTROOM'!$B$2,'DEGIRO KASSTROOM'!O36,"")</f>
        <v/>
      </c>
      <c r="P186" s="197" t="str">
        <f>IF('DEGIRO KASSTROOM'!P$2&gt;'DEGIRO KASSTROOM'!$B$2,'DEGIRO KASSTROOM'!P36,"")</f>
        <v/>
      </c>
      <c r="Q186" s="197" t="str">
        <f>IF('DEGIRO KASSTROOM'!Q$2&gt;'DEGIRO KASSTROOM'!$B$2,'DEGIRO KASSTROOM'!Q36,"")</f>
        <v/>
      </c>
      <c r="R186" s="195" t="str">
        <f t="shared" si="17"/>
        <v/>
      </c>
      <c r="S186" s="195" t="str">
        <f t="shared" si="18"/>
        <v/>
      </c>
      <c r="T186" s="195" t="str">
        <f t="shared" si="19"/>
        <v/>
      </c>
      <c r="U186" s="195" t="str">
        <f t="shared" si="20"/>
        <v/>
      </c>
      <c r="V186" s="195" t="str">
        <f t="shared" si="21"/>
        <v/>
      </c>
      <c r="W186" s="195" t="str">
        <f t="shared" si="22"/>
        <v/>
      </c>
      <c r="X186" s="193" t="e">
        <f>IF(AND(('DEGIRO TABLE'!$M$152-380)&lt;'DEGIRO KASSTROOM'!N$2,('DEGIRO TABLE'!$M$152-350)&gt;'DEGIRO KASSTROOM'!N$2)=TRUE,'DEGIRO KASSTROOM'!N36,"")</f>
        <v>#VALUE!</v>
      </c>
      <c r="Y186" s="193" t="e">
        <f>IF(AND(('DEGIRO TABLE'!$M$152-380)&lt;'DEGIRO KASSTROOM'!O$2,('DEGIRO TABLE'!$M$152-350)&gt;'DEGIRO KASSTROOM'!O$2)=TRUE,'DEGIRO KASSTROOM'!O36,"")</f>
        <v>#VALUE!</v>
      </c>
      <c r="Z186" s="193" t="e">
        <f>IF(AND(('DEGIRO TABLE'!$M$152-380)&lt;'DEGIRO KASSTROOM'!P$2,('DEGIRO TABLE'!$M$152-350)&gt;'DEGIRO KASSTROOM'!P$2)=TRUE,'DEGIRO KASSTROOM'!P36,"")</f>
        <v>#VALUE!</v>
      </c>
      <c r="AA186" s="193" t="e">
        <f>IF(AND(('DEGIRO TABLE'!$M$152-380)&lt;'DEGIRO KASSTROOM'!Q$2,('DEGIRO TABLE'!$M$152-350)&gt;'DEGIRO KASSTROOM'!Q$2)=TRUE,'DEGIRO KASSTROOM'!Q36,"")</f>
        <v>#VALUE!</v>
      </c>
      <c r="AB186" s="193" t="e">
        <f>IF(AND(('DEGIRO TABLE'!$M$152-380)&lt;'DEGIRO KASSTROOM'!R$2,('DEGIRO TABLE'!$M$152-350)&gt;'DEGIRO KASSTROOM'!R$2)=TRUE,'DEGIRO KASSTROOM'!R36,"")</f>
        <v>#VALUE!</v>
      </c>
      <c r="AC186" s="193" t="str">
        <f>IF(ISNUMBER(((M186/(SUM(X186:AB186)))*(IF((ISNUMBER(INDEX('DEGIRO TABLE'!$A$1:$G$225,MATCH($L186,'DEGIRO TABLE'!$A$1:$A$225,0),2))),(INDEX('DEGIRO TABLE'!$A$1:$G$225,MATCH($L186,'DEGIRO TABLE'!$A$1:$A$225,0),2)),0))))=TRUE,((M186/(SUM(X186:AB186)))*(IF((ISNUMBER(INDEX('DEGIRO TABLE'!$A$1:$G$225,MATCH($L186,'DEGIRO TABLE'!$A$1:$A$225,0),2))),(INDEX('DEGIRO TABLE'!$A$1:$G$225,MATCH($L186,'DEGIRO TABLE'!$A$1:$A$225,0),2)),0))),"")</f>
        <v/>
      </c>
    </row>
    <row r="187" spans="1:29" x14ac:dyDescent="0.2">
      <c r="A187">
        <f>'DEGIRO KASSTROOM'!A37</f>
        <v>0</v>
      </c>
      <c r="B187">
        <f>'DEGIRO KASSTROOM'!B37</f>
        <v>0</v>
      </c>
      <c r="C187">
        <f>'DEGIRO KASSTROOM'!C37</f>
        <v>0</v>
      </c>
      <c r="D187">
        <f>'DEGIRO KASSTROOM'!D37</f>
        <v>0</v>
      </c>
      <c r="E187">
        <f>'DEGIRO KASSTROOM'!E37</f>
        <v>0</v>
      </c>
      <c r="F187">
        <f>'DEGIRO KASSTROOM'!F37</f>
        <v>0</v>
      </c>
      <c r="G187">
        <f>'DEGIRO KASSTROOM'!G37</f>
        <v>0</v>
      </c>
      <c r="L187" s="197">
        <f>'DEGIRO KASSTROOM'!L37</f>
        <v>0</v>
      </c>
      <c r="M187" s="197" t="str">
        <f>IF('DEGIRO KASSTROOM'!M$2&gt;'DEGIRO KASSTROOM'!$B$2,'DEGIRO KASSTROOM'!M37,"")</f>
        <v/>
      </c>
      <c r="N187" s="197" t="str">
        <f>IF('DEGIRO KASSTROOM'!N$2&gt;'DEGIRO KASSTROOM'!$B$2,'DEGIRO KASSTROOM'!N37,"")</f>
        <v/>
      </c>
      <c r="O187" s="197" t="str">
        <f>IF('DEGIRO KASSTROOM'!O$2&gt;'DEGIRO KASSTROOM'!$B$2,'DEGIRO KASSTROOM'!O37,"")</f>
        <v/>
      </c>
      <c r="P187" s="197" t="str">
        <f>IF('DEGIRO KASSTROOM'!P$2&gt;'DEGIRO KASSTROOM'!$B$2,'DEGIRO KASSTROOM'!P37,"")</f>
        <v/>
      </c>
      <c r="Q187" s="197" t="str">
        <f>IF('DEGIRO KASSTROOM'!Q$2&gt;'DEGIRO KASSTROOM'!$B$2,'DEGIRO KASSTROOM'!Q37,"")</f>
        <v/>
      </c>
      <c r="R187" s="195" t="str">
        <f t="shared" si="17"/>
        <v/>
      </c>
      <c r="S187" s="195" t="str">
        <f t="shared" si="18"/>
        <v/>
      </c>
      <c r="T187" s="195" t="str">
        <f t="shared" si="19"/>
        <v/>
      </c>
      <c r="U187" s="195" t="str">
        <f t="shared" si="20"/>
        <v/>
      </c>
      <c r="V187" s="195" t="str">
        <f t="shared" si="21"/>
        <v/>
      </c>
      <c r="W187" s="195" t="str">
        <f t="shared" si="22"/>
        <v/>
      </c>
      <c r="X187" s="193" t="e">
        <f>IF(AND(('DEGIRO TABLE'!$M$152-380)&lt;'DEGIRO KASSTROOM'!N$2,('DEGIRO TABLE'!$M$152-350)&gt;'DEGIRO KASSTROOM'!N$2)=TRUE,'DEGIRO KASSTROOM'!N37,"")</f>
        <v>#VALUE!</v>
      </c>
      <c r="Y187" s="193" t="e">
        <f>IF(AND(('DEGIRO TABLE'!$M$152-380)&lt;'DEGIRO KASSTROOM'!O$2,('DEGIRO TABLE'!$M$152-350)&gt;'DEGIRO KASSTROOM'!O$2)=TRUE,'DEGIRO KASSTROOM'!O37,"")</f>
        <v>#VALUE!</v>
      </c>
      <c r="Z187" s="193" t="e">
        <f>IF(AND(('DEGIRO TABLE'!$M$152-380)&lt;'DEGIRO KASSTROOM'!P$2,('DEGIRO TABLE'!$M$152-350)&gt;'DEGIRO KASSTROOM'!P$2)=TRUE,'DEGIRO KASSTROOM'!P37,"")</f>
        <v>#VALUE!</v>
      </c>
      <c r="AA187" s="193" t="e">
        <f>IF(AND(('DEGIRO TABLE'!$M$152-380)&lt;'DEGIRO KASSTROOM'!Q$2,('DEGIRO TABLE'!$M$152-350)&gt;'DEGIRO KASSTROOM'!Q$2)=TRUE,'DEGIRO KASSTROOM'!Q37,"")</f>
        <v>#VALUE!</v>
      </c>
      <c r="AB187" s="193" t="e">
        <f>IF(AND(('DEGIRO TABLE'!$M$152-380)&lt;'DEGIRO KASSTROOM'!R$2,('DEGIRO TABLE'!$M$152-350)&gt;'DEGIRO KASSTROOM'!R$2)=TRUE,'DEGIRO KASSTROOM'!R37,"")</f>
        <v>#VALUE!</v>
      </c>
      <c r="AC187" s="193" t="str">
        <f>IF(ISNUMBER(((M187/(SUM(X187:AB187)))*(IF((ISNUMBER(INDEX('DEGIRO TABLE'!$A$1:$G$225,MATCH($L187,'DEGIRO TABLE'!$A$1:$A$225,0),2))),(INDEX('DEGIRO TABLE'!$A$1:$G$225,MATCH($L187,'DEGIRO TABLE'!$A$1:$A$225,0),2)),0))))=TRUE,((M187/(SUM(X187:AB187)))*(IF((ISNUMBER(INDEX('DEGIRO TABLE'!$A$1:$G$225,MATCH($L187,'DEGIRO TABLE'!$A$1:$A$225,0),2))),(INDEX('DEGIRO TABLE'!$A$1:$G$225,MATCH($L187,'DEGIRO TABLE'!$A$1:$A$225,0),2)),0))),"")</f>
        <v/>
      </c>
    </row>
    <row r="188" spans="1:29" x14ac:dyDescent="0.2">
      <c r="A188">
        <f>'DEGIRO KASSTROOM'!A38</f>
        <v>0</v>
      </c>
      <c r="B188">
        <f>'DEGIRO KASSTROOM'!B38</f>
        <v>0</v>
      </c>
      <c r="C188">
        <f>'DEGIRO KASSTROOM'!C38</f>
        <v>0</v>
      </c>
      <c r="D188">
        <f>'DEGIRO KASSTROOM'!D38</f>
        <v>0</v>
      </c>
      <c r="E188">
        <f>'DEGIRO KASSTROOM'!E38</f>
        <v>0</v>
      </c>
      <c r="F188">
        <f>'DEGIRO KASSTROOM'!F38</f>
        <v>0</v>
      </c>
      <c r="G188">
        <f>'DEGIRO KASSTROOM'!G38</f>
        <v>0</v>
      </c>
      <c r="L188" s="197">
        <f>'DEGIRO KASSTROOM'!L38</f>
        <v>0</v>
      </c>
      <c r="M188" s="197" t="str">
        <f>IF('DEGIRO KASSTROOM'!M$2&gt;'DEGIRO KASSTROOM'!$B$2,'DEGIRO KASSTROOM'!M38,"")</f>
        <v/>
      </c>
      <c r="N188" s="197" t="str">
        <f>IF('DEGIRO KASSTROOM'!N$2&gt;'DEGIRO KASSTROOM'!$B$2,'DEGIRO KASSTROOM'!N38,"")</f>
        <v/>
      </c>
      <c r="O188" s="197" t="str">
        <f>IF('DEGIRO KASSTROOM'!O$2&gt;'DEGIRO KASSTROOM'!$B$2,'DEGIRO KASSTROOM'!O38,"")</f>
        <v/>
      </c>
      <c r="P188" s="197" t="str">
        <f>IF('DEGIRO KASSTROOM'!P$2&gt;'DEGIRO KASSTROOM'!$B$2,'DEGIRO KASSTROOM'!P38,"")</f>
        <v/>
      </c>
      <c r="Q188" s="197" t="str">
        <f>IF('DEGIRO KASSTROOM'!Q$2&gt;'DEGIRO KASSTROOM'!$B$2,'DEGIRO KASSTROOM'!Q38,"")</f>
        <v/>
      </c>
      <c r="R188" s="195" t="str">
        <f t="shared" si="17"/>
        <v/>
      </c>
      <c r="S188" s="195" t="str">
        <f t="shared" si="18"/>
        <v/>
      </c>
      <c r="T188" s="195" t="str">
        <f t="shared" si="19"/>
        <v/>
      </c>
      <c r="U188" s="195" t="str">
        <f t="shared" si="20"/>
        <v/>
      </c>
      <c r="V188" s="195" t="str">
        <f t="shared" si="21"/>
        <v/>
      </c>
      <c r="W188" s="195" t="str">
        <f t="shared" si="22"/>
        <v/>
      </c>
      <c r="X188" s="193" t="e">
        <f>IF(AND(('DEGIRO TABLE'!$M$152-380)&lt;'DEGIRO KASSTROOM'!N$2,('DEGIRO TABLE'!$M$152-350)&gt;'DEGIRO KASSTROOM'!N$2)=TRUE,'DEGIRO KASSTROOM'!N38,"")</f>
        <v>#VALUE!</v>
      </c>
      <c r="Y188" s="193" t="e">
        <f>IF(AND(('DEGIRO TABLE'!$M$152-380)&lt;'DEGIRO KASSTROOM'!O$2,('DEGIRO TABLE'!$M$152-350)&gt;'DEGIRO KASSTROOM'!O$2)=TRUE,'DEGIRO KASSTROOM'!O38,"")</f>
        <v>#VALUE!</v>
      </c>
      <c r="Z188" s="193" t="e">
        <f>IF(AND(('DEGIRO TABLE'!$M$152-380)&lt;'DEGIRO KASSTROOM'!P$2,('DEGIRO TABLE'!$M$152-350)&gt;'DEGIRO KASSTROOM'!P$2)=TRUE,'DEGIRO KASSTROOM'!P38,"")</f>
        <v>#VALUE!</v>
      </c>
      <c r="AA188" s="193" t="e">
        <f>IF(AND(('DEGIRO TABLE'!$M$152-380)&lt;'DEGIRO KASSTROOM'!Q$2,('DEGIRO TABLE'!$M$152-350)&gt;'DEGIRO KASSTROOM'!Q$2)=TRUE,'DEGIRO KASSTROOM'!Q38,"")</f>
        <v>#VALUE!</v>
      </c>
      <c r="AB188" s="193" t="e">
        <f>IF(AND(('DEGIRO TABLE'!$M$152-380)&lt;'DEGIRO KASSTROOM'!R$2,('DEGIRO TABLE'!$M$152-350)&gt;'DEGIRO KASSTROOM'!R$2)=TRUE,'DEGIRO KASSTROOM'!R38,"")</f>
        <v>#VALUE!</v>
      </c>
      <c r="AC188" s="193" t="str">
        <f>IF(ISNUMBER(((M188/(SUM(X188:AB188)))*(IF((ISNUMBER(INDEX('DEGIRO TABLE'!$A$1:$G$225,MATCH($L188,'DEGIRO TABLE'!$A$1:$A$225,0),2))),(INDEX('DEGIRO TABLE'!$A$1:$G$225,MATCH($L188,'DEGIRO TABLE'!$A$1:$A$225,0),2)),0))))=TRUE,((M188/(SUM(X188:AB188)))*(IF((ISNUMBER(INDEX('DEGIRO TABLE'!$A$1:$G$225,MATCH($L188,'DEGIRO TABLE'!$A$1:$A$225,0),2))),(INDEX('DEGIRO TABLE'!$A$1:$G$225,MATCH($L188,'DEGIRO TABLE'!$A$1:$A$225,0),2)),0))),"")</f>
        <v/>
      </c>
    </row>
    <row r="189" spans="1:29" x14ac:dyDescent="0.2">
      <c r="A189">
        <f>'DEGIRO KASSTROOM'!A39</f>
        <v>0</v>
      </c>
      <c r="B189">
        <f>'DEGIRO KASSTROOM'!B39</f>
        <v>0</v>
      </c>
      <c r="C189">
        <f>'DEGIRO KASSTROOM'!C39</f>
        <v>0</v>
      </c>
      <c r="D189">
        <f>'DEGIRO KASSTROOM'!D39</f>
        <v>0</v>
      </c>
      <c r="E189">
        <f>'DEGIRO KASSTROOM'!E39</f>
        <v>0</v>
      </c>
      <c r="F189">
        <f>'DEGIRO KASSTROOM'!F39</f>
        <v>0</v>
      </c>
      <c r="G189">
        <f>'DEGIRO KASSTROOM'!G39</f>
        <v>0</v>
      </c>
      <c r="L189" s="197">
        <f>'DEGIRO KASSTROOM'!L39</f>
        <v>0</v>
      </c>
      <c r="M189" s="197" t="str">
        <f>IF('DEGIRO KASSTROOM'!M$2&gt;'DEGIRO KASSTROOM'!$B$2,'DEGIRO KASSTROOM'!M39,"")</f>
        <v/>
      </c>
      <c r="N189" s="197" t="str">
        <f>IF('DEGIRO KASSTROOM'!N$2&gt;'DEGIRO KASSTROOM'!$B$2,'DEGIRO KASSTROOM'!N39,"")</f>
        <v/>
      </c>
      <c r="O189" s="197" t="str">
        <f>IF('DEGIRO KASSTROOM'!O$2&gt;'DEGIRO KASSTROOM'!$B$2,'DEGIRO KASSTROOM'!O39,"")</f>
        <v/>
      </c>
      <c r="P189" s="197" t="str">
        <f>IF('DEGIRO KASSTROOM'!P$2&gt;'DEGIRO KASSTROOM'!$B$2,'DEGIRO KASSTROOM'!P39,"")</f>
        <v/>
      </c>
      <c r="Q189" s="197" t="str">
        <f>IF('DEGIRO KASSTROOM'!Q$2&gt;'DEGIRO KASSTROOM'!$B$2,'DEGIRO KASSTROOM'!Q39,"")</f>
        <v/>
      </c>
      <c r="R189" s="195" t="str">
        <f t="shared" si="17"/>
        <v/>
      </c>
      <c r="S189" s="195" t="str">
        <f t="shared" ref="S189:S225" si="23">IF(N189="","",IF(S$152="m",(N189/S$153)*12,(N189/S$153)*52))</f>
        <v/>
      </c>
      <c r="T189" s="195" t="str">
        <f t="shared" ref="T189:T225" si="24">IF(O189="","",IF(T$152="m",(O189/T$153)*12,(O189/T$153)*52))</f>
        <v/>
      </c>
      <c r="U189" s="195" t="str">
        <f t="shared" ref="U189:U225" si="25">IF(P189="","",IF(U$152="m",(P189/U$153)*12,(P189/U$153)*52))</f>
        <v/>
      </c>
      <c r="V189" s="195" t="str">
        <f t="shared" ref="V189:V225" si="26">IF(Q189="","",IF(V$152="m",(Q189/V$153)*12,(Q189/V$153)*52))</f>
        <v/>
      </c>
      <c r="W189" s="195" t="str">
        <f t="shared" si="22"/>
        <v/>
      </c>
      <c r="X189" s="193" t="e">
        <f>IF(AND(('DEGIRO TABLE'!$M$152-380)&lt;'DEGIRO KASSTROOM'!N$2,('DEGIRO TABLE'!$M$152-350)&gt;'DEGIRO KASSTROOM'!N$2)=TRUE,'DEGIRO KASSTROOM'!N39,"")</f>
        <v>#VALUE!</v>
      </c>
      <c r="Y189" s="193" t="e">
        <f>IF(AND(('DEGIRO TABLE'!$M$152-380)&lt;'DEGIRO KASSTROOM'!O$2,('DEGIRO TABLE'!$M$152-350)&gt;'DEGIRO KASSTROOM'!O$2)=TRUE,'DEGIRO KASSTROOM'!O39,"")</f>
        <v>#VALUE!</v>
      </c>
      <c r="Z189" s="193" t="e">
        <f>IF(AND(('DEGIRO TABLE'!$M$152-380)&lt;'DEGIRO KASSTROOM'!P$2,('DEGIRO TABLE'!$M$152-350)&gt;'DEGIRO KASSTROOM'!P$2)=TRUE,'DEGIRO KASSTROOM'!P39,"")</f>
        <v>#VALUE!</v>
      </c>
      <c r="AA189" s="193" t="e">
        <f>IF(AND(('DEGIRO TABLE'!$M$152-380)&lt;'DEGIRO KASSTROOM'!Q$2,('DEGIRO TABLE'!$M$152-350)&gt;'DEGIRO KASSTROOM'!Q$2)=TRUE,'DEGIRO KASSTROOM'!Q39,"")</f>
        <v>#VALUE!</v>
      </c>
      <c r="AB189" s="193" t="e">
        <f>IF(AND(('DEGIRO TABLE'!$M$152-380)&lt;'DEGIRO KASSTROOM'!R$2,('DEGIRO TABLE'!$M$152-350)&gt;'DEGIRO KASSTROOM'!R$2)=TRUE,'DEGIRO KASSTROOM'!R39,"")</f>
        <v>#VALUE!</v>
      </c>
      <c r="AC189" s="193" t="str">
        <f>IF(ISNUMBER(((M189/(SUM(X189:AB189)))*(IF((ISNUMBER(INDEX('DEGIRO TABLE'!$A$1:$G$225,MATCH($L189,'DEGIRO TABLE'!$A$1:$A$225,0),2))),(INDEX('DEGIRO TABLE'!$A$1:$G$225,MATCH($L189,'DEGIRO TABLE'!$A$1:$A$225,0),2)),0))))=TRUE,((M189/(SUM(X189:AB189)))*(IF((ISNUMBER(INDEX('DEGIRO TABLE'!$A$1:$G$225,MATCH($L189,'DEGIRO TABLE'!$A$1:$A$225,0),2))),(INDEX('DEGIRO TABLE'!$A$1:$G$225,MATCH($L189,'DEGIRO TABLE'!$A$1:$A$225,0),2)),0))),"")</f>
        <v/>
      </c>
    </row>
    <row r="190" spans="1:29" x14ac:dyDescent="0.2">
      <c r="A190">
        <f>'DEGIRO KASSTROOM'!A40</f>
        <v>0</v>
      </c>
      <c r="B190">
        <f>'DEGIRO KASSTROOM'!B40</f>
        <v>0</v>
      </c>
      <c r="C190">
        <f>'DEGIRO KASSTROOM'!C40</f>
        <v>0</v>
      </c>
      <c r="D190">
        <f>'DEGIRO KASSTROOM'!D40</f>
        <v>0</v>
      </c>
      <c r="E190">
        <f>'DEGIRO KASSTROOM'!E40</f>
        <v>0</v>
      </c>
      <c r="F190">
        <f>'DEGIRO KASSTROOM'!F40</f>
        <v>0</v>
      </c>
      <c r="G190">
        <f>'DEGIRO KASSTROOM'!G40</f>
        <v>0</v>
      </c>
      <c r="L190" s="197">
        <f>'DEGIRO KASSTROOM'!L40</f>
        <v>0</v>
      </c>
      <c r="M190" s="197" t="str">
        <f>IF('DEGIRO KASSTROOM'!M$2&gt;'DEGIRO KASSTROOM'!$B$2,'DEGIRO KASSTROOM'!M40,"")</f>
        <v/>
      </c>
      <c r="N190" s="197" t="str">
        <f>IF('DEGIRO KASSTROOM'!N$2&gt;'DEGIRO KASSTROOM'!$B$2,'DEGIRO KASSTROOM'!N40,"")</f>
        <v/>
      </c>
      <c r="O190" s="197" t="str">
        <f>IF('DEGIRO KASSTROOM'!O$2&gt;'DEGIRO KASSTROOM'!$B$2,'DEGIRO KASSTROOM'!O40,"")</f>
        <v/>
      </c>
      <c r="P190" s="197" t="str">
        <f>IF('DEGIRO KASSTROOM'!P$2&gt;'DEGIRO KASSTROOM'!$B$2,'DEGIRO KASSTROOM'!P40,"")</f>
        <v/>
      </c>
      <c r="Q190" s="197" t="str">
        <f>IF('DEGIRO KASSTROOM'!Q$2&gt;'DEGIRO KASSTROOM'!$B$2,'DEGIRO KASSTROOM'!Q40,"")</f>
        <v/>
      </c>
      <c r="R190" s="195" t="str">
        <f t="shared" si="17"/>
        <v/>
      </c>
      <c r="S190" s="195" t="str">
        <f t="shared" si="23"/>
        <v/>
      </c>
      <c r="T190" s="195" t="str">
        <f t="shared" si="24"/>
        <v/>
      </c>
      <c r="U190" s="195" t="str">
        <f t="shared" si="25"/>
        <v/>
      </c>
      <c r="V190" s="195" t="str">
        <f t="shared" si="26"/>
        <v/>
      </c>
      <c r="W190" s="195" t="str">
        <f t="shared" si="22"/>
        <v/>
      </c>
      <c r="X190" s="193" t="e">
        <f>IF(AND(('DEGIRO TABLE'!$M$152-380)&lt;'DEGIRO KASSTROOM'!N$2,('DEGIRO TABLE'!$M$152-350)&gt;'DEGIRO KASSTROOM'!N$2)=TRUE,'DEGIRO KASSTROOM'!N40,"")</f>
        <v>#VALUE!</v>
      </c>
      <c r="Y190" s="193" t="e">
        <f>IF(AND(('DEGIRO TABLE'!$M$152-380)&lt;'DEGIRO KASSTROOM'!O$2,('DEGIRO TABLE'!$M$152-350)&gt;'DEGIRO KASSTROOM'!O$2)=TRUE,'DEGIRO KASSTROOM'!O40,"")</f>
        <v>#VALUE!</v>
      </c>
      <c r="Z190" s="193" t="e">
        <f>IF(AND(('DEGIRO TABLE'!$M$152-380)&lt;'DEGIRO KASSTROOM'!P$2,('DEGIRO TABLE'!$M$152-350)&gt;'DEGIRO KASSTROOM'!P$2)=TRUE,'DEGIRO KASSTROOM'!P40,"")</f>
        <v>#VALUE!</v>
      </c>
      <c r="AA190" s="193" t="e">
        <f>IF(AND(('DEGIRO TABLE'!$M$152-380)&lt;'DEGIRO KASSTROOM'!Q$2,('DEGIRO TABLE'!$M$152-350)&gt;'DEGIRO KASSTROOM'!Q$2)=TRUE,'DEGIRO KASSTROOM'!Q40,"")</f>
        <v>#VALUE!</v>
      </c>
      <c r="AB190" s="193" t="e">
        <f>IF(AND(('DEGIRO TABLE'!$M$152-380)&lt;'DEGIRO KASSTROOM'!R$2,('DEGIRO TABLE'!$M$152-350)&gt;'DEGIRO KASSTROOM'!R$2)=TRUE,'DEGIRO KASSTROOM'!R40,"")</f>
        <v>#VALUE!</v>
      </c>
      <c r="AC190" s="193" t="str">
        <f>IF(ISNUMBER(((M190/(SUM(X190:AB190)))*(IF((ISNUMBER(INDEX('DEGIRO TABLE'!$A$1:$G$225,MATCH($L190,'DEGIRO TABLE'!$A$1:$A$225,0),2))),(INDEX('DEGIRO TABLE'!$A$1:$G$225,MATCH($L190,'DEGIRO TABLE'!$A$1:$A$225,0),2)),0))))=TRUE,((M190/(SUM(X190:AB190)))*(IF((ISNUMBER(INDEX('DEGIRO TABLE'!$A$1:$G$225,MATCH($L190,'DEGIRO TABLE'!$A$1:$A$225,0),2))),(INDEX('DEGIRO TABLE'!$A$1:$G$225,MATCH($L190,'DEGIRO TABLE'!$A$1:$A$225,0),2)),0))),"")</f>
        <v/>
      </c>
    </row>
    <row r="191" spans="1:29" x14ac:dyDescent="0.2">
      <c r="A191">
        <f>'DEGIRO KASSTROOM'!A41</f>
        <v>0</v>
      </c>
      <c r="B191">
        <f>'DEGIRO KASSTROOM'!B41</f>
        <v>0</v>
      </c>
      <c r="C191">
        <f>'DEGIRO KASSTROOM'!C41</f>
        <v>0</v>
      </c>
      <c r="D191">
        <f>'DEGIRO KASSTROOM'!D41</f>
        <v>0</v>
      </c>
      <c r="E191">
        <f>'DEGIRO KASSTROOM'!E41</f>
        <v>0</v>
      </c>
      <c r="F191">
        <f>'DEGIRO KASSTROOM'!F41</f>
        <v>0</v>
      </c>
      <c r="G191">
        <f>'DEGIRO KASSTROOM'!G41</f>
        <v>0</v>
      </c>
      <c r="L191" s="197">
        <f>'DEGIRO KASSTROOM'!L41</f>
        <v>0</v>
      </c>
      <c r="M191" s="197" t="str">
        <f>IF('DEGIRO KASSTROOM'!M$2&gt;'DEGIRO KASSTROOM'!$B$2,'DEGIRO KASSTROOM'!M41,"")</f>
        <v/>
      </c>
      <c r="N191" s="197" t="str">
        <f>IF('DEGIRO KASSTROOM'!N$2&gt;'DEGIRO KASSTROOM'!$B$2,'DEGIRO KASSTROOM'!N41,"")</f>
        <v/>
      </c>
      <c r="O191" s="197" t="str">
        <f>IF('DEGIRO KASSTROOM'!O$2&gt;'DEGIRO KASSTROOM'!$B$2,'DEGIRO KASSTROOM'!O41,"")</f>
        <v/>
      </c>
      <c r="P191" s="197" t="str">
        <f>IF('DEGIRO KASSTROOM'!P$2&gt;'DEGIRO KASSTROOM'!$B$2,'DEGIRO KASSTROOM'!P41,"")</f>
        <v/>
      </c>
      <c r="Q191" s="197" t="str">
        <f>IF('DEGIRO KASSTROOM'!Q$2&gt;'DEGIRO KASSTROOM'!$B$2,'DEGIRO KASSTROOM'!Q41,"")</f>
        <v/>
      </c>
      <c r="R191" s="195" t="str">
        <f t="shared" si="17"/>
        <v/>
      </c>
      <c r="S191" s="195" t="str">
        <f t="shared" si="23"/>
        <v/>
      </c>
      <c r="T191" s="195" t="str">
        <f t="shared" si="24"/>
        <v/>
      </c>
      <c r="U191" s="195" t="str">
        <f t="shared" si="25"/>
        <v/>
      </c>
      <c r="V191" s="195" t="str">
        <f t="shared" si="26"/>
        <v/>
      </c>
      <c r="W191" s="195" t="str">
        <f t="shared" si="22"/>
        <v/>
      </c>
      <c r="X191" s="193" t="e">
        <f>IF(AND(('DEGIRO TABLE'!$M$152-380)&lt;'DEGIRO KASSTROOM'!N$2,('DEGIRO TABLE'!$M$152-350)&gt;'DEGIRO KASSTROOM'!N$2)=TRUE,'DEGIRO KASSTROOM'!N41,"")</f>
        <v>#VALUE!</v>
      </c>
      <c r="Y191" s="193" t="e">
        <f>IF(AND(('DEGIRO TABLE'!$M$152-380)&lt;'DEGIRO KASSTROOM'!O$2,('DEGIRO TABLE'!$M$152-350)&gt;'DEGIRO KASSTROOM'!O$2)=TRUE,'DEGIRO KASSTROOM'!O41,"")</f>
        <v>#VALUE!</v>
      </c>
      <c r="Z191" s="193" t="e">
        <f>IF(AND(('DEGIRO TABLE'!$M$152-380)&lt;'DEGIRO KASSTROOM'!P$2,('DEGIRO TABLE'!$M$152-350)&gt;'DEGIRO KASSTROOM'!P$2)=TRUE,'DEGIRO KASSTROOM'!P41,"")</f>
        <v>#VALUE!</v>
      </c>
      <c r="AA191" s="193" t="e">
        <f>IF(AND(('DEGIRO TABLE'!$M$152-380)&lt;'DEGIRO KASSTROOM'!Q$2,('DEGIRO TABLE'!$M$152-350)&gt;'DEGIRO KASSTROOM'!Q$2)=TRUE,'DEGIRO KASSTROOM'!Q41,"")</f>
        <v>#VALUE!</v>
      </c>
      <c r="AB191" s="193" t="e">
        <f>IF(AND(('DEGIRO TABLE'!$M$152-380)&lt;'DEGIRO KASSTROOM'!R$2,('DEGIRO TABLE'!$M$152-350)&gt;'DEGIRO KASSTROOM'!R$2)=TRUE,'DEGIRO KASSTROOM'!R41,"")</f>
        <v>#VALUE!</v>
      </c>
      <c r="AC191" s="193" t="str">
        <f>IF(ISNUMBER(((M191/(SUM(X191:AB191)))*(IF((ISNUMBER(INDEX('DEGIRO TABLE'!$A$1:$G$225,MATCH($L191,'DEGIRO TABLE'!$A$1:$A$225,0),2))),(INDEX('DEGIRO TABLE'!$A$1:$G$225,MATCH($L191,'DEGIRO TABLE'!$A$1:$A$225,0),2)),0))))=TRUE,((M191/(SUM(X191:AB191)))*(IF((ISNUMBER(INDEX('DEGIRO TABLE'!$A$1:$G$225,MATCH($L191,'DEGIRO TABLE'!$A$1:$A$225,0),2))),(INDEX('DEGIRO TABLE'!$A$1:$G$225,MATCH($L191,'DEGIRO TABLE'!$A$1:$A$225,0),2)),0))),"")</f>
        <v/>
      </c>
    </row>
    <row r="192" spans="1:29" x14ac:dyDescent="0.2">
      <c r="A192">
        <f>'DEGIRO KASSTROOM'!A42</f>
        <v>0</v>
      </c>
      <c r="B192">
        <f>'DEGIRO KASSTROOM'!B42</f>
        <v>0</v>
      </c>
      <c r="C192">
        <f>'DEGIRO KASSTROOM'!C42</f>
        <v>0</v>
      </c>
      <c r="D192">
        <f>'DEGIRO KASSTROOM'!D42</f>
        <v>0</v>
      </c>
      <c r="E192">
        <f>'DEGIRO KASSTROOM'!E42</f>
        <v>0</v>
      </c>
      <c r="F192">
        <f>'DEGIRO KASSTROOM'!F42</f>
        <v>0</v>
      </c>
      <c r="G192">
        <f>'DEGIRO KASSTROOM'!G42</f>
        <v>0</v>
      </c>
      <c r="L192" s="197">
        <f>'DEGIRO KASSTROOM'!L42</f>
        <v>0</v>
      </c>
      <c r="M192" s="197" t="str">
        <f>IF('DEGIRO KASSTROOM'!M$2&gt;'DEGIRO KASSTROOM'!$B$2,'DEGIRO KASSTROOM'!M42,"")</f>
        <v/>
      </c>
      <c r="N192" s="197" t="str">
        <f>IF('DEGIRO KASSTROOM'!N$2&gt;'DEGIRO KASSTROOM'!$B$2,'DEGIRO KASSTROOM'!N42,"")</f>
        <v/>
      </c>
      <c r="O192" s="197" t="str">
        <f>IF('DEGIRO KASSTROOM'!O$2&gt;'DEGIRO KASSTROOM'!$B$2,'DEGIRO KASSTROOM'!O42,"")</f>
        <v/>
      </c>
      <c r="P192" s="197" t="str">
        <f>IF('DEGIRO KASSTROOM'!P$2&gt;'DEGIRO KASSTROOM'!$B$2,'DEGIRO KASSTROOM'!P42,"")</f>
        <v/>
      </c>
      <c r="Q192" s="197" t="str">
        <f>IF('DEGIRO KASSTROOM'!Q$2&gt;'DEGIRO KASSTROOM'!$B$2,'DEGIRO KASSTROOM'!Q42,"")</f>
        <v/>
      </c>
      <c r="R192" s="195" t="str">
        <f t="shared" si="17"/>
        <v/>
      </c>
      <c r="S192" s="195" t="str">
        <f t="shared" si="23"/>
        <v/>
      </c>
      <c r="T192" s="195" t="str">
        <f t="shared" si="24"/>
        <v/>
      </c>
      <c r="U192" s="195" t="str">
        <f t="shared" si="25"/>
        <v/>
      </c>
      <c r="V192" s="195" t="str">
        <f t="shared" si="26"/>
        <v/>
      </c>
      <c r="W192" s="195" t="str">
        <f t="shared" si="22"/>
        <v/>
      </c>
      <c r="X192" s="193" t="e">
        <f>IF(AND(('DEGIRO TABLE'!$M$152-380)&lt;'DEGIRO KASSTROOM'!N$2,('DEGIRO TABLE'!$M$152-350)&gt;'DEGIRO KASSTROOM'!N$2)=TRUE,'DEGIRO KASSTROOM'!N42,"")</f>
        <v>#VALUE!</v>
      </c>
      <c r="Y192" s="193" t="e">
        <f>IF(AND(('DEGIRO TABLE'!$M$152-380)&lt;'DEGIRO KASSTROOM'!O$2,('DEGIRO TABLE'!$M$152-350)&gt;'DEGIRO KASSTROOM'!O$2)=TRUE,'DEGIRO KASSTROOM'!O42,"")</f>
        <v>#VALUE!</v>
      </c>
      <c r="Z192" s="193" t="e">
        <f>IF(AND(('DEGIRO TABLE'!$M$152-380)&lt;'DEGIRO KASSTROOM'!P$2,('DEGIRO TABLE'!$M$152-350)&gt;'DEGIRO KASSTROOM'!P$2)=TRUE,'DEGIRO KASSTROOM'!P42,"")</f>
        <v>#VALUE!</v>
      </c>
      <c r="AA192" s="193" t="e">
        <f>IF(AND(('DEGIRO TABLE'!$M$152-380)&lt;'DEGIRO KASSTROOM'!Q$2,('DEGIRO TABLE'!$M$152-350)&gt;'DEGIRO KASSTROOM'!Q$2)=TRUE,'DEGIRO KASSTROOM'!Q42,"")</f>
        <v>#VALUE!</v>
      </c>
      <c r="AB192" s="193" t="e">
        <f>IF(AND(('DEGIRO TABLE'!$M$152-380)&lt;'DEGIRO KASSTROOM'!R$2,('DEGIRO TABLE'!$M$152-350)&gt;'DEGIRO KASSTROOM'!R$2)=TRUE,'DEGIRO KASSTROOM'!R42,"")</f>
        <v>#VALUE!</v>
      </c>
      <c r="AC192" s="193" t="str">
        <f>IF(ISNUMBER(((M192/(SUM(X192:AB192)))*(IF((ISNUMBER(INDEX('DEGIRO TABLE'!$A$1:$G$225,MATCH($L192,'DEGIRO TABLE'!$A$1:$A$225,0),2))),(INDEX('DEGIRO TABLE'!$A$1:$G$225,MATCH($L192,'DEGIRO TABLE'!$A$1:$A$225,0),2)),0))))=TRUE,((M192/(SUM(X192:AB192)))*(IF((ISNUMBER(INDEX('DEGIRO TABLE'!$A$1:$G$225,MATCH($L192,'DEGIRO TABLE'!$A$1:$A$225,0),2))),(INDEX('DEGIRO TABLE'!$A$1:$G$225,MATCH($L192,'DEGIRO TABLE'!$A$1:$A$225,0),2)),0))),"")</f>
        <v/>
      </c>
    </row>
    <row r="193" spans="1:29" x14ac:dyDescent="0.2">
      <c r="A193">
        <f>'DEGIRO KASSTROOM'!A43</f>
        <v>0</v>
      </c>
      <c r="B193">
        <f>'DEGIRO KASSTROOM'!B43</f>
        <v>0</v>
      </c>
      <c r="C193">
        <f>'DEGIRO KASSTROOM'!C43</f>
        <v>0</v>
      </c>
      <c r="D193">
        <f>'DEGIRO KASSTROOM'!D43</f>
        <v>0</v>
      </c>
      <c r="E193">
        <f>'DEGIRO KASSTROOM'!E43</f>
        <v>0</v>
      </c>
      <c r="F193">
        <f>'DEGIRO KASSTROOM'!F43</f>
        <v>0</v>
      </c>
      <c r="G193">
        <f>'DEGIRO KASSTROOM'!G43</f>
        <v>0</v>
      </c>
      <c r="L193" s="197">
        <f>'DEGIRO KASSTROOM'!L43</f>
        <v>0</v>
      </c>
      <c r="M193" s="197" t="str">
        <f>IF('DEGIRO KASSTROOM'!M$2&gt;'DEGIRO KASSTROOM'!$B$2,'DEGIRO KASSTROOM'!M43,"")</f>
        <v/>
      </c>
      <c r="N193" s="197" t="str">
        <f>IF('DEGIRO KASSTROOM'!N$2&gt;'DEGIRO KASSTROOM'!$B$2,'DEGIRO KASSTROOM'!N43,"")</f>
        <v/>
      </c>
      <c r="O193" s="197" t="str">
        <f>IF('DEGIRO KASSTROOM'!O$2&gt;'DEGIRO KASSTROOM'!$B$2,'DEGIRO KASSTROOM'!O43,"")</f>
        <v/>
      </c>
      <c r="P193" s="197" t="str">
        <f>IF('DEGIRO KASSTROOM'!P$2&gt;'DEGIRO KASSTROOM'!$B$2,'DEGIRO KASSTROOM'!P43,"")</f>
        <v/>
      </c>
      <c r="Q193" s="197" t="str">
        <f>IF('DEGIRO KASSTROOM'!Q$2&gt;'DEGIRO KASSTROOM'!$B$2,'DEGIRO KASSTROOM'!Q43,"")</f>
        <v/>
      </c>
      <c r="R193" s="195" t="str">
        <f t="shared" si="17"/>
        <v/>
      </c>
      <c r="S193" s="195" t="str">
        <f t="shared" si="23"/>
        <v/>
      </c>
      <c r="T193" s="195" t="str">
        <f t="shared" si="24"/>
        <v/>
      </c>
      <c r="U193" s="195" t="str">
        <f t="shared" si="25"/>
        <v/>
      </c>
      <c r="V193" s="195" t="str">
        <f t="shared" si="26"/>
        <v/>
      </c>
      <c r="W193" s="195" t="str">
        <f t="shared" si="22"/>
        <v/>
      </c>
      <c r="X193" s="193" t="e">
        <f>IF(AND(('DEGIRO TABLE'!$M$152-380)&lt;'DEGIRO KASSTROOM'!N$2,('DEGIRO TABLE'!$M$152-350)&gt;'DEGIRO KASSTROOM'!N$2)=TRUE,'DEGIRO KASSTROOM'!N43,"")</f>
        <v>#VALUE!</v>
      </c>
      <c r="Y193" s="193" t="e">
        <f>IF(AND(('DEGIRO TABLE'!$M$152-380)&lt;'DEGIRO KASSTROOM'!O$2,('DEGIRO TABLE'!$M$152-350)&gt;'DEGIRO KASSTROOM'!O$2)=TRUE,'DEGIRO KASSTROOM'!O43,"")</f>
        <v>#VALUE!</v>
      </c>
      <c r="Z193" s="193" t="e">
        <f>IF(AND(('DEGIRO TABLE'!$M$152-380)&lt;'DEGIRO KASSTROOM'!P$2,('DEGIRO TABLE'!$M$152-350)&gt;'DEGIRO KASSTROOM'!P$2)=TRUE,'DEGIRO KASSTROOM'!P43,"")</f>
        <v>#VALUE!</v>
      </c>
      <c r="AA193" s="193" t="e">
        <f>IF(AND(('DEGIRO TABLE'!$M$152-380)&lt;'DEGIRO KASSTROOM'!Q$2,('DEGIRO TABLE'!$M$152-350)&gt;'DEGIRO KASSTROOM'!Q$2)=TRUE,'DEGIRO KASSTROOM'!Q43,"")</f>
        <v>#VALUE!</v>
      </c>
      <c r="AB193" s="193" t="e">
        <f>IF(AND(('DEGIRO TABLE'!$M$152-380)&lt;'DEGIRO KASSTROOM'!R$2,('DEGIRO TABLE'!$M$152-350)&gt;'DEGIRO KASSTROOM'!R$2)=TRUE,'DEGIRO KASSTROOM'!R43,"")</f>
        <v>#VALUE!</v>
      </c>
      <c r="AC193" s="193" t="str">
        <f>IF(ISNUMBER(((M193/(SUM(X193:AB193)))*(IF((ISNUMBER(INDEX('DEGIRO TABLE'!$A$1:$G$225,MATCH($L193,'DEGIRO TABLE'!$A$1:$A$225,0),2))),(INDEX('DEGIRO TABLE'!$A$1:$G$225,MATCH($L193,'DEGIRO TABLE'!$A$1:$A$225,0),2)),0))))=TRUE,((M193/(SUM(X193:AB193)))*(IF((ISNUMBER(INDEX('DEGIRO TABLE'!$A$1:$G$225,MATCH($L193,'DEGIRO TABLE'!$A$1:$A$225,0),2))),(INDEX('DEGIRO TABLE'!$A$1:$G$225,MATCH($L193,'DEGIRO TABLE'!$A$1:$A$225,0),2)),0))),"")</f>
        <v/>
      </c>
    </row>
    <row r="194" spans="1:29" x14ac:dyDescent="0.2">
      <c r="A194">
        <f>'DEGIRO KASSTROOM'!A44</f>
        <v>0</v>
      </c>
      <c r="B194">
        <f>'DEGIRO KASSTROOM'!B44</f>
        <v>0</v>
      </c>
      <c r="C194">
        <f>'DEGIRO KASSTROOM'!C44</f>
        <v>0</v>
      </c>
      <c r="D194">
        <f>'DEGIRO KASSTROOM'!D44</f>
        <v>0</v>
      </c>
      <c r="E194">
        <f>'DEGIRO KASSTROOM'!E44</f>
        <v>0</v>
      </c>
      <c r="F194">
        <f>'DEGIRO KASSTROOM'!F44</f>
        <v>0</v>
      </c>
      <c r="G194">
        <f>'DEGIRO KASSTROOM'!G44</f>
        <v>0</v>
      </c>
      <c r="L194" s="197">
        <f>'DEGIRO KASSTROOM'!L44</f>
        <v>0</v>
      </c>
      <c r="M194" s="197" t="str">
        <f>IF('DEGIRO KASSTROOM'!M$2&gt;'DEGIRO KASSTROOM'!$B$2,'DEGIRO KASSTROOM'!M44,"")</f>
        <v/>
      </c>
      <c r="N194" s="197" t="str">
        <f>IF('DEGIRO KASSTROOM'!N$2&gt;'DEGIRO KASSTROOM'!$B$2,'DEGIRO KASSTROOM'!N44,"")</f>
        <v/>
      </c>
      <c r="O194" s="197" t="str">
        <f>IF('DEGIRO KASSTROOM'!O$2&gt;'DEGIRO KASSTROOM'!$B$2,'DEGIRO KASSTROOM'!O44,"")</f>
        <v/>
      </c>
      <c r="P194" s="197" t="str">
        <f>IF('DEGIRO KASSTROOM'!P$2&gt;'DEGIRO KASSTROOM'!$B$2,'DEGIRO KASSTROOM'!P44,"")</f>
        <v/>
      </c>
      <c r="Q194" s="197" t="str">
        <f>IF('DEGIRO KASSTROOM'!Q$2&gt;'DEGIRO KASSTROOM'!$B$2,'DEGIRO KASSTROOM'!Q44,"")</f>
        <v/>
      </c>
      <c r="R194" s="195" t="str">
        <f t="shared" si="17"/>
        <v/>
      </c>
      <c r="S194" s="195" t="str">
        <f t="shared" si="23"/>
        <v/>
      </c>
      <c r="T194" s="195" t="str">
        <f t="shared" si="24"/>
        <v/>
      </c>
      <c r="U194" s="195" t="str">
        <f t="shared" si="25"/>
        <v/>
      </c>
      <c r="V194" s="195" t="str">
        <f t="shared" si="26"/>
        <v/>
      </c>
      <c r="W194" s="195" t="str">
        <f t="shared" si="22"/>
        <v/>
      </c>
      <c r="X194" s="193" t="e">
        <f>IF(AND(('DEGIRO TABLE'!$M$152-380)&lt;'DEGIRO KASSTROOM'!N$2,('DEGIRO TABLE'!$M$152-350)&gt;'DEGIRO KASSTROOM'!N$2)=TRUE,'DEGIRO KASSTROOM'!N44,"")</f>
        <v>#VALUE!</v>
      </c>
      <c r="Y194" s="193" t="e">
        <f>IF(AND(('DEGIRO TABLE'!$M$152-380)&lt;'DEGIRO KASSTROOM'!O$2,('DEGIRO TABLE'!$M$152-350)&gt;'DEGIRO KASSTROOM'!O$2)=TRUE,'DEGIRO KASSTROOM'!O44,"")</f>
        <v>#VALUE!</v>
      </c>
      <c r="Z194" s="193" t="e">
        <f>IF(AND(('DEGIRO TABLE'!$M$152-380)&lt;'DEGIRO KASSTROOM'!P$2,('DEGIRO TABLE'!$M$152-350)&gt;'DEGIRO KASSTROOM'!P$2)=TRUE,'DEGIRO KASSTROOM'!P44,"")</f>
        <v>#VALUE!</v>
      </c>
      <c r="AA194" s="193" t="e">
        <f>IF(AND(('DEGIRO TABLE'!$M$152-380)&lt;'DEGIRO KASSTROOM'!Q$2,('DEGIRO TABLE'!$M$152-350)&gt;'DEGIRO KASSTROOM'!Q$2)=TRUE,'DEGIRO KASSTROOM'!Q44,"")</f>
        <v>#VALUE!</v>
      </c>
      <c r="AB194" s="193" t="e">
        <f>IF(AND(('DEGIRO TABLE'!$M$152-380)&lt;'DEGIRO KASSTROOM'!R$2,('DEGIRO TABLE'!$M$152-350)&gt;'DEGIRO KASSTROOM'!R$2)=TRUE,'DEGIRO KASSTROOM'!R44,"")</f>
        <v>#VALUE!</v>
      </c>
      <c r="AC194" s="193" t="str">
        <f>IF(ISNUMBER(((M194/(SUM(X194:AB194)))*(IF((ISNUMBER(INDEX('DEGIRO TABLE'!$A$1:$G$225,MATCH($L194,'DEGIRO TABLE'!$A$1:$A$225,0),2))),(INDEX('DEGIRO TABLE'!$A$1:$G$225,MATCH($L194,'DEGIRO TABLE'!$A$1:$A$225,0),2)),0))))=TRUE,((M194/(SUM(X194:AB194)))*(IF((ISNUMBER(INDEX('DEGIRO TABLE'!$A$1:$G$225,MATCH($L194,'DEGIRO TABLE'!$A$1:$A$225,0),2))),(INDEX('DEGIRO TABLE'!$A$1:$G$225,MATCH($L194,'DEGIRO TABLE'!$A$1:$A$225,0),2)),0))),"")</f>
        <v/>
      </c>
    </row>
    <row r="195" spans="1:29" x14ac:dyDescent="0.2">
      <c r="A195">
        <f>'DEGIRO KASSTROOM'!A45</f>
        <v>0</v>
      </c>
      <c r="B195">
        <f>'DEGIRO KASSTROOM'!B45</f>
        <v>0</v>
      </c>
      <c r="C195">
        <f>'DEGIRO KASSTROOM'!C45</f>
        <v>0</v>
      </c>
      <c r="D195">
        <f>'DEGIRO KASSTROOM'!D45</f>
        <v>0</v>
      </c>
      <c r="E195">
        <f>'DEGIRO KASSTROOM'!E45</f>
        <v>0</v>
      </c>
      <c r="F195">
        <f>'DEGIRO KASSTROOM'!F45</f>
        <v>0</v>
      </c>
      <c r="G195">
        <f>'DEGIRO KASSTROOM'!G45</f>
        <v>0</v>
      </c>
      <c r="L195" s="197">
        <f>'DEGIRO KASSTROOM'!L45</f>
        <v>0</v>
      </c>
      <c r="M195" s="197" t="str">
        <f>IF('DEGIRO KASSTROOM'!M$2&gt;'DEGIRO KASSTROOM'!$B$2,'DEGIRO KASSTROOM'!M45,"")</f>
        <v/>
      </c>
      <c r="N195" s="197" t="str">
        <f>IF('DEGIRO KASSTROOM'!N$2&gt;'DEGIRO KASSTROOM'!$B$2,'DEGIRO KASSTROOM'!N45,"")</f>
        <v/>
      </c>
      <c r="O195" s="197" t="str">
        <f>IF('DEGIRO KASSTROOM'!O$2&gt;'DEGIRO KASSTROOM'!$B$2,'DEGIRO KASSTROOM'!O45,"")</f>
        <v/>
      </c>
      <c r="P195" s="197" t="str">
        <f>IF('DEGIRO KASSTROOM'!P$2&gt;'DEGIRO KASSTROOM'!$B$2,'DEGIRO KASSTROOM'!P45,"")</f>
        <v/>
      </c>
      <c r="Q195" s="197" t="str">
        <f>IF('DEGIRO KASSTROOM'!Q$2&gt;'DEGIRO KASSTROOM'!$B$2,'DEGIRO KASSTROOM'!Q45,"")</f>
        <v/>
      </c>
      <c r="R195" s="195" t="str">
        <f t="shared" si="17"/>
        <v/>
      </c>
      <c r="S195" s="195" t="str">
        <f t="shared" si="23"/>
        <v/>
      </c>
      <c r="T195" s="195" t="str">
        <f t="shared" si="24"/>
        <v/>
      </c>
      <c r="U195" s="195" t="str">
        <f t="shared" si="25"/>
        <v/>
      </c>
      <c r="V195" s="195" t="str">
        <f t="shared" si="26"/>
        <v/>
      </c>
      <c r="W195" s="195" t="str">
        <f t="shared" si="22"/>
        <v/>
      </c>
      <c r="X195" s="193" t="e">
        <f>IF(AND(('DEGIRO TABLE'!$M$152-380)&lt;'DEGIRO KASSTROOM'!N$2,('DEGIRO TABLE'!$M$152-350)&gt;'DEGIRO KASSTROOM'!N$2)=TRUE,'DEGIRO KASSTROOM'!N45,"")</f>
        <v>#VALUE!</v>
      </c>
      <c r="Y195" s="193" t="e">
        <f>IF(AND(('DEGIRO TABLE'!$M$152-380)&lt;'DEGIRO KASSTROOM'!O$2,('DEGIRO TABLE'!$M$152-350)&gt;'DEGIRO KASSTROOM'!O$2)=TRUE,'DEGIRO KASSTROOM'!O45,"")</f>
        <v>#VALUE!</v>
      </c>
      <c r="Z195" s="193" t="e">
        <f>IF(AND(('DEGIRO TABLE'!$M$152-380)&lt;'DEGIRO KASSTROOM'!P$2,('DEGIRO TABLE'!$M$152-350)&gt;'DEGIRO KASSTROOM'!P$2)=TRUE,'DEGIRO KASSTROOM'!P45,"")</f>
        <v>#VALUE!</v>
      </c>
      <c r="AA195" s="193" t="e">
        <f>IF(AND(('DEGIRO TABLE'!$M$152-380)&lt;'DEGIRO KASSTROOM'!Q$2,('DEGIRO TABLE'!$M$152-350)&gt;'DEGIRO KASSTROOM'!Q$2)=TRUE,'DEGIRO KASSTROOM'!Q45,"")</f>
        <v>#VALUE!</v>
      </c>
      <c r="AB195" s="193" t="e">
        <f>IF(AND(('DEGIRO TABLE'!$M$152-380)&lt;'DEGIRO KASSTROOM'!R$2,('DEGIRO TABLE'!$M$152-350)&gt;'DEGIRO KASSTROOM'!R$2)=TRUE,'DEGIRO KASSTROOM'!R45,"")</f>
        <v>#VALUE!</v>
      </c>
      <c r="AC195" s="193" t="str">
        <f>IF(ISNUMBER(((M195/(SUM(X195:AB195)))*(IF((ISNUMBER(INDEX('DEGIRO TABLE'!$A$1:$G$225,MATCH($L195,'DEGIRO TABLE'!$A$1:$A$225,0),2))),(INDEX('DEGIRO TABLE'!$A$1:$G$225,MATCH($L195,'DEGIRO TABLE'!$A$1:$A$225,0),2)),0))))=TRUE,((M195/(SUM(X195:AB195)))*(IF((ISNUMBER(INDEX('DEGIRO TABLE'!$A$1:$G$225,MATCH($L195,'DEGIRO TABLE'!$A$1:$A$225,0),2))),(INDEX('DEGIRO TABLE'!$A$1:$G$225,MATCH($L195,'DEGIRO TABLE'!$A$1:$A$225,0),2)),0))),"")</f>
        <v/>
      </c>
    </row>
    <row r="196" spans="1:29" x14ac:dyDescent="0.2">
      <c r="A196">
        <f>'DEGIRO KASSTROOM'!A46</f>
        <v>0</v>
      </c>
      <c r="B196">
        <f>'DEGIRO KASSTROOM'!B46</f>
        <v>0</v>
      </c>
      <c r="C196">
        <f>'DEGIRO KASSTROOM'!C46</f>
        <v>0</v>
      </c>
      <c r="D196">
        <f>'DEGIRO KASSTROOM'!D46</f>
        <v>0</v>
      </c>
      <c r="E196">
        <f>'DEGIRO KASSTROOM'!E46</f>
        <v>0</v>
      </c>
      <c r="F196">
        <f>'DEGIRO KASSTROOM'!F46</f>
        <v>0</v>
      </c>
      <c r="G196">
        <f>'DEGIRO KASSTROOM'!G46</f>
        <v>0</v>
      </c>
      <c r="L196" s="197">
        <f>'DEGIRO KASSTROOM'!L46</f>
        <v>0</v>
      </c>
      <c r="M196" s="197" t="str">
        <f>IF('DEGIRO KASSTROOM'!M$2&gt;'DEGIRO KASSTROOM'!$B$2,'DEGIRO KASSTROOM'!M46,"")</f>
        <v/>
      </c>
      <c r="N196" s="197" t="str">
        <f>IF('DEGIRO KASSTROOM'!N$2&gt;'DEGIRO KASSTROOM'!$B$2,'DEGIRO KASSTROOM'!N46,"")</f>
        <v/>
      </c>
      <c r="O196" s="197" t="str">
        <f>IF('DEGIRO KASSTROOM'!O$2&gt;'DEGIRO KASSTROOM'!$B$2,'DEGIRO KASSTROOM'!O46,"")</f>
        <v/>
      </c>
      <c r="P196" s="197" t="str">
        <f>IF('DEGIRO KASSTROOM'!P$2&gt;'DEGIRO KASSTROOM'!$B$2,'DEGIRO KASSTROOM'!P46,"")</f>
        <v/>
      </c>
      <c r="Q196" s="197" t="str">
        <f>IF('DEGIRO KASSTROOM'!Q$2&gt;'DEGIRO KASSTROOM'!$B$2,'DEGIRO KASSTROOM'!Q46,"")</f>
        <v/>
      </c>
      <c r="R196" s="195" t="str">
        <f t="shared" si="17"/>
        <v/>
      </c>
      <c r="S196" s="195" t="str">
        <f t="shared" si="23"/>
        <v/>
      </c>
      <c r="T196" s="195" t="str">
        <f t="shared" si="24"/>
        <v/>
      </c>
      <c r="U196" s="195" t="str">
        <f t="shared" si="25"/>
        <v/>
      </c>
      <c r="V196" s="195" t="str">
        <f t="shared" si="26"/>
        <v/>
      </c>
      <c r="W196" s="195" t="str">
        <f t="shared" si="22"/>
        <v/>
      </c>
      <c r="X196" s="193" t="e">
        <f>IF(AND(('DEGIRO TABLE'!$M$152-380)&lt;'DEGIRO KASSTROOM'!N$2,('DEGIRO TABLE'!$M$152-350)&gt;'DEGIRO KASSTROOM'!N$2)=TRUE,'DEGIRO KASSTROOM'!N46,"")</f>
        <v>#VALUE!</v>
      </c>
      <c r="Y196" s="193" t="e">
        <f>IF(AND(('DEGIRO TABLE'!$M$152-380)&lt;'DEGIRO KASSTROOM'!O$2,('DEGIRO TABLE'!$M$152-350)&gt;'DEGIRO KASSTROOM'!O$2)=TRUE,'DEGIRO KASSTROOM'!O46,"")</f>
        <v>#VALUE!</v>
      </c>
      <c r="Z196" s="193" t="e">
        <f>IF(AND(('DEGIRO TABLE'!$M$152-380)&lt;'DEGIRO KASSTROOM'!P$2,('DEGIRO TABLE'!$M$152-350)&gt;'DEGIRO KASSTROOM'!P$2)=TRUE,'DEGIRO KASSTROOM'!P46,"")</f>
        <v>#VALUE!</v>
      </c>
      <c r="AA196" s="193" t="e">
        <f>IF(AND(('DEGIRO TABLE'!$M$152-380)&lt;'DEGIRO KASSTROOM'!Q$2,('DEGIRO TABLE'!$M$152-350)&gt;'DEGIRO KASSTROOM'!Q$2)=TRUE,'DEGIRO KASSTROOM'!Q46,"")</f>
        <v>#VALUE!</v>
      </c>
      <c r="AB196" s="193" t="e">
        <f>IF(AND(('DEGIRO TABLE'!$M$152-380)&lt;'DEGIRO KASSTROOM'!R$2,('DEGIRO TABLE'!$M$152-350)&gt;'DEGIRO KASSTROOM'!R$2)=TRUE,'DEGIRO KASSTROOM'!R46,"")</f>
        <v>#VALUE!</v>
      </c>
      <c r="AC196" s="193" t="str">
        <f>IF(ISNUMBER(((M196/(SUM(X196:AB196)))*(IF((ISNUMBER(INDEX('DEGIRO TABLE'!$A$1:$G$225,MATCH($L196,'DEGIRO TABLE'!$A$1:$A$225,0),2))),(INDEX('DEGIRO TABLE'!$A$1:$G$225,MATCH($L196,'DEGIRO TABLE'!$A$1:$A$225,0),2)),0))))=TRUE,((M196/(SUM(X196:AB196)))*(IF((ISNUMBER(INDEX('DEGIRO TABLE'!$A$1:$G$225,MATCH($L196,'DEGIRO TABLE'!$A$1:$A$225,0),2))),(INDEX('DEGIRO TABLE'!$A$1:$G$225,MATCH($L196,'DEGIRO TABLE'!$A$1:$A$225,0),2)),0))),"")</f>
        <v/>
      </c>
    </row>
    <row r="197" spans="1:29" x14ac:dyDescent="0.2">
      <c r="A197">
        <f>'DEGIRO KASSTROOM'!A47</f>
        <v>0</v>
      </c>
      <c r="B197">
        <f>'DEGIRO KASSTROOM'!B47</f>
        <v>0</v>
      </c>
      <c r="C197">
        <f>'DEGIRO KASSTROOM'!C47</f>
        <v>0</v>
      </c>
      <c r="D197">
        <f>'DEGIRO KASSTROOM'!D47</f>
        <v>0</v>
      </c>
      <c r="E197">
        <f>'DEGIRO KASSTROOM'!E47</f>
        <v>0</v>
      </c>
      <c r="F197">
        <f>'DEGIRO KASSTROOM'!F47</f>
        <v>0</v>
      </c>
      <c r="G197">
        <f>'DEGIRO KASSTROOM'!G47</f>
        <v>0</v>
      </c>
      <c r="L197" s="197">
        <f>'DEGIRO KASSTROOM'!L47</f>
        <v>0</v>
      </c>
      <c r="M197" s="197" t="str">
        <f>IF('DEGIRO KASSTROOM'!M$2&gt;'DEGIRO KASSTROOM'!$B$2,'DEGIRO KASSTROOM'!M47,"")</f>
        <v/>
      </c>
      <c r="N197" s="197" t="str">
        <f>IF('DEGIRO KASSTROOM'!N$2&gt;'DEGIRO KASSTROOM'!$B$2,'DEGIRO KASSTROOM'!N47,"")</f>
        <v/>
      </c>
      <c r="O197" s="197" t="str">
        <f>IF('DEGIRO KASSTROOM'!O$2&gt;'DEGIRO KASSTROOM'!$B$2,'DEGIRO KASSTROOM'!O47,"")</f>
        <v/>
      </c>
      <c r="P197" s="197" t="str">
        <f>IF('DEGIRO KASSTROOM'!P$2&gt;'DEGIRO KASSTROOM'!$B$2,'DEGIRO KASSTROOM'!P47,"")</f>
        <v/>
      </c>
      <c r="Q197" s="197" t="str">
        <f>IF('DEGIRO KASSTROOM'!Q$2&gt;'DEGIRO KASSTROOM'!$B$2,'DEGIRO KASSTROOM'!Q47,"")</f>
        <v/>
      </c>
      <c r="R197" s="195" t="str">
        <f t="shared" si="17"/>
        <v/>
      </c>
      <c r="S197" s="195" t="str">
        <f t="shared" si="23"/>
        <v/>
      </c>
      <c r="T197" s="195" t="str">
        <f t="shared" si="24"/>
        <v/>
      </c>
      <c r="U197" s="195" t="str">
        <f t="shared" si="25"/>
        <v/>
      </c>
      <c r="V197" s="195" t="str">
        <f t="shared" si="26"/>
        <v/>
      </c>
      <c r="W197" s="195" t="str">
        <f t="shared" si="22"/>
        <v/>
      </c>
      <c r="X197" s="193" t="e">
        <f>IF(AND(('DEGIRO TABLE'!$M$152-380)&lt;'DEGIRO KASSTROOM'!N$2,('DEGIRO TABLE'!$M$152-350)&gt;'DEGIRO KASSTROOM'!N$2)=TRUE,'DEGIRO KASSTROOM'!N47,"")</f>
        <v>#VALUE!</v>
      </c>
      <c r="Y197" s="193" t="e">
        <f>IF(AND(('DEGIRO TABLE'!$M$152-380)&lt;'DEGIRO KASSTROOM'!O$2,('DEGIRO TABLE'!$M$152-350)&gt;'DEGIRO KASSTROOM'!O$2)=TRUE,'DEGIRO KASSTROOM'!O47,"")</f>
        <v>#VALUE!</v>
      </c>
      <c r="Z197" s="193" t="e">
        <f>IF(AND(('DEGIRO TABLE'!$M$152-380)&lt;'DEGIRO KASSTROOM'!P$2,('DEGIRO TABLE'!$M$152-350)&gt;'DEGIRO KASSTROOM'!P$2)=TRUE,'DEGIRO KASSTROOM'!P47,"")</f>
        <v>#VALUE!</v>
      </c>
      <c r="AA197" s="193" t="e">
        <f>IF(AND(('DEGIRO TABLE'!$M$152-380)&lt;'DEGIRO KASSTROOM'!Q$2,('DEGIRO TABLE'!$M$152-350)&gt;'DEGIRO KASSTROOM'!Q$2)=TRUE,'DEGIRO KASSTROOM'!Q47,"")</f>
        <v>#VALUE!</v>
      </c>
      <c r="AB197" s="193" t="e">
        <f>IF(AND(('DEGIRO TABLE'!$M$152-380)&lt;'DEGIRO KASSTROOM'!R$2,('DEGIRO TABLE'!$M$152-350)&gt;'DEGIRO KASSTROOM'!R$2)=TRUE,'DEGIRO KASSTROOM'!R47,"")</f>
        <v>#VALUE!</v>
      </c>
      <c r="AC197" s="193" t="str">
        <f>IF(ISNUMBER(((M197/(SUM(X197:AB197)))*(IF((ISNUMBER(INDEX('DEGIRO TABLE'!$A$1:$G$225,MATCH($L197,'DEGIRO TABLE'!$A$1:$A$225,0),2))),(INDEX('DEGIRO TABLE'!$A$1:$G$225,MATCH($L197,'DEGIRO TABLE'!$A$1:$A$225,0),2)),0))))=TRUE,((M197/(SUM(X197:AB197)))*(IF((ISNUMBER(INDEX('DEGIRO TABLE'!$A$1:$G$225,MATCH($L197,'DEGIRO TABLE'!$A$1:$A$225,0),2))),(INDEX('DEGIRO TABLE'!$A$1:$G$225,MATCH($L197,'DEGIRO TABLE'!$A$1:$A$225,0),2)),0))),"")</f>
        <v/>
      </c>
    </row>
    <row r="198" spans="1:29" x14ac:dyDescent="0.2">
      <c r="A198">
        <f>'DEGIRO KASSTROOM'!A48</f>
        <v>0</v>
      </c>
      <c r="B198">
        <f>'DEGIRO KASSTROOM'!B48</f>
        <v>0</v>
      </c>
      <c r="C198">
        <f>'DEGIRO KASSTROOM'!C48</f>
        <v>0</v>
      </c>
      <c r="D198">
        <f>'DEGIRO KASSTROOM'!D48</f>
        <v>0</v>
      </c>
      <c r="E198">
        <f>'DEGIRO KASSTROOM'!E48</f>
        <v>0</v>
      </c>
      <c r="F198">
        <f>'DEGIRO KASSTROOM'!F48</f>
        <v>0</v>
      </c>
      <c r="G198">
        <f>'DEGIRO KASSTROOM'!G48</f>
        <v>0</v>
      </c>
      <c r="L198" s="197">
        <f>'DEGIRO KASSTROOM'!L48</f>
        <v>0</v>
      </c>
      <c r="M198" s="197" t="str">
        <f>IF('DEGIRO KASSTROOM'!M$2&gt;'DEGIRO KASSTROOM'!$B$2,'DEGIRO KASSTROOM'!M48,"")</f>
        <v/>
      </c>
      <c r="N198" s="197" t="str">
        <f>IF('DEGIRO KASSTROOM'!N$2&gt;'DEGIRO KASSTROOM'!$B$2,'DEGIRO KASSTROOM'!N48,"")</f>
        <v/>
      </c>
      <c r="O198" s="197" t="str">
        <f>IF('DEGIRO KASSTROOM'!O$2&gt;'DEGIRO KASSTROOM'!$B$2,'DEGIRO KASSTROOM'!O48,"")</f>
        <v/>
      </c>
      <c r="P198" s="197" t="str">
        <f>IF('DEGIRO KASSTROOM'!P$2&gt;'DEGIRO KASSTROOM'!$B$2,'DEGIRO KASSTROOM'!P48,"")</f>
        <v/>
      </c>
      <c r="Q198" s="197" t="str">
        <f>IF('DEGIRO KASSTROOM'!Q$2&gt;'DEGIRO KASSTROOM'!$B$2,'DEGIRO KASSTROOM'!Q48,"")</f>
        <v/>
      </c>
      <c r="R198" s="195" t="str">
        <f t="shared" si="17"/>
        <v/>
      </c>
      <c r="S198" s="195" t="str">
        <f t="shared" si="23"/>
        <v/>
      </c>
      <c r="T198" s="195" t="str">
        <f t="shared" si="24"/>
        <v/>
      </c>
      <c r="U198" s="195" t="str">
        <f t="shared" si="25"/>
        <v/>
      </c>
      <c r="V198" s="195" t="str">
        <f t="shared" si="26"/>
        <v/>
      </c>
      <c r="W198" s="195" t="str">
        <f t="shared" si="22"/>
        <v/>
      </c>
      <c r="X198" s="193" t="e">
        <f>IF(AND(('DEGIRO TABLE'!$M$152-380)&lt;'DEGIRO KASSTROOM'!N$2,('DEGIRO TABLE'!$M$152-350)&gt;'DEGIRO KASSTROOM'!N$2)=TRUE,'DEGIRO KASSTROOM'!N48,"")</f>
        <v>#VALUE!</v>
      </c>
      <c r="Y198" s="193" t="e">
        <f>IF(AND(('DEGIRO TABLE'!$M$152-380)&lt;'DEGIRO KASSTROOM'!O$2,('DEGIRO TABLE'!$M$152-350)&gt;'DEGIRO KASSTROOM'!O$2)=TRUE,'DEGIRO KASSTROOM'!O48,"")</f>
        <v>#VALUE!</v>
      </c>
      <c r="Z198" s="193" t="e">
        <f>IF(AND(('DEGIRO TABLE'!$M$152-380)&lt;'DEGIRO KASSTROOM'!P$2,('DEGIRO TABLE'!$M$152-350)&gt;'DEGIRO KASSTROOM'!P$2)=TRUE,'DEGIRO KASSTROOM'!P48,"")</f>
        <v>#VALUE!</v>
      </c>
      <c r="AA198" s="193" t="e">
        <f>IF(AND(('DEGIRO TABLE'!$M$152-380)&lt;'DEGIRO KASSTROOM'!Q$2,('DEGIRO TABLE'!$M$152-350)&gt;'DEGIRO KASSTROOM'!Q$2)=TRUE,'DEGIRO KASSTROOM'!Q48,"")</f>
        <v>#VALUE!</v>
      </c>
      <c r="AB198" s="193" t="e">
        <f>IF(AND(('DEGIRO TABLE'!$M$152-380)&lt;'DEGIRO KASSTROOM'!R$2,('DEGIRO TABLE'!$M$152-350)&gt;'DEGIRO KASSTROOM'!R$2)=TRUE,'DEGIRO KASSTROOM'!R48,"")</f>
        <v>#VALUE!</v>
      </c>
      <c r="AC198" s="193" t="str">
        <f>IF(ISNUMBER(((M198/(SUM(X198:AB198)))*(IF((ISNUMBER(INDEX('DEGIRO TABLE'!$A$1:$G$225,MATCH($L198,'DEGIRO TABLE'!$A$1:$A$225,0),2))),(INDEX('DEGIRO TABLE'!$A$1:$G$225,MATCH($L198,'DEGIRO TABLE'!$A$1:$A$225,0),2)),0))))=TRUE,((M198/(SUM(X198:AB198)))*(IF((ISNUMBER(INDEX('DEGIRO TABLE'!$A$1:$G$225,MATCH($L198,'DEGIRO TABLE'!$A$1:$A$225,0),2))),(INDEX('DEGIRO TABLE'!$A$1:$G$225,MATCH($L198,'DEGIRO TABLE'!$A$1:$A$225,0),2)),0))),"")</f>
        <v/>
      </c>
    </row>
    <row r="199" spans="1:29" x14ac:dyDescent="0.2">
      <c r="A199">
        <f>'DEGIRO KASSTROOM'!A49</f>
        <v>0</v>
      </c>
      <c r="B199">
        <f>'DEGIRO KASSTROOM'!B49</f>
        <v>0</v>
      </c>
      <c r="C199">
        <f>'DEGIRO KASSTROOM'!C49</f>
        <v>0</v>
      </c>
      <c r="D199">
        <f>'DEGIRO KASSTROOM'!D49</f>
        <v>0</v>
      </c>
      <c r="E199">
        <f>'DEGIRO KASSTROOM'!E49</f>
        <v>0</v>
      </c>
      <c r="F199">
        <f>'DEGIRO KASSTROOM'!F49</f>
        <v>0</v>
      </c>
      <c r="G199">
        <f>'DEGIRO KASSTROOM'!G49</f>
        <v>0</v>
      </c>
      <c r="L199" s="197">
        <f>'DEGIRO KASSTROOM'!L49</f>
        <v>0</v>
      </c>
      <c r="M199" s="197" t="str">
        <f>IF('DEGIRO KASSTROOM'!M$2&gt;'DEGIRO KASSTROOM'!$B$2,'DEGIRO KASSTROOM'!M49,"")</f>
        <v/>
      </c>
      <c r="N199" s="197" t="str">
        <f>IF('DEGIRO KASSTROOM'!N$2&gt;'DEGIRO KASSTROOM'!$B$2,'DEGIRO KASSTROOM'!N49,"")</f>
        <v/>
      </c>
      <c r="O199" s="197" t="str">
        <f>IF('DEGIRO KASSTROOM'!O$2&gt;'DEGIRO KASSTROOM'!$B$2,'DEGIRO KASSTROOM'!O49,"")</f>
        <v/>
      </c>
      <c r="P199" s="197" t="str">
        <f>IF('DEGIRO KASSTROOM'!P$2&gt;'DEGIRO KASSTROOM'!$B$2,'DEGIRO KASSTROOM'!P49,"")</f>
        <v/>
      </c>
      <c r="Q199" s="197" t="str">
        <f>IF('DEGIRO KASSTROOM'!Q$2&gt;'DEGIRO KASSTROOM'!$B$2,'DEGIRO KASSTROOM'!Q49,"")</f>
        <v/>
      </c>
      <c r="R199" s="195" t="str">
        <f t="shared" si="17"/>
        <v/>
      </c>
      <c r="S199" s="195" t="str">
        <f t="shared" si="23"/>
        <v/>
      </c>
      <c r="T199" s="195" t="str">
        <f t="shared" si="24"/>
        <v/>
      </c>
      <c r="U199" s="195" t="str">
        <f t="shared" si="25"/>
        <v/>
      </c>
      <c r="V199" s="195" t="str">
        <f t="shared" si="26"/>
        <v/>
      </c>
      <c r="W199" s="195" t="str">
        <f t="shared" si="22"/>
        <v/>
      </c>
      <c r="X199" s="193" t="e">
        <f>IF(AND(('DEGIRO TABLE'!$M$152-380)&lt;'DEGIRO KASSTROOM'!N$2,('DEGIRO TABLE'!$M$152-350)&gt;'DEGIRO KASSTROOM'!N$2)=TRUE,'DEGIRO KASSTROOM'!N49,"")</f>
        <v>#VALUE!</v>
      </c>
      <c r="Y199" s="193" t="e">
        <f>IF(AND(('DEGIRO TABLE'!$M$152-380)&lt;'DEGIRO KASSTROOM'!O$2,('DEGIRO TABLE'!$M$152-350)&gt;'DEGIRO KASSTROOM'!O$2)=TRUE,'DEGIRO KASSTROOM'!O49,"")</f>
        <v>#VALUE!</v>
      </c>
      <c r="Z199" s="193" t="e">
        <f>IF(AND(('DEGIRO TABLE'!$M$152-380)&lt;'DEGIRO KASSTROOM'!P$2,('DEGIRO TABLE'!$M$152-350)&gt;'DEGIRO KASSTROOM'!P$2)=TRUE,'DEGIRO KASSTROOM'!P49,"")</f>
        <v>#VALUE!</v>
      </c>
      <c r="AA199" s="193" t="e">
        <f>IF(AND(('DEGIRO TABLE'!$M$152-380)&lt;'DEGIRO KASSTROOM'!Q$2,('DEGIRO TABLE'!$M$152-350)&gt;'DEGIRO KASSTROOM'!Q$2)=TRUE,'DEGIRO KASSTROOM'!Q49,"")</f>
        <v>#VALUE!</v>
      </c>
      <c r="AB199" s="193" t="e">
        <f>IF(AND(('DEGIRO TABLE'!$M$152-380)&lt;'DEGIRO KASSTROOM'!R$2,('DEGIRO TABLE'!$M$152-350)&gt;'DEGIRO KASSTROOM'!R$2)=TRUE,'DEGIRO KASSTROOM'!R49,"")</f>
        <v>#VALUE!</v>
      </c>
      <c r="AC199" s="193" t="str">
        <f>IF(ISNUMBER(((M199/(SUM(X199:AB199)))*(IF((ISNUMBER(INDEX('DEGIRO TABLE'!$A$1:$G$225,MATCH($L199,'DEGIRO TABLE'!$A$1:$A$225,0),2))),(INDEX('DEGIRO TABLE'!$A$1:$G$225,MATCH($L199,'DEGIRO TABLE'!$A$1:$A$225,0),2)),0))))=TRUE,((M199/(SUM(X199:AB199)))*(IF((ISNUMBER(INDEX('DEGIRO TABLE'!$A$1:$G$225,MATCH($L199,'DEGIRO TABLE'!$A$1:$A$225,0),2))),(INDEX('DEGIRO TABLE'!$A$1:$G$225,MATCH($L199,'DEGIRO TABLE'!$A$1:$A$225,0),2)),0))),"")</f>
        <v/>
      </c>
    </row>
    <row r="200" spans="1:29" x14ac:dyDescent="0.2">
      <c r="A200">
        <f>'DEGIRO KASSTROOM'!A50</f>
        <v>0</v>
      </c>
      <c r="B200">
        <f>'DEGIRO KASSTROOM'!B50</f>
        <v>0</v>
      </c>
      <c r="C200">
        <f>'DEGIRO KASSTROOM'!C50</f>
        <v>0</v>
      </c>
      <c r="D200">
        <f>'DEGIRO KASSTROOM'!D50</f>
        <v>0</v>
      </c>
      <c r="E200">
        <f>'DEGIRO KASSTROOM'!E50</f>
        <v>0</v>
      </c>
      <c r="F200">
        <f>'DEGIRO KASSTROOM'!F50</f>
        <v>0</v>
      </c>
      <c r="G200">
        <f>'DEGIRO KASSTROOM'!G50</f>
        <v>0</v>
      </c>
      <c r="L200" s="197">
        <f>'DEGIRO KASSTROOM'!L50</f>
        <v>0</v>
      </c>
      <c r="M200" s="197" t="str">
        <f>IF('DEGIRO KASSTROOM'!M$2&gt;'DEGIRO KASSTROOM'!$B$2,'DEGIRO KASSTROOM'!M50,"")</f>
        <v/>
      </c>
      <c r="N200" s="197" t="str">
        <f>IF('DEGIRO KASSTROOM'!N$2&gt;'DEGIRO KASSTROOM'!$B$2,'DEGIRO KASSTROOM'!N50,"")</f>
        <v/>
      </c>
      <c r="O200" s="197" t="str">
        <f>IF('DEGIRO KASSTROOM'!O$2&gt;'DEGIRO KASSTROOM'!$B$2,'DEGIRO KASSTROOM'!O50,"")</f>
        <v/>
      </c>
      <c r="P200" s="197" t="str">
        <f>IF('DEGIRO KASSTROOM'!P$2&gt;'DEGIRO KASSTROOM'!$B$2,'DEGIRO KASSTROOM'!P50,"")</f>
        <v/>
      </c>
      <c r="Q200" s="197" t="str">
        <f>IF('DEGIRO KASSTROOM'!Q$2&gt;'DEGIRO KASSTROOM'!$B$2,'DEGIRO KASSTROOM'!Q50,"")</f>
        <v/>
      </c>
      <c r="R200" s="195" t="str">
        <f t="shared" si="17"/>
        <v/>
      </c>
      <c r="S200" s="195" t="str">
        <f t="shared" si="23"/>
        <v/>
      </c>
      <c r="T200" s="195" t="str">
        <f t="shared" si="24"/>
        <v/>
      </c>
      <c r="U200" s="195" t="str">
        <f t="shared" si="25"/>
        <v/>
      </c>
      <c r="V200" s="195" t="str">
        <f t="shared" si="26"/>
        <v/>
      </c>
      <c r="W200" s="195" t="str">
        <f t="shared" si="22"/>
        <v/>
      </c>
      <c r="X200" s="193" t="e">
        <f>IF(AND(('DEGIRO TABLE'!$M$152-380)&lt;'DEGIRO KASSTROOM'!N$2,('DEGIRO TABLE'!$M$152-350)&gt;'DEGIRO KASSTROOM'!N$2)=TRUE,'DEGIRO KASSTROOM'!N50,"")</f>
        <v>#VALUE!</v>
      </c>
      <c r="Y200" s="193" t="e">
        <f>IF(AND(('DEGIRO TABLE'!$M$152-380)&lt;'DEGIRO KASSTROOM'!O$2,('DEGIRO TABLE'!$M$152-350)&gt;'DEGIRO KASSTROOM'!O$2)=TRUE,'DEGIRO KASSTROOM'!O50,"")</f>
        <v>#VALUE!</v>
      </c>
      <c r="Z200" s="193" t="e">
        <f>IF(AND(('DEGIRO TABLE'!$M$152-380)&lt;'DEGIRO KASSTROOM'!P$2,('DEGIRO TABLE'!$M$152-350)&gt;'DEGIRO KASSTROOM'!P$2)=TRUE,'DEGIRO KASSTROOM'!P50,"")</f>
        <v>#VALUE!</v>
      </c>
      <c r="AA200" s="193" t="e">
        <f>IF(AND(('DEGIRO TABLE'!$M$152-380)&lt;'DEGIRO KASSTROOM'!Q$2,('DEGIRO TABLE'!$M$152-350)&gt;'DEGIRO KASSTROOM'!Q$2)=TRUE,'DEGIRO KASSTROOM'!Q50,"")</f>
        <v>#VALUE!</v>
      </c>
      <c r="AB200" s="193" t="e">
        <f>IF(AND(('DEGIRO TABLE'!$M$152-380)&lt;'DEGIRO KASSTROOM'!R$2,('DEGIRO TABLE'!$M$152-350)&gt;'DEGIRO KASSTROOM'!R$2)=TRUE,'DEGIRO KASSTROOM'!R50,"")</f>
        <v>#VALUE!</v>
      </c>
      <c r="AC200" s="193" t="str">
        <f>IF(ISNUMBER(((M200/(SUM(X200:AB200)))*(IF((ISNUMBER(INDEX('DEGIRO TABLE'!$A$1:$G$225,MATCH($L200,'DEGIRO TABLE'!$A$1:$A$225,0),2))),(INDEX('DEGIRO TABLE'!$A$1:$G$225,MATCH($L200,'DEGIRO TABLE'!$A$1:$A$225,0),2)),0))))=TRUE,((M200/(SUM(X200:AB200)))*(IF((ISNUMBER(INDEX('DEGIRO TABLE'!$A$1:$G$225,MATCH($L200,'DEGIRO TABLE'!$A$1:$A$225,0),2))),(INDEX('DEGIRO TABLE'!$A$1:$G$225,MATCH($L200,'DEGIRO TABLE'!$A$1:$A$225,0),2)),0))),"")</f>
        <v/>
      </c>
    </row>
    <row r="201" spans="1:29" x14ac:dyDescent="0.2">
      <c r="A201">
        <f>'DEGIRO KASSTROOM'!A51</f>
        <v>0</v>
      </c>
      <c r="B201">
        <f>'DEGIRO KASSTROOM'!B51</f>
        <v>0</v>
      </c>
      <c r="C201">
        <f>'DEGIRO KASSTROOM'!C51</f>
        <v>0</v>
      </c>
      <c r="D201">
        <f>'DEGIRO KASSTROOM'!D51</f>
        <v>0</v>
      </c>
      <c r="E201">
        <f>'DEGIRO KASSTROOM'!E51</f>
        <v>0</v>
      </c>
      <c r="F201">
        <f>'DEGIRO KASSTROOM'!F51</f>
        <v>0</v>
      </c>
      <c r="G201">
        <f>'DEGIRO KASSTROOM'!G51</f>
        <v>0</v>
      </c>
      <c r="L201" s="197">
        <f>'DEGIRO KASSTROOM'!L51</f>
        <v>0</v>
      </c>
      <c r="M201" s="197" t="str">
        <f>IF('DEGIRO KASSTROOM'!M$2&gt;'DEGIRO KASSTROOM'!$B$2,'DEGIRO KASSTROOM'!M51,"")</f>
        <v/>
      </c>
      <c r="N201" s="197" t="str">
        <f>IF('DEGIRO KASSTROOM'!N$2&gt;'DEGIRO KASSTROOM'!$B$2,'DEGIRO KASSTROOM'!N51,"")</f>
        <v/>
      </c>
      <c r="O201" s="197" t="str">
        <f>IF('DEGIRO KASSTROOM'!O$2&gt;'DEGIRO KASSTROOM'!$B$2,'DEGIRO KASSTROOM'!O51,"")</f>
        <v/>
      </c>
      <c r="P201" s="197" t="str">
        <f>IF('DEGIRO KASSTROOM'!P$2&gt;'DEGIRO KASSTROOM'!$B$2,'DEGIRO KASSTROOM'!P51,"")</f>
        <v/>
      </c>
      <c r="Q201" s="197" t="str">
        <f>IF('DEGIRO KASSTROOM'!Q$2&gt;'DEGIRO KASSTROOM'!$B$2,'DEGIRO KASSTROOM'!Q51,"")</f>
        <v/>
      </c>
      <c r="R201" s="195" t="str">
        <f t="shared" si="17"/>
        <v/>
      </c>
      <c r="S201" s="195" t="str">
        <f t="shared" si="23"/>
        <v/>
      </c>
      <c r="T201" s="195" t="str">
        <f t="shared" si="24"/>
        <v/>
      </c>
      <c r="U201" s="195" t="str">
        <f t="shared" si="25"/>
        <v/>
      </c>
      <c r="V201" s="195" t="str">
        <f t="shared" si="26"/>
        <v/>
      </c>
      <c r="W201" s="195" t="str">
        <f t="shared" si="22"/>
        <v/>
      </c>
      <c r="X201" s="193" t="e">
        <f>IF(AND(('DEGIRO TABLE'!$M$152-380)&lt;'DEGIRO KASSTROOM'!N$2,('DEGIRO TABLE'!$M$152-350)&gt;'DEGIRO KASSTROOM'!N$2)=TRUE,'DEGIRO KASSTROOM'!N51,"")</f>
        <v>#VALUE!</v>
      </c>
      <c r="Y201" s="193" t="e">
        <f>IF(AND(('DEGIRO TABLE'!$M$152-380)&lt;'DEGIRO KASSTROOM'!O$2,('DEGIRO TABLE'!$M$152-350)&gt;'DEGIRO KASSTROOM'!O$2)=TRUE,'DEGIRO KASSTROOM'!O51,"")</f>
        <v>#VALUE!</v>
      </c>
      <c r="Z201" s="193" t="e">
        <f>IF(AND(('DEGIRO TABLE'!$M$152-380)&lt;'DEGIRO KASSTROOM'!P$2,('DEGIRO TABLE'!$M$152-350)&gt;'DEGIRO KASSTROOM'!P$2)=TRUE,'DEGIRO KASSTROOM'!P51,"")</f>
        <v>#VALUE!</v>
      </c>
      <c r="AA201" s="193" t="e">
        <f>IF(AND(('DEGIRO TABLE'!$M$152-380)&lt;'DEGIRO KASSTROOM'!Q$2,('DEGIRO TABLE'!$M$152-350)&gt;'DEGIRO KASSTROOM'!Q$2)=TRUE,'DEGIRO KASSTROOM'!Q51,"")</f>
        <v>#VALUE!</v>
      </c>
      <c r="AB201" s="193" t="e">
        <f>IF(AND(('DEGIRO TABLE'!$M$152-380)&lt;'DEGIRO KASSTROOM'!R$2,('DEGIRO TABLE'!$M$152-350)&gt;'DEGIRO KASSTROOM'!R$2)=TRUE,'DEGIRO KASSTROOM'!R51,"")</f>
        <v>#VALUE!</v>
      </c>
      <c r="AC201" s="193" t="str">
        <f>IF(ISNUMBER(((M201/(SUM(X201:AB201)))*(IF((ISNUMBER(INDEX('DEGIRO TABLE'!$A$1:$G$225,MATCH($L201,'DEGIRO TABLE'!$A$1:$A$225,0),2))),(INDEX('DEGIRO TABLE'!$A$1:$G$225,MATCH($L201,'DEGIRO TABLE'!$A$1:$A$225,0),2)),0))))=TRUE,((M201/(SUM(X201:AB201)))*(IF((ISNUMBER(INDEX('DEGIRO TABLE'!$A$1:$G$225,MATCH($L201,'DEGIRO TABLE'!$A$1:$A$225,0),2))),(INDEX('DEGIRO TABLE'!$A$1:$G$225,MATCH($L201,'DEGIRO TABLE'!$A$1:$A$225,0),2)),0))),"")</f>
        <v/>
      </c>
    </row>
    <row r="202" spans="1:29" x14ac:dyDescent="0.2">
      <c r="A202">
        <f>'DEGIRO KASSTROOM'!A52</f>
        <v>0</v>
      </c>
      <c r="B202">
        <f>'DEGIRO KASSTROOM'!B52</f>
        <v>0</v>
      </c>
      <c r="C202">
        <f>'DEGIRO KASSTROOM'!C52</f>
        <v>0</v>
      </c>
      <c r="D202">
        <f>'DEGIRO KASSTROOM'!D52</f>
        <v>0</v>
      </c>
      <c r="E202">
        <f>'DEGIRO KASSTROOM'!E52</f>
        <v>0</v>
      </c>
      <c r="F202">
        <f>'DEGIRO KASSTROOM'!F52</f>
        <v>0</v>
      </c>
      <c r="G202">
        <f>'DEGIRO KASSTROOM'!G52</f>
        <v>0</v>
      </c>
      <c r="L202" s="197">
        <f>'DEGIRO KASSTROOM'!L52</f>
        <v>0</v>
      </c>
      <c r="M202" s="197" t="str">
        <f>IF('DEGIRO KASSTROOM'!M$2&gt;'DEGIRO KASSTROOM'!$B$2,'DEGIRO KASSTROOM'!M52,"")</f>
        <v/>
      </c>
      <c r="N202" s="197" t="str">
        <f>IF('DEGIRO KASSTROOM'!N$2&gt;'DEGIRO KASSTROOM'!$B$2,'DEGIRO KASSTROOM'!N52,"")</f>
        <v/>
      </c>
      <c r="O202" s="197" t="str">
        <f>IF('DEGIRO KASSTROOM'!O$2&gt;'DEGIRO KASSTROOM'!$B$2,'DEGIRO KASSTROOM'!O52,"")</f>
        <v/>
      </c>
      <c r="P202" s="197" t="str">
        <f>IF('DEGIRO KASSTROOM'!P$2&gt;'DEGIRO KASSTROOM'!$B$2,'DEGIRO KASSTROOM'!P52,"")</f>
        <v/>
      </c>
      <c r="Q202" s="197" t="str">
        <f>IF('DEGIRO KASSTROOM'!Q$2&gt;'DEGIRO KASSTROOM'!$B$2,'DEGIRO KASSTROOM'!Q52,"")</f>
        <v/>
      </c>
      <c r="R202" s="195" t="str">
        <f t="shared" si="17"/>
        <v/>
      </c>
      <c r="S202" s="195" t="str">
        <f t="shared" si="23"/>
        <v/>
      </c>
      <c r="T202" s="195" t="str">
        <f t="shared" si="24"/>
        <v/>
      </c>
      <c r="U202" s="195" t="str">
        <f t="shared" si="25"/>
        <v/>
      </c>
      <c r="V202" s="195" t="str">
        <f t="shared" si="26"/>
        <v/>
      </c>
      <c r="W202" s="195" t="str">
        <f t="shared" si="22"/>
        <v/>
      </c>
      <c r="X202" s="193" t="e">
        <f>IF(AND(('DEGIRO TABLE'!$M$152-380)&lt;'DEGIRO KASSTROOM'!N$2,('DEGIRO TABLE'!$M$152-350)&gt;'DEGIRO KASSTROOM'!N$2)=TRUE,'DEGIRO KASSTROOM'!N52,"")</f>
        <v>#VALUE!</v>
      </c>
      <c r="Y202" s="193" t="e">
        <f>IF(AND(('DEGIRO TABLE'!$M$152-380)&lt;'DEGIRO KASSTROOM'!O$2,('DEGIRO TABLE'!$M$152-350)&gt;'DEGIRO KASSTROOM'!O$2)=TRUE,'DEGIRO KASSTROOM'!O52,"")</f>
        <v>#VALUE!</v>
      </c>
      <c r="Z202" s="193" t="e">
        <f>IF(AND(('DEGIRO TABLE'!$M$152-380)&lt;'DEGIRO KASSTROOM'!P$2,('DEGIRO TABLE'!$M$152-350)&gt;'DEGIRO KASSTROOM'!P$2)=TRUE,'DEGIRO KASSTROOM'!P52,"")</f>
        <v>#VALUE!</v>
      </c>
      <c r="AA202" s="193" t="e">
        <f>IF(AND(('DEGIRO TABLE'!$M$152-380)&lt;'DEGIRO KASSTROOM'!Q$2,('DEGIRO TABLE'!$M$152-350)&gt;'DEGIRO KASSTROOM'!Q$2)=TRUE,'DEGIRO KASSTROOM'!Q52,"")</f>
        <v>#VALUE!</v>
      </c>
      <c r="AB202" s="193" t="e">
        <f>IF(AND(('DEGIRO TABLE'!$M$152-380)&lt;'DEGIRO KASSTROOM'!R$2,('DEGIRO TABLE'!$M$152-350)&gt;'DEGIRO KASSTROOM'!R$2)=TRUE,'DEGIRO KASSTROOM'!R52,"")</f>
        <v>#VALUE!</v>
      </c>
      <c r="AC202" s="193" t="str">
        <f>IF(ISNUMBER(((M202/(SUM(X202:AB202)))*(IF((ISNUMBER(INDEX('DEGIRO TABLE'!$A$1:$G$225,MATCH($L202,'DEGIRO TABLE'!$A$1:$A$225,0),2))),(INDEX('DEGIRO TABLE'!$A$1:$G$225,MATCH($L202,'DEGIRO TABLE'!$A$1:$A$225,0),2)),0))))=TRUE,((M202/(SUM(X202:AB202)))*(IF((ISNUMBER(INDEX('DEGIRO TABLE'!$A$1:$G$225,MATCH($L202,'DEGIRO TABLE'!$A$1:$A$225,0),2))),(INDEX('DEGIRO TABLE'!$A$1:$G$225,MATCH($L202,'DEGIRO TABLE'!$A$1:$A$225,0),2)),0))),"")</f>
        <v/>
      </c>
    </row>
    <row r="203" spans="1:29" x14ac:dyDescent="0.2">
      <c r="A203">
        <f>'DEGIRO KASSTROOM'!A53</f>
        <v>0</v>
      </c>
      <c r="B203">
        <f>'DEGIRO KASSTROOM'!B53</f>
        <v>0</v>
      </c>
      <c r="C203">
        <f>'DEGIRO KASSTROOM'!C53</f>
        <v>0</v>
      </c>
      <c r="D203">
        <f>'DEGIRO KASSTROOM'!D53</f>
        <v>0</v>
      </c>
      <c r="E203">
        <f>'DEGIRO KASSTROOM'!E53</f>
        <v>0</v>
      </c>
      <c r="F203">
        <f>'DEGIRO KASSTROOM'!F53</f>
        <v>0</v>
      </c>
      <c r="G203">
        <f>'DEGIRO KASSTROOM'!G53</f>
        <v>0</v>
      </c>
      <c r="L203" s="197">
        <f>'DEGIRO KASSTROOM'!L53</f>
        <v>0</v>
      </c>
      <c r="M203" s="197" t="str">
        <f>IF('DEGIRO KASSTROOM'!M$2&gt;'DEGIRO KASSTROOM'!$B$2,'DEGIRO KASSTROOM'!M53,"")</f>
        <v/>
      </c>
      <c r="N203" s="197" t="str">
        <f>IF('DEGIRO KASSTROOM'!N$2&gt;'DEGIRO KASSTROOM'!$B$2,'DEGIRO KASSTROOM'!N53,"")</f>
        <v/>
      </c>
      <c r="O203" s="197" t="str">
        <f>IF('DEGIRO KASSTROOM'!O$2&gt;'DEGIRO KASSTROOM'!$B$2,'DEGIRO KASSTROOM'!O53,"")</f>
        <v/>
      </c>
      <c r="P203" s="197" t="str">
        <f>IF('DEGIRO KASSTROOM'!P$2&gt;'DEGIRO KASSTROOM'!$B$2,'DEGIRO KASSTROOM'!P53,"")</f>
        <v/>
      </c>
      <c r="Q203" s="197" t="str">
        <f>IF('DEGIRO KASSTROOM'!Q$2&gt;'DEGIRO KASSTROOM'!$B$2,'DEGIRO KASSTROOM'!Q53,"")</f>
        <v/>
      </c>
      <c r="R203" s="195" t="str">
        <f t="shared" si="17"/>
        <v/>
      </c>
      <c r="S203" s="195" t="str">
        <f t="shared" si="23"/>
        <v/>
      </c>
      <c r="T203" s="195" t="str">
        <f t="shared" si="24"/>
        <v/>
      </c>
      <c r="U203" s="195" t="str">
        <f t="shared" si="25"/>
        <v/>
      </c>
      <c r="V203" s="195" t="str">
        <f t="shared" si="26"/>
        <v/>
      </c>
      <c r="W203" s="195" t="str">
        <f t="shared" si="22"/>
        <v/>
      </c>
      <c r="X203" s="193" t="e">
        <f>IF(AND(('DEGIRO TABLE'!$M$152-380)&lt;'DEGIRO KASSTROOM'!N$2,('DEGIRO TABLE'!$M$152-350)&gt;'DEGIRO KASSTROOM'!N$2)=TRUE,'DEGIRO KASSTROOM'!N53,"")</f>
        <v>#VALUE!</v>
      </c>
      <c r="Y203" s="193" t="e">
        <f>IF(AND(('DEGIRO TABLE'!$M$152-380)&lt;'DEGIRO KASSTROOM'!O$2,('DEGIRO TABLE'!$M$152-350)&gt;'DEGIRO KASSTROOM'!O$2)=TRUE,'DEGIRO KASSTROOM'!O53,"")</f>
        <v>#VALUE!</v>
      </c>
      <c r="Z203" s="193" t="e">
        <f>IF(AND(('DEGIRO TABLE'!$M$152-380)&lt;'DEGIRO KASSTROOM'!P$2,('DEGIRO TABLE'!$M$152-350)&gt;'DEGIRO KASSTROOM'!P$2)=TRUE,'DEGIRO KASSTROOM'!P53,"")</f>
        <v>#VALUE!</v>
      </c>
      <c r="AA203" s="193" t="e">
        <f>IF(AND(('DEGIRO TABLE'!$M$152-380)&lt;'DEGIRO KASSTROOM'!Q$2,('DEGIRO TABLE'!$M$152-350)&gt;'DEGIRO KASSTROOM'!Q$2)=TRUE,'DEGIRO KASSTROOM'!Q53,"")</f>
        <v>#VALUE!</v>
      </c>
      <c r="AB203" s="193" t="e">
        <f>IF(AND(('DEGIRO TABLE'!$M$152-380)&lt;'DEGIRO KASSTROOM'!R$2,('DEGIRO TABLE'!$M$152-350)&gt;'DEGIRO KASSTROOM'!R$2)=TRUE,'DEGIRO KASSTROOM'!R53,"")</f>
        <v>#VALUE!</v>
      </c>
      <c r="AC203" s="193" t="str">
        <f>IF(ISNUMBER(((M203/(SUM(X203:AB203)))*(IF((ISNUMBER(INDEX('DEGIRO TABLE'!$A$1:$G$225,MATCH($L203,'DEGIRO TABLE'!$A$1:$A$225,0),2))),(INDEX('DEGIRO TABLE'!$A$1:$G$225,MATCH($L203,'DEGIRO TABLE'!$A$1:$A$225,0),2)),0))))=TRUE,((M203/(SUM(X203:AB203)))*(IF((ISNUMBER(INDEX('DEGIRO TABLE'!$A$1:$G$225,MATCH($L203,'DEGIRO TABLE'!$A$1:$A$225,0),2))),(INDEX('DEGIRO TABLE'!$A$1:$G$225,MATCH($L203,'DEGIRO TABLE'!$A$1:$A$225,0),2)),0))),"")</f>
        <v/>
      </c>
    </row>
    <row r="204" spans="1:29" x14ac:dyDescent="0.2">
      <c r="A204">
        <f>'DEGIRO KASSTROOM'!A54</f>
        <v>0</v>
      </c>
      <c r="B204">
        <f>'DEGIRO KASSTROOM'!B54</f>
        <v>0</v>
      </c>
      <c r="C204">
        <f>'DEGIRO KASSTROOM'!C54</f>
        <v>0</v>
      </c>
      <c r="D204">
        <f>'DEGIRO KASSTROOM'!D54</f>
        <v>0</v>
      </c>
      <c r="E204">
        <f>'DEGIRO KASSTROOM'!E54</f>
        <v>0</v>
      </c>
      <c r="F204">
        <f>'DEGIRO KASSTROOM'!F54</f>
        <v>0</v>
      </c>
      <c r="G204">
        <f>'DEGIRO KASSTROOM'!G54</f>
        <v>0</v>
      </c>
      <c r="L204" s="197">
        <f>'DEGIRO KASSTROOM'!L54</f>
        <v>0</v>
      </c>
      <c r="M204" s="197" t="str">
        <f>IF('DEGIRO KASSTROOM'!M$2&gt;'DEGIRO KASSTROOM'!$B$2,'DEGIRO KASSTROOM'!M54,"")</f>
        <v/>
      </c>
      <c r="N204" s="197" t="str">
        <f>IF('DEGIRO KASSTROOM'!N$2&gt;'DEGIRO KASSTROOM'!$B$2,'DEGIRO KASSTROOM'!N54,"")</f>
        <v/>
      </c>
      <c r="O204" s="197" t="str">
        <f>IF('DEGIRO KASSTROOM'!O$2&gt;'DEGIRO KASSTROOM'!$B$2,'DEGIRO KASSTROOM'!O54,"")</f>
        <v/>
      </c>
      <c r="P204" s="197" t="str">
        <f>IF('DEGIRO KASSTROOM'!P$2&gt;'DEGIRO KASSTROOM'!$B$2,'DEGIRO KASSTROOM'!P54,"")</f>
        <v/>
      </c>
      <c r="Q204" s="197" t="str">
        <f>IF('DEGIRO KASSTROOM'!Q$2&gt;'DEGIRO KASSTROOM'!$B$2,'DEGIRO KASSTROOM'!Q54,"")</f>
        <v/>
      </c>
      <c r="R204" s="195" t="str">
        <f t="shared" si="17"/>
        <v/>
      </c>
      <c r="S204" s="195" t="str">
        <f t="shared" si="23"/>
        <v/>
      </c>
      <c r="T204" s="195" t="str">
        <f t="shared" si="24"/>
        <v/>
      </c>
      <c r="U204" s="195" t="str">
        <f t="shared" si="25"/>
        <v/>
      </c>
      <c r="V204" s="195" t="str">
        <f t="shared" si="26"/>
        <v/>
      </c>
      <c r="W204" s="195" t="str">
        <f t="shared" si="22"/>
        <v/>
      </c>
      <c r="X204" s="193" t="e">
        <f>IF(AND(('DEGIRO TABLE'!$M$152-380)&lt;'DEGIRO KASSTROOM'!N$2,('DEGIRO TABLE'!$M$152-350)&gt;'DEGIRO KASSTROOM'!N$2)=TRUE,'DEGIRO KASSTROOM'!N54,"")</f>
        <v>#VALUE!</v>
      </c>
      <c r="Y204" s="193" t="e">
        <f>IF(AND(('DEGIRO TABLE'!$M$152-380)&lt;'DEGIRO KASSTROOM'!O$2,('DEGIRO TABLE'!$M$152-350)&gt;'DEGIRO KASSTROOM'!O$2)=TRUE,'DEGIRO KASSTROOM'!O54,"")</f>
        <v>#VALUE!</v>
      </c>
      <c r="Z204" s="193" t="e">
        <f>IF(AND(('DEGIRO TABLE'!$M$152-380)&lt;'DEGIRO KASSTROOM'!P$2,('DEGIRO TABLE'!$M$152-350)&gt;'DEGIRO KASSTROOM'!P$2)=TRUE,'DEGIRO KASSTROOM'!P54,"")</f>
        <v>#VALUE!</v>
      </c>
      <c r="AA204" s="193" t="e">
        <f>IF(AND(('DEGIRO TABLE'!$M$152-380)&lt;'DEGIRO KASSTROOM'!Q$2,('DEGIRO TABLE'!$M$152-350)&gt;'DEGIRO KASSTROOM'!Q$2)=TRUE,'DEGIRO KASSTROOM'!Q54,"")</f>
        <v>#VALUE!</v>
      </c>
      <c r="AB204" s="193" t="e">
        <f>IF(AND(('DEGIRO TABLE'!$M$152-380)&lt;'DEGIRO KASSTROOM'!R$2,('DEGIRO TABLE'!$M$152-350)&gt;'DEGIRO KASSTROOM'!R$2)=TRUE,'DEGIRO KASSTROOM'!R54,"")</f>
        <v>#VALUE!</v>
      </c>
      <c r="AC204" s="193" t="str">
        <f>IF(ISNUMBER(((M204/(SUM(X204:AB204)))*(IF((ISNUMBER(INDEX('DEGIRO TABLE'!$A$1:$G$225,MATCH($L204,'DEGIRO TABLE'!$A$1:$A$225,0),2))),(INDEX('DEGIRO TABLE'!$A$1:$G$225,MATCH($L204,'DEGIRO TABLE'!$A$1:$A$225,0),2)),0))))=TRUE,((M204/(SUM(X204:AB204)))*(IF((ISNUMBER(INDEX('DEGIRO TABLE'!$A$1:$G$225,MATCH($L204,'DEGIRO TABLE'!$A$1:$A$225,0),2))),(INDEX('DEGIRO TABLE'!$A$1:$G$225,MATCH($L204,'DEGIRO TABLE'!$A$1:$A$225,0),2)),0))),"")</f>
        <v/>
      </c>
    </row>
    <row r="205" spans="1:29" x14ac:dyDescent="0.2">
      <c r="A205">
        <f>'DEGIRO KASSTROOM'!A55</f>
        <v>0</v>
      </c>
      <c r="B205">
        <f>'DEGIRO KASSTROOM'!B55</f>
        <v>0</v>
      </c>
      <c r="C205">
        <f>'DEGIRO KASSTROOM'!C55</f>
        <v>0</v>
      </c>
      <c r="D205">
        <f>'DEGIRO KASSTROOM'!D55</f>
        <v>0</v>
      </c>
      <c r="E205">
        <f>'DEGIRO KASSTROOM'!E55</f>
        <v>0</v>
      </c>
      <c r="F205">
        <f>'DEGIRO KASSTROOM'!F55</f>
        <v>0</v>
      </c>
      <c r="G205">
        <f>'DEGIRO KASSTROOM'!G55</f>
        <v>0</v>
      </c>
      <c r="L205" s="197">
        <f>'DEGIRO KASSTROOM'!L55</f>
        <v>0</v>
      </c>
      <c r="M205" s="197" t="str">
        <f>IF('DEGIRO KASSTROOM'!M$2&gt;'DEGIRO KASSTROOM'!$B$2,'DEGIRO KASSTROOM'!M55,"")</f>
        <v/>
      </c>
      <c r="N205" s="197" t="str">
        <f>IF('DEGIRO KASSTROOM'!N$2&gt;'DEGIRO KASSTROOM'!$B$2,'DEGIRO KASSTROOM'!N55,"")</f>
        <v/>
      </c>
      <c r="O205" s="197" t="str">
        <f>IF('DEGIRO KASSTROOM'!O$2&gt;'DEGIRO KASSTROOM'!$B$2,'DEGIRO KASSTROOM'!O55,"")</f>
        <v/>
      </c>
      <c r="P205" s="197" t="str">
        <f>IF('DEGIRO KASSTROOM'!P$2&gt;'DEGIRO KASSTROOM'!$B$2,'DEGIRO KASSTROOM'!P55,"")</f>
        <v/>
      </c>
      <c r="Q205" s="197" t="str">
        <f>IF('DEGIRO KASSTROOM'!Q$2&gt;'DEGIRO KASSTROOM'!$B$2,'DEGIRO KASSTROOM'!Q55,"")</f>
        <v/>
      </c>
      <c r="R205" s="195" t="str">
        <f t="shared" si="17"/>
        <v/>
      </c>
      <c r="S205" s="195" t="str">
        <f t="shared" si="23"/>
        <v/>
      </c>
      <c r="T205" s="195" t="str">
        <f t="shared" si="24"/>
        <v/>
      </c>
      <c r="U205" s="195" t="str">
        <f t="shared" si="25"/>
        <v/>
      </c>
      <c r="V205" s="195" t="str">
        <f t="shared" si="26"/>
        <v/>
      </c>
      <c r="W205" s="195" t="str">
        <f t="shared" si="22"/>
        <v/>
      </c>
      <c r="X205" s="193" t="e">
        <f>IF(AND(('DEGIRO TABLE'!$M$152-380)&lt;'DEGIRO KASSTROOM'!N$2,('DEGIRO TABLE'!$M$152-350)&gt;'DEGIRO KASSTROOM'!N$2)=TRUE,'DEGIRO KASSTROOM'!N55,"")</f>
        <v>#VALUE!</v>
      </c>
      <c r="Y205" s="193" t="e">
        <f>IF(AND(('DEGIRO TABLE'!$M$152-380)&lt;'DEGIRO KASSTROOM'!O$2,('DEGIRO TABLE'!$M$152-350)&gt;'DEGIRO KASSTROOM'!O$2)=TRUE,'DEGIRO KASSTROOM'!O55,"")</f>
        <v>#VALUE!</v>
      </c>
      <c r="Z205" s="193" t="e">
        <f>IF(AND(('DEGIRO TABLE'!$M$152-380)&lt;'DEGIRO KASSTROOM'!P$2,('DEGIRO TABLE'!$M$152-350)&gt;'DEGIRO KASSTROOM'!P$2)=TRUE,'DEGIRO KASSTROOM'!P55,"")</f>
        <v>#VALUE!</v>
      </c>
      <c r="AA205" s="193" t="e">
        <f>IF(AND(('DEGIRO TABLE'!$M$152-380)&lt;'DEGIRO KASSTROOM'!Q$2,('DEGIRO TABLE'!$M$152-350)&gt;'DEGIRO KASSTROOM'!Q$2)=TRUE,'DEGIRO KASSTROOM'!Q55,"")</f>
        <v>#VALUE!</v>
      </c>
      <c r="AB205" s="193" t="e">
        <f>IF(AND(('DEGIRO TABLE'!$M$152-380)&lt;'DEGIRO KASSTROOM'!R$2,('DEGIRO TABLE'!$M$152-350)&gt;'DEGIRO KASSTROOM'!R$2)=TRUE,'DEGIRO KASSTROOM'!R55,"")</f>
        <v>#VALUE!</v>
      </c>
      <c r="AC205" s="193" t="str">
        <f>IF(ISNUMBER(((M205/(SUM(X205:AB205)))*(IF((ISNUMBER(INDEX('DEGIRO TABLE'!$A$1:$G$225,MATCH($L205,'DEGIRO TABLE'!$A$1:$A$225,0),2))),(INDEX('DEGIRO TABLE'!$A$1:$G$225,MATCH($L205,'DEGIRO TABLE'!$A$1:$A$225,0),2)),0))))=TRUE,((M205/(SUM(X205:AB205)))*(IF((ISNUMBER(INDEX('DEGIRO TABLE'!$A$1:$G$225,MATCH($L205,'DEGIRO TABLE'!$A$1:$A$225,0),2))),(INDEX('DEGIRO TABLE'!$A$1:$G$225,MATCH($L205,'DEGIRO TABLE'!$A$1:$A$225,0),2)),0))),"")</f>
        <v/>
      </c>
    </row>
    <row r="206" spans="1:29" x14ac:dyDescent="0.2">
      <c r="A206">
        <f>'DEGIRO KASSTROOM'!A56</f>
        <v>0</v>
      </c>
      <c r="B206">
        <f>'DEGIRO KASSTROOM'!B56</f>
        <v>0</v>
      </c>
      <c r="C206">
        <f>'DEGIRO KASSTROOM'!C56</f>
        <v>0</v>
      </c>
      <c r="D206">
        <f>'DEGIRO KASSTROOM'!D56</f>
        <v>0</v>
      </c>
      <c r="E206">
        <f>'DEGIRO KASSTROOM'!E56</f>
        <v>0</v>
      </c>
      <c r="F206">
        <f>'DEGIRO KASSTROOM'!F56</f>
        <v>0</v>
      </c>
      <c r="G206">
        <f>'DEGIRO KASSTROOM'!G56</f>
        <v>0</v>
      </c>
      <c r="L206" s="197">
        <f>'DEGIRO KASSTROOM'!L56</f>
        <v>0</v>
      </c>
      <c r="M206" s="197" t="str">
        <f>IF('DEGIRO KASSTROOM'!M$2&gt;'DEGIRO KASSTROOM'!$B$2,'DEGIRO KASSTROOM'!M56,"")</f>
        <v/>
      </c>
      <c r="N206" s="197" t="str">
        <f>IF('DEGIRO KASSTROOM'!N$2&gt;'DEGIRO KASSTROOM'!$B$2,'DEGIRO KASSTROOM'!N56,"")</f>
        <v/>
      </c>
      <c r="O206" s="197" t="str">
        <f>IF('DEGIRO KASSTROOM'!O$2&gt;'DEGIRO KASSTROOM'!$B$2,'DEGIRO KASSTROOM'!O56,"")</f>
        <v/>
      </c>
      <c r="P206" s="197" t="str">
        <f>IF('DEGIRO KASSTROOM'!P$2&gt;'DEGIRO KASSTROOM'!$B$2,'DEGIRO KASSTROOM'!P56,"")</f>
        <v/>
      </c>
      <c r="Q206" s="197" t="str">
        <f>IF('DEGIRO KASSTROOM'!Q$2&gt;'DEGIRO KASSTROOM'!$B$2,'DEGIRO KASSTROOM'!Q56,"")</f>
        <v/>
      </c>
      <c r="R206" s="195" t="str">
        <f t="shared" si="17"/>
        <v/>
      </c>
      <c r="S206" s="195" t="str">
        <f t="shared" si="23"/>
        <v/>
      </c>
      <c r="T206" s="195" t="str">
        <f t="shared" si="24"/>
        <v/>
      </c>
      <c r="U206" s="195" t="str">
        <f t="shared" si="25"/>
        <v/>
      </c>
      <c r="V206" s="195" t="str">
        <f t="shared" si="26"/>
        <v/>
      </c>
      <c r="W206" s="195" t="str">
        <f t="shared" si="22"/>
        <v/>
      </c>
      <c r="X206" s="193" t="e">
        <f>IF(AND(('DEGIRO TABLE'!$M$152-380)&lt;'DEGIRO KASSTROOM'!N$2,('DEGIRO TABLE'!$M$152-350)&gt;'DEGIRO KASSTROOM'!N$2)=TRUE,'DEGIRO KASSTROOM'!N56,"")</f>
        <v>#VALUE!</v>
      </c>
      <c r="Y206" s="193" t="e">
        <f>IF(AND(('DEGIRO TABLE'!$M$152-380)&lt;'DEGIRO KASSTROOM'!O$2,('DEGIRO TABLE'!$M$152-350)&gt;'DEGIRO KASSTROOM'!O$2)=TRUE,'DEGIRO KASSTROOM'!O56,"")</f>
        <v>#VALUE!</v>
      </c>
      <c r="Z206" s="193" t="e">
        <f>IF(AND(('DEGIRO TABLE'!$M$152-380)&lt;'DEGIRO KASSTROOM'!P$2,('DEGIRO TABLE'!$M$152-350)&gt;'DEGIRO KASSTROOM'!P$2)=TRUE,'DEGIRO KASSTROOM'!P56,"")</f>
        <v>#VALUE!</v>
      </c>
      <c r="AA206" s="193" t="e">
        <f>IF(AND(('DEGIRO TABLE'!$M$152-380)&lt;'DEGIRO KASSTROOM'!Q$2,('DEGIRO TABLE'!$M$152-350)&gt;'DEGIRO KASSTROOM'!Q$2)=TRUE,'DEGIRO KASSTROOM'!Q56,"")</f>
        <v>#VALUE!</v>
      </c>
      <c r="AB206" s="193" t="e">
        <f>IF(AND(('DEGIRO TABLE'!$M$152-380)&lt;'DEGIRO KASSTROOM'!R$2,('DEGIRO TABLE'!$M$152-350)&gt;'DEGIRO KASSTROOM'!R$2)=TRUE,'DEGIRO KASSTROOM'!R56,"")</f>
        <v>#VALUE!</v>
      </c>
      <c r="AC206" s="193" t="str">
        <f>IF(ISNUMBER(((M206/(SUM(X206:AB206)))*(IF((ISNUMBER(INDEX('DEGIRO TABLE'!$A$1:$G$225,MATCH($L206,'DEGIRO TABLE'!$A$1:$A$225,0),2))),(INDEX('DEGIRO TABLE'!$A$1:$G$225,MATCH($L206,'DEGIRO TABLE'!$A$1:$A$225,0),2)),0))))=TRUE,((M206/(SUM(X206:AB206)))*(IF((ISNUMBER(INDEX('DEGIRO TABLE'!$A$1:$G$225,MATCH($L206,'DEGIRO TABLE'!$A$1:$A$225,0),2))),(INDEX('DEGIRO TABLE'!$A$1:$G$225,MATCH($L206,'DEGIRO TABLE'!$A$1:$A$225,0),2)),0))),"")</f>
        <v/>
      </c>
    </row>
    <row r="207" spans="1:29" x14ac:dyDescent="0.2">
      <c r="A207">
        <f>'DEGIRO KASSTROOM'!A57</f>
        <v>0</v>
      </c>
      <c r="B207">
        <f>'DEGIRO KASSTROOM'!B57</f>
        <v>0</v>
      </c>
      <c r="C207">
        <f>'DEGIRO KASSTROOM'!C57</f>
        <v>0</v>
      </c>
      <c r="D207">
        <f>'DEGIRO KASSTROOM'!D57</f>
        <v>0</v>
      </c>
      <c r="E207">
        <f>'DEGIRO KASSTROOM'!E57</f>
        <v>0</v>
      </c>
      <c r="F207">
        <f>'DEGIRO KASSTROOM'!F57</f>
        <v>0</v>
      </c>
      <c r="G207">
        <f>'DEGIRO KASSTROOM'!G57</f>
        <v>0</v>
      </c>
      <c r="L207" s="197">
        <f>'DEGIRO KASSTROOM'!L57</f>
        <v>0</v>
      </c>
      <c r="M207" s="197" t="str">
        <f>IF('DEGIRO KASSTROOM'!M$2&gt;'DEGIRO KASSTROOM'!$B$2,'DEGIRO KASSTROOM'!M57,"")</f>
        <v/>
      </c>
      <c r="N207" s="197" t="str">
        <f>IF('DEGIRO KASSTROOM'!N$2&gt;'DEGIRO KASSTROOM'!$B$2,'DEGIRO KASSTROOM'!N57,"")</f>
        <v/>
      </c>
      <c r="O207" s="197" t="str">
        <f>IF('DEGIRO KASSTROOM'!O$2&gt;'DEGIRO KASSTROOM'!$B$2,'DEGIRO KASSTROOM'!O57,"")</f>
        <v/>
      </c>
      <c r="P207" s="197" t="str">
        <f>IF('DEGIRO KASSTROOM'!P$2&gt;'DEGIRO KASSTROOM'!$B$2,'DEGIRO KASSTROOM'!P57,"")</f>
        <v/>
      </c>
      <c r="Q207" s="197" t="str">
        <f>IF('DEGIRO KASSTROOM'!Q$2&gt;'DEGIRO KASSTROOM'!$B$2,'DEGIRO KASSTROOM'!Q57,"")</f>
        <v/>
      </c>
      <c r="R207" s="195" t="str">
        <f t="shared" si="17"/>
        <v/>
      </c>
      <c r="S207" s="195" t="str">
        <f t="shared" si="23"/>
        <v/>
      </c>
      <c r="T207" s="195" t="str">
        <f t="shared" si="24"/>
        <v/>
      </c>
      <c r="U207" s="195" t="str">
        <f t="shared" si="25"/>
        <v/>
      </c>
      <c r="V207" s="195" t="str">
        <f t="shared" si="26"/>
        <v/>
      </c>
      <c r="W207" s="195" t="str">
        <f t="shared" si="22"/>
        <v/>
      </c>
      <c r="X207" s="193" t="e">
        <f>IF(AND(('DEGIRO TABLE'!$M$152-380)&lt;'DEGIRO KASSTROOM'!N$2,('DEGIRO TABLE'!$M$152-350)&gt;'DEGIRO KASSTROOM'!N$2)=TRUE,'DEGIRO KASSTROOM'!N57,"")</f>
        <v>#VALUE!</v>
      </c>
      <c r="Y207" s="193" t="e">
        <f>IF(AND(('DEGIRO TABLE'!$M$152-380)&lt;'DEGIRO KASSTROOM'!O$2,('DEGIRO TABLE'!$M$152-350)&gt;'DEGIRO KASSTROOM'!O$2)=TRUE,'DEGIRO KASSTROOM'!O57,"")</f>
        <v>#VALUE!</v>
      </c>
      <c r="Z207" s="193" t="e">
        <f>IF(AND(('DEGIRO TABLE'!$M$152-380)&lt;'DEGIRO KASSTROOM'!P$2,('DEGIRO TABLE'!$M$152-350)&gt;'DEGIRO KASSTROOM'!P$2)=TRUE,'DEGIRO KASSTROOM'!P57,"")</f>
        <v>#VALUE!</v>
      </c>
      <c r="AA207" s="193" t="e">
        <f>IF(AND(('DEGIRO TABLE'!$M$152-380)&lt;'DEGIRO KASSTROOM'!Q$2,('DEGIRO TABLE'!$M$152-350)&gt;'DEGIRO KASSTROOM'!Q$2)=TRUE,'DEGIRO KASSTROOM'!Q57,"")</f>
        <v>#VALUE!</v>
      </c>
      <c r="AB207" s="193" t="e">
        <f>IF(AND(('DEGIRO TABLE'!$M$152-380)&lt;'DEGIRO KASSTROOM'!R$2,('DEGIRO TABLE'!$M$152-350)&gt;'DEGIRO KASSTROOM'!R$2)=TRUE,'DEGIRO KASSTROOM'!R57,"")</f>
        <v>#VALUE!</v>
      </c>
      <c r="AC207" s="193" t="str">
        <f>IF(ISNUMBER(((M207/(SUM(X207:AB207)))*(IF((ISNUMBER(INDEX('DEGIRO TABLE'!$A$1:$G$225,MATCH($L207,'DEGIRO TABLE'!$A$1:$A$225,0),2))),(INDEX('DEGIRO TABLE'!$A$1:$G$225,MATCH($L207,'DEGIRO TABLE'!$A$1:$A$225,0),2)),0))))=TRUE,((M207/(SUM(X207:AB207)))*(IF((ISNUMBER(INDEX('DEGIRO TABLE'!$A$1:$G$225,MATCH($L207,'DEGIRO TABLE'!$A$1:$A$225,0),2))),(INDEX('DEGIRO TABLE'!$A$1:$G$225,MATCH($L207,'DEGIRO TABLE'!$A$1:$A$225,0),2)),0))),"")</f>
        <v/>
      </c>
    </row>
    <row r="208" spans="1:29" x14ac:dyDescent="0.2">
      <c r="A208">
        <f>'DEGIRO KASSTROOM'!A58</f>
        <v>0</v>
      </c>
      <c r="B208">
        <f>'DEGIRO KASSTROOM'!B58</f>
        <v>0</v>
      </c>
      <c r="C208">
        <f>'DEGIRO KASSTROOM'!C58</f>
        <v>0</v>
      </c>
      <c r="D208">
        <f>'DEGIRO KASSTROOM'!D58</f>
        <v>0</v>
      </c>
      <c r="E208">
        <f>'DEGIRO KASSTROOM'!E58</f>
        <v>0</v>
      </c>
      <c r="F208">
        <f>'DEGIRO KASSTROOM'!F58</f>
        <v>0</v>
      </c>
      <c r="G208">
        <f>'DEGIRO KASSTROOM'!G58</f>
        <v>0</v>
      </c>
      <c r="L208" s="197">
        <f>'DEGIRO KASSTROOM'!L58</f>
        <v>0</v>
      </c>
      <c r="M208" s="197" t="str">
        <f>IF('DEGIRO KASSTROOM'!M$2&gt;'DEGIRO KASSTROOM'!$B$2,'DEGIRO KASSTROOM'!M58,"")</f>
        <v/>
      </c>
      <c r="N208" s="197" t="str">
        <f>IF('DEGIRO KASSTROOM'!N$2&gt;'DEGIRO KASSTROOM'!$B$2,'DEGIRO KASSTROOM'!N58,"")</f>
        <v/>
      </c>
      <c r="O208" s="197" t="str">
        <f>IF('DEGIRO KASSTROOM'!O$2&gt;'DEGIRO KASSTROOM'!$B$2,'DEGIRO KASSTROOM'!O58,"")</f>
        <v/>
      </c>
      <c r="P208" s="197" t="str">
        <f>IF('DEGIRO KASSTROOM'!P$2&gt;'DEGIRO KASSTROOM'!$B$2,'DEGIRO KASSTROOM'!P58,"")</f>
        <v/>
      </c>
      <c r="Q208" s="197" t="str">
        <f>IF('DEGIRO KASSTROOM'!Q$2&gt;'DEGIRO KASSTROOM'!$B$2,'DEGIRO KASSTROOM'!Q58,"")</f>
        <v/>
      </c>
      <c r="R208" s="195" t="str">
        <f t="shared" si="17"/>
        <v/>
      </c>
      <c r="S208" s="195" t="str">
        <f t="shared" si="23"/>
        <v/>
      </c>
      <c r="T208" s="195" t="str">
        <f t="shared" si="24"/>
        <v/>
      </c>
      <c r="U208" s="195" t="str">
        <f t="shared" si="25"/>
        <v/>
      </c>
      <c r="V208" s="195" t="str">
        <f t="shared" si="26"/>
        <v/>
      </c>
      <c r="W208" s="195" t="str">
        <f t="shared" si="22"/>
        <v/>
      </c>
      <c r="X208" s="193" t="e">
        <f>IF(AND(('DEGIRO TABLE'!$M$152-380)&lt;'DEGIRO KASSTROOM'!N$2,('DEGIRO TABLE'!$M$152-350)&gt;'DEGIRO KASSTROOM'!N$2)=TRUE,'DEGIRO KASSTROOM'!N58,"")</f>
        <v>#VALUE!</v>
      </c>
      <c r="Y208" s="193" t="e">
        <f>IF(AND(('DEGIRO TABLE'!$M$152-380)&lt;'DEGIRO KASSTROOM'!O$2,('DEGIRO TABLE'!$M$152-350)&gt;'DEGIRO KASSTROOM'!O$2)=TRUE,'DEGIRO KASSTROOM'!O58,"")</f>
        <v>#VALUE!</v>
      </c>
      <c r="Z208" s="193" t="e">
        <f>IF(AND(('DEGIRO TABLE'!$M$152-380)&lt;'DEGIRO KASSTROOM'!P$2,('DEGIRO TABLE'!$M$152-350)&gt;'DEGIRO KASSTROOM'!P$2)=TRUE,'DEGIRO KASSTROOM'!P58,"")</f>
        <v>#VALUE!</v>
      </c>
      <c r="AA208" s="193" t="e">
        <f>IF(AND(('DEGIRO TABLE'!$M$152-380)&lt;'DEGIRO KASSTROOM'!Q$2,('DEGIRO TABLE'!$M$152-350)&gt;'DEGIRO KASSTROOM'!Q$2)=TRUE,'DEGIRO KASSTROOM'!Q58,"")</f>
        <v>#VALUE!</v>
      </c>
      <c r="AB208" s="193" t="e">
        <f>IF(AND(('DEGIRO TABLE'!$M$152-380)&lt;'DEGIRO KASSTROOM'!R$2,('DEGIRO TABLE'!$M$152-350)&gt;'DEGIRO KASSTROOM'!R$2)=TRUE,'DEGIRO KASSTROOM'!R58,"")</f>
        <v>#VALUE!</v>
      </c>
      <c r="AC208" s="193" t="str">
        <f>IF(ISNUMBER(((M208/(SUM(X208:AB208)))*(IF((ISNUMBER(INDEX('DEGIRO TABLE'!$A$1:$G$225,MATCH($L208,'DEGIRO TABLE'!$A$1:$A$225,0),2))),(INDEX('DEGIRO TABLE'!$A$1:$G$225,MATCH($L208,'DEGIRO TABLE'!$A$1:$A$225,0),2)),0))))=TRUE,((M208/(SUM(X208:AB208)))*(IF((ISNUMBER(INDEX('DEGIRO TABLE'!$A$1:$G$225,MATCH($L208,'DEGIRO TABLE'!$A$1:$A$225,0),2))),(INDEX('DEGIRO TABLE'!$A$1:$G$225,MATCH($L208,'DEGIRO TABLE'!$A$1:$A$225,0),2)),0))),"")</f>
        <v/>
      </c>
    </row>
    <row r="209" spans="1:29" x14ac:dyDescent="0.2">
      <c r="A209">
        <f>'DEGIRO KASSTROOM'!A59</f>
        <v>0</v>
      </c>
      <c r="B209">
        <f>'DEGIRO KASSTROOM'!B59</f>
        <v>0</v>
      </c>
      <c r="C209">
        <f>'DEGIRO KASSTROOM'!C59</f>
        <v>0</v>
      </c>
      <c r="D209">
        <f>'DEGIRO KASSTROOM'!D59</f>
        <v>0</v>
      </c>
      <c r="E209">
        <f>'DEGIRO KASSTROOM'!E59</f>
        <v>0</v>
      </c>
      <c r="F209">
        <f>'DEGIRO KASSTROOM'!F59</f>
        <v>0</v>
      </c>
      <c r="G209">
        <f>'DEGIRO KASSTROOM'!G59</f>
        <v>0</v>
      </c>
      <c r="L209" s="197">
        <f>'DEGIRO KASSTROOM'!L59</f>
        <v>0</v>
      </c>
      <c r="M209" s="197" t="str">
        <f>IF('DEGIRO KASSTROOM'!M$2&gt;'DEGIRO KASSTROOM'!$B$2,'DEGIRO KASSTROOM'!M59,"")</f>
        <v/>
      </c>
      <c r="N209" s="197" t="str">
        <f>IF('DEGIRO KASSTROOM'!N$2&gt;'DEGIRO KASSTROOM'!$B$2,'DEGIRO KASSTROOM'!N59,"")</f>
        <v/>
      </c>
      <c r="O209" s="197" t="str">
        <f>IF('DEGIRO KASSTROOM'!O$2&gt;'DEGIRO KASSTROOM'!$B$2,'DEGIRO KASSTROOM'!O59,"")</f>
        <v/>
      </c>
      <c r="P209" s="197" t="str">
        <f>IF('DEGIRO KASSTROOM'!P$2&gt;'DEGIRO KASSTROOM'!$B$2,'DEGIRO KASSTROOM'!P59,"")</f>
        <v/>
      </c>
      <c r="Q209" s="197" t="str">
        <f>IF('DEGIRO KASSTROOM'!Q$2&gt;'DEGIRO KASSTROOM'!$B$2,'DEGIRO KASSTROOM'!Q59,"")</f>
        <v/>
      </c>
      <c r="R209" s="195" t="str">
        <f t="shared" si="17"/>
        <v/>
      </c>
      <c r="S209" s="195" t="str">
        <f t="shared" si="23"/>
        <v/>
      </c>
      <c r="T209" s="195" t="str">
        <f t="shared" si="24"/>
        <v/>
      </c>
      <c r="U209" s="195" t="str">
        <f t="shared" si="25"/>
        <v/>
      </c>
      <c r="V209" s="195" t="str">
        <f t="shared" si="26"/>
        <v/>
      </c>
      <c r="W209" s="195" t="str">
        <f t="shared" si="22"/>
        <v/>
      </c>
      <c r="X209" s="193" t="e">
        <f>IF(AND(('DEGIRO TABLE'!$M$152-380)&lt;'DEGIRO KASSTROOM'!N$2,('DEGIRO TABLE'!$M$152-350)&gt;'DEGIRO KASSTROOM'!N$2)=TRUE,'DEGIRO KASSTROOM'!N59,"")</f>
        <v>#VALUE!</v>
      </c>
      <c r="Y209" s="193" t="e">
        <f>IF(AND(('DEGIRO TABLE'!$M$152-380)&lt;'DEGIRO KASSTROOM'!O$2,('DEGIRO TABLE'!$M$152-350)&gt;'DEGIRO KASSTROOM'!O$2)=TRUE,'DEGIRO KASSTROOM'!O59,"")</f>
        <v>#VALUE!</v>
      </c>
      <c r="Z209" s="193" t="e">
        <f>IF(AND(('DEGIRO TABLE'!$M$152-380)&lt;'DEGIRO KASSTROOM'!P$2,('DEGIRO TABLE'!$M$152-350)&gt;'DEGIRO KASSTROOM'!P$2)=TRUE,'DEGIRO KASSTROOM'!P59,"")</f>
        <v>#VALUE!</v>
      </c>
      <c r="AA209" s="193" t="e">
        <f>IF(AND(('DEGIRO TABLE'!$M$152-380)&lt;'DEGIRO KASSTROOM'!Q$2,('DEGIRO TABLE'!$M$152-350)&gt;'DEGIRO KASSTROOM'!Q$2)=TRUE,'DEGIRO KASSTROOM'!Q59,"")</f>
        <v>#VALUE!</v>
      </c>
      <c r="AB209" s="193" t="e">
        <f>IF(AND(('DEGIRO TABLE'!$M$152-380)&lt;'DEGIRO KASSTROOM'!R$2,('DEGIRO TABLE'!$M$152-350)&gt;'DEGIRO KASSTROOM'!R$2)=TRUE,'DEGIRO KASSTROOM'!R59,"")</f>
        <v>#VALUE!</v>
      </c>
      <c r="AC209" s="193" t="str">
        <f>IF(ISNUMBER(((M209/(SUM(X209:AB209)))*(IF((ISNUMBER(INDEX('DEGIRO TABLE'!$A$1:$G$225,MATCH($L209,'DEGIRO TABLE'!$A$1:$A$225,0),2))),(INDEX('DEGIRO TABLE'!$A$1:$G$225,MATCH($L209,'DEGIRO TABLE'!$A$1:$A$225,0),2)),0))))=TRUE,((M209/(SUM(X209:AB209)))*(IF((ISNUMBER(INDEX('DEGIRO TABLE'!$A$1:$G$225,MATCH($L209,'DEGIRO TABLE'!$A$1:$A$225,0),2))),(INDEX('DEGIRO TABLE'!$A$1:$G$225,MATCH($L209,'DEGIRO TABLE'!$A$1:$A$225,0),2)),0))),"")</f>
        <v/>
      </c>
    </row>
    <row r="210" spans="1:29" x14ac:dyDescent="0.2">
      <c r="A210">
        <f>'DEGIRO KASSTROOM'!A60</f>
        <v>0</v>
      </c>
      <c r="B210">
        <f>'DEGIRO KASSTROOM'!B60</f>
        <v>0</v>
      </c>
      <c r="C210">
        <f>'DEGIRO KASSTROOM'!C60</f>
        <v>0</v>
      </c>
      <c r="D210">
        <f>'DEGIRO KASSTROOM'!D60</f>
        <v>0</v>
      </c>
      <c r="E210">
        <f>'DEGIRO KASSTROOM'!E60</f>
        <v>0</v>
      </c>
      <c r="F210">
        <f>'DEGIRO KASSTROOM'!F60</f>
        <v>0</v>
      </c>
      <c r="G210">
        <f>'DEGIRO KASSTROOM'!G60</f>
        <v>0</v>
      </c>
      <c r="L210" s="197">
        <f>'DEGIRO KASSTROOM'!L60</f>
        <v>0</v>
      </c>
      <c r="M210" s="197" t="str">
        <f>IF('DEGIRO KASSTROOM'!M$2&gt;'DEGIRO KASSTROOM'!$B$2,'DEGIRO KASSTROOM'!M60,"")</f>
        <v/>
      </c>
      <c r="N210" s="197" t="str">
        <f>IF('DEGIRO KASSTROOM'!N$2&gt;'DEGIRO KASSTROOM'!$B$2,'DEGIRO KASSTROOM'!N60,"")</f>
        <v/>
      </c>
      <c r="O210" s="197" t="str">
        <f>IF('DEGIRO KASSTROOM'!O$2&gt;'DEGIRO KASSTROOM'!$B$2,'DEGIRO KASSTROOM'!O60,"")</f>
        <v/>
      </c>
      <c r="P210" s="197" t="str">
        <f>IF('DEGIRO KASSTROOM'!P$2&gt;'DEGIRO KASSTROOM'!$B$2,'DEGIRO KASSTROOM'!P60,"")</f>
        <v/>
      </c>
      <c r="Q210" s="197" t="str">
        <f>IF('DEGIRO KASSTROOM'!Q$2&gt;'DEGIRO KASSTROOM'!$B$2,'DEGIRO KASSTROOM'!Q60,"")</f>
        <v/>
      </c>
      <c r="R210" s="195" t="str">
        <f t="shared" si="17"/>
        <v/>
      </c>
      <c r="S210" s="195" t="str">
        <f t="shared" si="23"/>
        <v/>
      </c>
      <c r="T210" s="195" t="str">
        <f t="shared" si="24"/>
        <v/>
      </c>
      <c r="U210" s="195" t="str">
        <f t="shared" si="25"/>
        <v/>
      </c>
      <c r="V210" s="195" t="str">
        <f t="shared" si="26"/>
        <v/>
      </c>
      <c r="W210" s="195" t="str">
        <f t="shared" si="22"/>
        <v/>
      </c>
      <c r="X210" s="193" t="e">
        <f>IF(AND(('DEGIRO TABLE'!$M$152-380)&lt;'DEGIRO KASSTROOM'!N$2,('DEGIRO TABLE'!$M$152-350)&gt;'DEGIRO KASSTROOM'!N$2)=TRUE,'DEGIRO KASSTROOM'!N60,"")</f>
        <v>#VALUE!</v>
      </c>
      <c r="Y210" s="193" t="e">
        <f>IF(AND(('DEGIRO TABLE'!$M$152-380)&lt;'DEGIRO KASSTROOM'!O$2,('DEGIRO TABLE'!$M$152-350)&gt;'DEGIRO KASSTROOM'!O$2)=TRUE,'DEGIRO KASSTROOM'!O60,"")</f>
        <v>#VALUE!</v>
      </c>
      <c r="Z210" s="193" t="e">
        <f>IF(AND(('DEGIRO TABLE'!$M$152-380)&lt;'DEGIRO KASSTROOM'!P$2,('DEGIRO TABLE'!$M$152-350)&gt;'DEGIRO KASSTROOM'!P$2)=TRUE,'DEGIRO KASSTROOM'!P60,"")</f>
        <v>#VALUE!</v>
      </c>
      <c r="AA210" s="193" t="e">
        <f>IF(AND(('DEGIRO TABLE'!$M$152-380)&lt;'DEGIRO KASSTROOM'!Q$2,('DEGIRO TABLE'!$M$152-350)&gt;'DEGIRO KASSTROOM'!Q$2)=TRUE,'DEGIRO KASSTROOM'!Q60,"")</f>
        <v>#VALUE!</v>
      </c>
      <c r="AB210" s="193" t="e">
        <f>IF(AND(('DEGIRO TABLE'!$M$152-380)&lt;'DEGIRO KASSTROOM'!R$2,('DEGIRO TABLE'!$M$152-350)&gt;'DEGIRO KASSTROOM'!R$2)=TRUE,'DEGIRO KASSTROOM'!R60,"")</f>
        <v>#VALUE!</v>
      </c>
      <c r="AC210" s="193" t="str">
        <f>IF(ISNUMBER(((M210/(SUM(X210:AB210)))*(IF((ISNUMBER(INDEX('DEGIRO TABLE'!$A$1:$G$225,MATCH($L210,'DEGIRO TABLE'!$A$1:$A$225,0),2))),(INDEX('DEGIRO TABLE'!$A$1:$G$225,MATCH($L210,'DEGIRO TABLE'!$A$1:$A$225,0),2)),0))))=TRUE,((M210/(SUM(X210:AB210)))*(IF((ISNUMBER(INDEX('DEGIRO TABLE'!$A$1:$G$225,MATCH($L210,'DEGIRO TABLE'!$A$1:$A$225,0),2))),(INDEX('DEGIRO TABLE'!$A$1:$G$225,MATCH($L210,'DEGIRO TABLE'!$A$1:$A$225,0),2)),0))),"")</f>
        <v/>
      </c>
    </row>
    <row r="211" spans="1:29" x14ac:dyDescent="0.2">
      <c r="A211">
        <f>'DEGIRO KASSTROOM'!A61</f>
        <v>0</v>
      </c>
      <c r="B211">
        <f>'DEGIRO KASSTROOM'!B61</f>
        <v>0</v>
      </c>
      <c r="C211">
        <f>'DEGIRO KASSTROOM'!C61</f>
        <v>0</v>
      </c>
      <c r="D211">
        <f>'DEGIRO KASSTROOM'!D61</f>
        <v>0</v>
      </c>
      <c r="E211">
        <f>'DEGIRO KASSTROOM'!E61</f>
        <v>0</v>
      </c>
      <c r="F211">
        <f>'DEGIRO KASSTROOM'!F61</f>
        <v>0</v>
      </c>
      <c r="G211">
        <f>'DEGIRO KASSTROOM'!G61</f>
        <v>0</v>
      </c>
      <c r="L211" s="197">
        <f>'DEGIRO KASSTROOM'!L61</f>
        <v>0</v>
      </c>
      <c r="M211" s="197" t="str">
        <f>IF('DEGIRO KASSTROOM'!M$2&gt;'DEGIRO KASSTROOM'!$B$2,'DEGIRO KASSTROOM'!M61,"")</f>
        <v/>
      </c>
      <c r="N211" s="197" t="str">
        <f>IF('DEGIRO KASSTROOM'!N$2&gt;'DEGIRO KASSTROOM'!$B$2,'DEGIRO KASSTROOM'!N61,"")</f>
        <v/>
      </c>
      <c r="O211" s="197" t="str">
        <f>IF('DEGIRO KASSTROOM'!O$2&gt;'DEGIRO KASSTROOM'!$B$2,'DEGIRO KASSTROOM'!O61,"")</f>
        <v/>
      </c>
      <c r="P211" s="197" t="str">
        <f>IF('DEGIRO KASSTROOM'!P$2&gt;'DEGIRO KASSTROOM'!$B$2,'DEGIRO KASSTROOM'!P61,"")</f>
        <v/>
      </c>
      <c r="Q211" s="197" t="str">
        <f>IF('DEGIRO KASSTROOM'!Q$2&gt;'DEGIRO KASSTROOM'!$B$2,'DEGIRO KASSTROOM'!Q61,"")</f>
        <v/>
      </c>
      <c r="R211" s="195" t="str">
        <f t="shared" si="17"/>
        <v/>
      </c>
      <c r="S211" s="195" t="str">
        <f t="shared" si="23"/>
        <v/>
      </c>
      <c r="T211" s="195" t="str">
        <f t="shared" si="24"/>
        <v/>
      </c>
      <c r="U211" s="195" t="str">
        <f t="shared" si="25"/>
        <v/>
      </c>
      <c r="V211" s="195" t="str">
        <f t="shared" si="26"/>
        <v/>
      </c>
      <c r="W211" s="195" t="str">
        <f t="shared" si="22"/>
        <v/>
      </c>
      <c r="X211" s="193" t="e">
        <f>IF(AND(('DEGIRO TABLE'!$M$152-380)&lt;'DEGIRO KASSTROOM'!N$2,('DEGIRO TABLE'!$M$152-350)&gt;'DEGIRO KASSTROOM'!N$2)=TRUE,'DEGIRO KASSTROOM'!N61,"")</f>
        <v>#VALUE!</v>
      </c>
      <c r="Y211" s="193" t="e">
        <f>IF(AND(('DEGIRO TABLE'!$M$152-380)&lt;'DEGIRO KASSTROOM'!O$2,('DEGIRO TABLE'!$M$152-350)&gt;'DEGIRO KASSTROOM'!O$2)=TRUE,'DEGIRO KASSTROOM'!O61,"")</f>
        <v>#VALUE!</v>
      </c>
      <c r="Z211" s="193" t="e">
        <f>IF(AND(('DEGIRO TABLE'!$M$152-380)&lt;'DEGIRO KASSTROOM'!P$2,('DEGIRO TABLE'!$M$152-350)&gt;'DEGIRO KASSTROOM'!P$2)=TRUE,'DEGIRO KASSTROOM'!P61,"")</f>
        <v>#VALUE!</v>
      </c>
      <c r="AA211" s="193" t="e">
        <f>IF(AND(('DEGIRO TABLE'!$M$152-380)&lt;'DEGIRO KASSTROOM'!Q$2,('DEGIRO TABLE'!$M$152-350)&gt;'DEGIRO KASSTROOM'!Q$2)=TRUE,'DEGIRO KASSTROOM'!Q61,"")</f>
        <v>#VALUE!</v>
      </c>
      <c r="AB211" s="193" t="e">
        <f>IF(AND(('DEGIRO TABLE'!$M$152-380)&lt;'DEGIRO KASSTROOM'!R$2,('DEGIRO TABLE'!$M$152-350)&gt;'DEGIRO KASSTROOM'!R$2)=TRUE,'DEGIRO KASSTROOM'!R61,"")</f>
        <v>#VALUE!</v>
      </c>
      <c r="AC211" s="193" t="str">
        <f>IF(ISNUMBER(((M211/(SUM(X211:AB211)))*(IF((ISNUMBER(INDEX('DEGIRO TABLE'!$A$1:$G$225,MATCH($L211,'DEGIRO TABLE'!$A$1:$A$225,0),2))),(INDEX('DEGIRO TABLE'!$A$1:$G$225,MATCH($L211,'DEGIRO TABLE'!$A$1:$A$225,0),2)),0))))=TRUE,((M211/(SUM(X211:AB211)))*(IF((ISNUMBER(INDEX('DEGIRO TABLE'!$A$1:$G$225,MATCH($L211,'DEGIRO TABLE'!$A$1:$A$225,0),2))),(INDEX('DEGIRO TABLE'!$A$1:$G$225,MATCH($L211,'DEGIRO TABLE'!$A$1:$A$225,0),2)),0))),"")</f>
        <v/>
      </c>
    </row>
    <row r="212" spans="1:29" x14ac:dyDescent="0.2">
      <c r="A212">
        <f>'DEGIRO KASSTROOM'!A62</f>
        <v>0</v>
      </c>
      <c r="B212">
        <f>'DEGIRO KASSTROOM'!B62</f>
        <v>0</v>
      </c>
      <c r="C212">
        <f>'DEGIRO KASSTROOM'!C62</f>
        <v>0</v>
      </c>
      <c r="D212">
        <f>'DEGIRO KASSTROOM'!D62</f>
        <v>0</v>
      </c>
      <c r="E212">
        <f>'DEGIRO KASSTROOM'!E62</f>
        <v>0</v>
      </c>
      <c r="F212">
        <f>'DEGIRO KASSTROOM'!F62</f>
        <v>0</v>
      </c>
      <c r="G212">
        <f>'DEGIRO KASSTROOM'!G62</f>
        <v>0</v>
      </c>
      <c r="L212" s="197">
        <f>'DEGIRO KASSTROOM'!L62</f>
        <v>0</v>
      </c>
      <c r="M212" s="197" t="str">
        <f>IF('DEGIRO KASSTROOM'!M$2&gt;'DEGIRO KASSTROOM'!$B$2,'DEGIRO KASSTROOM'!M62,"")</f>
        <v/>
      </c>
      <c r="N212" s="197" t="str">
        <f>IF('DEGIRO KASSTROOM'!N$2&gt;'DEGIRO KASSTROOM'!$B$2,'DEGIRO KASSTROOM'!N62,"")</f>
        <v/>
      </c>
      <c r="O212" s="197" t="str">
        <f>IF('DEGIRO KASSTROOM'!O$2&gt;'DEGIRO KASSTROOM'!$B$2,'DEGIRO KASSTROOM'!O62,"")</f>
        <v/>
      </c>
      <c r="P212" s="197" t="str">
        <f>IF('DEGIRO KASSTROOM'!P$2&gt;'DEGIRO KASSTROOM'!$B$2,'DEGIRO KASSTROOM'!P62,"")</f>
        <v/>
      </c>
      <c r="Q212" s="197" t="str">
        <f>IF('DEGIRO KASSTROOM'!Q$2&gt;'DEGIRO KASSTROOM'!$B$2,'DEGIRO KASSTROOM'!Q62,"")</f>
        <v/>
      </c>
      <c r="R212" s="195" t="str">
        <f t="shared" si="17"/>
        <v/>
      </c>
      <c r="S212" s="195" t="str">
        <f t="shared" si="23"/>
        <v/>
      </c>
      <c r="T212" s="195" t="str">
        <f t="shared" si="24"/>
        <v/>
      </c>
      <c r="U212" s="195" t="str">
        <f t="shared" si="25"/>
        <v/>
      </c>
      <c r="V212" s="195" t="str">
        <f t="shared" si="26"/>
        <v/>
      </c>
      <c r="W212" s="195" t="str">
        <f t="shared" si="22"/>
        <v/>
      </c>
      <c r="X212" s="193" t="e">
        <f>IF(AND(('DEGIRO TABLE'!$M$152-380)&lt;'DEGIRO KASSTROOM'!N$2,('DEGIRO TABLE'!$M$152-350)&gt;'DEGIRO KASSTROOM'!N$2)=TRUE,'DEGIRO KASSTROOM'!N62,"")</f>
        <v>#VALUE!</v>
      </c>
      <c r="Y212" s="193" t="e">
        <f>IF(AND(('DEGIRO TABLE'!$M$152-380)&lt;'DEGIRO KASSTROOM'!O$2,('DEGIRO TABLE'!$M$152-350)&gt;'DEGIRO KASSTROOM'!O$2)=TRUE,'DEGIRO KASSTROOM'!O62,"")</f>
        <v>#VALUE!</v>
      </c>
      <c r="Z212" s="193" t="e">
        <f>IF(AND(('DEGIRO TABLE'!$M$152-380)&lt;'DEGIRO KASSTROOM'!P$2,('DEGIRO TABLE'!$M$152-350)&gt;'DEGIRO KASSTROOM'!P$2)=TRUE,'DEGIRO KASSTROOM'!P62,"")</f>
        <v>#VALUE!</v>
      </c>
      <c r="AA212" s="193" t="e">
        <f>IF(AND(('DEGIRO TABLE'!$M$152-380)&lt;'DEGIRO KASSTROOM'!Q$2,('DEGIRO TABLE'!$M$152-350)&gt;'DEGIRO KASSTROOM'!Q$2)=TRUE,'DEGIRO KASSTROOM'!Q62,"")</f>
        <v>#VALUE!</v>
      </c>
      <c r="AB212" s="193" t="e">
        <f>IF(AND(('DEGIRO TABLE'!$M$152-380)&lt;'DEGIRO KASSTROOM'!R$2,('DEGIRO TABLE'!$M$152-350)&gt;'DEGIRO KASSTROOM'!R$2)=TRUE,'DEGIRO KASSTROOM'!R62,"")</f>
        <v>#VALUE!</v>
      </c>
      <c r="AC212" s="193" t="str">
        <f>IF(ISNUMBER(((M212/(SUM(X212:AB212)))*(IF((ISNUMBER(INDEX('DEGIRO TABLE'!$A$1:$G$225,MATCH($L212,'DEGIRO TABLE'!$A$1:$A$225,0),2))),(INDEX('DEGIRO TABLE'!$A$1:$G$225,MATCH($L212,'DEGIRO TABLE'!$A$1:$A$225,0),2)),0))))=TRUE,((M212/(SUM(X212:AB212)))*(IF((ISNUMBER(INDEX('DEGIRO TABLE'!$A$1:$G$225,MATCH($L212,'DEGIRO TABLE'!$A$1:$A$225,0),2))),(INDEX('DEGIRO TABLE'!$A$1:$G$225,MATCH($L212,'DEGIRO TABLE'!$A$1:$A$225,0),2)),0))),"")</f>
        <v/>
      </c>
    </row>
    <row r="213" spans="1:29" x14ac:dyDescent="0.2">
      <c r="A213">
        <f>'DEGIRO KASSTROOM'!A63</f>
        <v>0</v>
      </c>
      <c r="B213">
        <f>'DEGIRO KASSTROOM'!B63</f>
        <v>0</v>
      </c>
      <c r="C213">
        <f>'DEGIRO KASSTROOM'!C63</f>
        <v>0</v>
      </c>
      <c r="D213">
        <f>'DEGIRO KASSTROOM'!D63</f>
        <v>0</v>
      </c>
      <c r="E213">
        <f>'DEGIRO KASSTROOM'!E63</f>
        <v>0</v>
      </c>
      <c r="F213">
        <f>'DEGIRO KASSTROOM'!F63</f>
        <v>0</v>
      </c>
      <c r="G213">
        <f>'DEGIRO KASSTROOM'!G63</f>
        <v>0</v>
      </c>
      <c r="L213" s="197">
        <f>'DEGIRO KASSTROOM'!L63</f>
        <v>0</v>
      </c>
      <c r="M213" s="197" t="str">
        <f>IF('DEGIRO KASSTROOM'!M$2&gt;'DEGIRO KASSTROOM'!$B$2,'DEGIRO KASSTROOM'!M63,"")</f>
        <v/>
      </c>
      <c r="N213" s="197" t="str">
        <f>IF('DEGIRO KASSTROOM'!N$2&gt;'DEGIRO KASSTROOM'!$B$2,'DEGIRO KASSTROOM'!N63,"")</f>
        <v/>
      </c>
      <c r="O213" s="197" t="str">
        <f>IF('DEGIRO KASSTROOM'!O$2&gt;'DEGIRO KASSTROOM'!$B$2,'DEGIRO KASSTROOM'!O63,"")</f>
        <v/>
      </c>
      <c r="P213" s="197" t="str">
        <f>IF('DEGIRO KASSTROOM'!P$2&gt;'DEGIRO KASSTROOM'!$B$2,'DEGIRO KASSTROOM'!P63,"")</f>
        <v/>
      </c>
      <c r="Q213" s="197" t="str">
        <f>IF('DEGIRO KASSTROOM'!Q$2&gt;'DEGIRO KASSTROOM'!$B$2,'DEGIRO KASSTROOM'!Q63,"")</f>
        <v/>
      </c>
      <c r="R213" s="195" t="str">
        <f t="shared" si="17"/>
        <v/>
      </c>
      <c r="S213" s="195" t="str">
        <f t="shared" si="23"/>
        <v/>
      </c>
      <c r="T213" s="195" t="str">
        <f t="shared" si="24"/>
        <v/>
      </c>
      <c r="U213" s="195" t="str">
        <f t="shared" si="25"/>
        <v/>
      </c>
      <c r="V213" s="195" t="str">
        <f t="shared" si="26"/>
        <v/>
      </c>
      <c r="W213" s="195" t="str">
        <f t="shared" si="22"/>
        <v/>
      </c>
      <c r="X213" s="193" t="e">
        <f>IF(AND(('DEGIRO TABLE'!$M$152-380)&lt;'DEGIRO KASSTROOM'!N$2,('DEGIRO TABLE'!$M$152-350)&gt;'DEGIRO KASSTROOM'!N$2)=TRUE,'DEGIRO KASSTROOM'!N63,"")</f>
        <v>#VALUE!</v>
      </c>
      <c r="Y213" s="193" t="e">
        <f>IF(AND(('DEGIRO TABLE'!$M$152-380)&lt;'DEGIRO KASSTROOM'!O$2,('DEGIRO TABLE'!$M$152-350)&gt;'DEGIRO KASSTROOM'!O$2)=TRUE,'DEGIRO KASSTROOM'!O63,"")</f>
        <v>#VALUE!</v>
      </c>
      <c r="Z213" s="193" t="e">
        <f>IF(AND(('DEGIRO TABLE'!$M$152-380)&lt;'DEGIRO KASSTROOM'!P$2,('DEGIRO TABLE'!$M$152-350)&gt;'DEGIRO KASSTROOM'!P$2)=TRUE,'DEGIRO KASSTROOM'!P63,"")</f>
        <v>#VALUE!</v>
      </c>
      <c r="AA213" s="193" t="e">
        <f>IF(AND(('DEGIRO TABLE'!$M$152-380)&lt;'DEGIRO KASSTROOM'!Q$2,('DEGIRO TABLE'!$M$152-350)&gt;'DEGIRO KASSTROOM'!Q$2)=TRUE,'DEGIRO KASSTROOM'!Q63,"")</f>
        <v>#VALUE!</v>
      </c>
      <c r="AB213" s="193" t="e">
        <f>IF(AND(('DEGIRO TABLE'!$M$152-380)&lt;'DEGIRO KASSTROOM'!R$2,('DEGIRO TABLE'!$M$152-350)&gt;'DEGIRO KASSTROOM'!R$2)=TRUE,'DEGIRO KASSTROOM'!R63,"")</f>
        <v>#VALUE!</v>
      </c>
      <c r="AC213" s="193" t="str">
        <f>IF(ISNUMBER(((M213/(SUM(X213:AB213)))*(IF((ISNUMBER(INDEX('DEGIRO TABLE'!$A$1:$G$225,MATCH($L213,'DEGIRO TABLE'!$A$1:$A$225,0),2))),(INDEX('DEGIRO TABLE'!$A$1:$G$225,MATCH($L213,'DEGIRO TABLE'!$A$1:$A$225,0),2)),0))))=TRUE,((M213/(SUM(X213:AB213)))*(IF((ISNUMBER(INDEX('DEGIRO TABLE'!$A$1:$G$225,MATCH($L213,'DEGIRO TABLE'!$A$1:$A$225,0),2))),(INDEX('DEGIRO TABLE'!$A$1:$G$225,MATCH($L213,'DEGIRO TABLE'!$A$1:$A$225,0),2)),0))),"")</f>
        <v/>
      </c>
    </row>
    <row r="214" spans="1:29" x14ac:dyDescent="0.2">
      <c r="A214">
        <f>'DEGIRO KASSTROOM'!A64</f>
        <v>0</v>
      </c>
      <c r="B214">
        <f>'DEGIRO KASSTROOM'!B64</f>
        <v>0</v>
      </c>
      <c r="C214">
        <f>'DEGIRO KASSTROOM'!C64</f>
        <v>0</v>
      </c>
      <c r="D214">
        <f>'DEGIRO KASSTROOM'!D64</f>
        <v>0</v>
      </c>
      <c r="E214">
        <f>'DEGIRO KASSTROOM'!E64</f>
        <v>0</v>
      </c>
      <c r="F214">
        <f>'DEGIRO KASSTROOM'!F64</f>
        <v>0</v>
      </c>
      <c r="G214">
        <f>'DEGIRO KASSTROOM'!G64</f>
        <v>0</v>
      </c>
      <c r="L214" s="197">
        <f>'DEGIRO KASSTROOM'!L64</f>
        <v>0</v>
      </c>
      <c r="M214" s="197" t="str">
        <f>IF('DEGIRO KASSTROOM'!M$2&gt;'DEGIRO KASSTROOM'!$B$2,'DEGIRO KASSTROOM'!M64,"")</f>
        <v/>
      </c>
      <c r="N214" s="197" t="str">
        <f>IF('DEGIRO KASSTROOM'!N$2&gt;'DEGIRO KASSTROOM'!$B$2,'DEGIRO KASSTROOM'!N64,"")</f>
        <v/>
      </c>
      <c r="O214" s="197" t="str">
        <f>IF('DEGIRO KASSTROOM'!O$2&gt;'DEGIRO KASSTROOM'!$B$2,'DEGIRO KASSTROOM'!O64,"")</f>
        <v/>
      </c>
      <c r="P214" s="197" t="str">
        <f>IF('DEGIRO KASSTROOM'!P$2&gt;'DEGIRO KASSTROOM'!$B$2,'DEGIRO KASSTROOM'!P64,"")</f>
        <v/>
      </c>
      <c r="Q214" s="197" t="str">
        <f>IF('DEGIRO KASSTROOM'!Q$2&gt;'DEGIRO KASSTROOM'!$B$2,'DEGIRO KASSTROOM'!Q64,"")</f>
        <v/>
      </c>
      <c r="R214" s="195" t="str">
        <f t="shared" si="17"/>
        <v/>
      </c>
      <c r="S214" s="195" t="str">
        <f t="shared" si="23"/>
        <v/>
      </c>
      <c r="T214" s="195" t="str">
        <f t="shared" si="24"/>
        <v/>
      </c>
      <c r="U214" s="195" t="str">
        <f t="shared" si="25"/>
        <v/>
      </c>
      <c r="V214" s="195" t="str">
        <f t="shared" si="26"/>
        <v/>
      </c>
      <c r="W214" s="195" t="str">
        <f t="shared" si="22"/>
        <v/>
      </c>
      <c r="X214" s="193" t="e">
        <f>IF(AND(('DEGIRO TABLE'!$M$152-380)&lt;'DEGIRO KASSTROOM'!N$2,('DEGIRO TABLE'!$M$152-350)&gt;'DEGIRO KASSTROOM'!N$2)=TRUE,'DEGIRO KASSTROOM'!N64,"")</f>
        <v>#VALUE!</v>
      </c>
      <c r="Y214" s="193" t="e">
        <f>IF(AND(('DEGIRO TABLE'!$M$152-380)&lt;'DEGIRO KASSTROOM'!O$2,('DEGIRO TABLE'!$M$152-350)&gt;'DEGIRO KASSTROOM'!O$2)=TRUE,'DEGIRO KASSTROOM'!O64,"")</f>
        <v>#VALUE!</v>
      </c>
      <c r="Z214" s="193" t="e">
        <f>IF(AND(('DEGIRO TABLE'!$M$152-380)&lt;'DEGIRO KASSTROOM'!P$2,('DEGIRO TABLE'!$M$152-350)&gt;'DEGIRO KASSTROOM'!P$2)=TRUE,'DEGIRO KASSTROOM'!P64,"")</f>
        <v>#VALUE!</v>
      </c>
      <c r="AA214" s="193" t="e">
        <f>IF(AND(('DEGIRO TABLE'!$M$152-380)&lt;'DEGIRO KASSTROOM'!Q$2,('DEGIRO TABLE'!$M$152-350)&gt;'DEGIRO KASSTROOM'!Q$2)=TRUE,'DEGIRO KASSTROOM'!Q64,"")</f>
        <v>#VALUE!</v>
      </c>
      <c r="AB214" s="193" t="e">
        <f>IF(AND(('DEGIRO TABLE'!$M$152-380)&lt;'DEGIRO KASSTROOM'!R$2,('DEGIRO TABLE'!$M$152-350)&gt;'DEGIRO KASSTROOM'!R$2)=TRUE,'DEGIRO KASSTROOM'!R64,"")</f>
        <v>#VALUE!</v>
      </c>
      <c r="AC214" s="193" t="str">
        <f>IF(ISNUMBER(((M214/(SUM(X214:AB214)))*(IF((ISNUMBER(INDEX('DEGIRO TABLE'!$A$1:$G$225,MATCH($L214,'DEGIRO TABLE'!$A$1:$A$225,0),2))),(INDEX('DEGIRO TABLE'!$A$1:$G$225,MATCH($L214,'DEGIRO TABLE'!$A$1:$A$225,0),2)),0))))=TRUE,((M214/(SUM(X214:AB214)))*(IF((ISNUMBER(INDEX('DEGIRO TABLE'!$A$1:$G$225,MATCH($L214,'DEGIRO TABLE'!$A$1:$A$225,0),2))),(INDEX('DEGIRO TABLE'!$A$1:$G$225,MATCH($L214,'DEGIRO TABLE'!$A$1:$A$225,0),2)),0))),"")</f>
        <v/>
      </c>
    </row>
    <row r="215" spans="1:29" x14ac:dyDescent="0.2">
      <c r="A215">
        <f>'DEGIRO KASSTROOM'!A65</f>
        <v>0</v>
      </c>
      <c r="B215">
        <f>'DEGIRO KASSTROOM'!B65</f>
        <v>0</v>
      </c>
      <c r="C215">
        <f>'DEGIRO KASSTROOM'!C65</f>
        <v>0</v>
      </c>
      <c r="D215">
        <f>'DEGIRO KASSTROOM'!D65</f>
        <v>0</v>
      </c>
      <c r="E215">
        <f>'DEGIRO KASSTROOM'!E65</f>
        <v>0</v>
      </c>
      <c r="F215">
        <f>'DEGIRO KASSTROOM'!F65</f>
        <v>0</v>
      </c>
      <c r="G215">
        <f>'DEGIRO KASSTROOM'!G65</f>
        <v>0</v>
      </c>
      <c r="L215" s="197">
        <f>'DEGIRO KASSTROOM'!L65</f>
        <v>0</v>
      </c>
      <c r="M215" s="197" t="str">
        <f>IF('DEGIRO KASSTROOM'!M$2&gt;'DEGIRO KASSTROOM'!$B$2,'DEGIRO KASSTROOM'!M65,"")</f>
        <v/>
      </c>
      <c r="N215" s="197" t="str">
        <f>IF('DEGIRO KASSTROOM'!N$2&gt;'DEGIRO KASSTROOM'!$B$2,'DEGIRO KASSTROOM'!N65,"")</f>
        <v/>
      </c>
      <c r="O215" s="197" t="str">
        <f>IF('DEGIRO KASSTROOM'!O$2&gt;'DEGIRO KASSTROOM'!$B$2,'DEGIRO KASSTROOM'!O65,"")</f>
        <v/>
      </c>
      <c r="P215" s="197" t="str">
        <f>IF('DEGIRO KASSTROOM'!P$2&gt;'DEGIRO KASSTROOM'!$B$2,'DEGIRO KASSTROOM'!P65,"")</f>
        <v/>
      </c>
      <c r="Q215" s="197" t="str">
        <f>IF('DEGIRO KASSTROOM'!Q$2&gt;'DEGIRO KASSTROOM'!$B$2,'DEGIRO KASSTROOM'!Q65,"")</f>
        <v/>
      </c>
      <c r="R215" s="195" t="str">
        <f t="shared" si="17"/>
        <v/>
      </c>
      <c r="S215" s="195" t="str">
        <f t="shared" si="23"/>
        <v/>
      </c>
      <c r="T215" s="195" t="str">
        <f t="shared" si="24"/>
        <v/>
      </c>
      <c r="U215" s="195" t="str">
        <f t="shared" si="25"/>
        <v/>
      </c>
      <c r="V215" s="195" t="str">
        <f t="shared" si="26"/>
        <v/>
      </c>
      <c r="W215" s="195" t="str">
        <f t="shared" si="22"/>
        <v/>
      </c>
      <c r="X215" s="193" t="e">
        <f>IF(AND(('DEGIRO TABLE'!$M$152-380)&lt;'DEGIRO KASSTROOM'!N$2,('DEGIRO TABLE'!$M$152-350)&gt;'DEGIRO KASSTROOM'!N$2)=TRUE,'DEGIRO KASSTROOM'!N65,"")</f>
        <v>#VALUE!</v>
      </c>
      <c r="Y215" s="193" t="e">
        <f>IF(AND(('DEGIRO TABLE'!$M$152-380)&lt;'DEGIRO KASSTROOM'!O$2,('DEGIRO TABLE'!$M$152-350)&gt;'DEGIRO KASSTROOM'!O$2)=TRUE,'DEGIRO KASSTROOM'!O65,"")</f>
        <v>#VALUE!</v>
      </c>
      <c r="Z215" s="193" t="e">
        <f>IF(AND(('DEGIRO TABLE'!$M$152-380)&lt;'DEGIRO KASSTROOM'!P$2,('DEGIRO TABLE'!$M$152-350)&gt;'DEGIRO KASSTROOM'!P$2)=TRUE,'DEGIRO KASSTROOM'!P65,"")</f>
        <v>#VALUE!</v>
      </c>
      <c r="AA215" s="193" t="e">
        <f>IF(AND(('DEGIRO TABLE'!$M$152-380)&lt;'DEGIRO KASSTROOM'!Q$2,('DEGIRO TABLE'!$M$152-350)&gt;'DEGIRO KASSTROOM'!Q$2)=TRUE,'DEGIRO KASSTROOM'!Q65,"")</f>
        <v>#VALUE!</v>
      </c>
      <c r="AB215" s="193" t="e">
        <f>IF(AND(('DEGIRO TABLE'!$M$152-380)&lt;'DEGIRO KASSTROOM'!R$2,('DEGIRO TABLE'!$M$152-350)&gt;'DEGIRO KASSTROOM'!R$2)=TRUE,'DEGIRO KASSTROOM'!R65,"")</f>
        <v>#VALUE!</v>
      </c>
      <c r="AC215" s="193" t="str">
        <f>IF(ISNUMBER(((M215/(SUM(X215:AB215)))*(IF((ISNUMBER(INDEX('DEGIRO TABLE'!$A$1:$G$225,MATCH($L215,'DEGIRO TABLE'!$A$1:$A$225,0),2))),(INDEX('DEGIRO TABLE'!$A$1:$G$225,MATCH($L215,'DEGIRO TABLE'!$A$1:$A$225,0),2)),0))))=TRUE,((M215/(SUM(X215:AB215)))*(IF((ISNUMBER(INDEX('DEGIRO TABLE'!$A$1:$G$225,MATCH($L215,'DEGIRO TABLE'!$A$1:$A$225,0),2))),(INDEX('DEGIRO TABLE'!$A$1:$G$225,MATCH($L215,'DEGIRO TABLE'!$A$1:$A$225,0),2)),0))),"")</f>
        <v/>
      </c>
    </row>
    <row r="216" spans="1:29" x14ac:dyDescent="0.2">
      <c r="A216">
        <f>'DEGIRO KASSTROOM'!A66</f>
        <v>0</v>
      </c>
      <c r="B216">
        <f>'DEGIRO KASSTROOM'!B66</f>
        <v>0</v>
      </c>
      <c r="C216">
        <f>'DEGIRO KASSTROOM'!C66</f>
        <v>0</v>
      </c>
      <c r="D216">
        <f>'DEGIRO KASSTROOM'!D66</f>
        <v>0</v>
      </c>
      <c r="E216">
        <f>'DEGIRO KASSTROOM'!E66</f>
        <v>0</v>
      </c>
      <c r="F216">
        <f>'DEGIRO KASSTROOM'!F66</f>
        <v>0</v>
      </c>
      <c r="G216">
        <f>'DEGIRO KASSTROOM'!G66</f>
        <v>0</v>
      </c>
      <c r="L216" s="197">
        <f>'DEGIRO KASSTROOM'!L66</f>
        <v>0</v>
      </c>
      <c r="M216" s="197" t="str">
        <f>IF('DEGIRO KASSTROOM'!M$2&gt;'DEGIRO KASSTROOM'!$B$2,'DEGIRO KASSTROOM'!M66,"")</f>
        <v/>
      </c>
      <c r="N216" s="197" t="str">
        <f>IF('DEGIRO KASSTROOM'!N$2&gt;'DEGIRO KASSTROOM'!$B$2,'DEGIRO KASSTROOM'!N66,"")</f>
        <v/>
      </c>
      <c r="O216" s="197" t="str">
        <f>IF('DEGIRO KASSTROOM'!O$2&gt;'DEGIRO KASSTROOM'!$B$2,'DEGIRO KASSTROOM'!O66,"")</f>
        <v/>
      </c>
      <c r="P216" s="197" t="str">
        <f>IF('DEGIRO KASSTROOM'!P$2&gt;'DEGIRO KASSTROOM'!$B$2,'DEGIRO KASSTROOM'!P66,"")</f>
        <v/>
      </c>
      <c r="Q216" s="197" t="str">
        <f>IF('DEGIRO KASSTROOM'!Q$2&gt;'DEGIRO KASSTROOM'!$B$2,'DEGIRO KASSTROOM'!Q66,"")</f>
        <v/>
      </c>
      <c r="R216" s="195" t="str">
        <f t="shared" si="17"/>
        <v/>
      </c>
      <c r="S216" s="195" t="str">
        <f t="shared" si="23"/>
        <v/>
      </c>
      <c r="T216" s="195" t="str">
        <f t="shared" si="24"/>
        <v/>
      </c>
      <c r="U216" s="195" t="str">
        <f t="shared" si="25"/>
        <v/>
      </c>
      <c r="V216" s="195" t="str">
        <f t="shared" si="26"/>
        <v/>
      </c>
      <c r="W216" s="195" t="str">
        <f t="shared" si="22"/>
        <v/>
      </c>
      <c r="X216" s="193" t="e">
        <f>IF(AND(('DEGIRO TABLE'!$M$152-380)&lt;'DEGIRO KASSTROOM'!N$2,('DEGIRO TABLE'!$M$152-350)&gt;'DEGIRO KASSTROOM'!N$2)=TRUE,'DEGIRO KASSTROOM'!N66,"")</f>
        <v>#VALUE!</v>
      </c>
      <c r="Y216" s="193" t="e">
        <f>IF(AND(('DEGIRO TABLE'!$M$152-380)&lt;'DEGIRO KASSTROOM'!O$2,('DEGIRO TABLE'!$M$152-350)&gt;'DEGIRO KASSTROOM'!O$2)=TRUE,'DEGIRO KASSTROOM'!O66,"")</f>
        <v>#VALUE!</v>
      </c>
      <c r="Z216" s="193" t="e">
        <f>IF(AND(('DEGIRO TABLE'!$M$152-380)&lt;'DEGIRO KASSTROOM'!P$2,('DEGIRO TABLE'!$M$152-350)&gt;'DEGIRO KASSTROOM'!P$2)=TRUE,'DEGIRO KASSTROOM'!P66,"")</f>
        <v>#VALUE!</v>
      </c>
      <c r="AA216" s="193" t="e">
        <f>IF(AND(('DEGIRO TABLE'!$M$152-380)&lt;'DEGIRO KASSTROOM'!Q$2,('DEGIRO TABLE'!$M$152-350)&gt;'DEGIRO KASSTROOM'!Q$2)=TRUE,'DEGIRO KASSTROOM'!Q66,"")</f>
        <v>#VALUE!</v>
      </c>
      <c r="AB216" s="193" t="e">
        <f>IF(AND(('DEGIRO TABLE'!$M$152-380)&lt;'DEGIRO KASSTROOM'!R$2,('DEGIRO TABLE'!$M$152-350)&gt;'DEGIRO KASSTROOM'!R$2)=TRUE,'DEGIRO KASSTROOM'!R66,"")</f>
        <v>#VALUE!</v>
      </c>
      <c r="AC216" s="193" t="str">
        <f>IF(ISNUMBER(((M216/(SUM(X216:AB216)))*(IF((ISNUMBER(INDEX('DEGIRO TABLE'!$A$1:$G$225,MATCH($L216,'DEGIRO TABLE'!$A$1:$A$225,0),2))),(INDEX('DEGIRO TABLE'!$A$1:$G$225,MATCH($L216,'DEGIRO TABLE'!$A$1:$A$225,0),2)),0))))=TRUE,((M216/(SUM(X216:AB216)))*(IF((ISNUMBER(INDEX('DEGIRO TABLE'!$A$1:$G$225,MATCH($L216,'DEGIRO TABLE'!$A$1:$A$225,0),2))),(INDEX('DEGIRO TABLE'!$A$1:$G$225,MATCH($L216,'DEGIRO TABLE'!$A$1:$A$225,0),2)),0))),"")</f>
        <v/>
      </c>
    </row>
    <row r="217" spans="1:29" x14ac:dyDescent="0.2">
      <c r="A217">
        <f>'DEGIRO KASSTROOM'!A67</f>
        <v>0</v>
      </c>
      <c r="B217">
        <f>'DEGIRO KASSTROOM'!B67</f>
        <v>0</v>
      </c>
      <c r="C217">
        <f>'DEGIRO KASSTROOM'!C67</f>
        <v>0</v>
      </c>
      <c r="D217">
        <f>'DEGIRO KASSTROOM'!D67</f>
        <v>0</v>
      </c>
      <c r="E217">
        <f>'DEGIRO KASSTROOM'!E67</f>
        <v>0</v>
      </c>
      <c r="F217">
        <f>'DEGIRO KASSTROOM'!F67</f>
        <v>0</v>
      </c>
      <c r="G217">
        <f>'DEGIRO KASSTROOM'!G67</f>
        <v>0</v>
      </c>
      <c r="L217" s="197">
        <f>'DEGIRO KASSTROOM'!L67</f>
        <v>0</v>
      </c>
      <c r="M217" s="197" t="str">
        <f>IF('DEGIRO KASSTROOM'!M$2&gt;'DEGIRO KASSTROOM'!$B$2,'DEGIRO KASSTROOM'!M67,"")</f>
        <v/>
      </c>
      <c r="N217" s="197" t="str">
        <f>IF('DEGIRO KASSTROOM'!N$2&gt;'DEGIRO KASSTROOM'!$B$2,'DEGIRO KASSTROOM'!N67,"")</f>
        <v/>
      </c>
      <c r="O217" s="197" t="str">
        <f>IF('DEGIRO KASSTROOM'!O$2&gt;'DEGIRO KASSTROOM'!$B$2,'DEGIRO KASSTROOM'!O67,"")</f>
        <v/>
      </c>
      <c r="P217" s="197" t="str">
        <f>IF('DEGIRO KASSTROOM'!P$2&gt;'DEGIRO KASSTROOM'!$B$2,'DEGIRO KASSTROOM'!P67,"")</f>
        <v/>
      </c>
      <c r="Q217" s="197" t="str">
        <f>IF('DEGIRO KASSTROOM'!Q$2&gt;'DEGIRO KASSTROOM'!$B$2,'DEGIRO KASSTROOM'!Q67,"")</f>
        <v/>
      </c>
      <c r="R217" s="195" t="str">
        <f t="shared" si="17"/>
        <v/>
      </c>
      <c r="S217" s="195" t="str">
        <f t="shared" si="23"/>
        <v/>
      </c>
      <c r="T217" s="195" t="str">
        <f t="shared" si="24"/>
        <v/>
      </c>
      <c r="U217" s="195" t="str">
        <f t="shared" si="25"/>
        <v/>
      </c>
      <c r="V217" s="195" t="str">
        <f t="shared" si="26"/>
        <v/>
      </c>
      <c r="W217" s="195" t="str">
        <f t="shared" si="22"/>
        <v/>
      </c>
      <c r="X217" s="193" t="e">
        <f>IF(AND(('DEGIRO TABLE'!$M$152-380)&lt;'DEGIRO KASSTROOM'!N$2,('DEGIRO TABLE'!$M$152-350)&gt;'DEGIRO KASSTROOM'!N$2)=TRUE,'DEGIRO KASSTROOM'!N67,"")</f>
        <v>#VALUE!</v>
      </c>
      <c r="Y217" s="193" t="e">
        <f>IF(AND(('DEGIRO TABLE'!$M$152-380)&lt;'DEGIRO KASSTROOM'!O$2,('DEGIRO TABLE'!$M$152-350)&gt;'DEGIRO KASSTROOM'!O$2)=TRUE,'DEGIRO KASSTROOM'!O67,"")</f>
        <v>#VALUE!</v>
      </c>
      <c r="Z217" s="193" t="e">
        <f>IF(AND(('DEGIRO TABLE'!$M$152-380)&lt;'DEGIRO KASSTROOM'!P$2,('DEGIRO TABLE'!$M$152-350)&gt;'DEGIRO KASSTROOM'!P$2)=TRUE,'DEGIRO KASSTROOM'!P67,"")</f>
        <v>#VALUE!</v>
      </c>
      <c r="AA217" s="193" t="e">
        <f>IF(AND(('DEGIRO TABLE'!$M$152-380)&lt;'DEGIRO KASSTROOM'!Q$2,('DEGIRO TABLE'!$M$152-350)&gt;'DEGIRO KASSTROOM'!Q$2)=TRUE,'DEGIRO KASSTROOM'!Q67,"")</f>
        <v>#VALUE!</v>
      </c>
      <c r="AB217" s="193" t="e">
        <f>IF(AND(('DEGIRO TABLE'!$M$152-380)&lt;'DEGIRO KASSTROOM'!R$2,('DEGIRO TABLE'!$M$152-350)&gt;'DEGIRO KASSTROOM'!R$2)=TRUE,'DEGIRO KASSTROOM'!R67,"")</f>
        <v>#VALUE!</v>
      </c>
      <c r="AC217" s="193" t="str">
        <f>IF(ISNUMBER(((M217/(SUM(X217:AB217)))*(IF((ISNUMBER(INDEX('DEGIRO TABLE'!$A$1:$G$225,MATCH($L217,'DEGIRO TABLE'!$A$1:$A$225,0),2))),(INDEX('DEGIRO TABLE'!$A$1:$G$225,MATCH($L217,'DEGIRO TABLE'!$A$1:$A$225,0),2)),0))))=TRUE,((M217/(SUM(X217:AB217)))*(IF((ISNUMBER(INDEX('DEGIRO TABLE'!$A$1:$G$225,MATCH($L217,'DEGIRO TABLE'!$A$1:$A$225,0),2))),(INDEX('DEGIRO TABLE'!$A$1:$G$225,MATCH($L217,'DEGIRO TABLE'!$A$1:$A$225,0),2)),0))),"")</f>
        <v/>
      </c>
    </row>
    <row r="218" spans="1:29" x14ac:dyDescent="0.2">
      <c r="A218">
        <f>'DEGIRO KASSTROOM'!A68</f>
        <v>0</v>
      </c>
      <c r="B218">
        <f>'DEGIRO KASSTROOM'!B68</f>
        <v>0</v>
      </c>
      <c r="C218">
        <f>'DEGIRO KASSTROOM'!C68</f>
        <v>0</v>
      </c>
      <c r="D218">
        <f>'DEGIRO KASSTROOM'!D68</f>
        <v>0</v>
      </c>
      <c r="E218">
        <f>'DEGIRO KASSTROOM'!E68</f>
        <v>0</v>
      </c>
      <c r="F218">
        <f>'DEGIRO KASSTROOM'!F68</f>
        <v>0</v>
      </c>
      <c r="G218">
        <f>'DEGIRO KASSTROOM'!G68</f>
        <v>0</v>
      </c>
      <c r="L218" s="197">
        <f>'DEGIRO KASSTROOM'!L68</f>
        <v>0</v>
      </c>
      <c r="M218" s="197" t="str">
        <f>IF('DEGIRO KASSTROOM'!M$2&gt;'DEGIRO KASSTROOM'!$B$2,'DEGIRO KASSTROOM'!M68,"")</f>
        <v/>
      </c>
      <c r="N218" s="197" t="str">
        <f>IF('DEGIRO KASSTROOM'!N$2&gt;'DEGIRO KASSTROOM'!$B$2,'DEGIRO KASSTROOM'!N68,"")</f>
        <v/>
      </c>
      <c r="O218" s="197" t="str">
        <f>IF('DEGIRO KASSTROOM'!O$2&gt;'DEGIRO KASSTROOM'!$B$2,'DEGIRO KASSTROOM'!O68,"")</f>
        <v/>
      </c>
      <c r="P218" s="197" t="str">
        <f>IF('DEGIRO KASSTROOM'!P$2&gt;'DEGIRO KASSTROOM'!$B$2,'DEGIRO KASSTROOM'!P68,"")</f>
        <v/>
      </c>
      <c r="Q218" s="197" t="str">
        <f>IF('DEGIRO KASSTROOM'!Q$2&gt;'DEGIRO KASSTROOM'!$B$2,'DEGIRO KASSTROOM'!Q68,"")</f>
        <v/>
      </c>
      <c r="R218" s="195" t="str">
        <f t="shared" si="17"/>
        <v/>
      </c>
      <c r="S218" s="195" t="str">
        <f t="shared" si="23"/>
        <v/>
      </c>
      <c r="T218" s="195" t="str">
        <f t="shared" si="24"/>
        <v/>
      </c>
      <c r="U218" s="195" t="str">
        <f t="shared" si="25"/>
        <v/>
      </c>
      <c r="V218" s="195" t="str">
        <f t="shared" si="26"/>
        <v/>
      </c>
      <c r="W218" s="195" t="str">
        <f t="shared" si="22"/>
        <v/>
      </c>
      <c r="X218" s="193" t="e">
        <f>IF(AND(('DEGIRO TABLE'!$M$152-380)&lt;'DEGIRO KASSTROOM'!N$2,('DEGIRO TABLE'!$M$152-350)&gt;'DEGIRO KASSTROOM'!N$2)=TRUE,'DEGIRO KASSTROOM'!N68,"")</f>
        <v>#VALUE!</v>
      </c>
      <c r="Y218" s="193" t="e">
        <f>IF(AND(('DEGIRO TABLE'!$M$152-380)&lt;'DEGIRO KASSTROOM'!O$2,('DEGIRO TABLE'!$M$152-350)&gt;'DEGIRO KASSTROOM'!O$2)=TRUE,'DEGIRO KASSTROOM'!O68,"")</f>
        <v>#VALUE!</v>
      </c>
      <c r="Z218" s="193" t="e">
        <f>IF(AND(('DEGIRO TABLE'!$M$152-380)&lt;'DEGIRO KASSTROOM'!P$2,('DEGIRO TABLE'!$M$152-350)&gt;'DEGIRO KASSTROOM'!P$2)=TRUE,'DEGIRO KASSTROOM'!P68,"")</f>
        <v>#VALUE!</v>
      </c>
      <c r="AA218" s="193" t="e">
        <f>IF(AND(('DEGIRO TABLE'!$M$152-380)&lt;'DEGIRO KASSTROOM'!Q$2,('DEGIRO TABLE'!$M$152-350)&gt;'DEGIRO KASSTROOM'!Q$2)=TRUE,'DEGIRO KASSTROOM'!Q68,"")</f>
        <v>#VALUE!</v>
      </c>
      <c r="AB218" s="193" t="e">
        <f>IF(AND(('DEGIRO TABLE'!$M$152-380)&lt;'DEGIRO KASSTROOM'!R$2,('DEGIRO TABLE'!$M$152-350)&gt;'DEGIRO KASSTROOM'!R$2)=TRUE,'DEGIRO KASSTROOM'!R68,"")</f>
        <v>#VALUE!</v>
      </c>
      <c r="AC218" s="193" t="str">
        <f>IF(ISNUMBER(((M218/(SUM(X218:AB218)))*(IF((ISNUMBER(INDEX('DEGIRO TABLE'!$A$1:$G$225,MATCH($L218,'DEGIRO TABLE'!$A$1:$A$225,0),2))),(INDEX('DEGIRO TABLE'!$A$1:$G$225,MATCH($L218,'DEGIRO TABLE'!$A$1:$A$225,0),2)),0))))=TRUE,((M218/(SUM(X218:AB218)))*(IF((ISNUMBER(INDEX('DEGIRO TABLE'!$A$1:$G$225,MATCH($L218,'DEGIRO TABLE'!$A$1:$A$225,0),2))),(INDEX('DEGIRO TABLE'!$A$1:$G$225,MATCH($L218,'DEGIRO TABLE'!$A$1:$A$225,0),2)),0))),"")</f>
        <v/>
      </c>
    </row>
    <row r="219" spans="1:29" x14ac:dyDescent="0.2">
      <c r="A219">
        <f>'DEGIRO KASSTROOM'!A69</f>
        <v>0</v>
      </c>
      <c r="B219">
        <f>'DEGIRO KASSTROOM'!B69</f>
        <v>0</v>
      </c>
      <c r="C219">
        <f>'DEGIRO KASSTROOM'!C69</f>
        <v>0</v>
      </c>
      <c r="D219">
        <f>'DEGIRO KASSTROOM'!D69</f>
        <v>0</v>
      </c>
      <c r="E219">
        <f>'DEGIRO KASSTROOM'!E69</f>
        <v>0</v>
      </c>
      <c r="F219">
        <f>'DEGIRO KASSTROOM'!F69</f>
        <v>0</v>
      </c>
      <c r="G219">
        <f>'DEGIRO KASSTROOM'!G69</f>
        <v>0</v>
      </c>
      <c r="L219" s="197">
        <f>'DEGIRO KASSTROOM'!L69</f>
        <v>0</v>
      </c>
      <c r="M219" s="197" t="str">
        <f>IF('DEGIRO KASSTROOM'!M$2&gt;'DEGIRO KASSTROOM'!$B$2,'DEGIRO KASSTROOM'!M69,"")</f>
        <v/>
      </c>
      <c r="N219" s="197" t="str">
        <f>IF('DEGIRO KASSTROOM'!N$2&gt;'DEGIRO KASSTROOM'!$B$2,'DEGIRO KASSTROOM'!N69,"")</f>
        <v/>
      </c>
      <c r="O219" s="197" t="str">
        <f>IF('DEGIRO KASSTROOM'!O$2&gt;'DEGIRO KASSTROOM'!$B$2,'DEGIRO KASSTROOM'!O69,"")</f>
        <v/>
      </c>
      <c r="P219" s="197" t="str">
        <f>IF('DEGIRO KASSTROOM'!P$2&gt;'DEGIRO KASSTROOM'!$B$2,'DEGIRO KASSTROOM'!P69,"")</f>
        <v/>
      </c>
      <c r="Q219" s="197" t="str">
        <f>IF('DEGIRO KASSTROOM'!Q$2&gt;'DEGIRO KASSTROOM'!$B$2,'DEGIRO KASSTROOM'!Q69,"")</f>
        <v/>
      </c>
      <c r="R219" s="195" t="str">
        <f t="shared" si="17"/>
        <v/>
      </c>
      <c r="S219" s="195" t="str">
        <f t="shared" si="23"/>
        <v/>
      </c>
      <c r="T219" s="195" t="str">
        <f t="shared" si="24"/>
        <v/>
      </c>
      <c r="U219" s="195" t="str">
        <f t="shared" si="25"/>
        <v/>
      </c>
      <c r="V219" s="195" t="str">
        <f t="shared" si="26"/>
        <v/>
      </c>
      <c r="W219" s="195" t="str">
        <f t="shared" si="22"/>
        <v/>
      </c>
      <c r="X219" s="193" t="e">
        <f>IF(AND(('DEGIRO TABLE'!$M$152-380)&lt;'DEGIRO KASSTROOM'!N$2,('DEGIRO TABLE'!$M$152-350)&gt;'DEGIRO KASSTROOM'!N$2)=TRUE,'DEGIRO KASSTROOM'!N69,"")</f>
        <v>#VALUE!</v>
      </c>
      <c r="Y219" s="193" t="e">
        <f>IF(AND(('DEGIRO TABLE'!$M$152-380)&lt;'DEGIRO KASSTROOM'!O$2,('DEGIRO TABLE'!$M$152-350)&gt;'DEGIRO KASSTROOM'!O$2)=TRUE,'DEGIRO KASSTROOM'!O69,"")</f>
        <v>#VALUE!</v>
      </c>
      <c r="Z219" s="193" t="e">
        <f>IF(AND(('DEGIRO TABLE'!$M$152-380)&lt;'DEGIRO KASSTROOM'!P$2,('DEGIRO TABLE'!$M$152-350)&gt;'DEGIRO KASSTROOM'!P$2)=TRUE,'DEGIRO KASSTROOM'!P69,"")</f>
        <v>#VALUE!</v>
      </c>
      <c r="AA219" s="193" t="e">
        <f>IF(AND(('DEGIRO TABLE'!$M$152-380)&lt;'DEGIRO KASSTROOM'!Q$2,('DEGIRO TABLE'!$M$152-350)&gt;'DEGIRO KASSTROOM'!Q$2)=TRUE,'DEGIRO KASSTROOM'!Q69,"")</f>
        <v>#VALUE!</v>
      </c>
      <c r="AB219" s="193" t="e">
        <f>IF(AND(('DEGIRO TABLE'!$M$152-380)&lt;'DEGIRO KASSTROOM'!R$2,('DEGIRO TABLE'!$M$152-350)&gt;'DEGIRO KASSTROOM'!R$2)=TRUE,'DEGIRO KASSTROOM'!R69,"")</f>
        <v>#VALUE!</v>
      </c>
      <c r="AC219" s="193" t="str">
        <f>IF(ISNUMBER(((M219/(SUM(X219:AB219)))*(IF((ISNUMBER(INDEX('DEGIRO TABLE'!$A$1:$G$225,MATCH($L219,'DEGIRO TABLE'!$A$1:$A$225,0),2))),(INDEX('DEGIRO TABLE'!$A$1:$G$225,MATCH($L219,'DEGIRO TABLE'!$A$1:$A$225,0),2)),0))))=TRUE,((M219/(SUM(X219:AB219)))*(IF((ISNUMBER(INDEX('DEGIRO TABLE'!$A$1:$G$225,MATCH($L219,'DEGIRO TABLE'!$A$1:$A$225,0),2))),(INDEX('DEGIRO TABLE'!$A$1:$G$225,MATCH($L219,'DEGIRO TABLE'!$A$1:$A$225,0),2)),0))),"")</f>
        <v/>
      </c>
    </row>
    <row r="220" spans="1:29" x14ac:dyDescent="0.2">
      <c r="A220">
        <f>'DEGIRO KASSTROOM'!A70</f>
        <v>0</v>
      </c>
      <c r="B220">
        <f>'DEGIRO KASSTROOM'!B70</f>
        <v>0</v>
      </c>
      <c r="C220">
        <f>'DEGIRO KASSTROOM'!C70</f>
        <v>0</v>
      </c>
      <c r="D220">
        <f>'DEGIRO KASSTROOM'!D70</f>
        <v>0</v>
      </c>
      <c r="E220">
        <f>'DEGIRO KASSTROOM'!E70</f>
        <v>0</v>
      </c>
      <c r="F220">
        <f>'DEGIRO KASSTROOM'!F70</f>
        <v>0</v>
      </c>
      <c r="G220">
        <f>'DEGIRO KASSTROOM'!G70</f>
        <v>0</v>
      </c>
      <c r="L220" s="197">
        <f>'DEGIRO KASSTROOM'!L70</f>
        <v>0</v>
      </c>
      <c r="M220" s="197" t="str">
        <f>IF('DEGIRO KASSTROOM'!M$2&gt;'DEGIRO KASSTROOM'!$B$2,'DEGIRO KASSTROOM'!M70,"")</f>
        <v/>
      </c>
      <c r="N220" s="197" t="str">
        <f>IF('DEGIRO KASSTROOM'!N$2&gt;'DEGIRO KASSTROOM'!$B$2,'DEGIRO KASSTROOM'!N70,"")</f>
        <v/>
      </c>
      <c r="O220" s="197" t="str">
        <f>IF('DEGIRO KASSTROOM'!O$2&gt;'DEGIRO KASSTROOM'!$B$2,'DEGIRO KASSTROOM'!O70,"")</f>
        <v/>
      </c>
      <c r="P220" s="197" t="str">
        <f>IF('DEGIRO KASSTROOM'!P$2&gt;'DEGIRO KASSTROOM'!$B$2,'DEGIRO KASSTROOM'!P70,"")</f>
        <v/>
      </c>
      <c r="Q220" s="197" t="str">
        <f>IF('DEGIRO KASSTROOM'!Q$2&gt;'DEGIRO KASSTROOM'!$B$2,'DEGIRO KASSTROOM'!Q70,"")</f>
        <v/>
      </c>
      <c r="R220" s="195" t="str">
        <f t="shared" si="17"/>
        <v/>
      </c>
      <c r="S220" s="195" t="str">
        <f t="shared" si="23"/>
        <v/>
      </c>
      <c r="T220" s="195" t="str">
        <f t="shared" si="24"/>
        <v/>
      </c>
      <c r="U220" s="195" t="str">
        <f t="shared" si="25"/>
        <v/>
      </c>
      <c r="V220" s="195" t="str">
        <f t="shared" si="26"/>
        <v/>
      </c>
      <c r="W220" s="195" t="str">
        <f t="shared" si="22"/>
        <v/>
      </c>
      <c r="X220" s="193" t="e">
        <f>IF(AND(('DEGIRO TABLE'!$M$152-380)&lt;'DEGIRO KASSTROOM'!N$2,('DEGIRO TABLE'!$M$152-350)&gt;'DEGIRO KASSTROOM'!N$2)=TRUE,'DEGIRO KASSTROOM'!N70,"")</f>
        <v>#VALUE!</v>
      </c>
      <c r="Y220" s="193" t="e">
        <f>IF(AND(('DEGIRO TABLE'!$M$152-380)&lt;'DEGIRO KASSTROOM'!O$2,('DEGIRO TABLE'!$M$152-350)&gt;'DEGIRO KASSTROOM'!O$2)=TRUE,'DEGIRO KASSTROOM'!O70,"")</f>
        <v>#VALUE!</v>
      </c>
      <c r="Z220" s="193" t="e">
        <f>IF(AND(('DEGIRO TABLE'!$M$152-380)&lt;'DEGIRO KASSTROOM'!P$2,('DEGIRO TABLE'!$M$152-350)&gt;'DEGIRO KASSTROOM'!P$2)=TRUE,'DEGIRO KASSTROOM'!P70,"")</f>
        <v>#VALUE!</v>
      </c>
      <c r="AA220" s="193" t="e">
        <f>IF(AND(('DEGIRO TABLE'!$M$152-380)&lt;'DEGIRO KASSTROOM'!Q$2,('DEGIRO TABLE'!$M$152-350)&gt;'DEGIRO KASSTROOM'!Q$2)=TRUE,'DEGIRO KASSTROOM'!Q70,"")</f>
        <v>#VALUE!</v>
      </c>
      <c r="AB220" s="193" t="e">
        <f>IF(AND(('DEGIRO TABLE'!$M$152-380)&lt;'DEGIRO KASSTROOM'!R$2,('DEGIRO TABLE'!$M$152-350)&gt;'DEGIRO KASSTROOM'!R$2)=TRUE,'DEGIRO KASSTROOM'!R70,"")</f>
        <v>#VALUE!</v>
      </c>
      <c r="AC220" s="193" t="str">
        <f>IF(ISNUMBER(((M220/(SUM(X220:AB220)))*(IF((ISNUMBER(INDEX('DEGIRO TABLE'!$A$1:$G$225,MATCH($L220,'DEGIRO TABLE'!$A$1:$A$225,0),2))),(INDEX('DEGIRO TABLE'!$A$1:$G$225,MATCH($L220,'DEGIRO TABLE'!$A$1:$A$225,0),2)),0))))=TRUE,((M220/(SUM(X220:AB220)))*(IF((ISNUMBER(INDEX('DEGIRO TABLE'!$A$1:$G$225,MATCH($L220,'DEGIRO TABLE'!$A$1:$A$225,0),2))),(INDEX('DEGIRO TABLE'!$A$1:$G$225,MATCH($L220,'DEGIRO TABLE'!$A$1:$A$225,0),2)),0))),"")</f>
        <v/>
      </c>
    </row>
    <row r="221" spans="1:29" x14ac:dyDescent="0.2">
      <c r="A221">
        <f>'DEGIRO KASSTROOM'!A71</f>
        <v>0</v>
      </c>
      <c r="B221">
        <f>'DEGIRO KASSTROOM'!B71</f>
        <v>0</v>
      </c>
      <c r="C221">
        <f>'DEGIRO KASSTROOM'!C71</f>
        <v>0</v>
      </c>
      <c r="D221">
        <f>'DEGIRO KASSTROOM'!D71</f>
        <v>0</v>
      </c>
      <c r="E221">
        <f>'DEGIRO KASSTROOM'!E71</f>
        <v>0</v>
      </c>
      <c r="F221">
        <f>'DEGIRO KASSTROOM'!F71</f>
        <v>0</v>
      </c>
      <c r="G221">
        <f>'DEGIRO KASSTROOM'!G71</f>
        <v>0</v>
      </c>
      <c r="L221" s="197">
        <f>'DEGIRO KASSTROOM'!L71</f>
        <v>0</v>
      </c>
      <c r="M221" s="197" t="str">
        <f>IF('DEGIRO KASSTROOM'!M$2&gt;'DEGIRO KASSTROOM'!$B$2,'DEGIRO KASSTROOM'!M71,"")</f>
        <v/>
      </c>
      <c r="N221" s="197" t="str">
        <f>IF('DEGIRO KASSTROOM'!N$2&gt;'DEGIRO KASSTROOM'!$B$2,'DEGIRO KASSTROOM'!N71,"")</f>
        <v/>
      </c>
      <c r="O221" s="197" t="str">
        <f>IF('DEGIRO KASSTROOM'!O$2&gt;'DEGIRO KASSTROOM'!$B$2,'DEGIRO KASSTROOM'!O71,"")</f>
        <v/>
      </c>
      <c r="P221" s="197" t="str">
        <f>IF('DEGIRO KASSTROOM'!P$2&gt;'DEGIRO KASSTROOM'!$B$2,'DEGIRO KASSTROOM'!P71,"")</f>
        <v/>
      </c>
      <c r="Q221" s="197" t="str">
        <f>IF('DEGIRO KASSTROOM'!Q$2&gt;'DEGIRO KASSTROOM'!$B$2,'DEGIRO KASSTROOM'!Q71,"")</f>
        <v/>
      </c>
      <c r="R221" s="195" t="str">
        <f t="shared" ref="R221:R225" si="27">IF(M221="","",IF(R$152="m",(M221/R$153)*12,(M221/R$153)*52))</f>
        <v/>
      </c>
      <c r="S221" s="195" t="str">
        <f t="shared" si="23"/>
        <v/>
      </c>
      <c r="T221" s="195" t="str">
        <f t="shared" si="24"/>
        <v/>
      </c>
      <c r="U221" s="195" t="str">
        <f t="shared" si="25"/>
        <v/>
      </c>
      <c r="V221" s="195" t="str">
        <f t="shared" si="26"/>
        <v/>
      </c>
      <c r="W221" s="195" t="str">
        <f t="shared" ref="W221:W225" si="28">R221</f>
        <v/>
      </c>
      <c r="X221" s="193" t="e">
        <f>IF(AND(('DEGIRO TABLE'!$M$152-380)&lt;'DEGIRO KASSTROOM'!N$2,('DEGIRO TABLE'!$M$152-350)&gt;'DEGIRO KASSTROOM'!N$2)=TRUE,'DEGIRO KASSTROOM'!N71,"")</f>
        <v>#VALUE!</v>
      </c>
      <c r="Y221" s="193" t="e">
        <f>IF(AND(('DEGIRO TABLE'!$M$152-380)&lt;'DEGIRO KASSTROOM'!O$2,('DEGIRO TABLE'!$M$152-350)&gt;'DEGIRO KASSTROOM'!O$2)=TRUE,'DEGIRO KASSTROOM'!O71,"")</f>
        <v>#VALUE!</v>
      </c>
      <c r="Z221" s="193" t="e">
        <f>IF(AND(('DEGIRO TABLE'!$M$152-380)&lt;'DEGIRO KASSTROOM'!P$2,('DEGIRO TABLE'!$M$152-350)&gt;'DEGIRO KASSTROOM'!P$2)=TRUE,'DEGIRO KASSTROOM'!P71,"")</f>
        <v>#VALUE!</v>
      </c>
      <c r="AA221" s="193" t="e">
        <f>IF(AND(('DEGIRO TABLE'!$M$152-380)&lt;'DEGIRO KASSTROOM'!Q$2,('DEGIRO TABLE'!$M$152-350)&gt;'DEGIRO KASSTROOM'!Q$2)=TRUE,'DEGIRO KASSTROOM'!Q71,"")</f>
        <v>#VALUE!</v>
      </c>
      <c r="AB221" s="193" t="e">
        <f>IF(AND(('DEGIRO TABLE'!$M$152-380)&lt;'DEGIRO KASSTROOM'!R$2,('DEGIRO TABLE'!$M$152-350)&gt;'DEGIRO KASSTROOM'!R$2)=TRUE,'DEGIRO KASSTROOM'!R71,"")</f>
        <v>#VALUE!</v>
      </c>
      <c r="AC221" s="193" t="str">
        <f>IF(ISNUMBER(((M221/(SUM(X221:AB221)))*(IF((ISNUMBER(INDEX('DEGIRO TABLE'!$A$1:$G$225,MATCH($L221,'DEGIRO TABLE'!$A$1:$A$225,0),2))),(INDEX('DEGIRO TABLE'!$A$1:$G$225,MATCH($L221,'DEGIRO TABLE'!$A$1:$A$225,0),2)),0))))=TRUE,((M221/(SUM(X221:AB221)))*(IF((ISNUMBER(INDEX('DEGIRO TABLE'!$A$1:$G$225,MATCH($L221,'DEGIRO TABLE'!$A$1:$A$225,0),2))),(INDEX('DEGIRO TABLE'!$A$1:$G$225,MATCH($L221,'DEGIRO TABLE'!$A$1:$A$225,0),2)),0))),"")</f>
        <v/>
      </c>
    </row>
    <row r="222" spans="1:29" x14ac:dyDescent="0.2">
      <c r="A222">
        <f>'DEGIRO KASSTROOM'!A72</f>
        <v>0</v>
      </c>
      <c r="B222">
        <f>'DEGIRO KASSTROOM'!B72</f>
        <v>0</v>
      </c>
      <c r="C222">
        <f>'DEGIRO KASSTROOM'!C72</f>
        <v>0</v>
      </c>
      <c r="D222">
        <f>'DEGIRO KASSTROOM'!D72</f>
        <v>0</v>
      </c>
      <c r="E222">
        <f>'DEGIRO KASSTROOM'!E72</f>
        <v>0</v>
      </c>
      <c r="F222">
        <f>'DEGIRO KASSTROOM'!F72</f>
        <v>0</v>
      </c>
      <c r="G222">
        <f>'DEGIRO KASSTROOM'!G72</f>
        <v>0</v>
      </c>
      <c r="L222" s="197">
        <f>'DEGIRO KASSTROOM'!L72</f>
        <v>0</v>
      </c>
      <c r="M222" s="197" t="str">
        <f>IF('DEGIRO KASSTROOM'!M$2&gt;'DEGIRO KASSTROOM'!$B$2,'DEGIRO KASSTROOM'!M72,"")</f>
        <v/>
      </c>
      <c r="N222" s="197" t="str">
        <f>IF('DEGIRO KASSTROOM'!N$2&gt;'DEGIRO KASSTROOM'!$B$2,'DEGIRO KASSTROOM'!N72,"")</f>
        <v/>
      </c>
      <c r="O222" s="197" t="str">
        <f>IF('DEGIRO KASSTROOM'!O$2&gt;'DEGIRO KASSTROOM'!$B$2,'DEGIRO KASSTROOM'!O72,"")</f>
        <v/>
      </c>
      <c r="P222" s="197" t="str">
        <f>IF('DEGIRO KASSTROOM'!P$2&gt;'DEGIRO KASSTROOM'!$B$2,'DEGIRO KASSTROOM'!P72,"")</f>
        <v/>
      </c>
      <c r="Q222" s="197" t="str">
        <f>IF('DEGIRO KASSTROOM'!Q$2&gt;'DEGIRO KASSTROOM'!$B$2,'DEGIRO KASSTROOM'!Q72,"")</f>
        <v/>
      </c>
      <c r="R222" s="195" t="str">
        <f t="shared" si="27"/>
        <v/>
      </c>
      <c r="S222" s="195" t="str">
        <f t="shared" si="23"/>
        <v/>
      </c>
      <c r="T222" s="195" t="str">
        <f t="shared" si="24"/>
        <v/>
      </c>
      <c r="U222" s="195" t="str">
        <f t="shared" si="25"/>
        <v/>
      </c>
      <c r="V222" s="195" t="str">
        <f t="shared" si="26"/>
        <v/>
      </c>
      <c r="W222" s="195" t="str">
        <f t="shared" si="28"/>
        <v/>
      </c>
      <c r="X222" s="193" t="e">
        <f>IF(AND(('DEGIRO TABLE'!$M$152-380)&lt;'DEGIRO KASSTROOM'!N$2,('DEGIRO TABLE'!$M$152-350)&gt;'DEGIRO KASSTROOM'!N$2)=TRUE,'DEGIRO KASSTROOM'!N72,"")</f>
        <v>#VALUE!</v>
      </c>
      <c r="Y222" s="193" t="e">
        <f>IF(AND(('DEGIRO TABLE'!$M$152-380)&lt;'DEGIRO KASSTROOM'!O$2,('DEGIRO TABLE'!$M$152-350)&gt;'DEGIRO KASSTROOM'!O$2)=TRUE,'DEGIRO KASSTROOM'!O72,"")</f>
        <v>#VALUE!</v>
      </c>
      <c r="Z222" s="193" t="e">
        <f>IF(AND(('DEGIRO TABLE'!$M$152-380)&lt;'DEGIRO KASSTROOM'!P$2,('DEGIRO TABLE'!$M$152-350)&gt;'DEGIRO KASSTROOM'!P$2)=TRUE,'DEGIRO KASSTROOM'!P72,"")</f>
        <v>#VALUE!</v>
      </c>
      <c r="AA222" s="193" t="e">
        <f>IF(AND(('DEGIRO TABLE'!$M$152-380)&lt;'DEGIRO KASSTROOM'!Q$2,('DEGIRO TABLE'!$M$152-350)&gt;'DEGIRO KASSTROOM'!Q$2)=TRUE,'DEGIRO KASSTROOM'!Q72,"")</f>
        <v>#VALUE!</v>
      </c>
      <c r="AB222" s="193" t="e">
        <f>IF(AND(('DEGIRO TABLE'!$M$152-380)&lt;'DEGIRO KASSTROOM'!R$2,('DEGIRO TABLE'!$M$152-350)&gt;'DEGIRO KASSTROOM'!R$2)=TRUE,'DEGIRO KASSTROOM'!R72,"")</f>
        <v>#VALUE!</v>
      </c>
      <c r="AC222" s="193" t="str">
        <f>IF(ISNUMBER(((M222/(SUM(X222:AB222)))*(IF((ISNUMBER(INDEX('DEGIRO TABLE'!$A$1:$G$225,MATCH($L222,'DEGIRO TABLE'!$A$1:$A$225,0),2))),(INDEX('DEGIRO TABLE'!$A$1:$G$225,MATCH($L222,'DEGIRO TABLE'!$A$1:$A$225,0),2)),0))))=TRUE,((M222/(SUM(X222:AB222)))*(IF((ISNUMBER(INDEX('DEGIRO TABLE'!$A$1:$G$225,MATCH($L222,'DEGIRO TABLE'!$A$1:$A$225,0),2))),(INDEX('DEGIRO TABLE'!$A$1:$G$225,MATCH($L222,'DEGIRO TABLE'!$A$1:$A$225,0),2)),0))),"")</f>
        <v/>
      </c>
    </row>
    <row r="223" spans="1:29" x14ac:dyDescent="0.2">
      <c r="A223">
        <f>'DEGIRO KASSTROOM'!A73</f>
        <v>0</v>
      </c>
      <c r="B223">
        <f>'DEGIRO KASSTROOM'!B73</f>
        <v>0</v>
      </c>
      <c r="C223">
        <f>'DEGIRO KASSTROOM'!C73</f>
        <v>0</v>
      </c>
      <c r="D223">
        <f>'DEGIRO KASSTROOM'!D73</f>
        <v>0</v>
      </c>
      <c r="E223">
        <f>'DEGIRO KASSTROOM'!E73</f>
        <v>0</v>
      </c>
      <c r="F223">
        <f>'DEGIRO KASSTROOM'!F73</f>
        <v>0</v>
      </c>
      <c r="G223">
        <f>'DEGIRO KASSTROOM'!G73</f>
        <v>0</v>
      </c>
      <c r="L223" s="197">
        <f>'DEGIRO KASSTROOM'!L73</f>
        <v>0</v>
      </c>
      <c r="M223" s="197" t="str">
        <f>IF('DEGIRO KASSTROOM'!M$2&gt;'DEGIRO KASSTROOM'!$B$2,'DEGIRO KASSTROOM'!M73,"")</f>
        <v/>
      </c>
      <c r="N223" s="197" t="str">
        <f>IF('DEGIRO KASSTROOM'!N$2&gt;'DEGIRO KASSTROOM'!$B$2,'DEGIRO KASSTROOM'!N73,"")</f>
        <v/>
      </c>
      <c r="O223" s="197" t="str">
        <f>IF('DEGIRO KASSTROOM'!O$2&gt;'DEGIRO KASSTROOM'!$B$2,'DEGIRO KASSTROOM'!O73,"")</f>
        <v/>
      </c>
      <c r="P223" s="197" t="str">
        <f>IF('DEGIRO KASSTROOM'!P$2&gt;'DEGIRO KASSTROOM'!$B$2,'DEGIRO KASSTROOM'!P73,"")</f>
        <v/>
      </c>
      <c r="Q223" s="197" t="str">
        <f>IF('DEGIRO KASSTROOM'!Q$2&gt;'DEGIRO KASSTROOM'!$B$2,'DEGIRO KASSTROOM'!Q73,"")</f>
        <v/>
      </c>
      <c r="R223" s="195" t="str">
        <f t="shared" si="27"/>
        <v/>
      </c>
      <c r="S223" s="195" t="str">
        <f t="shared" si="23"/>
        <v/>
      </c>
      <c r="T223" s="195" t="str">
        <f t="shared" si="24"/>
        <v/>
      </c>
      <c r="U223" s="195" t="str">
        <f t="shared" si="25"/>
        <v/>
      </c>
      <c r="V223" s="195" t="str">
        <f t="shared" si="26"/>
        <v/>
      </c>
      <c r="W223" s="195" t="str">
        <f t="shared" si="28"/>
        <v/>
      </c>
      <c r="X223" s="193" t="e">
        <f>IF(AND(('DEGIRO TABLE'!$M$152-380)&lt;'DEGIRO KASSTROOM'!N$2,('DEGIRO TABLE'!$M$152-350)&gt;'DEGIRO KASSTROOM'!N$2)=TRUE,'DEGIRO KASSTROOM'!N73,"")</f>
        <v>#VALUE!</v>
      </c>
      <c r="Y223" s="193" t="e">
        <f>IF(AND(('DEGIRO TABLE'!$M$152-380)&lt;'DEGIRO KASSTROOM'!O$2,('DEGIRO TABLE'!$M$152-350)&gt;'DEGIRO KASSTROOM'!O$2)=TRUE,'DEGIRO KASSTROOM'!O73,"")</f>
        <v>#VALUE!</v>
      </c>
      <c r="Z223" s="193" t="e">
        <f>IF(AND(('DEGIRO TABLE'!$M$152-380)&lt;'DEGIRO KASSTROOM'!P$2,('DEGIRO TABLE'!$M$152-350)&gt;'DEGIRO KASSTROOM'!P$2)=TRUE,'DEGIRO KASSTROOM'!P73,"")</f>
        <v>#VALUE!</v>
      </c>
      <c r="AA223" s="193" t="e">
        <f>IF(AND(('DEGIRO TABLE'!$M$152-380)&lt;'DEGIRO KASSTROOM'!Q$2,('DEGIRO TABLE'!$M$152-350)&gt;'DEGIRO KASSTROOM'!Q$2)=TRUE,'DEGIRO KASSTROOM'!Q73,"")</f>
        <v>#VALUE!</v>
      </c>
      <c r="AB223" s="193" t="e">
        <f>IF(AND(('DEGIRO TABLE'!$M$152-380)&lt;'DEGIRO KASSTROOM'!R$2,('DEGIRO TABLE'!$M$152-350)&gt;'DEGIRO KASSTROOM'!R$2)=TRUE,'DEGIRO KASSTROOM'!R73,"")</f>
        <v>#VALUE!</v>
      </c>
      <c r="AC223" s="193" t="str">
        <f>IF(ISNUMBER(((M223/(SUM(X223:AB223)))*(IF((ISNUMBER(INDEX('DEGIRO TABLE'!$A$1:$G$225,MATCH($L223,'DEGIRO TABLE'!$A$1:$A$225,0),2))),(INDEX('DEGIRO TABLE'!$A$1:$G$225,MATCH($L223,'DEGIRO TABLE'!$A$1:$A$225,0),2)),0))))=TRUE,((M223/(SUM(X223:AB223)))*(IF((ISNUMBER(INDEX('DEGIRO TABLE'!$A$1:$G$225,MATCH($L223,'DEGIRO TABLE'!$A$1:$A$225,0),2))),(INDEX('DEGIRO TABLE'!$A$1:$G$225,MATCH($L223,'DEGIRO TABLE'!$A$1:$A$225,0),2)),0))),"")</f>
        <v/>
      </c>
    </row>
    <row r="224" spans="1:29" x14ac:dyDescent="0.2">
      <c r="A224">
        <f>'DEGIRO KASSTROOM'!A74</f>
        <v>0</v>
      </c>
      <c r="B224">
        <f>'DEGIRO KASSTROOM'!B74</f>
        <v>0</v>
      </c>
      <c r="C224">
        <f>'DEGIRO KASSTROOM'!C74</f>
        <v>0</v>
      </c>
      <c r="D224">
        <f>'DEGIRO KASSTROOM'!D74</f>
        <v>0</v>
      </c>
      <c r="E224">
        <f>'DEGIRO KASSTROOM'!E74</f>
        <v>0</v>
      </c>
      <c r="F224">
        <f>'DEGIRO KASSTROOM'!F74</f>
        <v>0</v>
      </c>
      <c r="G224">
        <f>'DEGIRO KASSTROOM'!G74</f>
        <v>0</v>
      </c>
      <c r="L224" s="197">
        <f>'DEGIRO KASSTROOM'!L74</f>
        <v>0</v>
      </c>
      <c r="M224" s="197" t="str">
        <f>IF('DEGIRO KASSTROOM'!M$2&gt;'DEGIRO KASSTROOM'!$B$2,'DEGIRO KASSTROOM'!M74,"")</f>
        <v/>
      </c>
      <c r="N224" s="197" t="str">
        <f>IF('DEGIRO KASSTROOM'!N$2&gt;'DEGIRO KASSTROOM'!$B$2,'DEGIRO KASSTROOM'!N74,"")</f>
        <v/>
      </c>
      <c r="O224" s="197" t="str">
        <f>IF('DEGIRO KASSTROOM'!O$2&gt;'DEGIRO KASSTROOM'!$B$2,'DEGIRO KASSTROOM'!O74,"")</f>
        <v/>
      </c>
      <c r="P224" s="197" t="str">
        <f>IF('DEGIRO KASSTROOM'!P$2&gt;'DEGIRO KASSTROOM'!$B$2,'DEGIRO KASSTROOM'!P74,"")</f>
        <v/>
      </c>
      <c r="Q224" s="197" t="str">
        <f>IF('DEGIRO KASSTROOM'!Q$2&gt;'DEGIRO KASSTROOM'!$B$2,'DEGIRO KASSTROOM'!Q74,"")</f>
        <v/>
      </c>
      <c r="R224" s="195" t="str">
        <f t="shared" si="27"/>
        <v/>
      </c>
      <c r="S224" s="195" t="str">
        <f t="shared" si="23"/>
        <v/>
      </c>
      <c r="T224" s="195" t="str">
        <f t="shared" si="24"/>
        <v/>
      </c>
      <c r="U224" s="195" t="str">
        <f t="shared" si="25"/>
        <v/>
      </c>
      <c r="V224" s="195" t="str">
        <f t="shared" si="26"/>
        <v/>
      </c>
      <c r="W224" s="195" t="str">
        <f t="shared" si="28"/>
        <v/>
      </c>
      <c r="X224" s="193" t="e">
        <f>IF(AND(('DEGIRO TABLE'!$M$152-380)&lt;'DEGIRO KASSTROOM'!N$2,('DEGIRO TABLE'!$M$152-350)&gt;'DEGIRO KASSTROOM'!N$2)=TRUE,'DEGIRO KASSTROOM'!N74,"")</f>
        <v>#VALUE!</v>
      </c>
      <c r="Y224" s="193" t="e">
        <f>IF(AND(('DEGIRO TABLE'!$M$152-380)&lt;'DEGIRO KASSTROOM'!O$2,('DEGIRO TABLE'!$M$152-350)&gt;'DEGIRO KASSTROOM'!O$2)=TRUE,'DEGIRO KASSTROOM'!O74,"")</f>
        <v>#VALUE!</v>
      </c>
      <c r="Z224" s="193" t="e">
        <f>IF(AND(('DEGIRO TABLE'!$M$152-380)&lt;'DEGIRO KASSTROOM'!P$2,('DEGIRO TABLE'!$M$152-350)&gt;'DEGIRO KASSTROOM'!P$2)=TRUE,'DEGIRO KASSTROOM'!P74,"")</f>
        <v>#VALUE!</v>
      </c>
      <c r="AA224" s="193" t="e">
        <f>IF(AND(('DEGIRO TABLE'!$M$152-380)&lt;'DEGIRO KASSTROOM'!Q$2,('DEGIRO TABLE'!$M$152-350)&gt;'DEGIRO KASSTROOM'!Q$2)=TRUE,'DEGIRO KASSTROOM'!Q74,"")</f>
        <v>#VALUE!</v>
      </c>
      <c r="AB224" s="193" t="e">
        <f>IF(AND(('DEGIRO TABLE'!$M$152-380)&lt;'DEGIRO KASSTROOM'!R$2,('DEGIRO TABLE'!$M$152-350)&gt;'DEGIRO KASSTROOM'!R$2)=TRUE,'DEGIRO KASSTROOM'!R74,"")</f>
        <v>#VALUE!</v>
      </c>
      <c r="AC224" s="193" t="str">
        <f>IF(ISNUMBER(((M224/(SUM(X224:AB224)))*(IF((ISNUMBER(INDEX('DEGIRO TABLE'!$A$1:$G$225,MATCH($L224,'DEGIRO TABLE'!$A$1:$A$225,0),2))),(INDEX('DEGIRO TABLE'!$A$1:$G$225,MATCH($L224,'DEGIRO TABLE'!$A$1:$A$225,0),2)),0))))=TRUE,((M224/(SUM(X224:AB224)))*(IF((ISNUMBER(INDEX('DEGIRO TABLE'!$A$1:$G$225,MATCH($L224,'DEGIRO TABLE'!$A$1:$A$225,0),2))),(INDEX('DEGIRO TABLE'!$A$1:$G$225,MATCH($L224,'DEGIRO TABLE'!$A$1:$A$225,0),2)),0))),"")</f>
        <v/>
      </c>
    </row>
    <row r="225" spans="1:29" x14ac:dyDescent="0.2">
      <c r="A225">
        <f>'DEGIRO KASSTROOM'!A75</f>
        <v>0</v>
      </c>
      <c r="B225">
        <f>'DEGIRO KASSTROOM'!B75</f>
        <v>0</v>
      </c>
      <c r="C225">
        <f>'DEGIRO KASSTROOM'!C75</f>
        <v>0</v>
      </c>
      <c r="D225">
        <f>'DEGIRO KASSTROOM'!D75</f>
        <v>0</v>
      </c>
      <c r="E225">
        <f>'DEGIRO KASSTROOM'!E75</f>
        <v>0</v>
      </c>
      <c r="F225">
        <f>'DEGIRO KASSTROOM'!F75</f>
        <v>0</v>
      </c>
      <c r="G225">
        <f>'DEGIRO KASSTROOM'!G75</f>
        <v>0</v>
      </c>
      <c r="L225" s="197">
        <f>'DEGIRO KASSTROOM'!L75</f>
        <v>0</v>
      </c>
      <c r="M225" s="197" t="str">
        <f>IF('DEGIRO KASSTROOM'!M$2&gt;'DEGIRO KASSTROOM'!$B$2,'DEGIRO KASSTROOM'!M75,"")</f>
        <v/>
      </c>
      <c r="N225" s="197" t="str">
        <f>IF('DEGIRO KASSTROOM'!N$2&gt;'DEGIRO KASSTROOM'!$B$2,'DEGIRO KASSTROOM'!N75,"")</f>
        <v/>
      </c>
      <c r="O225" s="197" t="str">
        <f>IF('DEGIRO KASSTROOM'!O$2&gt;'DEGIRO KASSTROOM'!$B$2,'DEGIRO KASSTROOM'!O75,"")</f>
        <v/>
      </c>
      <c r="P225" s="197" t="str">
        <f>IF('DEGIRO KASSTROOM'!P$2&gt;'DEGIRO KASSTROOM'!$B$2,'DEGIRO KASSTROOM'!P75,"")</f>
        <v/>
      </c>
      <c r="Q225" s="197" t="str">
        <f>IF('DEGIRO KASSTROOM'!Q$2&gt;'DEGIRO KASSTROOM'!$B$2,'DEGIRO KASSTROOM'!Q75,"")</f>
        <v/>
      </c>
      <c r="R225" s="195" t="str">
        <f t="shared" si="27"/>
        <v/>
      </c>
      <c r="S225" s="195" t="str">
        <f t="shared" si="23"/>
        <v/>
      </c>
      <c r="T225" s="195" t="str">
        <f t="shared" si="24"/>
        <v/>
      </c>
      <c r="U225" s="195" t="str">
        <f t="shared" si="25"/>
        <v/>
      </c>
      <c r="V225" s="195" t="str">
        <f t="shared" si="26"/>
        <v/>
      </c>
      <c r="W225" s="195" t="str">
        <f t="shared" si="28"/>
        <v/>
      </c>
      <c r="X225" s="193" t="e">
        <f>IF(AND(('DEGIRO TABLE'!$M$152-380)&lt;'DEGIRO KASSTROOM'!N$2,('DEGIRO TABLE'!$M$152-350)&gt;'DEGIRO KASSTROOM'!N$2)=TRUE,'DEGIRO KASSTROOM'!N75,"")</f>
        <v>#VALUE!</v>
      </c>
      <c r="Y225" s="193" t="e">
        <f>IF(AND(('DEGIRO TABLE'!$M$152-380)&lt;'DEGIRO KASSTROOM'!O$2,('DEGIRO TABLE'!$M$152-350)&gt;'DEGIRO KASSTROOM'!O$2)=TRUE,'DEGIRO KASSTROOM'!O75,"")</f>
        <v>#VALUE!</v>
      </c>
      <c r="Z225" s="193" t="e">
        <f>IF(AND(('DEGIRO TABLE'!$M$152-380)&lt;'DEGIRO KASSTROOM'!P$2,('DEGIRO TABLE'!$M$152-350)&gt;'DEGIRO KASSTROOM'!P$2)=TRUE,'DEGIRO KASSTROOM'!P75,"")</f>
        <v>#VALUE!</v>
      </c>
      <c r="AA225" s="193" t="e">
        <f>IF(AND(('DEGIRO TABLE'!$M$152-380)&lt;'DEGIRO KASSTROOM'!Q$2,('DEGIRO TABLE'!$M$152-350)&gt;'DEGIRO KASSTROOM'!Q$2)=TRUE,'DEGIRO KASSTROOM'!Q75,"")</f>
        <v>#VALUE!</v>
      </c>
      <c r="AB225" s="193" t="e">
        <f>IF(AND(('DEGIRO TABLE'!$M$152-380)&lt;'DEGIRO KASSTROOM'!R$2,('DEGIRO TABLE'!$M$152-350)&gt;'DEGIRO KASSTROOM'!R$2)=TRUE,'DEGIRO KASSTROOM'!R75,"")</f>
        <v>#VALUE!</v>
      </c>
      <c r="AC225" s="193" t="str">
        <f>IF(ISNUMBER(((M225/(SUM(X225:AB225)))*(IF((ISNUMBER(INDEX('DEGIRO TABLE'!$A$1:$G$225,MATCH($L225,'DEGIRO TABLE'!$A$1:$A$225,0),2))),(INDEX('DEGIRO TABLE'!$A$1:$G$225,MATCH($L225,'DEGIRO TABLE'!$A$1:$A$225,0),2)),0))))=TRUE,((M225/(SUM(X225:AB225)))*(IF((ISNUMBER(INDEX('DEGIRO TABLE'!$A$1:$G$225,MATCH($L225,'DEGIRO TABLE'!$A$1:$A$225,0),2))),(INDEX('DEGIRO TABLE'!$A$1:$G$225,MATCH($L225,'DEGIRO TABLE'!$A$1:$A$225,0),2)),0))),"")</f>
        <v/>
      </c>
    </row>
    <row r="226" spans="1:29" x14ac:dyDescent="0.2">
      <c r="L226" s="197"/>
      <c r="M226" s="197"/>
      <c r="N226" s="197"/>
      <c r="O226" s="197"/>
      <c r="P226" s="197"/>
      <c r="Q226" s="197"/>
      <c r="R226" s="195"/>
      <c r="S226" s="195"/>
      <c r="T226" s="195"/>
      <c r="U226" s="195"/>
      <c r="V226" s="195"/>
      <c r="W226" s="195"/>
      <c r="X226" s="193"/>
      <c r="Y226" s="193"/>
      <c r="Z226" s="193"/>
      <c r="AA226" s="193"/>
      <c r="AB226" s="193"/>
      <c r="AC226" s="193"/>
    </row>
    <row r="227" spans="1:29" ht="15.75" x14ac:dyDescent="0.25">
      <c r="L227" s="197"/>
      <c r="M227" s="197"/>
      <c r="N227" s="197"/>
      <c r="O227" s="197"/>
      <c r="P227" s="197"/>
      <c r="Q227" s="197"/>
      <c r="R227" s="299" t="s">
        <v>461</v>
      </c>
      <c r="S227" s="300"/>
      <c r="T227" s="300"/>
      <c r="U227" s="300"/>
      <c r="V227" s="300"/>
      <c r="W227" s="196" t="s">
        <v>458</v>
      </c>
      <c r="X227" s="298" t="s">
        <v>459</v>
      </c>
      <c r="Y227" s="298"/>
      <c r="Z227" s="298"/>
      <c r="AA227" s="298"/>
      <c r="AB227" s="298"/>
      <c r="AC227" s="194" t="s">
        <v>458</v>
      </c>
    </row>
    <row r="228" spans="1:29" ht="15.75" x14ac:dyDescent="0.25">
      <c r="L228" s="302" t="s">
        <v>461</v>
      </c>
      <c r="M228" s="303"/>
      <c r="N228" s="303"/>
      <c r="O228" s="303"/>
      <c r="P228" s="303"/>
      <c r="Q228" s="304"/>
      <c r="R228" s="299" t="s">
        <v>460</v>
      </c>
      <c r="S228" s="300"/>
      <c r="T228" s="300"/>
      <c r="U228" s="300"/>
      <c r="V228" s="300"/>
      <c r="W228" s="301"/>
      <c r="X228" s="298" t="s">
        <v>457</v>
      </c>
      <c r="Y228" s="298"/>
      <c r="Z228" s="298"/>
      <c r="AA228" s="298"/>
      <c r="AB228" s="298"/>
      <c r="AC228" s="298"/>
    </row>
  </sheetData>
  <mergeCells count="5">
    <mergeCell ref="X228:AC228"/>
    <mergeCell ref="X227:AB227"/>
    <mergeCell ref="R228:W228"/>
    <mergeCell ref="R227:V227"/>
    <mergeCell ref="L228:Q228"/>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C6787-BB2D-4FA0-B164-747CDDCE7159}">
  <sheetPr>
    <tabColor rgb="FF7030A0"/>
  </sheetPr>
  <dimension ref="A1"/>
  <sheetViews>
    <sheetView workbookViewId="0"/>
  </sheetViews>
  <sheetFormatPr defaultRowHeight="12.75" x14ac:dyDescent="0.2"/>
  <cols>
    <col min="1" max="7" width="16.42578125" style="225" customWidth="1"/>
    <col min="8" max="16384" width="9.140625" style="225"/>
  </cols>
  <sheetData>
    <row r="1" spans="1:1" x14ac:dyDescent="0.2">
      <c r="A1" s="225" t="s">
        <v>465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4B95A-9C9F-462C-85BB-357F52153E79}">
  <sheetPr>
    <tabColor rgb="FF7030A0"/>
  </sheetPr>
  <dimension ref="A1:Z2001"/>
  <sheetViews>
    <sheetView workbookViewId="0">
      <selection activeCell="P1" sqref="P1"/>
    </sheetView>
  </sheetViews>
  <sheetFormatPr defaultRowHeight="12.75" x14ac:dyDescent="0.2"/>
  <cols>
    <col min="1" max="1" width="12.28515625" bestFit="1" customWidth="1"/>
    <col min="2" max="2" width="4.28515625" style="81" bestFit="1" customWidth="1"/>
    <col min="3" max="3" width="6.140625" style="83" bestFit="1" customWidth="1"/>
    <col min="4" max="4" width="5" style="83" bestFit="1" customWidth="1"/>
    <col min="5" max="5" width="10.140625" bestFit="1" customWidth="1"/>
    <col min="6" max="6" width="10.7109375" bestFit="1" customWidth="1"/>
    <col min="7" max="10" width="10.7109375" style="82" bestFit="1" customWidth="1"/>
    <col min="11" max="11" width="33.140625" style="84" customWidth="1"/>
    <col min="15" max="15" width="19.42578125" bestFit="1" customWidth="1"/>
    <col min="16" max="17" width="14" bestFit="1" customWidth="1"/>
    <col min="18" max="22" width="11.28515625" bestFit="1" customWidth="1"/>
    <col min="23" max="23" width="10.140625" bestFit="1" customWidth="1"/>
  </cols>
  <sheetData>
    <row r="1" spans="1:26" x14ac:dyDescent="0.2">
      <c r="A1" t="str">
        <f>'YAHOO HISTORICAL DATA'!A1</f>
        <v>Hier Yahoo Historical Data Plakken</v>
      </c>
      <c r="B1" s="81" t="s">
        <v>105</v>
      </c>
      <c r="C1" s="83" t="s">
        <v>104</v>
      </c>
      <c r="D1" s="83" t="s">
        <v>103</v>
      </c>
      <c r="E1" s="83" t="s">
        <v>106</v>
      </c>
      <c r="F1">
        <f>'YAHOO HISTORICAL DATA'!B1</f>
        <v>0</v>
      </c>
      <c r="G1" s="82">
        <f>'YAHOO HISTORICAL DATA'!C1</f>
        <v>0</v>
      </c>
      <c r="H1" s="82">
        <f>'YAHOO HISTORICAL DATA'!D1</f>
        <v>0</v>
      </c>
      <c r="I1" s="82">
        <f>'YAHOO HISTORICAL DATA'!E1</f>
        <v>0</v>
      </c>
      <c r="J1" s="82">
        <f>'YAHOO HISTORICAL DATA'!F1</f>
        <v>0</v>
      </c>
      <c r="K1" s="84">
        <f>'YAHOO HISTORICAL DATA'!G1</f>
        <v>0</v>
      </c>
      <c r="O1" t="s">
        <v>9</v>
      </c>
      <c r="P1">
        <f>Q1+1</f>
        <v>1</v>
      </c>
      <c r="Q1">
        <f>IF((ISNUMBER(INDEX('DEGIRO TABLE'!$A$1:$G$225,MATCH($O1,'DEGIRO TABLE'!$A$1:$A$225,0),2))),(INDEX('DEGIRO TABLE'!$A$1:$G$225,MATCH($O1,'DEGIRO TABLE'!$A$1:$A$225,0),2)),0)</f>
        <v>0</v>
      </c>
      <c r="R1">
        <f>IF((ISNUMBER(INDEX('DEGIRO TABLE'!$A$1:$G$225,MATCH($O1,'DEGIRO TABLE'!$A$1:$A$225,0),3))),(INDEX('DEGIRO TABLE'!$A$1:$G$225,MATCH($O1,'DEGIRO TABLE'!$A$1:$A$225,0),3)),0)</f>
        <v>0</v>
      </c>
      <c r="S1">
        <f>IF((ISNUMBER(INDEX('DEGIRO TABLE'!$A$1:$G$225,MATCH($O1,'DEGIRO TABLE'!$A$1:$A$225,0),4))),(INDEX('DEGIRO TABLE'!$A$1:$G$225,MATCH($O1,'DEGIRO TABLE'!$A$1:$A$225,0),4)),0)</f>
        <v>0</v>
      </c>
      <c r="T1">
        <f>IF((ISNUMBER(INDEX('DEGIRO TABLE'!$A$1:$G$225,MATCH($O1,'DEGIRO TABLE'!$A$1:$A$225,0),5))),(INDEX('DEGIRO TABLE'!$A$1:$G$225,MATCH($O1,'DEGIRO TABLE'!$A$1:$A$225,0),5)),0)</f>
        <v>0</v>
      </c>
      <c r="U1">
        <f>IF((ISNUMBER(INDEX('DEGIRO TABLE'!$A$1:$G$225,MATCH($O1,'DEGIRO TABLE'!$A$1:$A$225,0),6))),(INDEX('DEGIRO TABLE'!$A$1:$G$225,MATCH($O1,'DEGIRO TABLE'!$A$1:$A$225,0),6)),0)</f>
        <v>0</v>
      </c>
      <c r="V1">
        <f>IF((ISNUMBER(INDEX('DEGIRO TABLE'!$A$1:$G$225,MATCH($O1,'DEGIRO TABLE'!$A$1:$A$225,0),7))),(INDEX('DEGIRO TABLE'!$A$1:$G$225,MATCH($O1,'DEGIRO TABLE'!$A$1:$A$225,0),7)),0)</f>
        <v>0</v>
      </c>
    </row>
    <row r="2" spans="1:26" x14ac:dyDescent="0.2">
      <c r="A2">
        <f>'YAHOO HISTORICAL DATA'!A2</f>
        <v>0</v>
      </c>
      <c r="B2" s="81">
        <f>VALUE(RIGHT((LEFT(A2,6)),2))</f>
        <v>0</v>
      </c>
      <c r="C2" s="83">
        <f>(IF((LEFT(A2,3))="Jan",1,(IF((LEFT(A2,3))="Feb",2,(IF((LEFT(A2,3))="Mar",3,(IF((LEFT(A2,3))="Apr",4,(IF((LEFT(A2,3))="May",5,(IF((LEFT(A2,3))="Jun",6,(IF((LEFT(A2,3))="Jul",7,(IF((LEFT(A2,3))="Aug",8,(IF((LEFT(A2,3))="Sep",9,(IF((LEFT(A2,3))="Oct",10,(IF((LEFT(A2,3))="Nov",11,(IF((LEFT(A2,3))="Dec",12,0))))))))))))))))))))))))</f>
        <v>0</v>
      </c>
      <c r="D2" s="83">
        <f>IF(AND(ISNUMBER(G2),ISNUMBER(K2)),VALUE(RIGHT(A2,4)),0)</f>
        <v>0</v>
      </c>
      <c r="E2" s="3" t="e">
        <f>DATE(D2,C2,B2)</f>
        <v>#NUM!</v>
      </c>
      <c r="F2" s="15" t="str">
        <f>IF(ISNUMBER(VALUE(SUBSTITUTE(SUBSTITUTE(SUBSTITUTE(SUBSTITUTE('YAHOO HISTORICAL DATA'!B2,",","+"),".","-"),"+","."),"-",",")))=TRUE,(VALUE(SUBSTITUTE(SUBSTITUTE(SUBSTITUTE(SUBSTITUTE('YAHOO HISTORICAL DATA'!B2,",","+"),".","-"),"+","."),"-",","))),"")</f>
        <v/>
      </c>
      <c r="G2" s="15" t="str">
        <f>IF(ISNUMBER(VALUE(SUBSTITUTE(SUBSTITUTE(SUBSTITUTE(SUBSTITUTE('YAHOO HISTORICAL DATA'!C2,",","+"),".","-"),"+","."),"-",",")))=TRUE,(VALUE(SUBSTITUTE(SUBSTITUTE(SUBSTITUTE(SUBSTITUTE('YAHOO HISTORICAL DATA'!C2,",","+"),".","-"),"+","."),"-",","))),"")</f>
        <v/>
      </c>
      <c r="H2" s="15" t="str">
        <f>IF(ISNUMBER(VALUE(SUBSTITUTE(SUBSTITUTE(SUBSTITUTE(SUBSTITUTE('YAHOO HISTORICAL DATA'!D2,",","+"),".","-"),"+","."),"-",",")))=TRUE,(VALUE(SUBSTITUTE(SUBSTITUTE(SUBSTITUTE(SUBSTITUTE('YAHOO HISTORICAL DATA'!D2,",","+"),".","-"),"+","."),"-",","))),"")</f>
        <v/>
      </c>
      <c r="I2" s="15" t="str">
        <f>IF(ISNUMBER(VALUE(SUBSTITUTE(SUBSTITUTE(SUBSTITUTE(SUBSTITUTE('YAHOO HISTORICAL DATA'!E2,",","+"),".","-"),"+","."),"-",",")))=TRUE,(VALUE(SUBSTITUTE(SUBSTITUTE(SUBSTITUTE(SUBSTITUTE('YAHOO HISTORICAL DATA'!E2,",","+"),".","-"),"+","."),"-",","))),"")</f>
        <v/>
      </c>
      <c r="J2" s="15" t="str">
        <f>IF(ISNUMBER(VALUE(SUBSTITUTE(SUBSTITUTE(SUBSTITUTE(SUBSTITUTE('YAHOO HISTORICAL DATA'!F2,",","+"),".","-"),"+","."),"-",",")))=TRUE,(VALUE(SUBSTITUTE(SUBSTITUTE(SUBSTITUTE(SUBSTITUTE('YAHOO HISTORICAL DATA'!F2,",","+"),".","-"),"+","."),"-",","))),"")</f>
        <v/>
      </c>
      <c r="K2" s="15">
        <f>IF(ISNUMBER(VALUE(SUBSTITUTE(SUBSTITUTE(SUBSTITUTE(SUBSTITUTE('YAHOO HISTORICAL DATA'!G2,",","+"),".","-"),"+","."),"-",",")))=TRUE,(VALUE(SUBSTITUTE(SUBSTITUTE(SUBSTITUTE(SUBSTITUTE('YAHOO HISTORICAL DATA'!G2,",","+"),".","-"),"+","."),"-",","))),VALUE(SUBSTITUTE(SUBSTITUTE(SUBSTITUTE(SUBSTITUTE('YAHOO HISTORICAL DATA'!G2,",","+"),".","-"),"+","."),"-",",")&amp;"0"))</f>
        <v>0</v>
      </c>
      <c r="O2" t="s">
        <v>107</v>
      </c>
      <c r="P2" s="15">
        <f>IF((ISNUMBER((AVERAGEIFS($J$1:$J$2001,$E$1:$E$2001,"&gt;"&amp;Q$4,$E$1:$E$2001,"&lt;"&amp;P$4)))),(AVERAGEIFS($J$1:$J$2001,$E$1:$E$2001,"&gt;"&amp;Q$4,$E$1:$E$2001,"&lt;"&amp;P$4)),0)</f>
        <v>0</v>
      </c>
      <c r="Q2" s="15">
        <f t="shared" ref="Q2:V2" si="0">IF((ISNUMBER((AVERAGEIFS($J$1:$J$2001,$E$1:$E$2001,"&gt;"&amp;R$4,$E$1:$E$2001,"&lt;"&amp;Q$4)))),(AVERAGEIFS($J$1:$J$2001,$E$1:$E$2001,"&gt;"&amp;R$4,$E$1:$E$2001,"&lt;"&amp;Q$4)),0)</f>
        <v>0</v>
      </c>
      <c r="R2" s="15">
        <f t="shared" si="0"/>
        <v>0</v>
      </c>
      <c r="S2" s="15">
        <f t="shared" si="0"/>
        <v>0</v>
      </c>
      <c r="T2" s="15">
        <f>IF((ISNUMBER((AVERAGEIFS($J$1:$J$2001,$E$1:$E$2001,"&gt;"&amp;U$4,$E$1:$E$2001,"&lt;"&amp;T$4)))),(AVERAGEIFS($J$1:$J$2001,$E$1:$E$2001,"&gt;"&amp;U$4,$E$1:$E$2001,"&lt;"&amp;T$4)),0)</f>
        <v>0</v>
      </c>
      <c r="U2" s="15">
        <f t="shared" si="0"/>
        <v>0</v>
      </c>
      <c r="V2" s="15">
        <f t="shared" si="0"/>
        <v>0</v>
      </c>
      <c r="W2" s="15"/>
      <c r="X2" s="15"/>
      <c r="Y2" s="15"/>
      <c r="Z2" s="15"/>
    </row>
    <row r="3" spans="1:26" x14ac:dyDescent="0.2">
      <c r="A3">
        <f>'YAHOO HISTORICAL DATA'!A3</f>
        <v>0</v>
      </c>
      <c r="B3" s="81">
        <f t="shared" ref="B3:B66" si="1">VALUE(RIGHT((LEFT(A3,6)),2))</f>
        <v>0</v>
      </c>
      <c r="C3" s="83">
        <f t="shared" ref="C3:C66" si="2">(IF((LEFT(A3,3))="Jan",1,(IF((LEFT(A3,3))="Feb",2,(IF((LEFT(A3,3))="Mar",3,(IF((LEFT(A3,3))="Apr",4,(IF((LEFT(A3,3))="May",5,(IF((LEFT(A3,3))="Jun",6,(IF((LEFT(A3,3))="Jul",7,(IF((LEFT(A3,3))="Aug",8,(IF((LEFT(A3,3))="Sep",9,(IF((LEFT(A3,3))="Oct",10,(IF((LEFT(A3,3))="Nov",11,(IF((LEFT(A3,3))="Dec",12,0))))))))))))))))))))))))</f>
        <v>0</v>
      </c>
      <c r="D3" s="83">
        <f t="shared" ref="D3:D66" si="3">IF(AND(ISNUMBER(G3),ISNUMBER(K3)),VALUE(RIGHT(A3,4)),0)</f>
        <v>0</v>
      </c>
      <c r="E3" s="3" t="e">
        <f t="shared" ref="E3:E66" si="4">DATE(D3,C3,B3)</f>
        <v>#NUM!</v>
      </c>
      <c r="F3" s="15" t="str">
        <f>IF(ISNUMBER(VALUE(SUBSTITUTE(SUBSTITUTE(SUBSTITUTE(SUBSTITUTE('YAHOO HISTORICAL DATA'!B3,",","+"),".","-"),"+","."),"-",",")))=TRUE,(VALUE(SUBSTITUTE(SUBSTITUTE(SUBSTITUTE(SUBSTITUTE('YAHOO HISTORICAL DATA'!B3,",","+"),".","-"),"+","."),"-",","))),"")</f>
        <v/>
      </c>
      <c r="G3" s="15" t="str">
        <f>IF(ISNUMBER(VALUE(SUBSTITUTE(SUBSTITUTE(SUBSTITUTE(SUBSTITUTE('YAHOO HISTORICAL DATA'!C3,",","+"),".","-"),"+","."),"-",",")))=TRUE,(VALUE(SUBSTITUTE(SUBSTITUTE(SUBSTITUTE(SUBSTITUTE('YAHOO HISTORICAL DATA'!C3,",","+"),".","-"),"+","."),"-",","))),"")</f>
        <v/>
      </c>
      <c r="H3" s="15" t="str">
        <f>IF(ISNUMBER(VALUE(SUBSTITUTE(SUBSTITUTE(SUBSTITUTE(SUBSTITUTE('YAHOO HISTORICAL DATA'!D3,",","+"),".","-"),"+","."),"-",",")))=TRUE,(VALUE(SUBSTITUTE(SUBSTITUTE(SUBSTITUTE(SUBSTITUTE('YAHOO HISTORICAL DATA'!D3,",","+"),".","-"),"+","."),"-",","))),"")</f>
        <v/>
      </c>
      <c r="I3" s="15" t="str">
        <f>IF(ISNUMBER(VALUE(SUBSTITUTE(SUBSTITUTE(SUBSTITUTE(SUBSTITUTE('YAHOO HISTORICAL DATA'!E3,",","+"),".","-"),"+","."),"-",",")))=TRUE,(VALUE(SUBSTITUTE(SUBSTITUTE(SUBSTITUTE(SUBSTITUTE('YAHOO HISTORICAL DATA'!E3,",","+"),".","-"),"+","."),"-",","))),"")</f>
        <v/>
      </c>
      <c r="J3" s="15" t="str">
        <f>IF(ISNUMBER(VALUE(SUBSTITUTE(SUBSTITUTE(SUBSTITUTE(SUBSTITUTE('YAHOO HISTORICAL DATA'!F3,",","+"),".","-"),"+","."),"-",",")))=TRUE,(VALUE(SUBSTITUTE(SUBSTITUTE(SUBSTITUTE(SUBSTITUTE('YAHOO HISTORICAL DATA'!F3,",","+"),".","-"),"+","."),"-",","))),"")</f>
        <v/>
      </c>
      <c r="K3" s="15">
        <f>IF(ISNUMBER(VALUE(SUBSTITUTE(SUBSTITUTE(SUBSTITUTE(SUBSTITUTE('YAHOO HISTORICAL DATA'!G3,",","+"),".","-"),"+","."),"-",",")))=TRUE,(VALUE(SUBSTITUTE(SUBSTITUTE(SUBSTITUTE(SUBSTITUTE('YAHOO HISTORICAL DATA'!G3,",","+"),".","-"),"+","."),"-",","))),VALUE(SUBSTITUTE(SUBSTITUTE(SUBSTITUTE(SUBSTITUTE('YAHOO HISTORICAL DATA'!G3,",","+"),".","-"),"+","."),"-",",")&amp;"0"))</f>
        <v>0</v>
      </c>
      <c r="O3" t="s">
        <v>108</v>
      </c>
      <c r="P3" s="15">
        <f>IF((ISNUMBER((AVERAGEIFS($K$1:$K$2001,$E$1:$E$2001,"&gt;"&amp;Q$4,$E$1:$E$2001,"&lt;"&amp;P$4)))),(AVERAGEIFS($K$1:$K$2001,$E$1:$E$2001,"&gt;"&amp;Q$4,$E$1:$E$2001,"&lt;"&amp;P$4)),0)</f>
        <v>0</v>
      </c>
      <c r="Q3" s="15">
        <f>IF((ISNUMBER((AVERAGEIFS($K$1:$K$2001,$E$1:$E$2001,"&gt;"&amp;R$4,$E$1:$E$2001,"&lt;"&amp;Q$4)))),(AVERAGEIFS($K$1:$K$2001,$E$1:$E$2001,"&gt;"&amp;R$4,$E$1:$E$2001,"&lt;"&amp;Q$4)),0)</f>
        <v>0</v>
      </c>
      <c r="R3" s="15">
        <f t="shared" ref="R3:V3" si="5">IF((ISNUMBER((AVERAGEIFS($K$1:$K$2001,$E$1:$E$2001,"&gt;"&amp;S$4,$E$1:$E$2001,"&lt;"&amp;R$4)))),(AVERAGEIFS($K$1:$K$2001,$E$1:$E$2001,"&gt;"&amp;S$4,$E$1:$E$2001,"&lt;"&amp;R$4)),0)</f>
        <v>0</v>
      </c>
      <c r="S3" s="15">
        <f t="shared" si="5"/>
        <v>0</v>
      </c>
      <c r="T3" s="15">
        <f t="shared" si="5"/>
        <v>0</v>
      </c>
      <c r="U3" s="15">
        <f t="shared" si="5"/>
        <v>0</v>
      </c>
      <c r="V3" s="15">
        <f t="shared" si="5"/>
        <v>0</v>
      </c>
      <c r="W3" s="15"/>
      <c r="X3" s="15"/>
      <c r="Y3" s="15"/>
      <c r="Z3" s="15"/>
    </row>
    <row r="4" spans="1:26" x14ac:dyDescent="0.2">
      <c r="A4">
        <f>'YAHOO HISTORICAL DATA'!A4</f>
        <v>0</v>
      </c>
      <c r="B4" s="81">
        <f t="shared" si="1"/>
        <v>0</v>
      </c>
      <c r="C4" s="83">
        <f t="shared" si="2"/>
        <v>0</v>
      </c>
      <c r="D4" s="83">
        <f t="shared" si="3"/>
        <v>0</v>
      </c>
      <c r="E4" s="3" t="e">
        <f t="shared" si="4"/>
        <v>#NUM!</v>
      </c>
      <c r="F4" s="15" t="str">
        <f>IF(ISNUMBER(VALUE(SUBSTITUTE(SUBSTITUTE(SUBSTITUTE(SUBSTITUTE('YAHOO HISTORICAL DATA'!B4,",","+"),".","-"),"+","."),"-",",")))=TRUE,(VALUE(SUBSTITUTE(SUBSTITUTE(SUBSTITUTE(SUBSTITUTE('YAHOO HISTORICAL DATA'!B4,",","+"),".","-"),"+","."),"-",","))),"")</f>
        <v/>
      </c>
      <c r="G4" s="15" t="str">
        <f>IF(ISNUMBER(VALUE(SUBSTITUTE(SUBSTITUTE(SUBSTITUTE(SUBSTITUTE('YAHOO HISTORICAL DATA'!C4,",","+"),".","-"),"+","."),"-",",")))=TRUE,(VALUE(SUBSTITUTE(SUBSTITUTE(SUBSTITUTE(SUBSTITUTE('YAHOO HISTORICAL DATA'!C4,",","+"),".","-"),"+","."),"-",","))),"")</f>
        <v/>
      </c>
      <c r="H4" s="15" t="str">
        <f>IF(ISNUMBER(VALUE(SUBSTITUTE(SUBSTITUTE(SUBSTITUTE(SUBSTITUTE('YAHOO HISTORICAL DATA'!D4,",","+"),".","-"),"+","."),"-",",")))=TRUE,(VALUE(SUBSTITUTE(SUBSTITUTE(SUBSTITUTE(SUBSTITUTE('YAHOO HISTORICAL DATA'!D4,",","+"),".","-"),"+","."),"-",","))),"")</f>
        <v/>
      </c>
      <c r="I4" s="15" t="str">
        <f>IF(ISNUMBER(VALUE(SUBSTITUTE(SUBSTITUTE(SUBSTITUTE(SUBSTITUTE('YAHOO HISTORICAL DATA'!E4,",","+"),".","-"),"+","."),"-",",")))=TRUE,(VALUE(SUBSTITUTE(SUBSTITUTE(SUBSTITUTE(SUBSTITUTE('YAHOO HISTORICAL DATA'!E4,",","+"),".","-"),"+","."),"-",","))),"")</f>
        <v/>
      </c>
      <c r="J4" s="15" t="str">
        <f>IF(ISNUMBER(VALUE(SUBSTITUTE(SUBSTITUTE(SUBSTITUTE(SUBSTITUTE('YAHOO HISTORICAL DATA'!F4,",","+"),".","-"),"+","."),"-",",")))=TRUE,(VALUE(SUBSTITUTE(SUBSTITUTE(SUBSTITUTE(SUBSTITUTE('YAHOO HISTORICAL DATA'!F4,",","+"),".","-"),"+","."),"-",","))),"")</f>
        <v/>
      </c>
      <c r="K4" s="15">
        <f>IF(ISNUMBER(VALUE(SUBSTITUTE(SUBSTITUTE(SUBSTITUTE(SUBSTITUTE('YAHOO HISTORICAL DATA'!G4,",","+"),".","-"),"+","."),"-",",")))=TRUE,(VALUE(SUBSTITUTE(SUBSTITUTE(SUBSTITUTE(SUBSTITUTE('YAHOO HISTORICAL DATA'!G4,",","+"),".","-"),"+","."),"-",","))),VALUE(SUBSTITUTE(SUBSTITUTE(SUBSTITUTE(SUBSTITUTE('YAHOO HISTORICAL DATA'!G4,",","+"),".","-"),"+","."),"-",",")&amp;"0"))</f>
        <v>0</v>
      </c>
      <c r="O4" t="s">
        <v>438</v>
      </c>
      <c r="P4" s="168">
        <f>DATE(YEAR(Q4)+1,MONTH(Q4),DAY(Q4))</f>
        <v>366</v>
      </c>
      <c r="Q4" s="168">
        <f>IF((ISNUMBER(INDEX('DEGIRO TABLE'!$A$1:$G$225,MATCH($O4,'DEGIRO TABLE'!$A$1:$A$225,0),2))),(INDEX('DEGIRO TABLE'!$A$1:$G$225,MATCH($O4,'DEGIRO TABLE'!$A$1:$A$225,0),2)),0)</f>
        <v>0</v>
      </c>
      <c r="R4" s="168">
        <f>IF((ISNUMBER(INDEX('DEGIRO TABLE'!$A$1:$G$225,MATCH($O4,'DEGIRO TABLE'!$A$1:$A$225,0),3))),(INDEX('DEGIRO TABLE'!$A$1:$G$225,MATCH($O4,'DEGIRO TABLE'!$A$1:$A$225,0),3)),0)</f>
        <v>0</v>
      </c>
      <c r="S4" s="168">
        <f>IF((ISNUMBER(INDEX('DEGIRO TABLE'!$A$1:$G$225,MATCH($O4,'DEGIRO TABLE'!$A$1:$A$225,0),4))),(INDEX('DEGIRO TABLE'!$A$1:$G$225,MATCH($O4,'DEGIRO TABLE'!$A$1:$A$225,0),4)),0)</f>
        <v>0</v>
      </c>
      <c r="T4" s="168">
        <f>IF((ISNUMBER(INDEX('DEGIRO TABLE'!$A$1:$G$225,MATCH($O4,'DEGIRO TABLE'!$A$1:$A$225,0),5))),(INDEX('DEGIRO TABLE'!$A$1:$G$225,MATCH($O4,'DEGIRO TABLE'!$A$1:$A$225,0),5)),0)</f>
        <v>0</v>
      </c>
      <c r="U4" s="168">
        <f>IF((ISNUMBER(INDEX('DEGIRO TABLE'!$A$1:$G$225,MATCH($O4,'DEGIRO TABLE'!$A$1:$A$225,0),6))),(INDEX('DEGIRO TABLE'!$A$1:$G$225,MATCH($O4,'DEGIRO TABLE'!$A$1:$A$225,0),6)),0)</f>
        <v>0</v>
      </c>
      <c r="V4" s="168">
        <f>IF((ISNUMBER(INDEX('DEGIRO TABLE'!$A$1:$G$225,MATCH($O4,'DEGIRO TABLE'!$A$1:$A$225,0),7))),(INDEX('DEGIRO TABLE'!$A$1:$G$225,MATCH($O4,'DEGIRO TABLE'!$A$1:$A$225,0),7)),0)</f>
        <v>0</v>
      </c>
      <c r="W4" s="3">
        <f>DATE(YEAR(V4)-1,MONTH(V4),DAY(V4))</f>
        <v>693597</v>
      </c>
    </row>
    <row r="5" spans="1:26" x14ac:dyDescent="0.2">
      <c r="A5">
        <f>'YAHOO HISTORICAL DATA'!A5</f>
        <v>0</v>
      </c>
      <c r="B5" s="81">
        <f t="shared" si="1"/>
        <v>0</v>
      </c>
      <c r="C5" s="83">
        <f t="shared" si="2"/>
        <v>0</v>
      </c>
      <c r="D5" s="83">
        <f t="shared" si="3"/>
        <v>0</v>
      </c>
      <c r="E5" s="3" t="e">
        <f t="shared" si="4"/>
        <v>#NUM!</v>
      </c>
      <c r="F5" s="15" t="str">
        <f>IF(ISNUMBER(VALUE(SUBSTITUTE(SUBSTITUTE(SUBSTITUTE(SUBSTITUTE('YAHOO HISTORICAL DATA'!B5,",","+"),".","-"),"+","."),"-",",")))=TRUE,(VALUE(SUBSTITUTE(SUBSTITUTE(SUBSTITUTE(SUBSTITUTE('YAHOO HISTORICAL DATA'!B5,",","+"),".","-"),"+","."),"-",","))),"")</f>
        <v/>
      </c>
      <c r="G5" s="15" t="str">
        <f>IF(ISNUMBER(VALUE(SUBSTITUTE(SUBSTITUTE(SUBSTITUTE(SUBSTITUTE('YAHOO HISTORICAL DATA'!C5,",","+"),".","-"),"+","."),"-",",")))=TRUE,(VALUE(SUBSTITUTE(SUBSTITUTE(SUBSTITUTE(SUBSTITUTE('YAHOO HISTORICAL DATA'!C5,",","+"),".","-"),"+","."),"-",","))),"")</f>
        <v/>
      </c>
      <c r="H5" s="15" t="str">
        <f>IF(ISNUMBER(VALUE(SUBSTITUTE(SUBSTITUTE(SUBSTITUTE(SUBSTITUTE('YAHOO HISTORICAL DATA'!D5,",","+"),".","-"),"+","."),"-",",")))=TRUE,(VALUE(SUBSTITUTE(SUBSTITUTE(SUBSTITUTE(SUBSTITUTE('YAHOO HISTORICAL DATA'!D5,",","+"),".","-"),"+","."),"-",","))),"")</f>
        <v/>
      </c>
      <c r="I5" s="15" t="str">
        <f>IF(ISNUMBER(VALUE(SUBSTITUTE(SUBSTITUTE(SUBSTITUTE(SUBSTITUTE('YAHOO HISTORICAL DATA'!E5,",","+"),".","-"),"+","."),"-",",")))=TRUE,(VALUE(SUBSTITUTE(SUBSTITUTE(SUBSTITUTE(SUBSTITUTE('YAHOO HISTORICAL DATA'!E5,",","+"),".","-"),"+","."),"-",","))),"")</f>
        <v/>
      </c>
      <c r="J5" s="15" t="str">
        <f>IF(ISNUMBER(VALUE(SUBSTITUTE(SUBSTITUTE(SUBSTITUTE(SUBSTITUTE('YAHOO HISTORICAL DATA'!F5,",","+"),".","-"),"+","."),"-",",")))=TRUE,(VALUE(SUBSTITUTE(SUBSTITUTE(SUBSTITUTE(SUBSTITUTE('YAHOO HISTORICAL DATA'!F5,",","+"),".","-"),"+","."),"-",","))),"")</f>
        <v/>
      </c>
      <c r="K5" s="15">
        <f>IF(ISNUMBER(VALUE(SUBSTITUTE(SUBSTITUTE(SUBSTITUTE(SUBSTITUTE('YAHOO HISTORICAL DATA'!G5,",","+"),".","-"),"+","."),"-",",")))=TRUE,(VALUE(SUBSTITUTE(SUBSTITUTE(SUBSTITUTE(SUBSTITUTE('YAHOO HISTORICAL DATA'!G5,",","+"),".","-"),"+","."),"-",","))),VALUE(SUBSTITUTE(SUBSTITUTE(SUBSTITUTE(SUBSTITUTE('YAHOO HISTORICAL DATA'!G5,",","+"),".","-"),"+","."),"-",",")&amp;"0"))</f>
        <v>0</v>
      </c>
    </row>
    <row r="6" spans="1:26" x14ac:dyDescent="0.2">
      <c r="A6">
        <f>'YAHOO HISTORICAL DATA'!A6</f>
        <v>0</v>
      </c>
      <c r="B6" s="81">
        <f t="shared" si="1"/>
        <v>0</v>
      </c>
      <c r="C6" s="83">
        <f t="shared" si="2"/>
        <v>0</v>
      </c>
      <c r="D6" s="83">
        <f t="shared" si="3"/>
        <v>0</v>
      </c>
      <c r="E6" s="3" t="e">
        <f t="shared" si="4"/>
        <v>#NUM!</v>
      </c>
      <c r="F6" s="15" t="str">
        <f>IF(ISNUMBER(VALUE(SUBSTITUTE(SUBSTITUTE(SUBSTITUTE(SUBSTITUTE('YAHOO HISTORICAL DATA'!B6,",","+"),".","-"),"+","."),"-",",")))=TRUE,(VALUE(SUBSTITUTE(SUBSTITUTE(SUBSTITUTE(SUBSTITUTE('YAHOO HISTORICAL DATA'!B6,",","+"),".","-"),"+","."),"-",","))),"")</f>
        <v/>
      </c>
      <c r="G6" s="15" t="str">
        <f>IF(ISNUMBER(VALUE(SUBSTITUTE(SUBSTITUTE(SUBSTITUTE(SUBSTITUTE('YAHOO HISTORICAL DATA'!C6,",","+"),".","-"),"+","."),"-",",")))=TRUE,(VALUE(SUBSTITUTE(SUBSTITUTE(SUBSTITUTE(SUBSTITUTE('YAHOO HISTORICAL DATA'!C6,",","+"),".","-"),"+","."),"-",","))),"")</f>
        <v/>
      </c>
      <c r="H6" s="15" t="str">
        <f>IF(ISNUMBER(VALUE(SUBSTITUTE(SUBSTITUTE(SUBSTITUTE(SUBSTITUTE('YAHOO HISTORICAL DATA'!D6,",","+"),".","-"),"+","."),"-",",")))=TRUE,(VALUE(SUBSTITUTE(SUBSTITUTE(SUBSTITUTE(SUBSTITUTE('YAHOO HISTORICAL DATA'!D6,",","+"),".","-"),"+","."),"-",","))),"")</f>
        <v/>
      </c>
      <c r="I6" s="15" t="str">
        <f>IF(ISNUMBER(VALUE(SUBSTITUTE(SUBSTITUTE(SUBSTITUTE(SUBSTITUTE('YAHOO HISTORICAL DATA'!E6,",","+"),".","-"),"+","."),"-",",")))=TRUE,(VALUE(SUBSTITUTE(SUBSTITUTE(SUBSTITUTE(SUBSTITUTE('YAHOO HISTORICAL DATA'!E6,",","+"),".","-"),"+","."),"-",","))),"")</f>
        <v/>
      </c>
      <c r="J6" s="15" t="str">
        <f>IF(ISNUMBER(VALUE(SUBSTITUTE(SUBSTITUTE(SUBSTITUTE(SUBSTITUTE('YAHOO HISTORICAL DATA'!F6,",","+"),".","-"),"+","."),"-",",")))=TRUE,(VALUE(SUBSTITUTE(SUBSTITUTE(SUBSTITUTE(SUBSTITUTE('YAHOO HISTORICAL DATA'!F6,",","+"),".","-"),"+","."),"-",","))),"")</f>
        <v/>
      </c>
      <c r="K6" s="15">
        <f>IF(ISNUMBER(VALUE(SUBSTITUTE(SUBSTITUTE(SUBSTITUTE(SUBSTITUTE('YAHOO HISTORICAL DATA'!G6,",","+"),".","-"),"+","."),"-",",")))=TRUE,(VALUE(SUBSTITUTE(SUBSTITUTE(SUBSTITUTE(SUBSTITUTE('YAHOO HISTORICAL DATA'!G6,",","+"),".","-"),"+","."),"-",","))),VALUE(SUBSTITUTE(SUBSTITUTE(SUBSTITUTE(SUBSTITUTE('YAHOO HISTORICAL DATA'!G6,",","+"),".","-"),"+","."),"-",",")&amp;"0"))</f>
        <v>0</v>
      </c>
    </row>
    <row r="7" spans="1:26" x14ac:dyDescent="0.2">
      <c r="A7">
        <f>'YAHOO HISTORICAL DATA'!A7</f>
        <v>0</v>
      </c>
      <c r="B7" s="81">
        <f t="shared" si="1"/>
        <v>0</v>
      </c>
      <c r="C7" s="83">
        <f t="shared" si="2"/>
        <v>0</v>
      </c>
      <c r="D7" s="83">
        <f t="shared" si="3"/>
        <v>0</v>
      </c>
      <c r="E7" s="3" t="e">
        <f t="shared" si="4"/>
        <v>#NUM!</v>
      </c>
      <c r="F7" s="15" t="str">
        <f>IF(ISNUMBER(VALUE(SUBSTITUTE(SUBSTITUTE(SUBSTITUTE(SUBSTITUTE('YAHOO HISTORICAL DATA'!B7,",","+"),".","-"),"+","."),"-",",")))=TRUE,(VALUE(SUBSTITUTE(SUBSTITUTE(SUBSTITUTE(SUBSTITUTE('YAHOO HISTORICAL DATA'!B7,",","+"),".","-"),"+","."),"-",","))),"")</f>
        <v/>
      </c>
      <c r="G7" s="15" t="str">
        <f>IF(ISNUMBER(VALUE(SUBSTITUTE(SUBSTITUTE(SUBSTITUTE(SUBSTITUTE('YAHOO HISTORICAL DATA'!C7,",","+"),".","-"),"+","."),"-",",")))=TRUE,(VALUE(SUBSTITUTE(SUBSTITUTE(SUBSTITUTE(SUBSTITUTE('YAHOO HISTORICAL DATA'!C7,",","+"),".","-"),"+","."),"-",","))),"")</f>
        <v/>
      </c>
      <c r="H7" s="15" t="str">
        <f>IF(ISNUMBER(VALUE(SUBSTITUTE(SUBSTITUTE(SUBSTITUTE(SUBSTITUTE('YAHOO HISTORICAL DATA'!D7,",","+"),".","-"),"+","."),"-",",")))=TRUE,(VALUE(SUBSTITUTE(SUBSTITUTE(SUBSTITUTE(SUBSTITUTE('YAHOO HISTORICAL DATA'!D7,",","+"),".","-"),"+","."),"-",","))),"")</f>
        <v/>
      </c>
      <c r="I7" s="15" t="str">
        <f>IF(ISNUMBER(VALUE(SUBSTITUTE(SUBSTITUTE(SUBSTITUTE(SUBSTITUTE('YAHOO HISTORICAL DATA'!E7,",","+"),".","-"),"+","."),"-",",")))=TRUE,(VALUE(SUBSTITUTE(SUBSTITUTE(SUBSTITUTE(SUBSTITUTE('YAHOO HISTORICAL DATA'!E7,",","+"),".","-"),"+","."),"-",","))),"")</f>
        <v/>
      </c>
      <c r="J7" s="15" t="str">
        <f>IF(ISNUMBER(VALUE(SUBSTITUTE(SUBSTITUTE(SUBSTITUTE(SUBSTITUTE('YAHOO HISTORICAL DATA'!F7,",","+"),".","-"),"+","."),"-",",")))=TRUE,(VALUE(SUBSTITUTE(SUBSTITUTE(SUBSTITUTE(SUBSTITUTE('YAHOO HISTORICAL DATA'!F7,",","+"),".","-"),"+","."),"-",","))),"")</f>
        <v/>
      </c>
      <c r="K7" s="15">
        <f>IF(ISNUMBER(VALUE(SUBSTITUTE(SUBSTITUTE(SUBSTITUTE(SUBSTITUTE('YAHOO HISTORICAL DATA'!G7,",","+"),".","-"),"+","."),"-",",")))=TRUE,(VALUE(SUBSTITUTE(SUBSTITUTE(SUBSTITUTE(SUBSTITUTE('YAHOO HISTORICAL DATA'!G7,",","+"),".","-"),"+","."),"-",","))),VALUE(SUBSTITUTE(SUBSTITUTE(SUBSTITUTE(SUBSTITUTE('YAHOO HISTORICAL DATA'!G7,",","+"),".","-"),"+","."),"-",",")&amp;"0"))</f>
        <v>0</v>
      </c>
    </row>
    <row r="8" spans="1:26" x14ac:dyDescent="0.2">
      <c r="A8">
        <f>'YAHOO HISTORICAL DATA'!A8</f>
        <v>0</v>
      </c>
      <c r="B8" s="81">
        <f t="shared" si="1"/>
        <v>0</v>
      </c>
      <c r="C8" s="83">
        <f t="shared" si="2"/>
        <v>0</v>
      </c>
      <c r="D8" s="83">
        <f t="shared" si="3"/>
        <v>0</v>
      </c>
      <c r="E8" s="3" t="e">
        <f t="shared" si="4"/>
        <v>#NUM!</v>
      </c>
      <c r="F8" s="15" t="str">
        <f>IF(ISNUMBER(VALUE(SUBSTITUTE(SUBSTITUTE(SUBSTITUTE(SUBSTITUTE('YAHOO HISTORICAL DATA'!B8,",","+"),".","-"),"+","."),"-",",")))=TRUE,(VALUE(SUBSTITUTE(SUBSTITUTE(SUBSTITUTE(SUBSTITUTE('YAHOO HISTORICAL DATA'!B8,",","+"),".","-"),"+","."),"-",","))),"")</f>
        <v/>
      </c>
      <c r="G8" s="15" t="str">
        <f>IF(ISNUMBER(VALUE(SUBSTITUTE(SUBSTITUTE(SUBSTITUTE(SUBSTITUTE('YAHOO HISTORICAL DATA'!C8,",","+"),".","-"),"+","."),"-",",")))=TRUE,(VALUE(SUBSTITUTE(SUBSTITUTE(SUBSTITUTE(SUBSTITUTE('YAHOO HISTORICAL DATA'!C8,",","+"),".","-"),"+","."),"-",","))),"")</f>
        <v/>
      </c>
      <c r="H8" s="15" t="str">
        <f>IF(ISNUMBER(VALUE(SUBSTITUTE(SUBSTITUTE(SUBSTITUTE(SUBSTITUTE('YAHOO HISTORICAL DATA'!D8,",","+"),".","-"),"+","."),"-",",")))=TRUE,(VALUE(SUBSTITUTE(SUBSTITUTE(SUBSTITUTE(SUBSTITUTE('YAHOO HISTORICAL DATA'!D8,",","+"),".","-"),"+","."),"-",","))),"")</f>
        <v/>
      </c>
      <c r="I8" s="15" t="str">
        <f>IF(ISNUMBER(VALUE(SUBSTITUTE(SUBSTITUTE(SUBSTITUTE(SUBSTITUTE('YAHOO HISTORICAL DATA'!E8,",","+"),".","-"),"+","."),"-",",")))=TRUE,(VALUE(SUBSTITUTE(SUBSTITUTE(SUBSTITUTE(SUBSTITUTE('YAHOO HISTORICAL DATA'!E8,",","+"),".","-"),"+","."),"-",","))),"")</f>
        <v/>
      </c>
      <c r="J8" s="15" t="str">
        <f>IF(ISNUMBER(VALUE(SUBSTITUTE(SUBSTITUTE(SUBSTITUTE(SUBSTITUTE('YAHOO HISTORICAL DATA'!F8,",","+"),".","-"),"+","."),"-",",")))=TRUE,(VALUE(SUBSTITUTE(SUBSTITUTE(SUBSTITUTE(SUBSTITUTE('YAHOO HISTORICAL DATA'!F8,",","+"),".","-"),"+","."),"-",","))),"")</f>
        <v/>
      </c>
      <c r="K8" s="15">
        <f>IF(ISNUMBER(VALUE(SUBSTITUTE(SUBSTITUTE(SUBSTITUTE(SUBSTITUTE('YAHOO HISTORICAL DATA'!G8,",","+"),".","-"),"+","."),"-",",")))=TRUE,(VALUE(SUBSTITUTE(SUBSTITUTE(SUBSTITUTE(SUBSTITUTE('YAHOO HISTORICAL DATA'!G8,",","+"),".","-"),"+","."),"-",","))),VALUE(SUBSTITUTE(SUBSTITUTE(SUBSTITUTE(SUBSTITUTE('YAHOO HISTORICAL DATA'!G8,",","+"),".","-"),"+","."),"-",",")&amp;"0"))</f>
        <v>0</v>
      </c>
    </row>
    <row r="9" spans="1:26" x14ac:dyDescent="0.2">
      <c r="A9">
        <f>'YAHOO HISTORICAL DATA'!A9</f>
        <v>0</v>
      </c>
      <c r="B9" s="81">
        <f t="shared" si="1"/>
        <v>0</v>
      </c>
      <c r="C9" s="83">
        <f t="shared" si="2"/>
        <v>0</v>
      </c>
      <c r="D9" s="83">
        <f t="shared" si="3"/>
        <v>0</v>
      </c>
      <c r="E9" s="3" t="e">
        <f t="shared" si="4"/>
        <v>#NUM!</v>
      </c>
      <c r="F9" s="15" t="str">
        <f>IF(ISNUMBER(VALUE(SUBSTITUTE(SUBSTITUTE(SUBSTITUTE(SUBSTITUTE('YAHOO HISTORICAL DATA'!B9,",","+"),".","-"),"+","."),"-",",")))=TRUE,(VALUE(SUBSTITUTE(SUBSTITUTE(SUBSTITUTE(SUBSTITUTE('YAHOO HISTORICAL DATA'!B9,",","+"),".","-"),"+","."),"-",","))),"")</f>
        <v/>
      </c>
      <c r="G9" s="15" t="str">
        <f>IF(ISNUMBER(VALUE(SUBSTITUTE(SUBSTITUTE(SUBSTITUTE(SUBSTITUTE('YAHOO HISTORICAL DATA'!C9,",","+"),".","-"),"+","."),"-",",")))=TRUE,(VALUE(SUBSTITUTE(SUBSTITUTE(SUBSTITUTE(SUBSTITUTE('YAHOO HISTORICAL DATA'!C9,",","+"),".","-"),"+","."),"-",","))),"")</f>
        <v/>
      </c>
      <c r="H9" s="15" t="str">
        <f>IF(ISNUMBER(VALUE(SUBSTITUTE(SUBSTITUTE(SUBSTITUTE(SUBSTITUTE('YAHOO HISTORICAL DATA'!D9,",","+"),".","-"),"+","."),"-",",")))=TRUE,(VALUE(SUBSTITUTE(SUBSTITUTE(SUBSTITUTE(SUBSTITUTE('YAHOO HISTORICAL DATA'!D9,",","+"),".","-"),"+","."),"-",","))),"")</f>
        <v/>
      </c>
      <c r="I9" s="15" t="str">
        <f>IF(ISNUMBER(VALUE(SUBSTITUTE(SUBSTITUTE(SUBSTITUTE(SUBSTITUTE('YAHOO HISTORICAL DATA'!E9,",","+"),".","-"),"+","."),"-",",")))=TRUE,(VALUE(SUBSTITUTE(SUBSTITUTE(SUBSTITUTE(SUBSTITUTE('YAHOO HISTORICAL DATA'!E9,",","+"),".","-"),"+","."),"-",","))),"")</f>
        <v/>
      </c>
      <c r="J9" s="15" t="str">
        <f>IF(ISNUMBER(VALUE(SUBSTITUTE(SUBSTITUTE(SUBSTITUTE(SUBSTITUTE('YAHOO HISTORICAL DATA'!F9,",","+"),".","-"),"+","."),"-",",")))=TRUE,(VALUE(SUBSTITUTE(SUBSTITUTE(SUBSTITUTE(SUBSTITUTE('YAHOO HISTORICAL DATA'!F9,",","+"),".","-"),"+","."),"-",","))),"")</f>
        <v/>
      </c>
      <c r="K9" s="15">
        <f>IF(ISNUMBER(VALUE(SUBSTITUTE(SUBSTITUTE(SUBSTITUTE(SUBSTITUTE('YAHOO HISTORICAL DATA'!G9,",","+"),".","-"),"+","."),"-",",")))=TRUE,(VALUE(SUBSTITUTE(SUBSTITUTE(SUBSTITUTE(SUBSTITUTE('YAHOO HISTORICAL DATA'!G9,",","+"),".","-"),"+","."),"-",","))),VALUE(SUBSTITUTE(SUBSTITUTE(SUBSTITUTE(SUBSTITUTE('YAHOO HISTORICAL DATA'!G9,",","+"),".","-"),"+","."),"-",",")&amp;"0"))</f>
        <v>0</v>
      </c>
    </row>
    <row r="10" spans="1:26" x14ac:dyDescent="0.2">
      <c r="A10">
        <f>'YAHOO HISTORICAL DATA'!A10</f>
        <v>0</v>
      </c>
      <c r="B10" s="81">
        <f t="shared" si="1"/>
        <v>0</v>
      </c>
      <c r="C10" s="83">
        <f t="shared" si="2"/>
        <v>0</v>
      </c>
      <c r="D10" s="83">
        <f t="shared" si="3"/>
        <v>0</v>
      </c>
      <c r="E10" s="3" t="e">
        <f t="shared" si="4"/>
        <v>#NUM!</v>
      </c>
      <c r="F10" s="15" t="str">
        <f>IF(ISNUMBER(VALUE(SUBSTITUTE(SUBSTITUTE(SUBSTITUTE(SUBSTITUTE('YAHOO HISTORICAL DATA'!B10,",","+"),".","-"),"+","."),"-",",")))=TRUE,(VALUE(SUBSTITUTE(SUBSTITUTE(SUBSTITUTE(SUBSTITUTE('YAHOO HISTORICAL DATA'!B10,",","+"),".","-"),"+","."),"-",","))),"")</f>
        <v/>
      </c>
      <c r="G10" s="15" t="str">
        <f>IF(ISNUMBER(VALUE(SUBSTITUTE(SUBSTITUTE(SUBSTITUTE(SUBSTITUTE('YAHOO HISTORICAL DATA'!C10,",","+"),".","-"),"+","."),"-",",")))=TRUE,(VALUE(SUBSTITUTE(SUBSTITUTE(SUBSTITUTE(SUBSTITUTE('YAHOO HISTORICAL DATA'!C10,",","+"),".","-"),"+","."),"-",","))),"")</f>
        <v/>
      </c>
      <c r="H10" s="15" t="str">
        <f>IF(ISNUMBER(VALUE(SUBSTITUTE(SUBSTITUTE(SUBSTITUTE(SUBSTITUTE('YAHOO HISTORICAL DATA'!D10,",","+"),".","-"),"+","."),"-",",")))=TRUE,(VALUE(SUBSTITUTE(SUBSTITUTE(SUBSTITUTE(SUBSTITUTE('YAHOO HISTORICAL DATA'!D10,",","+"),".","-"),"+","."),"-",","))),"")</f>
        <v/>
      </c>
      <c r="I10" s="15" t="str">
        <f>IF(ISNUMBER(VALUE(SUBSTITUTE(SUBSTITUTE(SUBSTITUTE(SUBSTITUTE('YAHOO HISTORICAL DATA'!E10,",","+"),".","-"),"+","."),"-",",")))=TRUE,(VALUE(SUBSTITUTE(SUBSTITUTE(SUBSTITUTE(SUBSTITUTE('YAHOO HISTORICAL DATA'!E10,",","+"),".","-"),"+","."),"-",","))),"")</f>
        <v/>
      </c>
      <c r="J10" s="15" t="str">
        <f>IF(ISNUMBER(VALUE(SUBSTITUTE(SUBSTITUTE(SUBSTITUTE(SUBSTITUTE('YAHOO HISTORICAL DATA'!F10,",","+"),".","-"),"+","."),"-",",")))=TRUE,(VALUE(SUBSTITUTE(SUBSTITUTE(SUBSTITUTE(SUBSTITUTE('YAHOO HISTORICAL DATA'!F10,",","+"),".","-"),"+","."),"-",","))),"")</f>
        <v/>
      </c>
      <c r="K10" s="15">
        <f>IF(ISNUMBER(VALUE(SUBSTITUTE(SUBSTITUTE(SUBSTITUTE(SUBSTITUTE('YAHOO HISTORICAL DATA'!G10,",","+"),".","-"),"+","."),"-",",")))=TRUE,(VALUE(SUBSTITUTE(SUBSTITUTE(SUBSTITUTE(SUBSTITUTE('YAHOO HISTORICAL DATA'!G10,",","+"),".","-"),"+","."),"-",","))),VALUE(SUBSTITUTE(SUBSTITUTE(SUBSTITUTE(SUBSTITUTE('YAHOO HISTORICAL DATA'!G10,",","+"),".","-"),"+","."),"-",",")&amp;"0"))</f>
        <v>0</v>
      </c>
    </row>
    <row r="11" spans="1:26" x14ac:dyDescent="0.2">
      <c r="A11">
        <f>'YAHOO HISTORICAL DATA'!A11</f>
        <v>0</v>
      </c>
      <c r="B11" s="81">
        <f t="shared" si="1"/>
        <v>0</v>
      </c>
      <c r="C11" s="83">
        <f t="shared" si="2"/>
        <v>0</v>
      </c>
      <c r="D11" s="83">
        <f t="shared" si="3"/>
        <v>0</v>
      </c>
      <c r="E11" s="3" t="e">
        <f t="shared" si="4"/>
        <v>#NUM!</v>
      </c>
      <c r="F11" s="15" t="str">
        <f>IF(ISNUMBER(VALUE(SUBSTITUTE(SUBSTITUTE(SUBSTITUTE(SUBSTITUTE('YAHOO HISTORICAL DATA'!B11,",","+"),".","-"),"+","."),"-",",")))=TRUE,(VALUE(SUBSTITUTE(SUBSTITUTE(SUBSTITUTE(SUBSTITUTE('YAHOO HISTORICAL DATA'!B11,",","+"),".","-"),"+","."),"-",","))),"")</f>
        <v/>
      </c>
      <c r="G11" s="15" t="str">
        <f>IF(ISNUMBER(VALUE(SUBSTITUTE(SUBSTITUTE(SUBSTITUTE(SUBSTITUTE('YAHOO HISTORICAL DATA'!C11,",","+"),".","-"),"+","."),"-",",")))=TRUE,(VALUE(SUBSTITUTE(SUBSTITUTE(SUBSTITUTE(SUBSTITUTE('YAHOO HISTORICAL DATA'!C11,",","+"),".","-"),"+","."),"-",","))),"")</f>
        <v/>
      </c>
      <c r="H11" s="15" t="str">
        <f>IF(ISNUMBER(VALUE(SUBSTITUTE(SUBSTITUTE(SUBSTITUTE(SUBSTITUTE('YAHOO HISTORICAL DATA'!D11,",","+"),".","-"),"+","."),"-",",")))=TRUE,(VALUE(SUBSTITUTE(SUBSTITUTE(SUBSTITUTE(SUBSTITUTE('YAHOO HISTORICAL DATA'!D11,",","+"),".","-"),"+","."),"-",","))),"")</f>
        <v/>
      </c>
      <c r="I11" s="15" t="str">
        <f>IF(ISNUMBER(VALUE(SUBSTITUTE(SUBSTITUTE(SUBSTITUTE(SUBSTITUTE('YAHOO HISTORICAL DATA'!E11,",","+"),".","-"),"+","."),"-",",")))=TRUE,(VALUE(SUBSTITUTE(SUBSTITUTE(SUBSTITUTE(SUBSTITUTE('YAHOO HISTORICAL DATA'!E11,",","+"),".","-"),"+","."),"-",","))),"")</f>
        <v/>
      </c>
      <c r="J11" s="15" t="str">
        <f>IF(ISNUMBER(VALUE(SUBSTITUTE(SUBSTITUTE(SUBSTITUTE(SUBSTITUTE('YAHOO HISTORICAL DATA'!F11,",","+"),".","-"),"+","."),"-",",")))=TRUE,(VALUE(SUBSTITUTE(SUBSTITUTE(SUBSTITUTE(SUBSTITUTE('YAHOO HISTORICAL DATA'!F11,",","+"),".","-"),"+","."),"-",","))),"")</f>
        <v/>
      </c>
      <c r="K11" s="15">
        <f>IF(ISNUMBER(VALUE(SUBSTITUTE(SUBSTITUTE(SUBSTITUTE(SUBSTITUTE('YAHOO HISTORICAL DATA'!G11,",","+"),".","-"),"+","."),"-",",")))=TRUE,(VALUE(SUBSTITUTE(SUBSTITUTE(SUBSTITUTE(SUBSTITUTE('YAHOO HISTORICAL DATA'!G11,",","+"),".","-"),"+","."),"-",","))),VALUE(SUBSTITUTE(SUBSTITUTE(SUBSTITUTE(SUBSTITUTE('YAHOO HISTORICAL DATA'!G11,",","+"),".","-"),"+","."),"-",",")&amp;"0"))</f>
        <v>0</v>
      </c>
    </row>
    <row r="12" spans="1:26" x14ac:dyDescent="0.2">
      <c r="A12">
        <f>'YAHOO HISTORICAL DATA'!A12</f>
        <v>0</v>
      </c>
      <c r="B12" s="81">
        <f t="shared" si="1"/>
        <v>0</v>
      </c>
      <c r="C12" s="83">
        <f t="shared" si="2"/>
        <v>0</v>
      </c>
      <c r="D12" s="83">
        <f t="shared" si="3"/>
        <v>0</v>
      </c>
      <c r="E12" s="3" t="e">
        <f t="shared" si="4"/>
        <v>#NUM!</v>
      </c>
      <c r="F12" s="15" t="str">
        <f>IF(ISNUMBER(VALUE(SUBSTITUTE(SUBSTITUTE(SUBSTITUTE(SUBSTITUTE('YAHOO HISTORICAL DATA'!B12,",","+"),".","-"),"+","."),"-",",")))=TRUE,(VALUE(SUBSTITUTE(SUBSTITUTE(SUBSTITUTE(SUBSTITUTE('YAHOO HISTORICAL DATA'!B12,",","+"),".","-"),"+","."),"-",","))),"")</f>
        <v/>
      </c>
      <c r="G12" s="15" t="str">
        <f>IF(ISNUMBER(VALUE(SUBSTITUTE(SUBSTITUTE(SUBSTITUTE(SUBSTITUTE('YAHOO HISTORICAL DATA'!C12,",","+"),".","-"),"+","."),"-",",")))=TRUE,(VALUE(SUBSTITUTE(SUBSTITUTE(SUBSTITUTE(SUBSTITUTE('YAHOO HISTORICAL DATA'!C12,",","+"),".","-"),"+","."),"-",","))),"")</f>
        <v/>
      </c>
      <c r="H12" s="15" t="str">
        <f>IF(ISNUMBER(VALUE(SUBSTITUTE(SUBSTITUTE(SUBSTITUTE(SUBSTITUTE('YAHOO HISTORICAL DATA'!D12,",","+"),".","-"),"+","."),"-",",")))=TRUE,(VALUE(SUBSTITUTE(SUBSTITUTE(SUBSTITUTE(SUBSTITUTE('YAHOO HISTORICAL DATA'!D12,",","+"),".","-"),"+","."),"-",","))),"")</f>
        <v/>
      </c>
      <c r="I12" s="15" t="str">
        <f>IF(ISNUMBER(VALUE(SUBSTITUTE(SUBSTITUTE(SUBSTITUTE(SUBSTITUTE('YAHOO HISTORICAL DATA'!E12,",","+"),".","-"),"+","."),"-",",")))=TRUE,(VALUE(SUBSTITUTE(SUBSTITUTE(SUBSTITUTE(SUBSTITUTE('YAHOO HISTORICAL DATA'!E12,",","+"),".","-"),"+","."),"-",","))),"")</f>
        <v/>
      </c>
      <c r="J12" s="15" t="str">
        <f>IF(ISNUMBER(VALUE(SUBSTITUTE(SUBSTITUTE(SUBSTITUTE(SUBSTITUTE('YAHOO HISTORICAL DATA'!F12,",","+"),".","-"),"+","."),"-",",")))=TRUE,(VALUE(SUBSTITUTE(SUBSTITUTE(SUBSTITUTE(SUBSTITUTE('YAHOO HISTORICAL DATA'!F12,",","+"),".","-"),"+","."),"-",","))),"")</f>
        <v/>
      </c>
      <c r="K12" s="15">
        <f>IF(ISNUMBER(VALUE(SUBSTITUTE(SUBSTITUTE(SUBSTITUTE(SUBSTITUTE('YAHOO HISTORICAL DATA'!G12,",","+"),".","-"),"+","."),"-",",")))=TRUE,(VALUE(SUBSTITUTE(SUBSTITUTE(SUBSTITUTE(SUBSTITUTE('YAHOO HISTORICAL DATA'!G12,",","+"),".","-"),"+","."),"-",","))),VALUE(SUBSTITUTE(SUBSTITUTE(SUBSTITUTE(SUBSTITUTE('YAHOO HISTORICAL DATA'!G12,",","+"),".","-"),"+","."),"-",",")&amp;"0"))</f>
        <v>0</v>
      </c>
    </row>
    <row r="13" spans="1:26" x14ac:dyDescent="0.2">
      <c r="A13">
        <f>'YAHOO HISTORICAL DATA'!A13</f>
        <v>0</v>
      </c>
      <c r="B13" s="81">
        <f t="shared" si="1"/>
        <v>0</v>
      </c>
      <c r="C13" s="83">
        <f t="shared" si="2"/>
        <v>0</v>
      </c>
      <c r="D13" s="83">
        <f t="shared" si="3"/>
        <v>0</v>
      </c>
      <c r="E13" s="3" t="e">
        <f t="shared" si="4"/>
        <v>#NUM!</v>
      </c>
      <c r="F13" s="15" t="str">
        <f>IF(ISNUMBER(VALUE(SUBSTITUTE(SUBSTITUTE(SUBSTITUTE(SUBSTITUTE('YAHOO HISTORICAL DATA'!B13,",","+"),".","-"),"+","."),"-",",")))=TRUE,(VALUE(SUBSTITUTE(SUBSTITUTE(SUBSTITUTE(SUBSTITUTE('YAHOO HISTORICAL DATA'!B13,",","+"),".","-"),"+","."),"-",","))),"")</f>
        <v/>
      </c>
      <c r="G13" s="15" t="str">
        <f>IF(ISNUMBER(VALUE(SUBSTITUTE(SUBSTITUTE(SUBSTITUTE(SUBSTITUTE('YAHOO HISTORICAL DATA'!C13,",","+"),".","-"),"+","."),"-",",")))=TRUE,(VALUE(SUBSTITUTE(SUBSTITUTE(SUBSTITUTE(SUBSTITUTE('YAHOO HISTORICAL DATA'!C13,",","+"),".","-"),"+","."),"-",","))),"")</f>
        <v/>
      </c>
      <c r="H13" s="15" t="str">
        <f>IF(ISNUMBER(VALUE(SUBSTITUTE(SUBSTITUTE(SUBSTITUTE(SUBSTITUTE('YAHOO HISTORICAL DATA'!D13,",","+"),".","-"),"+","."),"-",",")))=TRUE,(VALUE(SUBSTITUTE(SUBSTITUTE(SUBSTITUTE(SUBSTITUTE('YAHOO HISTORICAL DATA'!D13,",","+"),".","-"),"+","."),"-",","))),"")</f>
        <v/>
      </c>
      <c r="I13" s="15" t="str">
        <f>IF(ISNUMBER(VALUE(SUBSTITUTE(SUBSTITUTE(SUBSTITUTE(SUBSTITUTE('YAHOO HISTORICAL DATA'!E13,",","+"),".","-"),"+","."),"-",",")))=TRUE,(VALUE(SUBSTITUTE(SUBSTITUTE(SUBSTITUTE(SUBSTITUTE('YAHOO HISTORICAL DATA'!E13,",","+"),".","-"),"+","."),"-",","))),"")</f>
        <v/>
      </c>
      <c r="J13" s="15" t="str">
        <f>IF(ISNUMBER(VALUE(SUBSTITUTE(SUBSTITUTE(SUBSTITUTE(SUBSTITUTE('YAHOO HISTORICAL DATA'!F13,",","+"),".","-"),"+","."),"-",",")))=TRUE,(VALUE(SUBSTITUTE(SUBSTITUTE(SUBSTITUTE(SUBSTITUTE('YAHOO HISTORICAL DATA'!F13,",","+"),".","-"),"+","."),"-",","))),"")</f>
        <v/>
      </c>
      <c r="K13" s="15">
        <f>IF(ISNUMBER(VALUE(SUBSTITUTE(SUBSTITUTE(SUBSTITUTE(SUBSTITUTE('YAHOO HISTORICAL DATA'!G13,",","+"),".","-"),"+","."),"-",",")))=TRUE,(VALUE(SUBSTITUTE(SUBSTITUTE(SUBSTITUTE(SUBSTITUTE('YAHOO HISTORICAL DATA'!G13,",","+"),".","-"),"+","."),"-",","))),VALUE(SUBSTITUTE(SUBSTITUTE(SUBSTITUTE(SUBSTITUTE('YAHOO HISTORICAL DATA'!G13,",","+"),".","-"),"+","."),"-",",")&amp;"0"))</f>
        <v>0</v>
      </c>
    </row>
    <row r="14" spans="1:26" x14ac:dyDescent="0.2">
      <c r="A14">
        <f>'YAHOO HISTORICAL DATA'!A14</f>
        <v>0</v>
      </c>
      <c r="B14" s="81">
        <f t="shared" si="1"/>
        <v>0</v>
      </c>
      <c r="C14" s="83">
        <f t="shared" si="2"/>
        <v>0</v>
      </c>
      <c r="D14" s="83">
        <f t="shared" si="3"/>
        <v>0</v>
      </c>
      <c r="E14" s="3" t="e">
        <f t="shared" si="4"/>
        <v>#NUM!</v>
      </c>
      <c r="F14" s="15" t="str">
        <f>IF(ISNUMBER(VALUE(SUBSTITUTE(SUBSTITUTE(SUBSTITUTE(SUBSTITUTE('YAHOO HISTORICAL DATA'!B14,",","+"),".","-"),"+","."),"-",",")))=TRUE,(VALUE(SUBSTITUTE(SUBSTITUTE(SUBSTITUTE(SUBSTITUTE('YAHOO HISTORICAL DATA'!B14,",","+"),".","-"),"+","."),"-",","))),"")</f>
        <v/>
      </c>
      <c r="G14" s="15" t="str">
        <f>IF(ISNUMBER(VALUE(SUBSTITUTE(SUBSTITUTE(SUBSTITUTE(SUBSTITUTE('YAHOO HISTORICAL DATA'!C14,",","+"),".","-"),"+","."),"-",",")))=TRUE,(VALUE(SUBSTITUTE(SUBSTITUTE(SUBSTITUTE(SUBSTITUTE('YAHOO HISTORICAL DATA'!C14,",","+"),".","-"),"+","."),"-",","))),"")</f>
        <v/>
      </c>
      <c r="H14" s="15" t="str">
        <f>IF(ISNUMBER(VALUE(SUBSTITUTE(SUBSTITUTE(SUBSTITUTE(SUBSTITUTE('YAHOO HISTORICAL DATA'!D14,",","+"),".","-"),"+","."),"-",",")))=TRUE,(VALUE(SUBSTITUTE(SUBSTITUTE(SUBSTITUTE(SUBSTITUTE('YAHOO HISTORICAL DATA'!D14,",","+"),".","-"),"+","."),"-",","))),"")</f>
        <v/>
      </c>
      <c r="I14" s="15" t="str">
        <f>IF(ISNUMBER(VALUE(SUBSTITUTE(SUBSTITUTE(SUBSTITUTE(SUBSTITUTE('YAHOO HISTORICAL DATA'!E14,",","+"),".","-"),"+","."),"-",",")))=TRUE,(VALUE(SUBSTITUTE(SUBSTITUTE(SUBSTITUTE(SUBSTITUTE('YAHOO HISTORICAL DATA'!E14,",","+"),".","-"),"+","."),"-",","))),"")</f>
        <v/>
      </c>
      <c r="J14" s="15" t="str">
        <f>IF(ISNUMBER(VALUE(SUBSTITUTE(SUBSTITUTE(SUBSTITUTE(SUBSTITUTE('YAHOO HISTORICAL DATA'!F14,",","+"),".","-"),"+","."),"-",",")))=TRUE,(VALUE(SUBSTITUTE(SUBSTITUTE(SUBSTITUTE(SUBSTITUTE('YAHOO HISTORICAL DATA'!F14,",","+"),".","-"),"+","."),"-",","))),"")</f>
        <v/>
      </c>
      <c r="K14" s="15">
        <f>IF(ISNUMBER(VALUE(SUBSTITUTE(SUBSTITUTE(SUBSTITUTE(SUBSTITUTE('YAHOO HISTORICAL DATA'!G14,",","+"),".","-"),"+","."),"-",",")))=TRUE,(VALUE(SUBSTITUTE(SUBSTITUTE(SUBSTITUTE(SUBSTITUTE('YAHOO HISTORICAL DATA'!G14,",","+"),".","-"),"+","."),"-",","))),VALUE(SUBSTITUTE(SUBSTITUTE(SUBSTITUTE(SUBSTITUTE('YAHOO HISTORICAL DATA'!G14,",","+"),".","-"),"+","."),"-",",")&amp;"0"))</f>
        <v>0</v>
      </c>
    </row>
    <row r="15" spans="1:26" x14ac:dyDescent="0.2">
      <c r="A15">
        <f>'YAHOO HISTORICAL DATA'!A15</f>
        <v>0</v>
      </c>
      <c r="B15" s="81">
        <f t="shared" si="1"/>
        <v>0</v>
      </c>
      <c r="C15" s="83">
        <f t="shared" si="2"/>
        <v>0</v>
      </c>
      <c r="D15" s="83">
        <f t="shared" si="3"/>
        <v>0</v>
      </c>
      <c r="E15" s="3" t="e">
        <f t="shared" si="4"/>
        <v>#NUM!</v>
      </c>
      <c r="F15" s="15" t="str">
        <f>IF(ISNUMBER(VALUE(SUBSTITUTE(SUBSTITUTE(SUBSTITUTE(SUBSTITUTE('YAHOO HISTORICAL DATA'!B15,",","+"),".","-"),"+","."),"-",",")))=TRUE,(VALUE(SUBSTITUTE(SUBSTITUTE(SUBSTITUTE(SUBSTITUTE('YAHOO HISTORICAL DATA'!B15,",","+"),".","-"),"+","."),"-",","))),"")</f>
        <v/>
      </c>
      <c r="G15" s="15" t="str">
        <f>IF(ISNUMBER(VALUE(SUBSTITUTE(SUBSTITUTE(SUBSTITUTE(SUBSTITUTE('YAHOO HISTORICAL DATA'!C15,",","+"),".","-"),"+","."),"-",",")))=TRUE,(VALUE(SUBSTITUTE(SUBSTITUTE(SUBSTITUTE(SUBSTITUTE('YAHOO HISTORICAL DATA'!C15,",","+"),".","-"),"+","."),"-",","))),"")</f>
        <v/>
      </c>
      <c r="H15" s="15" t="str">
        <f>IF(ISNUMBER(VALUE(SUBSTITUTE(SUBSTITUTE(SUBSTITUTE(SUBSTITUTE('YAHOO HISTORICAL DATA'!D15,",","+"),".","-"),"+","."),"-",",")))=TRUE,(VALUE(SUBSTITUTE(SUBSTITUTE(SUBSTITUTE(SUBSTITUTE('YAHOO HISTORICAL DATA'!D15,",","+"),".","-"),"+","."),"-",","))),"")</f>
        <v/>
      </c>
      <c r="I15" s="15" t="str">
        <f>IF(ISNUMBER(VALUE(SUBSTITUTE(SUBSTITUTE(SUBSTITUTE(SUBSTITUTE('YAHOO HISTORICAL DATA'!E15,",","+"),".","-"),"+","."),"-",",")))=TRUE,(VALUE(SUBSTITUTE(SUBSTITUTE(SUBSTITUTE(SUBSTITUTE('YAHOO HISTORICAL DATA'!E15,",","+"),".","-"),"+","."),"-",","))),"")</f>
        <v/>
      </c>
      <c r="J15" s="15" t="str">
        <f>IF(ISNUMBER(VALUE(SUBSTITUTE(SUBSTITUTE(SUBSTITUTE(SUBSTITUTE('YAHOO HISTORICAL DATA'!F15,",","+"),".","-"),"+","."),"-",",")))=TRUE,(VALUE(SUBSTITUTE(SUBSTITUTE(SUBSTITUTE(SUBSTITUTE('YAHOO HISTORICAL DATA'!F15,",","+"),".","-"),"+","."),"-",","))),"")</f>
        <v/>
      </c>
      <c r="K15" s="15">
        <f>IF(ISNUMBER(VALUE(SUBSTITUTE(SUBSTITUTE(SUBSTITUTE(SUBSTITUTE('YAHOO HISTORICAL DATA'!G15,",","+"),".","-"),"+","."),"-",",")))=TRUE,(VALUE(SUBSTITUTE(SUBSTITUTE(SUBSTITUTE(SUBSTITUTE('YAHOO HISTORICAL DATA'!G15,",","+"),".","-"),"+","."),"-",","))),VALUE(SUBSTITUTE(SUBSTITUTE(SUBSTITUTE(SUBSTITUTE('YAHOO HISTORICAL DATA'!G15,",","+"),".","-"),"+","."),"-",",")&amp;"0"))</f>
        <v>0</v>
      </c>
    </row>
    <row r="16" spans="1:26" x14ac:dyDescent="0.2">
      <c r="A16">
        <f>'YAHOO HISTORICAL DATA'!A16</f>
        <v>0</v>
      </c>
      <c r="B16" s="81">
        <f t="shared" si="1"/>
        <v>0</v>
      </c>
      <c r="C16" s="83">
        <f t="shared" si="2"/>
        <v>0</v>
      </c>
      <c r="D16" s="83">
        <f t="shared" si="3"/>
        <v>0</v>
      </c>
      <c r="E16" s="3" t="e">
        <f t="shared" si="4"/>
        <v>#NUM!</v>
      </c>
      <c r="F16" s="15" t="str">
        <f>IF(ISNUMBER(VALUE(SUBSTITUTE(SUBSTITUTE(SUBSTITUTE(SUBSTITUTE('YAHOO HISTORICAL DATA'!B16,",","+"),".","-"),"+","."),"-",",")))=TRUE,(VALUE(SUBSTITUTE(SUBSTITUTE(SUBSTITUTE(SUBSTITUTE('YAHOO HISTORICAL DATA'!B16,",","+"),".","-"),"+","."),"-",","))),"")</f>
        <v/>
      </c>
      <c r="G16" s="15" t="str">
        <f>IF(ISNUMBER(VALUE(SUBSTITUTE(SUBSTITUTE(SUBSTITUTE(SUBSTITUTE('YAHOO HISTORICAL DATA'!C16,",","+"),".","-"),"+","."),"-",",")))=TRUE,(VALUE(SUBSTITUTE(SUBSTITUTE(SUBSTITUTE(SUBSTITUTE('YAHOO HISTORICAL DATA'!C16,",","+"),".","-"),"+","."),"-",","))),"")</f>
        <v/>
      </c>
      <c r="H16" s="15" t="str">
        <f>IF(ISNUMBER(VALUE(SUBSTITUTE(SUBSTITUTE(SUBSTITUTE(SUBSTITUTE('YAHOO HISTORICAL DATA'!D16,",","+"),".","-"),"+","."),"-",",")))=TRUE,(VALUE(SUBSTITUTE(SUBSTITUTE(SUBSTITUTE(SUBSTITUTE('YAHOO HISTORICAL DATA'!D16,",","+"),".","-"),"+","."),"-",","))),"")</f>
        <v/>
      </c>
      <c r="I16" s="15" t="str">
        <f>IF(ISNUMBER(VALUE(SUBSTITUTE(SUBSTITUTE(SUBSTITUTE(SUBSTITUTE('YAHOO HISTORICAL DATA'!E16,",","+"),".","-"),"+","."),"-",",")))=TRUE,(VALUE(SUBSTITUTE(SUBSTITUTE(SUBSTITUTE(SUBSTITUTE('YAHOO HISTORICAL DATA'!E16,",","+"),".","-"),"+","."),"-",","))),"")</f>
        <v/>
      </c>
      <c r="J16" s="15" t="str">
        <f>IF(ISNUMBER(VALUE(SUBSTITUTE(SUBSTITUTE(SUBSTITUTE(SUBSTITUTE('YAHOO HISTORICAL DATA'!F16,",","+"),".","-"),"+","."),"-",",")))=TRUE,(VALUE(SUBSTITUTE(SUBSTITUTE(SUBSTITUTE(SUBSTITUTE('YAHOO HISTORICAL DATA'!F16,",","+"),".","-"),"+","."),"-",","))),"")</f>
        <v/>
      </c>
      <c r="K16" s="15">
        <f>IF(ISNUMBER(VALUE(SUBSTITUTE(SUBSTITUTE(SUBSTITUTE(SUBSTITUTE('YAHOO HISTORICAL DATA'!G16,",","+"),".","-"),"+","."),"-",",")))=TRUE,(VALUE(SUBSTITUTE(SUBSTITUTE(SUBSTITUTE(SUBSTITUTE('YAHOO HISTORICAL DATA'!G16,",","+"),".","-"),"+","."),"-",","))),VALUE(SUBSTITUTE(SUBSTITUTE(SUBSTITUTE(SUBSTITUTE('YAHOO HISTORICAL DATA'!G16,",","+"),".","-"),"+","."),"-",",")&amp;"0"))</f>
        <v>0</v>
      </c>
    </row>
    <row r="17" spans="1:11" x14ac:dyDescent="0.2">
      <c r="A17">
        <f>'YAHOO HISTORICAL DATA'!A17</f>
        <v>0</v>
      </c>
      <c r="B17" s="81">
        <f t="shared" si="1"/>
        <v>0</v>
      </c>
      <c r="C17" s="83">
        <f t="shared" si="2"/>
        <v>0</v>
      </c>
      <c r="D17" s="83">
        <f t="shared" si="3"/>
        <v>0</v>
      </c>
      <c r="E17" s="3" t="e">
        <f t="shared" si="4"/>
        <v>#NUM!</v>
      </c>
      <c r="F17" s="15" t="str">
        <f>IF(ISNUMBER(VALUE(SUBSTITUTE(SUBSTITUTE(SUBSTITUTE(SUBSTITUTE('YAHOO HISTORICAL DATA'!B17,",","+"),".","-"),"+","."),"-",",")))=TRUE,(VALUE(SUBSTITUTE(SUBSTITUTE(SUBSTITUTE(SUBSTITUTE('YAHOO HISTORICAL DATA'!B17,",","+"),".","-"),"+","."),"-",","))),"")</f>
        <v/>
      </c>
      <c r="G17" s="15" t="str">
        <f>IF(ISNUMBER(VALUE(SUBSTITUTE(SUBSTITUTE(SUBSTITUTE(SUBSTITUTE('YAHOO HISTORICAL DATA'!C17,",","+"),".","-"),"+","."),"-",",")))=TRUE,(VALUE(SUBSTITUTE(SUBSTITUTE(SUBSTITUTE(SUBSTITUTE('YAHOO HISTORICAL DATA'!C17,",","+"),".","-"),"+","."),"-",","))),"")</f>
        <v/>
      </c>
      <c r="H17" s="15" t="str">
        <f>IF(ISNUMBER(VALUE(SUBSTITUTE(SUBSTITUTE(SUBSTITUTE(SUBSTITUTE('YAHOO HISTORICAL DATA'!D17,",","+"),".","-"),"+","."),"-",",")))=TRUE,(VALUE(SUBSTITUTE(SUBSTITUTE(SUBSTITUTE(SUBSTITUTE('YAHOO HISTORICAL DATA'!D17,",","+"),".","-"),"+","."),"-",","))),"")</f>
        <v/>
      </c>
      <c r="I17" s="15" t="str">
        <f>IF(ISNUMBER(VALUE(SUBSTITUTE(SUBSTITUTE(SUBSTITUTE(SUBSTITUTE('YAHOO HISTORICAL DATA'!E17,",","+"),".","-"),"+","."),"-",",")))=TRUE,(VALUE(SUBSTITUTE(SUBSTITUTE(SUBSTITUTE(SUBSTITUTE('YAHOO HISTORICAL DATA'!E17,",","+"),".","-"),"+","."),"-",","))),"")</f>
        <v/>
      </c>
      <c r="J17" s="15" t="str">
        <f>IF(ISNUMBER(VALUE(SUBSTITUTE(SUBSTITUTE(SUBSTITUTE(SUBSTITUTE('YAHOO HISTORICAL DATA'!F17,",","+"),".","-"),"+","."),"-",",")))=TRUE,(VALUE(SUBSTITUTE(SUBSTITUTE(SUBSTITUTE(SUBSTITUTE('YAHOO HISTORICAL DATA'!F17,",","+"),".","-"),"+","."),"-",","))),"")</f>
        <v/>
      </c>
      <c r="K17" s="15">
        <f>IF(ISNUMBER(VALUE(SUBSTITUTE(SUBSTITUTE(SUBSTITUTE(SUBSTITUTE('YAHOO HISTORICAL DATA'!G17,",","+"),".","-"),"+","."),"-",",")))=TRUE,(VALUE(SUBSTITUTE(SUBSTITUTE(SUBSTITUTE(SUBSTITUTE('YAHOO HISTORICAL DATA'!G17,",","+"),".","-"),"+","."),"-",","))),VALUE(SUBSTITUTE(SUBSTITUTE(SUBSTITUTE(SUBSTITUTE('YAHOO HISTORICAL DATA'!G17,",","+"),".","-"),"+","."),"-",",")&amp;"0"))</f>
        <v>0</v>
      </c>
    </row>
    <row r="18" spans="1:11" x14ac:dyDescent="0.2">
      <c r="A18">
        <f>'YAHOO HISTORICAL DATA'!A18</f>
        <v>0</v>
      </c>
      <c r="B18" s="81">
        <f t="shared" si="1"/>
        <v>0</v>
      </c>
      <c r="C18" s="83">
        <f t="shared" si="2"/>
        <v>0</v>
      </c>
      <c r="D18" s="83">
        <f t="shared" si="3"/>
        <v>0</v>
      </c>
      <c r="E18" s="3" t="e">
        <f t="shared" si="4"/>
        <v>#NUM!</v>
      </c>
      <c r="F18" s="15" t="str">
        <f>IF(ISNUMBER(VALUE(SUBSTITUTE(SUBSTITUTE(SUBSTITUTE(SUBSTITUTE('YAHOO HISTORICAL DATA'!B18,",","+"),".","-"),"+","."),"-",",")))=TRUE,(VALUE(SUBSTITUTE(SUBSTITUTE(SUBSTITUTE(SUBSTITUTE('YAHOO HISTORICAL DATA'!B18,",","+"),".","-"),"+","."),"-",","))),"")</f>
        <v/>
      </c>
      <c r="G18" s="15" t="str">
        <f>IF(ISNUMBER(VALUE(SUBSTITUTE(SUBSTITUTE(SUBSTITUTE(SUBSTITUTE('YAHOO HISTORICAL DATA'!C18,",","+"),".","-"),"+","."),"-",",")))=TRUE,(VALUE(SUBSTITUTE(SUBSTITUTE(SUBSTITUTE(SUBSTITUTE('YAHOO HISTORICAL DATA'!C18,",","+"),".","-"),"+","."),"-",","))),"")</f>
        <v/>
      </c>
      <c r="H18" s="15" t="str">
        <f>IF(ISNUMBER(VALUE(SUBSTITUTE(SUBSTITUTE(SUBSTITUTE(SUBSTITUTE('YAHOO HISTORICAL DATA'!D18,",","+"),".","-"),"+","."),"-",",")))=TRUE,(VALUE(SUBSTITUTE(SUBSTITUTE(SUBSTITUTE(SUBSTITUTE('YAHOO HISTORICAL DATA'!D18,",","+"),".","-"),"+","."),"-",","))),"")</f>
        <v/>
      </c>
      <c r="I18" s="15" t="str">
        <f>IF(ISNUMBER(VALUE(SUBSTITUTE(SUBSTITUTE(SUBSTITUTE(SUBSTITUTE('YAHOO HISTORICAL DATA'!E18,",","+"),".","-"),"+","."),"-",",")))=TRUE,(VALUE(SUBSTITUTE(SUBSTITUTE(SUBSTITUTE(SUBSTITUTE('YAHOO HISTORICAL DATA'!E18,",","+"),".","-"),"+","."),"-",","))),"")</f>
        <v/>
      </c>
      <c r="J18" s="15" t="str">
        <f>IF(ISNUMBER(VALUE(SUBSTITUTE(SUBSTITUTE(SUBSTITUTE(SUBSTITUTE('YAHOO HISTORICAL DATA'!F18,",","+"),".","-"),"+","."),"-",",")))=TRUE,(VALUE(SUBSTITUTE(SUBSTITUTE(SUBSTITUTE(SUBSTITUTE('YAHOO HISTORICAL DATA'!F18,",","+"),".","-"),"+","."),"-",","))),"")</f>
        <v/>
      </c>
      <c r="K18" s="15">
        <f>IF(ISNUMBER(VALUE(SUBSTITUTE(SUBSTITUTE(SUBSTITUTE(SUBSTITUTE('YAHOO HISTORICAL DATA'!G18,",","+"),".","-"),"+","."),"-",",")))=TRUE,(VALUE(SUBSTITUTE(SUBSTITUTE(SUBSTITUTE(SUBSTITUTE('YAHOO HISTORICAL DATA'!G18,",","+"),".","-"),"+","."),"-",","))),VALUE(SUBSTITUTE(SUBSTITUTE(SUBSTITUTE(SUBSTITUTE('YAHOO HISTORICAL DATA'!G18,",","+"),".","-"),"+","."),"-",",")&amp;"0"))</f>
        <v>0</v>
      </c>
    </row>
    <row r="19" spans="1:11" x14ac:dyDescent="0.2">
      <c r="A19">
        <f>'YAHOO HISTORICAL DATA'!A19</f>
        <v>0</v>
      </c>
      <c r="B19" s="81">
        <f t="shared" si="1"/>
        <v>0</v>
      </c>
      <c r="C19" s="83">
        <f t="shared" si="2"/>
        <v>0</v>
      </c>
      <c r="D19" s="83">
        <f t="shared" si="3"/>
        <v>0</v>
      </c>
      <c r="E19" s="3" t="e">
        <f t="shared" si="4"/>
        <v>#NUM!</v>
      </c>
      <c r="F19" s="15" t="str">
        <f>IF(ISNUMBER(VALUE(SUBSTITUTE(SUBSTITUTE(SUBSTITUTE(SUBSTITUTE('YAHOO HISTORICAL DATA'!B19,",","+"),".","-"),"+","."),"-",",")))=TRUE,(VALUE(SUBSTITUTE(SUBSTITUTE(SUBSTITUTE(SUBSTITUTE('YAHOO HISTORICAL DATA'!B19,",","+"),".","-"),"+","."),"-",","))),"")</f>
        <v/>
      </c>
      <c r="G19" s="15" t="str">
        <f>IF(ISNUMBER(VALUE(SUBSTITUTE(SUBSTITUTE(SUBSTITUTE(SUBSTITUTE('YAHOO HISTORICAL DATA'!C19,",","+"),".","-"),"+","."),"-",",")))=TRUE,(VALUE(SUBSTITUTE(SUBSTITUTE(SUBSTITUTE(SUBSTITUTE('YAHOO HISTORICAL DATA'!C19,",","+"),".","-"),"+","."),"-",","))),"")</f>
        <v/>
      </c>
      <c r="H19" s="15" t="str">
        <f>IF(ISNUMBER(VALUE(SUBSTITUTE(SUBSTITUTE(SUBSTITUTE(SUBSTITUTE('YAHOO HISTORICAL DATA'!D19,",","+"),".","-"),"+","."),"-",",")))=TRUE,(VALUE(SUBSTITUTE(SUBSTITUTE(SUBSTITUTE(SUBSTITUTE('YAHOO HISTORICAL DATA'!D19,",","+"),".","-"),"+","."),"-",","))),"")</f>
        <v/>
      </c>
      <c r="I19" s="15" t="str">
        <f>IF(ISNUMBER(VALUE(SUBSTITUTE(SUBSTITUTE(SUBSTITUTE(SUBSTITUTE('YAHOO HISTORICAL DATA'!E19,",","+"),".","-"),"+","."),"-",",")))=TRUE,(VALUE(SUBSTITUTE(SUBSTITUTE(SUBSTITUTE(SUBSTITUTE('YAHOO HISTORICAL DATA'!E19,",","+"),".","-"),"+","."),"-",","))),"")</f>
        <v/>
      </c>
      <c r="J19" s="15" t="str">
        <f>IF(ISNUMBER(VALUE(SUBSTITUTE(SUBSTITUTE(SUBSTITUTE(SUBSTITUTE('YAHOO HISTORICAL DATA'!F19,",","+"),".","-"),"+","."),"-",",")))=TRUE,(VALUE(SUBSTITUTE(SUBSTITUTE(SUBSTITUTE(SUBSTITUTE('YAHOO HISTORICAL DATA'!F19,",","+"),".","-"),"+","."),"-",","))),"")</f>
        <v/>
      </c>
      <c r="K19" s="15">
        <f>IF(ISNUMBER(VALUE(SUBSTITUTE(SUBSTITUTE(SUBSTITUTE(SUBSTITUTE('YAHOO HISTORICAL DATA'!G19,",","+"),".","-"),"+","."),"-",",")))=TRUE,(VALUE(SUBSTITUTE(SUBSTITUTE(SUBSTITUTE(SUBSTITUTE('YAHOO HISTORICAL DATA'!G19,",","+"),".","-"),"+","."),"-",","))),VALUE(SUBSTITUTE(SUBSTITUTE(SUBSTITUTE(SUBSTITUTE('YAHOO HISTORICAL DATA'!G19,",","+"),".","-"),"+","."),"-",",")&amp;"0"))</f>
        <v>0</v>
      </c>
    </row>
    <row r="20" spans="1:11" x14ac:dyDescent="0.2">
      <c r="A20">
        <f>'YAHOO HISTORICAL DATA'!A20</f>
        <v>0</v>
      </c>
      <c r="B20" s="81">
        <f t="shared" si="1"/>
        <v>0</v>
      </c>
      <c r="C20" s="83">
        <f t="shared" si="2"/>
        <v>0</v>
      </c>
      <c r="D20" s="83">
        <f t="shared" si="3"/>
        <v>0</v>
      </c>
      <c r="E20" s="3" t="e">
        <f t="shared" si="4"/>
        <v>#NUM!</v>
      </c>
      <c r="F20" s="15" t="str">
        <f>IF(ISNUMBER(VALUE(SUBSTITUTE(SUBSTITUTE(SUBSTITUTE(SUBSTITUTE('YAHOO HISTORICAL DATA'!B20,",","+"),".","-"),"+","."),"-",",")))=TRUE,(VALUE(SUBSTITUTE(SUBSTITUTE(SUBSTITUTE(SUBSTITUTE('YAHOO HISTORICAL DATA'!B20,",","+"),".","-"),"+","."),"-",","))),"")</f>
        <v/>
      </c>
      <c r="G20" s="15" t="str">
        <f>IF(ISNUMBER(VALUE(SUBSTITUTE(SUBSTITUTE(SUBSTITUTE(SUBSTITUTE('YAHOO HISTORICAL DATA'!C20,",","+"),".","-"),"+","."),"-",",")))=TRUE,(VALUE(SUBSTITUTE(SUBSTITUTE(SUBSTITUTE(SUBSTITUTE('YAHOO HISTORICAL DATA'!C20,",","+"),".","-"),"+","."),"-",","))),"")</f>
        <v/>
      </c>
      <c r="H20" s="15" t="str">
        <f>IF(ISNUMBER(VALUE(SUBSTITUTE(SUBSTITUTE(SUBSTITUTE(SUBSTITUTE('YAHOO HISTORICAL DATA'!D20,",","+"),".","-"),"+","."),"-",",")))=TRUE,(VALUE(SUBSTITUTE(SUBSTITUTE(SUBSTITUTE(SUBSTITUTE('YAHOO HISTORICAL DATA'!D20,",","+"),".","-"),"+","."),"-",","))),"")</f>
        <v/>
      </c>
      <c r="I20" s="15" t="str">
        <f>IF(ISNUMBER(VALUE(SUBSTITUTE(SUBSTITUTE(SUBSTITUTE(SUBSTITUTE('YAHOO HISTORICAL DATA'!E20,",","+"),".","-"),"+","."),"-",",")))=TRUE,(VALUE(SUBSTITUTE(SUBSTITUTE(SUBSTITUTE(SUBSTITUTE('YAHOO HISTORICAL DATA'!E20,",","+"),".","-"),"+","."),"-",","))),"")</f>
        <v/>
      </c>
      <c r="J20" s="15" t="str">
        <f>IF(ISNUMBER(VALUE(SUBSTITUTE(SUBSTITUTE(SUBSTITUTE(SUBSTITUTE('YAHOO HISTORICAL DATA'!F20,",","+"),".","-"),"+","."),"-",",")))=TRUE,(VALUE(SUBSTITUTE(SUBSTITUTE(SUBSTITUTE(SUBSTITUTE('YAHOO HISTORICAL DATA'!F20,",","+"),".","-"),"+","."),"-",","))),"")</f>
        <v/>
      </c>
      <c r="K20" s="15">
        <f>IF(ISNUMBER(VALUE(SUBSTITUTE(SUBSTITUTE(SUBSTITUTE(SUBSTITUTE('YAHOO HISTORICAL DATA'!G20,",","+"),".","-"),"+","."),"-",",")))=TRUE,(VALUE(SUBSTITUTE(SUBSTITUTE(SUBSTITUTE(SUBSTITUTE('YAHOO HISTORICAL DATA'!G20,",","+"),".","-"),"+","."),"-",","))),VALUE(SUBSTITUTE(SUBSTITUTE(SUBSTITUTE(SUBSTITUTE('YAHOO HISTORICAL DATA'!G20,",","+"),".","-"),"+","."),"-",",")&amp;"0"))</f>
        <v>0</v>
      </c>
    </row>
    <row r="21" spans="1:11" x14ac:dyDescent="0.2">
      <c r="A21">
        <f>'YAHOO HISTORICAL DATA'!A21</f>
        <v>0</v>
      </c>
      <c r="B21" s="81">
        <f t="shared" si="1"/>
        <v>0</v>
      </c>
      <c r="C21" s="83">
        <f t="shared" si="2"/>
        <v>0</v>
      </c>
      <c r="D21" s="83">
        <f t="shared" si="3"/>
        <v>0</v>
      </c>
      <c r="E21" s="3" t="e">
        <f t="shared" si="4"/>
        <v>#NUM!</v>
      </c>
      <c r="F21" s="15" t="str">
        <f>IF(ISNUMBER(VALUE(SUBSTITUTE(SUBSTITUTE(SUBSTITUTE(SUBSTITUTE('YAHOO HISTORICAL DATA'!B21,",","+"),".","-"),"+","."),"-",",")))=TRUE,(VALUE(SUBSTITUTE(SUBSTITUTE(SUBSTITUTE(SUBSTITUTE('YAHOO HISTORICAL DATA'!B21,",","+"),".","-"),"+","."),"-",","))),"")</f>
        <v/>
      </c>
      <c r="G21" s="15" t="str">
        <f>IF(ISNUMBER(VALUE(SUBSTITUTE(SUBSTITUTE(SUBSTITUTE(SUBSTITUTE('YAHOO HISTORICAL DATA'!C21,",","+"),".","-"),"+","."),"-",",")))=TRUE,(VALUE(SUBSTITUTE(SUBSTITUTE(SUBSTITUTE(SUBSTITUTE('YAHOO HISTORICAL DATA'!C21,",","+"),".","-"),"+","."),"-",","))),"")</f>
        <v/>
      </c>
      <c r="H21" s="15" t="str">
        <f>IF(ISNUMBER(VALUE(SUBSTITUTE(SUBSTITUTE(SUBSTITUTE(SUBSTITUTE('YAHOO HISTORICAL DATA'!D21,",","+"),".","-"),"+","."),"-",",")))=TRUE,(VALUE(SUBSTITUTE(SUBSTITUTE(SUBSTITUTE(SUBSTITUTE('YAHOO HISTORICAL DATA'!D21,",","+"),".","-"),"+","."),"-",","))),"")</f>
        <v/>
      </c>
      <c r="I21" s="15" t="str">
        <f>IF(ISNUMBER(VALUE(SUBSTITUTE(SUBSTITUTE(SUBSTITUTE(SUBSTITUTE('YAHOO HISTORICAL DATA'!E21,",","+"),".","-"),"+","."),"-",",")))=TRUE,(VALUE(SUBSTITUTE(SUBSTITUTE(SUBSTITUTE(SUBSTITUTE('YAHOO HISTORICAL DATA'!E21,",","+"),".","-"),"+","."),"-",","))),"")</f>
        <v/>
      </c>
      <c r="J21" s="15" t="str">
        <f>IF(ISNUMBER(VALUE(SUBSTITUTE(SUBSTITUTE(SUBSTITUTE(SUBSTITUTE('YAHOO HISTORICAL DATA'!F21,",","+"),".","-"),"+","."),"-",",")))=TRUE,(VALUE(SUBSTITUTE(SUBSTITUTE(SUBSTITUTE(SUBSTITUTE('YAHOO HISTORICAL DATA'!F21,",","+"),".","-"),"+","."),"-",","))),"")</f>
        <v/>
      </c>
      <c r="K21" s="15">
        <f>IF(ISNUMBER(VALUE(SUBSTITUTE(SUBSTITUTE(SUBSTITUTE(SUBSTITUTE('YAHOO HISTORICAL DATA'!G21,",","+"),".","-"),"+","."),"-",",")))=TRUE,(VALUE(SUBSTITUTE(SUBSTITUTE(SUBSTITUTE(SUBSTITUTE('YAHOO HISTORICAL DATA'!G21,",","+"),".","-"),"+","."),"-",","))),VALUE(SUBSTITUTE(SUBSTITUTE(SUBSTITUTE(SUBSTITUTE('YAHOO HISTORICAL DATA'!G21,",","+"),".","-"),"+","."),"-",",")&amp;"0"))</f>
        <v>0</v>
      </c>
    </row>
    <row r="22" spans="1:11" x14ac:dyDescent="0.2">
      <c r="A22">
        <f>'YAHOO HISTORICAL DATA'!A22</f>
        <v>0</v>
      </c>
      <c r="B22" s="81">
        <f t="shared" si="1"/>
        <v>0</v>
      </c>
      <c r="C22" s="83">
        <f t="shared" si="2"/>
        <v>0</v>
      </c>
      <c r="D22" s="83">
        <f t="shared" si="3"/>
        <v>0</v>
      </c>
      <c r="E22" s="3" t="e">
        <f t="shared" si="4"/>
        <v>#NUM!</v>
      </c>
      <c r="F22" s="15" t="str">
        <f>IF(ISNUMBER(VALUE(SUBSTITUTE(SUBSTITUTE(SUBSTITUTE(SUBSTITUTE('YAHOO HISTORICAL DATA'!B22,",","+"),".","-"),"+","."),"-",",")))=TRUE,(VALUE(SUBSTITUTE(SUBSTITUTE(SUBSTITUTE(SUBSTITUTE('YAHOO HISTORICAL DATA'!B22,",","+"),".","-"),"+","."),"-",","))),"")</f>
        <v/>
      </c>
      <c r="G22" s="15" t="str">
        <f>IF(ISNUMBER(VALUE(SUBSTITUTE(SUBSTITUTE(SUBSTITUTE(SUBSTITUTE('YAHOO HISTORICAL DATA'!C22,",","+"),".","-"),"+","."),"-",",")))=TRUE,(VALUE(SUBSTITUTE(SUBSTITUTE(SUBSTITUTE(SUBSTITUTE('YAHOO HISTORICAL DATA'!C22,",","+"),".","-"),"+","."),"-",","))),"")</f>
        <v/>
      </c>
      <c r="H22" s="15" t="str">
        <f>IF(ISNUMBER(VALUE(SUBSTITUTE(SUBSTITUTE(SUBSTITUTE(SUBSTITUTE('YAHOO HISTORICAL DATA'!D22,",","+"),".","-"),"+","."),"-",",")))=TRUE,(VALUE(SUBSTITUTE(SUBSTITUTE(SUBSTITUTE(SUBSTITUTE('YAHOO HISTORICAL DATA'!D22,",","+"),".","-"),"+","."),"-",","))),"")</f>
        <v/>
      </c>
      <c r="I22" s="15" t="str">
        <f>IF(ISNUMBER(VALUE(SUBSTITUTE(SUBSTITUTE(SUBSTITUTE(SUBSTITUTE('YAHOO HISTORICAL DATA'!E22,",","+"),".","-"),"+","."),"-",",")))=TRUE,(VALUE(SUBSTITUTE(SUBSTITUTE(SUBSTITUTE(SUBSTITUTE('YAHOO HISTORICAL DATA'!E22,",","+"),".","-"),"+","."),"-",","))),"")</f>
        <v/>
      </c>
      <c r="J22" s="15" t="str">
        <f>IF(ISNUMBER(VALUE(SUBSTITUTE(SUBSTITUTE(SUBSTITUTE(SUBSTITUTE('YAHOO HISTORICAL DATA'!F22,",","+"),".","-"),"+","."),"-",",")))=TRUE,(VALUE(SUBSTITUTE(SUBSTITUTE(SUBSTITUTE(SUBSTITUTE('YAHOO HISTORICAL DATA'!F22,",","+"),".","-"),"+","."),"-",","))),"")</f>
        <v/>
      </c>
      <c r="K22" s="15">
        <f>IF(ISNUMBER(VALUE(SUBSTITUTE(SUBSTITUTE(SUBSTITUTE(SUBSTITUTE('YAHOO HISTORICAL DATA'!G22,",","+"),".","-"),"+","."),"-",",")))=TRUE,(VALUE(SUBSTITUTE(SUBSTITUTE(SUBSTITUTE(SUBSTITUTE('YAHOO HISTORICAL DATA'!G22,",","+"),".","-"),"+","."),"-",","))),VALUE(SUBSTITUTE(SUBSTITUTE(SUBSTITUTE(SUBSTITUTE('YAHOO HISTORICAL DATA'!G22,",","+"),".","-"),"+","."),"-",",")&amp;"0"))</f>
        <v>0</v>
      </c>
    </row>
    <row r="23" spans="1:11" x14ac:dyDescent="0.2">
      <c r="A23">
        <f>'YAHOO HISTORICAL DATA'!A23</f>
        <v>0</v>
      </c>
      <c r="B23" s="81">
        <f t="shared" si="1"/>
        <v>0</v>
      </c>
      <c r="C23" s="83">
        <f t="shared" si="2"/>
        <v>0</v>
      </c>
      <c r="D23" s="83">
        <f t="shared" si="3"/>
        <v>0</v>
      </c>
      <c r="E23" s="3" t="e">
        <f t="shared" si="4"/>
        <v>#NUM!</v>
      </c>
      <c r="F23" s="15" t="str">
        <f>IF(ISNUMBER(VALUE(SUBSTITUTE(SUBSTITUTE(SUBSTITUTE(SUBSTITUTE('YAHOO HISTORICAL DATA'!B23,",","+"),".","-"),"+","."),"-",",")))=TRUE,(VALUE(SUBSTITUTE(SUBSTITUTE(SUBSTITUTE(SUBSTITUTE('YAHOO HISTORICAL DATA'!B23,",","+"),".","-"),"+","."),"-",","))),"")</f>
        <v/>
      </c>
      <c r="G23" s="15" t="str">
        <f>IF(ISNUMBER(VALUE(SUBSTITUTE(SUBSTITUTE(SUBSTITUTE(SUBSTITUTE('YAHOO HISTORICAL DATA'!C23,",","+"),".","-"),"+","."),"-",",")))=TRUE,(VALUE(SUBSTITUTE(SUBSTITUTE(SUBSTITUTE(SUBSTITUTE('YAHOO HISTORICAL DATA'!C23,",","+"),".","-"),"+","."),"-",","))),"")</f>
        <v/>
      </c>
      <c r="H23" s="15" t="str">
        <f>IF(ISNUMBER(VALUE(SUBSTITUTE(SUBSTITUTE(SUBSTITUTE(SUBSTITUTE('YAHOO HISTORICAL DATA'!D23,",","+"),".","-"),"+","."),"-",",")))=TRUE,(VALUE(SUBSTITUTE(SUBSTITUTE(SUBSTITUTE(SUBSTITUTE('YAHOO HISTORICAL DATA'!D23,",","+"),".","-"),"+","."),"-",","))),"")</f>
        <v/>
      </c>
      <c r="I23" s="15" t="str">
        <f>IF(ISNUMBER(VALUE(SUBSTITUTE(SUBSTITUTE(SUBSTITUTE(SUBSTITUTE('YAHOO HISTORICAL DATA'!E23,",","+"),".","-"),"+","."),"-",",")))=TRUE,(VALUE(SUBSTITUTE(SUBSTITUTE(SUBSTITUTE(SUBSTITUTE('YAHOO HISTORICAL DATA'!E23,",","+"),".","-"),"+","."),"-",","))),"")</f>
        <v/>
      </c>
      <c r="J23" s="15" t="str">
        <f>IF(ISNUMBER(VALUE(SUBSTITUTE(SUBSTITUTE(SUBSTITUTE(SUBSTITUTE('YAHOO HISTORICAL DATA'!F23,",","+"),".","-"),"+","."),"-",",")))=TRUE,(VALUE(SUBSTITUTE(SUBSTITUTE(SUBSTITUTE(SUBSTITUTE('YAHOO HISTORICAL DATA'!F23,",","+"),".","-"),"+","."),"-",","))),"")</f>
        <v/>
      </c>
      <c r="K23" s="15">
        <f>IF(ISNUMBER(VALUE(SUBSTITUTE(SUBSTITUTE(SUBSTITUTE(SUBSTITUTE('YAHOO HISTORICAL DATA'!G23,",","+"),".","-"),"+","."),"-",",")))=TRUE,(VALUE(SUBSTITUTE(SUBSTITUTE(SUBSTITUTE(SUBSTITUTE('YAHOO HISTORICAL DATA'!G23,",","+"),".","-"),"+","."),"-",","))),VALUE(SUBSTITUTE(SUBSTITUTE(SUBSTITUTE(SUBSTITUTE('YAHOO HISTORICAL DATA'!G23,",","+"),".","-"),"+","."),"-",",")&amp;"0"))</f>
        <v>0</v>
      </c>
    </row>
    <row r="24" spans="1:11" x14ac:dyDescent="0.2">
      <c r="A24">
        <f>'YAHOO HISTORICAL DATA'!A24</f>
        <v>0</v>
      </c>
      <c r="B24" s="81">
        <f t="shared" si="1"/>
        <v>0</v>
      </c>
      <c r="C24" s="83">
        <f t="shared" si="2"/>
        <v>0</v>
      </c>
      <c r="D24" s="83">
        <f t="shared" si="3"/>
        <v>0</v>
      </c>
      <c r="E24" s="3" t="e">
        <f t="shared" si="4"/>
        <v>#NUM!</v>
      </c>
      <c r="F24" s="15" t="str">
        <f>IF(ISNUMBER(VALUE(SUBSTITUTE(SUBSTITUTE(SUBSTITUTE(SUBSTITUTE('YAHOO HISTORICAL DATA'!B24,",","+"),".","-"),"+","."),"-",",")))=TRUE,(VALUE(SUBSTITUTE(SUBSTITUTE(SUBSTITUTE(SUBSTITUTE('YAHOO HISTORICAL DATA'!B24,",","+"),".","-"),"+","."),"-",","))),"")</f>
        <v/>
      </c>
      <c r="G24" s="15" t="str">
        <f>IF(ISNUMBER(VALUE(SUBSTITUTE(SUBSTITUTE(SUBSTITUTE(SUBSTITUTE('YAHOO HISTORICAL DATA'!C24,",","+"),".","-"),"+","."),"-",",")))=TRUE,(VALUE(SUBSTITUTE(SUBSTITUTE(SUBSTITUTE(SUBSTITUTE('YAHOO HISTORICAL DATA'!C24,",","+"),".","-"),"+","."),"-",","))),"")</f>
        <v/>
      </c>
      <c r="H24" s="15" t="str">
        <f>IF(ISNUMBER(VALUE(SUBSTITUTE(SUBSTITUTE(SUBSTITUTE(SUBSTITUTE('YAHOO HISTORICAL DATA'!D24,",","+"),".","-"),"+","."),"-",",")))=TRUE,(VALUE(SUBSTITUTE(SUBSTITUTE(SUBSTITUTE(SUBSTITUTE('YAHOO HISTORICAL DATA'!D24,",","+"),".","-"),"+","."),"-",","))),"")</f>
        <v/>
      </c>
      <c r="I24" s="15" t="str">
        <f>IF(ISNUMBER(VALUE(SUBSTITUTE(SUBSTITUTE(SUBSTITUTE(SUBSTITUTE('YAHOO HISTORICAL DATA'!E24,",","+"),".","-"),"+","."),"-",",")))=TRUE,(VALUE(SUBSTITUTE(SUBSTITUTE(SUBSTITUTE(SUBSTITUTE('YAHOO HISTORICAL DATA'!E24,",","+"),".","-"),"+","."),"-",","))),"")</f>
        <v/>
      </c>
      <c r="J24" s="15" t="str">
        <f>IF(ISNUMBER(VALUE(SUBSTITUTE(SUBSTITUTE(SUBSTITUTE(SUBSTITUTE('YAHOO HISTORICAL DATA'!F24,",","+"),".","-"),"+","."),"-",",")))=TRUE,(VALUE(SUBSTITUTE(SUBSTITUTE(SUBSTITUTE(SUBSTITUTE('YAHOO HISTORICAL DATA'!F24,",","+"),".","-"),"+","."),"-",","))),"")</f>
        <v/>
      </c>
      <c r="K24" s="15">
        <f>IF(ISNUMBER(VALUE(SUBSTITUTE(SUBSTITUTE(SUBSTITUTE(SUBSTITUTE('YAHOO HISTORICAL DATA'!G24,",","+"),".","-"),"+","."),"-",",")))=TRUE,(VALUE(SUBSTITUTE(SUBSTITUTE(SUBSTITUTE(SUBSTITUTE('YAHOO HISTORICAL DATA'!G24,",","+"),".","-"),"+","."),"-",","))),VALUE(SUBSTITUTE(SUBSTITUTE(SUBSTITUTE(SUBSTITUTE('YAHOO HISTORICAL DATA'!G24,",","+"),".","-"),"+","."),"-",",")&amp;"0"))</f>
        <v>0</v>
      </c>
    </row>
    <row r="25" spans="1:11" x14ac:dyDescent="0.2">
      <c r="A25">
        <f>'YAHOO HISTORICAL DATA'!A25</f>
        <v>0</v>
      </c>
      <c r="B25" s="81">
        <f t="shared" si="1"/>
        <v>0</v>
      </c>
      <c r="C25" s="83">
        <f t="shared" si="2"/>
        <v>0</v>
      </c>
      <c r="D25" s="83">
        <f t="shared" si="3"/>
        <v>0</v>
      </c>
      <c r="E25" s="3" t="e">
        <f t="shared" si="4"/>
        <v>#NUM!</v>
      </c>
      <c r="F25" s="15" t="str">
        <f>IF(ISNUMBER(VALUE(SUBSTITUTE(SUBSTITUTE(SUBSTITUTE(SUBSTITUTE('YAHOO HISTORICAL DATA'!B25,",","+"),".","-"),"+","."),"-",",")))=TRUE,(VALUE(SUBSTITUTE(SUBSTITUTE(SUBSTITUTE(SUBSTITUTE('YAHOO HISTORICAL DATA'!B25,",","+"),".","-"),"+","."),"-",","))),"")</f>
        <v/>
      </c>
      <c r="G25" s="15" t="str">
        <f>IF(ISNUMBER(VALUE(SUBSTITUTE(SUBSTITUTE(SUBSTITUTE(SUBSTITUTE('YAHOO HISTORICAL DATA'!C25,",","+"),".","-"),"+","."),"-",",")))=TRUE,(VALUE(SUBSTITUTE(SUBSTITUTE(SUBSTITUTE(SUBSTITUTE('YAHOO HISTORICAL DATA'!C25,",","+"),".","-"),"+","."),"-",","))),"")</f>
        <v/>
      </c>
      <c r="H25" s="15" t="str">
        <f>IF(ISNUMBER(VALUE(SUBSTITUTE(SUBSTITUTE(SUBSTITUTE(SUBSTITUTE('YAHOO HISTORICAL DATA'!D25,",","+"),".","-"),"+","."),"-",",")))=TRUE,(VALUE(SUBSTITUTE(SUBSTITUTE(SUBSTITUTE(SUBSTITUTE('YAHOO HISTORICAL DATA'!D25,",","+"),".","-"),"+","."),"-",","))),"")</f>
        <v/>
      </c>
      <c r="I25" s="15" t="str">
        <f>IF(ISNUMBER(VALUE(SUBSTITUTE(SUBSTITUTE(SUBSTITUTE(SUBSTITUTE('YAHOO HISTORICAL DATA'!E25,",","+"),".","-"),"+","."),"-",",")))=TRUE,(VALUE(SUBSTITUTE(SUBSTITUTE(SUBSTITUTE(SUBSTITUTE('YAHOO HISTORICAL DATA'!E25,",","+"),".","-"),"+","."),"-",","))),"")</f>
        <v/>
      </c>
      <c r="J25" s="15" t="str">
        <f>IF(ISNUMBER(VALUE(SUBSTITUTE(SUBSTITUTE(SUBSTITUTE(SUBSTITUTE('YAHOO HISTORICAL DATA'!F25,",","+"),".","-"),"+","."),"-",",")))=TRUE,(VALUE(SUBSTITUTE(SUBSTITUTE(SUBSTITUTE(SUBSTITUTE('YAHOO HISTORICAL DATA'!F25,",","+"),".","-"),"+","."),"-",","))),"")</f>
        <v/>
      </c>
      <c r="K25" s="15">
        <f>IF(ISNUMBER(VALUE(SUBSTITUTE(SUBSTITUTE(SUBSTITUTE(SUBSTITUTE('YAHOO HISTORICAL DATA'!G25,",","+"),".","-"),"+","."),"-",",")))=TRUE,(VALUE(SUBSTITUTE(SUBSTITUTE(SUBSTITUTE(SUBSTITUTE('YAHOO HISTORICAL DATA'!G25,",","+"),".","-"),"+","."),"-",","))),VALUE(SUBSTITUTE(SUBSTITUTE(SUBSTITUTE(SUBSTITUTE('YAHOO HISTORICAL DATA'!G25,",","+"),".","-"),"+","."),"-",",")&amp;"0"))</f>
        <v>0</v>
      </c>
    </row>
    <row r="26" spans="1:11" x14ac:dyDescent="0.2">
      <c r="A26">
        <f>'YAHOO HISTORICAL DATA'!A26</f>
        <v>0</v>
      </c>
      <c r="B26" s="81">
        <f t="shared" si="1"/>
        <v>0</v>
      </c>
      <c r="C26" s="83">
        <f t="shared" si="2"/>
        <v>0</v>
      </c>
      <c r="D26" s="83">
        <f t="shared" si="3"/>
        <v>0</v>
      </c>
      <c r="E26" s="3" t="e">
        <f t="shared" si="4"/>
        <v>#NUM!</v>
      </c>
      <c r="F26" s="15" t="str">
        <f>IF(ISNUMBER(VALUE(SUBSTITUTE(SUBSTITUTE(SUBSTITUTE(SUBSTITUTE('YAHOO HISTORICAL DATA'!B26,",","+"),".","-"),"+","."),"-",",")))=TRUE,(VALUE(SUBSTITUTE(SUBSTITUTE(SUBSTITUTE(SUBSTITUTE('YAHOO HISTORICAL DATA'!B26,",","+"),".","-"),"+","."),"-",","))),"")</f>
        <v/>
      </c>
      <c r="G26" s="15" t="str">
        <f>IF(ISNUMBER(VALUE(SUBSTITUTE(SUBSTITUTE(SUBSTITUTE(SUBSTITUTE('YAHOO HISTORICAL DATA'!C26,",","+"),".","-"),"+","."),"-",",")))=TRUE,(VALUE(SUBSTITUTE(SUBSTITUTE(SUBSTITUTE(SUBSTITUTE('YAHOO HISTORICAL DATA'!C26,",","+"),".","-"),"+","."),"-",","))),"")</f>
        <v/>
      </c>
      <c r="H26" s="15" t="str">
        <f>IF(ISNUMBER(VALUE(SUBSTITUTE(SUBSTITUTE(SUBSTITUTE(SUBSTITUTE('YAHOO HISTORICAL DATA'!D26,",","+"),".","-"),"+","."),"-",",")))=TRUE,(VALUE(SUBSTITUTE(SUBSTITUTE(SUBSTITUTE(SUBSTITUTE('YAHOO HISTORICAL DATA'!D26,",","+"),".","-"),"+","."),"-",","))),"")</f>
        <v/>
      </c>
      <c r="I26" s="15" t="str">
        <f>IF(ISNUMBER(VALUE(SUBSTITUTE(SUBSTITUTE(SUBSTITUTE(SUBSTITUTE('YAHOO HISTORICAL DATA'!E26,",","+"),".","-"),"+","."),"-",",")))=TRUE,(VALUE(SUBSTITUTE(SUBSTITUTE(SUBSTITUTE(SUBSTITUTE('YAHOO HISTORICAL DATA'!E26,",","+"),".","-"),"+","."),"-",","))),"")</f>
        <v/>
      </c>
      <c r="J26" s="15" t="str">
        <f>IF(ISNUMBER(VALUE(SUBSTITUTE(SUBSTITUTE(SUBSTITUTE(SUBSTITUTE('YAHOO HISTORICAL DATA'!F26,",","+"),".","-"),"+","."),"-",",")))=TRUE,(VALUE(SUBSTITUTE(SUBSTITUTE(SUBSTITUTE(SUBSTITUTE('YAHOO HISTORICAL DATA'!F26,",","+"),".","-"),"+","."),"-",","))),"")</f>
        <v/>
      </c>
      <c r="K26" s="15">
        <f>IF(ISNUMBER(VALUE(SUBSTITUTE(SUBSTITUTE(SUBSTITUTE(SUBSTITUTE('YAHOO HISTORICAL DATA'!G26,",","+"),".","-"),"+","."),"-",",")))=TRUE,(VALUE(SUBSTITUTE(SUBSTITUTE(SUBSTITUTE(SUBSTITUTE('YAHOO HISTORICAL DATA'!G26,",","+"),".","-"),"+","."),"-",","))),VALUE(SUBSTITUTE(SUBSTITUTE(SUBSTITUTE(SUBSTITUTE('YAHOO HISTORICAL DATA'!G26,",","+"),".","-"),"+","."),"-",",")&amp;"0"))</f>
        <v>0</v>
      </c>
    </row>
    <row r="27" spans="1:11" x14ac:dyDescent="0.2">
      <c r="A27">
        <f>'YAHOO HISTORICAL DATA'!A27</f>
        <v>0</v>
      </c>
      <c r="B27" s="81">
        <f t="shared" si="1"/>
        <v>0</v>
      </c>
      <c r="C27" s="83">
        <f t="shared" si="2"/>
        <v>0</v>
      </c>
      <c r="D27" s="83">
        <f t="shared" si="3"/>
        <v>0</v>
      </c>
      <c r="E27" s="3" t="e">
        <f t="shared" si="4"/>
        <v>#NUM!</v>
      </c>
      <c r="F27" s="15" t="str">
        <f>IF(ISNUMBER(VALUE(SUBSTITUTE(SUBSTITUTE(SUBSTITUTE(SUBSTITUTE('YAHOO HISTORICAL DATA'!B27,",","+"),".","-"),"+","."),"-",",")))=TRUE,(VALUE(SUBSTITUTE(SUBSTITUTE(SUBSTITUTE(SUBSTITUTE('YAHOO HISTORICAL DATA'!B27,",","+"),".","-"),"+","."),"-",","))),"")</f>
        <v/>
      </c>
      <c r="G27" s="15" t="str">
        <f>IF(ISNUMBER(VALUE(SUBSTITUTE(SUBSTITUTE(SUBSTITUTE(SUBSTITUTE('YAHOO HISTORICAL DATA'!C27,",","+"),".","-"),"+","."),"-",",")))=TRUE,(VALUE(SUBSTITUTE(SUBSTITUTE(SUBSTITUTE(SUBSTITUTE('YAHOO HISTORICAL DATA'!C27,",","+"),".","-"),"+","."),"-",","))),"")</f>
        <v/>
      </c>
      <c r="H27" s="15" t="str">
        <f>IF(ISNUMBER(VALUE(SUBSTITUTE(SUBSTITUTE(SUBSTITUTE(SUBSTITUTE('YAHOO HISTORICAL DATA'!D27,",","+"),".","-"),"+","."),"-",",")))=TRUE,(VALUE(SUBSTITUTE(SUBSTITUTE(SUBSTITUTE(SUBSTITUTE('YAHOO HISTORICAL DATA'!D27,",","+"),".","-"),"+","."),"-",","))),"")</f>
        <v/>
      </c>
      <c r="I27" s="15" t="str">
        <f>IF(ISNUMBER(VALUE(SUBSTITUTE(SUBSTITUTE(SUBSTITUTE(SUBSTITUTE('YAHOO HISTORICAL DATA'!E27,",","+"),".","-"),"+","."),"-",",")))=TRUE,(VALUE(SUBSTITUTE(SUBSTITUTE(SUBSTITUTE(SUBSTITUTE('YAHOO HISTORICAL DATA'!E27,",","+"),".","-"),"+","."),"-",","))),"")</f>
        <v/>
      </c>
      <c r="J27" s="15" t="str">
        <f>IF(ISNUMBER(VALUE(SUBSTITUTE(SUBSTITUTE(SUBSTITUTE(SUBSTITUTE('YAHOO HISTORICAL DATA'!F27,",","+"),".","-"),"+","."),"-",",")))=TRUE,(VALUE(SUBSTITUTE(SUBSTITUTE(SUBSTITUTE(SUBSTITUTE('YAHOO HISTORICAL DATA'!F27,",","+"),".","-"),"+","."),"-",","))),"")</f>
        <v/>
      </c>
      <c r="K27" s="15">
        <f>IF(ISNUMBER(VALUE(SUBSTITUTE(SUBSTITUTE(SUBSTITUTE(SUBSTITUTE('YAHOO HISTORICAL DATA'!G27,",","+"),".","-"),"+","."),"-",",")))=TRUE,(VALUE(SUBSTITUTE(SUBSTITUTE(SUBSTITUTE(SUBSTITUTE('YAHOO HISTORICAL DATA'!G27,",","+"),".","-"),"+","."),"-",","))),VALUE(SUBSTITUTE(SUBSTITUTE(SUBSTITUTE(SUBSTITUTE('YAHOO HISTORICAL DATA'!G27,",","+"),".","-"),"+","."),"-",",")&amp;"0"))</f>
        <v>0</v>
      </c>
    </row>
    <row r="28" spans="1:11" x14ac:dyDescent="0.2">
      <c r="A28">
        <f>'YAHOO HISTORICAL DATA'!A28</f>
        <v>0</v>
      </c>
      <c r="B28" s="81">
        <f t="shared" si="1"/>
        <v>0</v>
      </c>
      <c r="C28" s="83">
        <f t="shared" si="2"/>
        <v>0</v>
      </c>
      <c r="D28" s="83">
        <f t="shared" si="3"/>
        <v>0</v>
      </c>
      <c r="E28" s="3" t="e">
        <f t="shared" si="4"/>
        <v>#NUM!</v>
      </c>
      <c r="F28" s="15" t="str">
        <f>IF(ISNUMBER(VALUE(SUBSTITUTE(SUBSTITUTE(SUBSTITUTE(SUBSTITUTE('YAHOO HISTORICAL DATA'!B28,",","+"),".","-"),"+","."),"-",",")))=TRUE,(VALUE(SUBSTITUTE(SUBSTITUTE(SUBSTITUTE(SUBSTITUTE('YAHOO HISTORICAL DATA'!B28,",","+"),".","-"),"+","."),"-",","))),"")</f>
        <v/>
      </c>
      <c r="G28" s="15" t="str">
        <f>IF(ISNUMBER(VALUE(SUBSTITUTE(SUBSTITUTE(SUBSTITUTE(SUBSTITUTE('YAHOO HISTORICAL DATA'!C28,",","+"),".","-"),"+","."),"-",",")))=TRUE,(VALUE(SUBSTITUTE(SUBSTITUTE(SUBSTITUTE(SUBSTITUTE('YAHOO HISTORICAL DATA'!C28,",","+"),".","-"),"+","."),"-",","))),"")</f>
        <v/>
      </c>
      <c r="H28" s="15" t="str">
        <f>IF(ISNUMBER(VALUE(SUBSTITUTE(SUBSTITUTE(SUBSTITUTE(SUBSTITUTE('YAHOO HISTORICAL DATA'!D28,",","+"),".","-"),"+","."),"-",",")))=TRUE,(VALUE(SUBSTITUTE(SUBSTITUTE(SUBSTITUTE(SUBSTITUTE('YAHOO HISTORICAL DATA'!D28,",","+"),".","-"),"+","."),"-",","))),"")</f>
        <v/>
      </c>
      <c r="I28" s="15" t="str">
        <f>IF(ISNUMBER(VALUE(SUBSTITUTE(SUBSTITUTE(SUBSTITUTE(SUBSTITUTE('YAHOO HISTORICAL DATA'!E28,",","+"),".","-"),"+","."),"-",",")))=TRUE,(VALUE(SUBSTITUTE(SUBSTITUTE(SUBSTITUTE(SUBSTITUTE('YAHOO HISTORICAL DATA'!E28,",","+"),".","-"),"+","."),"-",","))),"")</f>
        <v/>
      </c>
      <c r="J28" s="15" t="str">
        <f>IF(ISNUMBER(VALUE(SUBSTITUTE(SUBSTITUTE(SUBSTITUTE(SUBSTITUTE('YAHOO HISTORICAL DATA'!F28,",","+"),".","-"),"+","."),"-",",")))=TRUE,(VALUE(SUBSTITUTE(SUBSTITUTE(SUBSTITUTE(SUBSTITUTE('YAHOO HISTORICAL DATA'!F28,",","+"),".","-"),"+","."),"-",","))),"")</f>
        <v/>
      </c>
      <c r="K28" s="15">
        <f>IF(ISNUMBER(VALUE(SUBSTITUTE(SUBSTITUTE(SUBSTITUTE(SUBSTITUTE('YAHOO HISTORICAL DATA'!G28,",","+"),".","-"),"+","."),"-",",")))=TRUE,(VALUE(SUBSTITUTE(SUBSTITUTE(SUBSTITUTE(SUBSTITUTE('YAHOO HISTORICAL DATA'!G28,",","+"),".","-"),"+","."),"-",","))),VALUE(SUBSTITUTE(SUBSTITUTE(SUBSTITUTE(SUBSTITUTE('YAHOO HISTORICAL DATA'!G28,",","+"),".","-"),"+","."),"-",",")&amp;"0"))</f>
        <v>0</v>
      </c>
    </row>
    <row r="29" spans="1:11" x14ac:dyDescent="0.2">
      <c r="A29">
        <f>'YAHOO HISTORICAL DATA'!A29</f>
        <v>0</v>
      </c>
      <c r="B29" s="81">
        <f t="shared" si="1"/>
        <v>0</v>
      </c>
      <c r="C29" s="83">
        <f t="shared" si="2"/>
        <v>0</v>
      </c>
      <c r="D29" s="83">
        <f t="shared" si="3"/>
        <v>0</v>
      </c>
      <c r="E29" s="3" t="e">
        <f t="shared" si="4"/>
        <v>#NUM!</v>
      </c>
      <c r="F29" s="15" t="str">
        <f>IF(ISNUMBER(VALUE(SUBSTITUTE(SUBSTITUTE(SUBSTITUTE(SUBSTITUTE('YAHOO HISTORICAL DATA'!B29,",","+"),".","-"),"+","."),"-",",")))=TRUE,(VALUE(SUBSTITUTE(SUBSTITUTE(SUBSTITUTE(SUBSTITUTE('YAHOO HISTORICAL DATA'!B29,",","+"),".","-"),"+","."),"-",","))),"")</f>
        <v/>
      </c>
      <c r="G29" s="15" t="str">
        <f>IF(ISNUMBER(VALUE(SUBSTITUTE(SUBSTITUTE(SUBSTITUTE(SUBSTITUTE('YAHOO HISTORICAL DATA'!C29,",","+"),".","-"),"+","."),"-",",")))=TRUE,(VALUE(SUBSTITUTE(SUBSTITUTE(SUBSTITUTE(SUBSTITUTE('YAHOO HISTORICAL DATA'!C29,",","+"),".","-"),"+","."),"-",","))),"")</f>
        <v/>
      </c>
      <c r="H29" s="15" t="str">
        <f>IF(ISNUMBER(VALUE(SUBSTITUTE(SUBSTITUTE(SUBSTITUTE(SUBSTITUTE('YAHOO HISTORICAL DATA'!D29,",","+"),".","-"),"+","."),"-",",")))=TRUE,(VALUE(SUBSTITUTE(SUBSTITUTE(SUBSTITUTE(SUBSTITUTE('YAHOO HISTORICAL DATA'!D29,",","+"),".","-"),"+","."),"-",","))),"")</f>
        <v/>
      </c>
      <c r="I29" s="15" t="str">
        <f>IF(ISNUMBER(VALUE(SUBSTITUTE(SUBSTITUTE(SUBSTITUTE(SUBSTITUTE('YAHOO HISTORICAL DATA'!E29,",","+"),".","-"),"+","."),"-",",")))=TRUE,(VALUE(SUBSTITUTE(SUBSTITUTE(SUBSTITUTE(SUBSTITUTE('YAHOO HISTORICAL DATA'!E29,",","+"),".","-"),"+","."),"-",","))),"")</f>
        <v/>
      </c>
      <c r="J29" s="15" t="str">
        <f>IF(ISNUMBER(VALUE(SUBSTITUTE(SUBSTITUTE(SUBSTITUTE(SUBSTITUTE('YAHOO HISTORICAL DATA'!F29,",","+"),".","-"),"+","."),"-",",")))=TRUE,(VALUE(SUBSTITUTE(SUBSTITUTE(SUBSTITUTE(SUBSTITUTE('YAHOO HISTORICAL DATA'!F29,",","+"),".","-"),"+","."),"-",","))),"")</f>
        <v/>
      </c>
      <c r="K29" s="15">
        <f>IF(ISNUMBER(VALUE(SUBSTITUTE(SUBSTITUTE(SUBSTITUTE(SUBSTITUTE('YAHOO HISTORICAL DATA'!G29,",","+"),".","-"),"+","."),"-",",")))=TRUE,(VALUE(SUBSTITUTE(SUBSTITUTE(SUBSTITUTE(SUBSTITUTE('YAHOO HISTORICAL DATA'!G29,",","+"),".","-"),"+","."),"-",","))),VALUE(SUBSTITUTE(SUBSTITUTE(SUBSTITUTE(SUBSTITUTE('YAHOO HISTORICAL DATA'!G29,",","+"),".","-"),"+","."),"-",",")&amp;"0"))</f>
        <v>0</v>
      </c>
    </row>
    <row r="30" spans="1:11" x14ac:dyDescent="0.2">
      <c r="A30">
        <f>'YAHOO HISTORICAL DATA'!A30</f>
        <v>0</v>
      </c>
      <c r="B30" s="81">
        <f t="shared" si="1"/>
        <v>0</v>
      </c>
      <c r="C30" s="83">
        <f t="shared" si="2"/>
        <v>0</v>
      </c>
      <c r="D30" s="83">
        <f t="shared" si="3"/>
        <v>0</v>
      </c>
      <c r="E30" s="3" t="e">
        <f t="shared" si="4"/>
        <v>#NUM!</v>
      </c>
      <c r="F30" s="15" t="str">
        <f>IF(ISNUMBER(VALUE(SUBSTITUTE(SUBSTITUTE(SUBSTITUTE(SUBSTITUTE('YAHOO HISTORICAL DATA'!B30,",","+"),".","-"),"+","."),"-",",")))=TRUE,(VALUE(SUBSTITUTE(SUBSTITUTE(SUBSTITUTE(SUBSTITUTE('YAHOO HISTORICAL DATA'!B30,",","+"),".","-"),"+","."),"-",","))),"")</f>
        <v/>
      </c>
      <c r="G30" s="15" t="str">
        <f>IF(ISNUMBER(VALUE(SUBSTITUTE(SUBSTITUTE(SUBSTITUTE(SUBSTITUTE('YAHOO HISTORICAL DATA'!C30,",","+"),".","-"),"+","."),"-",",")))=TRUE,(VALUE(SUBSTITUTE(SUBSTITUTE(SUBSTITUTE(SUBSTITUTE('YAHOO HISTORICAL DATA'!C30,",","+"),".","-"),"+","."),"-",","))),"")</f>
        <v/>
      </c>
      <c r="H30" s="15" t="str">
        <f>IF(ISNUMBER(VALUE(SUBSTITUTE(SUBSTITUTE(SUBSTITUTE(SUBSTITUTE('YAHOO HISTORICAL DATA'!D30,",","+"),".","-"),"+","."),"-",",")))=TRUE,(VALUE(SUBSTITUTE(SUBSTITUTE(SUBSTITUTE(SUBSTITUTE('YAHOO HISTORICAL DATA'!D30,",","+"),".","-"),"+","."),"-",","))),"")</f>
        <v/>
      </c>
      <c r="I30" s="15" t="str">
        <f>IF(ISNUMBER(VALUE(SUBSTITUTE(SUBSTITUTE(SUBSTITUTE(SUBSTITUTE('YAHOO HISTORICAL DATA'!E30,",","+"),".","-"),"+","."),"-",",")))=TRUE,(VALUE(SUBSTITUTE(SUBSTITUTE(SUBSTITUTE(SUBSTITUTE('YAHOO HISTORICAL DATA'!E30,",","+"),".","-"),"+","."),"-",","))),"")</f>
        <v/>
      </c>
      <c r="J30" s="15" t="str">
        <f>IF(ISNUMBER(VALUE(SUBSTITUTE(SUBSTITUTE(SUBSTITUTE(SUBSTITUTE('YAHOO HISTORICAL DATA'!F30,",","+"),".","-"),"+","."),"-",",")))=TRUE,(VALUE(SUBSTITUTE(SUBSTITUTE(SUBSTITUTE(SUBSTITUTE('YAHOO HISTORICAL DATA'!F30,",","+"),".","-"),"+","."),"-",","))),"")</f>
        <v/>
      </c>
      <c r="K30" s="15">
        <f>IF(ISNUMBER(VALUE(SUBSTITUTE(SUBSTITUTE(SUBSTITUTE(SUBSTITUTE('YAHOO HISTORICAL DATA'!G30,",","+"),".","-"),"+","."),"-",",")))=TRUE,(VALUE(SUBSTITUTE(SUBSTITUTE(SUBSTITUTE(SUBSTITUTE('YAHOO HISTORICAL DATA'!G30,",","+"),".","-"),"+","."),"-",","))),VALUE(SUBSTITUTE(SUBSTITUTE(SUBSTITUTE(SUBSTITUTE('YAHOO HISTORICAL DATA'!G30,",","+"),".","-"),"+","."),"-",",")&amp;"0"))</f>
        <v>0</v>
      </c>
    </row>
    <row r="31" spans="1:11" x14ac:dyDescent="0.2">
      <c r="A31">
        <f>'YAHOO HISTORICAL DATA'!A31</f>
        <v>0</v>
      </c>
      <c r="B31" s="81">
        <f t="shared" si="1"/>
        <v>0</v>
      </c>
      <c r="C31" s="83">
        <f t="shared" si="2"/>
        <v>0</v>
      </c>
      <c r="D31" s="83">
        <f t="shared" si="3"/>
        <v>0</v>
      </c>
      <c r="E31" s="3" t="e">
        <f t="shared" si="4"/>
        <v>#NUM!</v>
      </c>
      <c r="F31" s="15" t="str">
        <f>IF(ISNUMBER(VALUE(SUBSTITUTE(SUBSTITUTE(SUBSTITUTE(SUBSTITUTE('YAHOO HISTORICAL DATA'!B31,",","+"),".","-"),"+","."),"-",",")))=TRUE,(VALUE(SUBSTITUTE(SUBSTITUTE(SUBSTITUTE(SUBSTITUTE('YAHOO HISTORICAL DATA'!B31,",","+"),".","-"),"+","."),"-",","))),"")</f>
        <v/>
      </c>
      <c r="G31" s="15" t="str">
        <f>IF(ISNUMBER(VALUE(SUBSTITUTE(SUBSTITUTE(SUBSTITUTE(SUBSTITUTE('YAHOO HISTORICAL DATA'!C31,",","+"),".","-"),"+","."),"-",",")))=TRUE,(VALUE(SUBSTITUTE(SUBSTITUTE(SUBSTITUTE(SUBSTITUTE('YAHOO HISTORICAL DATA'!C31,",","+"),".","-"),"+","."),"-",","))),"")</f>
        <v/>
      </c>
      <c r="H31" s="15" t="str">
        <f>IF(ISNUMBER(VALUE(SUBSTITUTE(SUBSTITUTE(SUBSTITUTE(SUBSTITUTE('YAHOO HISTORICAL DATA'!D31,",","+"),".","-"),"+","."),"-",",")))=TRUE,(VALUE(SUBSTITUTE(SUBSTITUTE(SUBSTITUTE(SUBSTITUTE('YAHOO HISTORICAL DATA'!D31,",","+"),".","-"),"+","."),"-",","))),"")</f>
        <v/>
      </c>
      <c r="I31" s="15" t="str">
        <f>IF(ISNUMBER(VALUE(SUBSTITUTE(SUBSTITUTE(SUBSTITUTE(SUBSTITUTE('YAHOO HISTORICAL DATA'!E31,",","+"),".","-"),"+","."),"-",",")))=TRUE,(VALUE(SUBSTITUTE(SUBSTITUTE(SUBSTITUTE(SUBSTITUTE('YAHOO HISTORICAL DATA'!E31,",","+"),".","-"),"+","."),"-",","))),"")</f>
        <v/>
      </c>
      <c r="J31" s="15" t="str">
        <f>IF(ISNUMBER(VALUE(SUBSTITUTE(SUBSTITUTE(SUBSTITUTE(SUBSTITUTE('YAHOO HISTORICAL DATA'!F31,",","+"),".","-"),"+","."),"-",",")))=TRUE,(VALUE(SUBSTITUTE(SUBSTITUTE(SUBSTITUTE(SUBSTITUTE('YAHOO HISTORICAL DATA'!F31,",","+"),".","-"),"+","."),"-",","))),"")</f>
        <v/>
      </c>
      <c r="K31" s="15">
        <f>IF(ISNUMBER(VALUE(SUBSTITUTE(SUBSTITUTE(SUBSTITUTE(SUBSTITUTE('YAHOO HISTORICAL DATA'!G31,",","+"),".","-"),"+","."),"-",",")))=TRUE,(VALUE(SUBSTITUTE(SUBSTITUTE(SUBSTITUTE(SUBSTITUTE('YAHOO HISTORICAL DATA'!G31,",","+"),".","-"),"+","."),"-",","))),VALUE(SUBSTITUTE(SUBSTITUTE(SUBSTITUTE(SUBSTITUTE('YAHOO HISTORICAL DATA'!G31,",","+"),".","-"),"+","."),"-",",")&amp;"0"))</f>
        <v>0</v>
      </c>
    </row>
    <row r="32" spans="1:11" x14ac:dyDescent="0.2">
      <c r="A32">
        <f>'YAHOO HISTORICAL DATA'!A32</f>
        <v>0</v>
      </c>
      <c r="B32" s="81">
        <f t="shared" si="1"/>
        <v>0</v>
      </c>
      <c r="C32" s="83">
        <f t="shared" si="2"/>
        <v>0</v>
      </c>
      <c r="D32" s="83">
        <f t="shared" si="3"/>
        <v>0</v>
      </c>
      <c r="E32" s="3" t="e">
        <f t="shared" si="4"/>
        <v>#NUM!</v>
      </c>
      <c r="F32" s="15" t="str">
        <f>IF(ISNUMBER(VALUE(SUBSTITUTE(SUBSTITUTE(SUBSTITUTE(SUBSTITUTE('YAHOO HISTORICAL DATA'!B32,",","+"),".","-"),"+","."),"-",",")))=TRUE,(VALUE(SUBSTITUTE(SUBSTITUTE(SUBSTITUTE(SUBSTITUTE('YAHOO HISTORICAL DATA'!B32,",","+"),".","-"),"+","."),"-",","))),"")</f>
        <v/>
      </c>
      <c r="G32" s="15" t="str">
        <f>IF(ISNUMBER(VALUE(SUBSTITUTE(SUBSTITUTE(SUBSTITUTE(SUBSTITUTE('YAHOO HISTORICAL DATA'!C32,",","+"),".","-"),"+","."),"-",",")))=TRUE,(VALUE(SUBSTITUTE(SUBSTITUTE(SUBSTITUTE(SUBSTITUTE('YAHOO HISTORICAL DATA'!C32,",","+"),".","-"),"+","."),"-",","))),"")</f>
        <v/>
      </c>
      <c r="H32" s="15" t="str">
        <f>IF(ISNUMBER(VALUE(SUBSTITUTE(SUBSTITUTE(SUBSTITUTE(SUBSTITUTE('YAHOO HISTORICAL DATA'!D32,",","+"),".","-"),"+","."),"-",",")))=TRUE,(VALUE(SUBSTITUTE(SUBSTITUTE(SUBSTITUTE(SUBSTITUTE('YAHOO HISTORICAL DATA'!D32,",","+"),".","-"),"+","."),"-",","))),"")</f>
        <v/>
      </c>
      <c r="I32" s="15" t="str">
        <f>IF(ISNUMBER(VALUE(SUBSTITUTE(SUBSTITUTE(SUBSTITUTE(SUBSTITUTE('YAHOO HISTORICAL DATA'!E32,",","+"),".","-"),"+","."),"-",",")))=TRUE,(VALUE(SUBSTITUTE(SUBSTITUTE(SUBSTITUTE(SUBSTITUTE('YAHOO HISTORICAL DATA'!E32,",","+"),".","-"),"+","."),"-",","))),"")</f>
        <v/>
      </c>
      <c r="J32" s="15" t="str">
        <f>IF(ISNUMBER(VALUE(SUBSTITUTE(SUBSTITUTE(SUBSTITUTE(SUBSTITUTE('YAHOO HISTORICAL DATA'!F32,",","+"),".","-"),"+","."),"-",",")))=TRUE,(VALUE(SUBSTITUTE(SUBSTITUTE(SUBSTITUTE(SUBSTITUTE('YAHOO HISTORICAL DATA'!F32,",","+"),".","-"),"+","."),"-",","))),"")</f>
        <v/>
      </c>
      <c r="K32" s="15">
        <f>IF(ISNUMBER(VALUE(SUBSTITUTE(SUBSTITUTE(SUBSTITUTE(SUBSTITUTE('YAHOO HISTORICAL DATA'!G32,",","+"),".","-"),"+","."),"-",",")))=TRUE,(VALUE(SUBSTITUTE(SUBSTITUTE(SUBSTITUTE(SUBSTITUTE('YAHOO HISTORICAL DATA'!G32,",","+"),".","-"),"+","."),"-",","))),VALUE(SUBSTITUTE(SUBSTITUTE(SUBSTITUTE(SUBSTITUTE('YAHOO HISTORICAL DATA'!G32,",","+"),".","-"),"+","."),"-",",")&amp;"0"))</f>
        <v>0</v>
      </c>
    </row>
    <row r="33" spans="1:11" x14ac:dyDescent="0.2">
      <c r="A33">
        <f>'YAHOO HISTORICAL DATA'!A33</f>
        <v>0</v>
      </c>
      <c r="B33" s="81">
        <f t="shared" si="1"/>
        <v>0</v>
      </c>
      <c r="C33" s="83">
        <f t="shared" si="2"/>
        <v>0</v>
      </c>
      <c r="D33" s="83">
        <f t="shared" si="3"/>
        <v>0</v>
      </c>
      <c r="E33" s="3" t="e">
        <f t="shared" si="4"/>
        <v>#NUM!</v>
      </c>
      <c r="F33" s="15" t="str">
        <f>IF(ISNUMBER(VALUE(SUBSTITUTE(SUBSTITUTE(SUBSTITUTE(SUBSTITUTE('YAHOO HISTORICAL DATA'!B33,",","+"),".","-"),"+","."),"-",",")))=TRUE,(VALUE(SUBSTITUTE(SUBSTITUTE(SUBSTITUTE(SUBSTITUTE('YAHOO HISTORICAL DATA'!B33,",","+"),".","-"),"+","."),"-",","))),"")</f>
        <v/>
      </c>
      <c r="G33" s="15" t="str">
        <f>IF(ISNUMBER(VALUE(SUBSTITUTE(SUBSTITUTE(SUBSTITUTE(SUBSTITUTE('YAHOO HISTORICAL DATA'!C33,",","+"),".","-"),"+","."),"-",",")))=TRUE,(VALUE(SUBSTITUTE(SUBSTITUTE(SUBSTITUTE(SUBSTITUTE('YAHOO HISTORICAL DATA'!C33,",","+"),".","-"),"+","."),"-",","))),"")</f>
        <v/>
      </c>
      <c r="H33" s="15" t="str">
        <f>IF(ISNUMBER(VALUE(SUBSTITUTE(SUBSTITUTE(SUBSTITUTE(SUBSTITUTE('YAHOO HISTORICAL DATA'!D33,",","+"),".","-"),"+","."),"-",",")))=TRUE,(VALUE(SUBSTITUTE(SUBSTITUTE(SUBSTITUTE(SUBSTITUTE('YAHOO HISTORICAL DATA'!D33,",","+"),".","-"),"+","."),"-",","))),"")</f>
        <v/>
      </c>
      <c r="I33" s="15" t="str">
        <f>IF(ISNUMBER(VALUE(SUBSTITUTE(SUBSTITUTE(SUBSTITUTE(SUBSTITUTE('YAHOO HISTORICAL DATA'!E33,",","+"),".","-"),"+","."),"-",",")))=TRUE,(VALUE(SUBSTITUTE(SUBSTITUTE(SUBSTITUTE(SUBSTITUTE('YAHOO HISTORICAL DATA'!E33,",","+"),".","-"),"+","."),"-",","))),"")</f>
        <v/>
      </c>
      <c r="J33" s="15" t="str">
        <f>IF(ISNUMBER(VALUE(SUBSTITUTE(SUBSTITUTE(SUBSTITUTE(SUBSTITUTE('YAHOO HISTORICAL DATA'!F33,",","+"),".","-"),"+","."),"-",",")))=TRUE,(VALUE(SUBSTITUTE(SUBSTITUTE(SUBSTITUTE(SUBSTITUTE('YAHOO HISTORICAL DATA'!F33,",","+"),".","-"),"+","."),"-",","))),"")</f>
        <v/>
      </c>
      <c r="K33" s="15">
        <f>IF(ISNUMBER(VALUE(SUBSTITUTE(SUBSTITUTE(SUBSTITUTE(SUBSTITUTE('YAHOO HISTORICAL DATA'!G33,",","+"),".","-"),"+","."),"-",",")))=TRUE,(VALUE(SUBSTITUTE(SUBSTITUTE(SUBSTITUTE(SUBSTITUTE('YAHOO HISTORICAL DATA'!G33,",","+"),".","-"),"+","."),"-",","))),VALUE(SUBSTITUTE(SUBSTITUTE(SUBSTITUTE(SUBSTITUTE('YAHOO HISTORICAL DATA'!G33,",","+"),".","-"),"+","."),"-",",")&amp;"0"))</f>
        <v>0</v>
      </c>
    </row>
    <row r="34" spans="1:11" x14ac:dyDescent="0.2">
      <c r="A34">
        <f>'YAHOO HISTORICAL DATA'!A34</f>
        <v>0</v>
      </c>
      <c r="B34" s="81">
        <f t="shared" si="1"/>
        <v>0</v>
      </c>
      <c r="C34" s="83">
        <f t="shared" si="2"/>
        <v>0</v>
      </c>
      <c r="D34" s="83">
        <f t="shared" si="3"/>
        <v>0</v>
      </c>
      <c r="E34" s="3" t="e">
        <f t="shared" si="4"/>
        <v>#NUM!</v>
      </c>
      <c r="F34" s="15" t="str">
        <f>IF(ISNUMBER(VALUE(SUBSTITUTE(SUBSTITUTE(SUBSTITUTE(SUBSTITUTE('YAHOO HISTORICAL DATA'!B34,",","+"),".","-"),"+","."),"-",",")))=TRUE,(VALUE(SUBSTITUTE(SUBSTITUTE(SUBSTITUTE(SUBSTITUTE('YAHOO HISTORICAL DATA'!B34,",","+"),".","-"),"+","."),"-",","))),"")</f>
        <v/>
      </c>
      <c r="G34" s="15" t="str">
        <f>IF(ISNUMBER(VALUE(SUBSTITUTE(SUBSTITUTE(SUBSTITUTE(SUBSTITUTE('YAHOO HISTORICAL DATA'!C34,",","+"),".","-"),"+","."),"-",",")))=TRUE,(VALUE(SUBSTITUTE(SUBSTITUTE(SUBSTITUTE(SUBSTITUTE('YAHOO HISTORICAL DATA'!C34,",","+"),".","-"),"+","."),"-",","))),"")</f>
        <v/>
      </c>
      <c r="H34" s="15" t="str">
        <f>IF(ISNUMBER(VALUE(SUBSTITUTE(SUBSTITUTE(SUBSTITUTE(SUBSTITUTE('YAHOO HISTORICAL DATA'!D34,",","+"),".","-"),"+","."),"-",",")))=TRUE,(VALUE(SUBSTITUTE(SUBSTITUTE(SUBSTITUTE(SUBSTITUTE('YAHOO HISTORICAL DATA'!D34,",","+"),".","-"),"+","."),"-",","))),"")</f>
        <v/>
      </c>
      <c r="I34" s="15" t="str">
        <f>IF(ISNUMBER(VALUE(SUBSTITUTE(SUBSTITUTE(SUBSTITUTE(SUBSTITUTE('YAHOO HISTORICAL DATA'!E34,",","+"),".","-"),"+","."),"-",",")))=TRUE,(VALUE(SUBSTITUTE(SUBSTITUTE(SUBSTITUTE(SUBSTITUTE('YAHOO HISTORICAL DATA'!E34,",","+"),".","-"),"+","."),"-",","))),"")</f>
        <v/>
      </c>
      <c r="J34" s="15" t="str">
        <f>IF(ISNUMBER(VALUE(SUBSTITUTE(SUBSTITUTE(SUBSTITUTE(SUBSTITUTE('YAHOO HISTORICAL DATA'!F34,",","+"),".","-"),"+","."),"-",",")))=TRUE,(VALUE(SUBSTITUTE(SUBSTITUTE(SUBSTITUTE(SUBSTITUTE('YAHOO HISTORICAL DATA'!F34,",","+"),".","-"),"+","."),"-",","))),"")</f>
        <v/>
      </c>
      <c r="K34" s="15">
        <f>IF(ISNUMBER(VALUE(SUBSTITUTE(SUBSTITUTE(SUBSTITUTE(SUBSTITUTE('YAHOO HISTORICAL DATA'!G34,",","+"),".","-"),"+","."),"-",",")))=TRUE,(VALUE(SUBSTITUTE(SUBSTITUTE(SUBSTITUTE(SUBSTITUTE('YAHOO HISTORICAL DATA'!G34,",","+"),".","-"),"+","."),"-",","))),VALUE(SUBSTITUTE(SUBSTITUTE(SUBSTITUTE(SUBSTITUTE('YAHOO HISTORICAL DATA'!G34,",","+"),".","-"),"+","."),"-",",")&amp;"0"))</f>
        <v>0</v>
      </c>
    </row>
    <row r="35" spans="1:11" x14ac:dyDescent="0.2">
      <c r="A35">
        <f>'YAHOO HISTORICAL DATA'!A35</f>
        <v>0</v>
      </c>
      <c r="B35" s="81">
        <f t="shared" si="1"/>
        <v>0</v>
      </c>
      <c r="C35" s="83">
        <f t="shared" si="2"/>
        <v>0</v>
      </c>
      <c r="D35" s="83">
        <f t="shared" si="3"/>
        <v>0</v>
      </c>
      <c r="E35" s="3" t="e">
        <f t="shared" si="4"/>
        <v>#NUM!</v>
      </c>
      <c r="F35" s="15" t="str">
        <f>IF(ISNUMBER(VALUE(SUBSTITUTE(SUBSTITUTE(SUBSTITUTE(SUBSTITUTE('YAHOO HISTORICAL DATA'!B35,",","+"),".","-"),"+","."),"-",",")))=TRUE,(VALUE(SUBSTITUTE(SUBSTITUTE(SUBSTITUTE(SUBSTITUTE('YAHOO HISTORICAL DATA'!B35,",","+"),".","-"),"+","."),"-",","))),"")</f>
        <v/>
      </c>
      <c r="G35" s="15" t="str">
        <f>IF(ISNUMBER(VALUE(SUBSTITUTE(SUBSTITUTE(SUBSTITUTE(SUBSTITUTE('YAHOO HISTORICAL DATA'!C35,",","+"),".","-"),"+","."),"-",",")))=TRUE,(VALUE(SUBSTITUTE(SUBSTITUTE(SUBSTITUTE(SUBSTITUTE('YAHOO HISTORICAL DATA'!C35,",","+"),".","-"),"+","."),"-",","))),"")</f>
        <v/>
      </c>
      <c r="H35" s="15" t="str">
        <f>IF(ISNUMBER(VALUE(SUBSTITUTE(SUBSTITUTE(SUBSTITUTE(SUBSTITUTE('YAHOO HISTORICAL DATA'!D35,",","+"),".","-"),"+","."),"-",",")))=TRUE,(VALUE(SUBSTITUTE(SUBSTITUTE(SUBSTITUTE(SUBSTITUTE('YAHOO HISTORICAL DATA'!D35,",","+"),".","-"),"+","."),"-",","))),"")</f>
        <v/>
      </c>
      <c r="I35" s="15" t="str">
        <f>IF(ISNUMBER(VALUE(SUBSTITUTE(SUBSTITUTE(SUBSTITUTE(SUBSTITUTE('YAHOO HISTORICAL DATA'!E35,",","+"),".","-"),"+","."),"-",",")))=TRUE,(VALUE(SUBSTITUTE(SUBSTITUTE(SUBSTITUTE(SUBSTITUTE('YAHOO HISTORICAL DATA'!E35,",","+"),".","-"),"+","."),"-",","))),"")</f>
        <v/>
      </c>
      <c r="J35" s="15" t="str">
        <f>IF(ISNUMBER(VALUE(SUBSTITUTE(SUBSTITUTE(SUBSTITUTE(SUBSTITUTE('YAHOO HISTORICAL DATA'!F35,",","+"),".","-"),"+","."),"-",",")))=TRUE,(VALUE(SUBSTITUTE(SUBSTITUTE(SUBSTITUTE(SUBSTITUTE('YAHOO HISTORICAL DATA'!F35,",","+"),".","-"),"+","."),"-",","))),"")</f>
        <v/>
      </c>
      <c r="K35" s="15">
        <f>IF(ISNUMBER(VALUE(SUBSTITUTE(SUBSTITUTE(SUBSTITUTE(SUBSTITUTE('YAHOO HISTORICAL DATA'!G35,",","+"),".","-"),"+","."),"-",",")))=TRUE,(VALUE(SUBSTITUTE(SUBSTITUTE(SUBSTITUTE(SUBSTITUTE('YAHOO HISTORICAL DATA'!G35,",","+"),".","-"),"+","."),"-",","))),VALUE(SUBSTITUTE(SUBSTITUTE(SUBSTITUTE(SUBSTITUTE('YAHOO HISTORICAL DATA'!G35,",","+"),".","-"),"+","."),"-",",")&amp;"0"))</f>
        <v>0</v>
      </c>
    </row>
    <row r="36" spans="1:11" x14ac:dyDescent="0.2">
      <c r="A36">
        <f>'YAHOO HISTORICAL DATA'!A36</f>
        <v>0</v>
      </c>
      <c r="B36" s="81">
        <f t="shared" si="1"/>
        <v>0</v>
      </c>
      <c r="C36" s="83">
        <f t="shared" si="2"/>
        <v>0</v>
      </c>
      <c r="D36" s="83">
        <f t="shared" si="3"/>
        <v>0</v>
      </c>
      <c r="E36" s="3" t="e">
        <f t="shared" si="4"/>
        <v>#NUM!</v>
      </c>
      <c r="F36" s="15" t="str">
        <f>IF(ISNUMBER(VALUE(SUBSTITUTE(SUBSTITUTE(SUBSTITUTE(SUBSTITUTE('YAHOO HISTORICAL DATA'!B36,",","+"),".","-"),"+","."),"-",",")))=TRUE,(VALUE(SUBSTITUTE(SUBSTITUTE(SUBSTITUTE(SUBSTITUTE('YAHOO HISTORICAL DATA'!B36,",","+"),".","-"),"+","."),"-",","))),"")</f>
        <v/>
      </c>
      <c r="G36" s="15" t="str">
        <f>IF(ISNUMBER(VALUE(SUBSTITUTE(SUBSTITUTE(SUBSTITUTE(SUBSTITUTE('YAHOO HISTORICAL DATA'!C36,",","+"),".","-"),"+","."),"-",",")))=TRUE,(VALUE(SUBSTITUTE(SUBSTITUTE(SUBSTITUTE(SUBSTITUTE('YAHOO HISTORICAL DATA'!C36,",","+"),".","-"),"+","."),"-",","))),"")</f>
        <v/>
      </c>
      <c r="H36" s="15" t="str">
        <f>IF(ISNUMBER(VALUE(SUBSTITUTE(SUBSTITUTE(SUBSTITUTE(SUBSTITUTE('YAHOO HISTORICAL DATA'!D36,",","+"),".","-"),"+","."),"-",",")))=TRUE,(VALUE(SUBSTITUTE(SUBSTITUTE(SUBSTITUTE(SUBSTITUTE('YAHOO HISTORICAL DATA'!D36,",","+"),".","-"),"+","."),"-",","))),"")</f>
        <v/>
      </c>
      <c r="I36" s="15" t="str">
        <f>IF(ISNUMBER(VALUE(SUBSTITUTE(SUBSTITUTE(SUBSTITUTE(SUBSTITUTE('YAHOO HISTORICAL DATA'!E36,",","+"),".","-"),"+","."),"-",",")))=TRUE,(VALUE(SUBSTITUTE(SUBSTITUTE(SUBSTITUTE(SUBSTITUTE('YAHOO HISTORICAL DATA'!E36,",","+"),".","-"),"+","."),"-",","))),"")</f>
        <v/>
      </c>
      <c r="J36" s="15" t="str">
        <f>IF(ISNUMBER(VALUE(SUBSTITUTE(SUBSTITUTE(SUBSTITUTE(SUBSTITUTE('YAHOO HISTORICAL DATA'!F36,",","+"),".","-"),"+","."),"-",",")))=TRUE,(VALUE(SUBSTITUTE(SUBSTITUTE(SUBSTITUTE(SUBSTITUTE('YAHOO HISTORICAL DATA'!F36,",","+"),".","-"),"+","."),"-",","))),"")</f>
        <v/>
      </c>
      <c r="K36" s="15">
        <f>IF(ISNUMBER(VALUE(SUBSTITUTE(SUBSTITUTE(SUBSTITUTE(SUBSTITUTE('YAHOO HISTORICAL DATA'!G36,",","+"),".","-"),"+","."),"-",",")))=TRUE,(VALUE(SUBSTITUTE(SUBSTITUTE(SUBSTITUTE(SUBSTITUTE('YAHOO HISTORICAL DATA'!G36,",","+"),".","-"),"+","."),"-",","))),VALUE(SUBSTITUTE(SUBSTITUTE(SUBSTITUTE(SUBSTITUTE('YAHOO HISTORICAL DATA'!G36,",","+"),".","-"),"+","."),"-",",")&amp;"0"))</f>
        <v>0</v>
      </c>
    </row>
    <row r="37" spans="1:11" x14ac:dyDescent="0.2">
      <c r="A37">
        <f>'YAHOO HISTORICAL DATA'!A37</f>
        <v>0</v>
      </c>
      <c r="B37" s="81">
        <f t="shared" si="1"/>
        <v>0</v>
      </c>
      <c r="C37" s="83">
        <f t="shared" si="2"/>
        <v>0</v>
      </c>
      <c r="D37" s="83">
        <f t="shared" si="3"/>
        <v>0</v>
      </c>
      <c r="E37" s="3" t="e">
        <f t="shared" si="4"/>
        <v>#NUM!</v>
      </c>
      <c r="F37" s="15" t="str">
        <f>IF(ISNUMBER(VALUE(SUBSTITUTE(SUBSTITUTE(SUBSTITUTE(SUBSTITUTE('YAHOO HISTORICAL DATA'!B37,",","+"),".","-"),"+","."),"-",",")))=TRUE,(VALUE(SUBSTITUTE(SUBSTITUTE(SUBSTITUTE(SUBSTITUTE('YAHOO HISTORICAL DATA'!B37,",","+"),".","-"),"+","."),"-",","))),"")</f>
        <v/>
      </c>
      <c r="G37" s="15" t="str">
        <f>IF(ISNUMBER(VALUE(SUBSTITUTE(SUBSTITUTE(SUBSTITUTE(SUBSTITUTE('YAHOO HISTORICAL DATA'!C37,",","+"),".","-"),"+","."),"-",",")))=TRUE,(VALUE(SUBSTITUTE(SUBSTITUTE(SUBSTITUTE(SUBSTITUTE('YAHOO HISTORICAL DATA'!C37,",","+"),".","-"),"+","."),"-",","))),"")</f>
        <v/>
      </c>
      <c r="H37" s="15" t="str">
        <f>IF(ISNUMBER(VALUE(SUBSTITUTE(SUBSTITUTE(SUBSTITUTE(SUBSTITUTE('YAHOO HISTORICAL DATA'!D37,",","+"),".","-"),"+","."),"-",",")))=TRUE,(VALUE(SUBSTITUTE(SUBSTITUTE(SUBSTITUTE(SUBSTITUTE('YAHOO HISTORICAL DATA'!D37,",","+"),".","-"),"+","."),"-",","))),"")</f>
        <v/>
      </c>
      <c r="I37" s="15" t="str">
        <f>IF(ISNUMBER(VALUE(SUBSTITUTE(SUBSTITUTE(SUBSTITUTE(SUBSTITUTE('YAHOO HISTORICAL DATA'!E37,",","+"),".","-"),"+","."),"-",",")))=TRUE,(VALUE(SUBSTITUTE(SUBSTITUTE(SUBSTITUTE(SUBSTITUTE('YAHOO HISTORICAL DATA'!E37,",","+"),".","-"),"+","."),"-",","))),"")</f>
        <v/>
      </c>
      <c r="J37" s="15" t="str">
        <f>IF(ISNUMBER(VALUE(SUBSTITUTE(SUBSTITUTE(SUBSTITUTE(SUBSTITUTE('YAHOO HISTORICAL DATA'!F37,",","+"),".","-"),"+","."),"-",",")))=TRUE,(VALUE(SUBSTITUTE(SUBSTITUTE(SUBSTITUTE(SUBSTITUTE('YAHOO HISTORICAL DATA'!F37,",","+"),".","-"),"+","."),"-",","))),"")</f>
        <v/>
      </c>
      <c r="K37" s="15">
        <f>IF(ISNUMBER(VALUE(SUBSTITUTE(SUBSTITUTE(SUBSTITUTE(SUBSTITUTE('YAHOO HISTORICAL DATA'!G37,",","+"),".","-"),"+","."),"-",",")))=TRUE,(VALUE(SUBSTITUTE(SUBSTITUTE(SUBSTITUTE(SUBSTITUTE('YAHOO HISTORICAL DATA'!G37,",","+"),".","-"),"+","."),"-",","))),VALUE(SUBSTITUTE(SUBSTITUTE(SUBSTITUTE(SUBSTITUTE('YAHOO HISTORICAL DATA'!G37,",","+"),".","-"),"+","."),"-",",")&amp;"0"))</f>
        <v>0</v>
      </c>
    </row>
    <row r="38" spans="1:11" x14ac:dyDescent="0.2">
      <c r="A38">
        <f>'YAHOO HISTORICAL DATA'!A38</f>
        <v>0</v>
      </c>
      <c r="B38" s="81">
        <f t="shared" si="1"/>
        <v>0</v>
      </c>
      <c r="C38" s="83">
        <f t="shared" si="2"/>
        <v>0</v>
      </c>
      <c r="D38" s="83">
        <f t="shared" si="3"/>
        <v>0</v>
      </c>
      <c r="E38" s="3" t="e">
        <f t="shared" si="4"/>
        <v>#NUM!</v>
      </c>
      <c r="F38" s="15" t="str">
        <f>IF(ISNUMBER(VALUE(SUBSTITUTE(SUBSTITUTE(SUBSTITUTE(SUBSTITUTE('YAHOO HISTORICAL DATA'!B38,",","+"),".","-"),"+","."),"-",",")))=TRUE,(VALUE(SUBSTITUTE(SUBSTITUTE(SUBSTITUTE(SUBSTITUTE('YAHOO HISTORICAL DATA'!B38,",","+"),".","-"),"+","."),"-",","))),"")</f>
        <v/>
      </c>
      <c r="G38" s="15" t="str">
        <f>IF(ISNUMBER(VALUE(SUBSTITUTE(SUBSTITUTE(SUBSTITUTE(SUBSTITUTE('YAHOO HISTORICAL DATA'!C38,",","+"),".","-"),"+","."),"-",",")))=TRUE,(VALUE(SUBSTITUTE(SUBSTITUTE(SUBSTITUTE(SUBSTITUTE('YAHOO HISTORICAL DATA'!C38,",","+"),".","-"),"+","."),"-",","))),"")</f>
        <v/>
      </c>
      <c r="H38" s="15" t="str">
        <f>IF(ISNUMBER(VALUE(SUBSTITUTE(SUBSTITUTE(SUBSTITUTE(SUBSTITUTE('YAHOO HISTORICAL DATA'!D38,",","+"),".","-"),"+","."),"-",",")))=TRUE,(VALUE(SUBSTITUTE(SUBSTITUTE(SUBSTITUTE(SUBSTITUTE('YAHOO HISTORICAL DATA'!D38,",","+"),".","-"),"+","."),"-",","))),"")</f>
        <v/>
      </c>
      <c r="I38" s="15" t="str">
        <f>IF(ISNUMBER(VALUE(SUBSTITUTE(SUBSTITUTE(SUBSTITUTE(SUBSTITUTE('YAHOO HISTORICAL DATA'!E38,",","+"),".","-"),"+","."),"-",",")))=TRUE,(VALUE(SUBSTITUTE(SUBSTITUTE(SUBSTITUTE(SUBSTITUTE('YAHOO HISTORICAL DATA'!E38,",","+"),".","-"),"+","."),"-",","))),"")</f>
        <v/>
      </c>
      <c r="J38" s="15" t="str">
        <f>IF(ISNUMBER(VALUE(SUBSTITUTE(SUBSTITUTE(SUBSTITUTE(SUBSTITUTE('YAHOO HISTORICAL DATA'!F38,",","+"),".","-"),"+","."),"-",",")))=TRUE,(VALUE(SUBSTITUTE(SUBSTITUTE(SUBSTITUTE(SUBSTITUTE('YAHOO HISTORICAL DATA'!F38,",","+"),".","-"),"+","."),"-",","))),"")</f>
        <v/>
      </c>
      <c r="K38" s="15">
        <f>IF(ISNUMBER(VALUE(SUBSTITUTE(SUBSTITUTE(SUBSTITUTE(SUBSTITUTE('YAHOO HISTORICAL DATA'!G38,",","+"),".","-"),"+","."),"-",",")))=TRUE,(VALUE(SUBSTITUTE(SUBSTITUTE(SUBSTITUTE(SUBSTITUTE('YAHOO HISTORICAL DATA'!G38,",","+"),".","-"),"+","."),"-",","))),VALUE(SUBSTITUTE(SUBSTITUTE(SUBSTITUTE(SUBSTITUTE('YAHOO HISTORICAL DATA'!G38,",","+"),".","-"),"+","."),"-",",")&amp;"0"))</f>
        <v>0</v>
      </c>
    </row>
    <row r="39" spans="1:11" x14ac:dyDescent="0.2">
      <c r="A39">
        <f>'YAHOO HISTORICAL DATA'!A39</f>
        <v>0</v>
      </c>
      <c r="B39" s="81">
        <f t="shared" si="1"/>
        <v>0</v>
      </c>
      <c r="C39" s="83">
        <f t="shared" si="2"/>
        <v>0</v>
      </c>
      <c r="D39" s="83">
        <f t="shared" si="3"/>
        <v>0</v>
      </c>
      <c r="E39" s="3" t="e">
        <f t="shared" si="4"/>
        <v>#NUM!</v>
      </c>
      <c r="F39" s="15" t="str">
        <f>IF(ISNUMBER(VALUE(SUBSTITUTE(SUBSTITUTE(SUBSTITUTE(SUBSTITUTE('YAHOO HISTORICAL DATA'!B39,",","+"),".","-"),"+","."),"-",",")))=TRUE,(VALUE(SUBSTITUTE(SUBSTITUTE(SUBSTITUTE(SUBSTITUTE('YAHOO HISTORICAL DATA'!B39,",","+"),".","-"),"+","."),"-",","))),"")</f>
        <v/>
      </c>
      <c r="G39" s="15" t="str">
        <f>IF(ISNUMBER(VALUE(SUBSTITUTE(SUBSTITUTE(SUBSTITUTE(SUBSTITUTE('YAHOO HISTORICAL DATA'!C39,",","+"),".","-"),"+","."),"-",",")))=TRUE,(VALUE(SUBSTITUTE(SUBSTITUTE(SUBSTITUTE(SUBSTITUTE('YAHOO HISTORICAL DATA'!C39,",","+"),".","-"),"+","."),"-",","))),"")</f>
        <v/>
      </c>
      <c r="H39" s="15" t="str">
        <f>IF(ISNUMBER(VALUE(SUBSTITUTE(SUBSTITUTE(SUBSTITUTE(SUBSTITUTE('YAHOO HISTORICAL DATA'!D39,",","+"),".","-"),"+","."),"-",",")))=TRUE,(VALUE(SUBSTITUTE(SUBSTITUTE(SUBSTITUTE(SUBSTITUTE('YAHOO HISTORICAL DATA'!D39,",","+"),".","-"),"+","."),"-",","))),"")</f>
        <v/>
      </c>
      <c r="I39" s="15" t="str">
        <f>IF(ISNUMBER(VALUE(SUBSTITUTE(SUBSTITUTE(SUBSTITUTE(SUBSTITUTE('YAHOO HISTORICAL DATA'!E39,",","+"),".","-"),"+","."),"-",",")))=TRUE,(VALUE(SUBSTITUTE(SUBSTITUTE(SUBSTITUTE(SUBSTITUTE('YAHOO HISTORICAL DATA'!E39,",","+"),".","-"),"+","."),"-",","))),"")</f>
        <v/>
      </c>
      <c r="J39" s="15" t="str">
        <f>IF(ISNUMBER(VALUE(SUBSTITUTE(SUBSTITUTE(SUBSTITUTE(SUBSTITUTE('YAHOO HISTORICAL DATA'!F39,",","+"),".","-"),"+","."),"-",",")))=TRUE,(VALUE(SUBSTITUTE(SUBSTITUTE(SUBSTITUTE(SUBSTITUTE('YAHOO HISTORICAL DATA'!F39,",","+"),".","-"),"+","."),"-",","))),"")</f>
        <v/>
      </c>
      <c r="K39" s="15">
        <f>IF(ISNUMBER(VALUE(SUBSTITUTE(SUBSTITUTE(SUBSTITUTE(SUBSTITUTE('YAHOO HISTORICAL DATA'!G39,",","+"),".","-"),"+","."),"-",",")))=TRUE,(VALUE(SUBSTITUTE(SUBSTITUTE(SUBSTITUTE(SUBSTITUTE('YAHOO HISTORICAL DATA'!G39,",","+"),".","-"),"+","."),"-",","))),VALUE(SUBSTITUTE(SUBSTITUTE(SUBSTITUTE(SUBSTITUTE('YAHOO HISTORICAL DATA'!G39,",","+"),".","-"),"+","."),"-",",")&amp;"0"))</f>
        <v>0</v>
      </c>
    </row>
    <row r="40" spans="1:11" x14ac:dyDescent="0.2">
      <c r="A40">
        <f>'YAHOO HISTORICAL DATA'!A40</f>
        <v>0</v>
      </c>
      <c r="B40" s="81">
        <f t="shared" si="1"/>
        <v>0</v>
      </c>
      <c r="C40" s="83">
        <f t="shared" si="2"/>
        <v>0</v>
      </c>
      <c r="D40" s="83">
        <f t="shared" si="3"/>
        <v>0</v>
      </c>
      <c r="E40" s="3" t="e">
        <f t="shared" si="4"/>
        <v>#NUM!</v>
      </c>
      <c r="F40" s="15" t="str">
        <f>IF(ISNUMBER(VALUE(SUBSTITUTE(SUBSTITUTE(SUBSTITUTE(SUBSTITUTE('YAHOO HISTORICAL DATA'!B40,",","+"),".","-"),"+","."),"-",",")))=TRUE,(VALUE(SUBSTITUTE(SUBSTITUTE(SUBSTITUTE(SUBSTITUTE('YAHOO HISTORICAL DATA'!B40,",","+"),".","-"),"+","."),"-",","))),"")</f>
        <v/>
      </c>
      <c r="G40" s="15" t="str">
        <f>IF(ISNUMBER(VALUE(SUBSTITUTE(SUBSTITUTE(SUBSTITUTE(SUBSTITUTE('YAHOO HISTORICAL DATA'!C40,",","+"),".","-"),"+","."),"-",",")))=TRUE,(VALUE(SUBSTITUTE(SUBSTITUTE(SUBSTITUTE(SUBSTITUTE('YAHOO HISTORICAL DATA'!C40,",","+"),".","-"),"+","."),"-",","))),"")</f>
        <v/>
      </c>
      <c r="H40" s="15" t="str">
        <f>IF(ISNUMBER(VALUE(SUBSTITUTE(SUBSTITUTE(SUBSTITUTE(SUBSTITUTE('YAHOO HISTORICAL DATA'!D40,",","+"),".","-"),"+","."),"-",",")))=TRUE,(VALUE(SUBSTITUTE(SUBSTITUTE(SUBSTITUTE(SUBSTITUTE('YAHOO HISTORICAL DATA'!D40,",","+"),".","-"),"+","."),"-",","))),"")</f>
        <v/>
      </c>
      <c r="I40" s="15" t="str">
        <f>IF(ISNUMBER(VALUE(SUBSTITUTE(SUBSTITUTE(SUBSTITUTE(SUBSTITUTE('YAHOO HISTORICAL DATA'!E40,",","+"),".","-"),"+","."),"-",",")))=TRUE,(VALUE(SUBSTITUTE(SUBSTITUTE(SUBSTITUTE(SUBSTITUTE('YAHOO HISTORICAL DATA'!E40,",","+"),".","-"),"+","."),"-",","))),"")</f>
        <v/>
      </c>
      <c r="J40" s="15" t="str">
        <f>IF(ISNUMBER(VALUE(SUBSTITUTE(SUBSTITUTE(SUBSTITUTE(SUBSTITUTE('YAHOO HISTORICAL DATA'!F40,",","+"),".","-"),"+","."),"-",",")))=TRUE,(VALUE(SUBSTITUTE(SUBSTITUTE(SUBSTITUTE(SUBSTITUTE('YAHOO HISTORICAL DATA'!F40,",","+"),".","-"),"+","."),"-",","))),"")</f>
        <v/>
      </c>
      <c r="K40" s="15">
        <f>IF(ISNUMBER(VALUE(SUBSTITUTE(SUBSTITUTE(SUBSTITUTE(SUBSTITUTE('YAHOO HISTORICAL DATA'!G40,",","+"),".","-"),"+","."),"-",",")))=TRUE,(VALUE(SUBSTITUTE(SUBSTITUTE(SUBSTITUTE(SUBSTITUTE('YAHOO HISTORICAL DATA'!G40,",","+"),".","-"),"+","."),"-",","))),VALUE(SUBSTITUTE(SUBSTITUTE(SUBSTITUTE(SUBSTITUTE('YAHOO HISTORICAL DATA'!G40,",","+"),".","-"),"+","."),"-",",")&amp;"0"))</f>
        <v>0</v>
      </c>
    </row>
    <row r="41" spans="1:11" x14ac:dyDescent="0.2">
      <c r="A41">
        <f>'YAHOO HISTORICAL DATA'!A41</f>
        <v>0</v>
      </c>
      <c r="B41" s="81">
        <f t="shared" si="1"/>
        <v>0</v>
      </c>
      <c r="C41" s="83">
        <f t="shared" si="2"/>
        <v>0</v>
      </c>
      <c r="D41" s="83">
        <f t="shared" si="3"/>
        <v>0</v>
      </c>
      <c r="E41" s="3" t="e">
        <f t="shared" si="4"/>
        <v>#NUM!</v>
      </c>
      <c r="F41" s="15" t="str">
        <f>IF(ISNUMBER(VALUE(SUBSTITUTE(SUBSTITUTE(SUBSTITUTE(SUBSTITUTE('YAHOO HISTORICAL DATA'!B41,",","+"),".","-"),"+","."),"-",",")))=TRUE,(VALUE(SUBSTITUTE(SUBSTITUTE(SUBSTITUTE(SUBSTITUTE('YAHOO HISTORICAL DATA'!B41,",","+"),".","-"),"+","."),"-",","))),"")</f>
        <v/>
      </c>
      <c r="G41" s="15" t="str">
        <f>IF(ISNUMBER(VALUE(SUBSTITUTE(SUBSTITUTE(SUBSTITUTE(SUBSTITUTE('YAHOO HISTORICAL DATA'!C41,",","+"),".","-"),"+","."),"-",",")))=TRUE,(VALUE(SUBSTITUTE(SUBSTITUTE(SUBSTITUTE(SUBSTITUTE('YAHOO HISTORICAL DATA'!C41,",","+"),".","-"),"+","."),"-",","))),"")</f>
        <v/>
      </c>
      <c r="H41" s="15" t="str">
        <f>IF(ISNUMBER(VALUE(SUBSTITUTE(SUBSTITUTE(SUBSTITUTE(SUBSTITUTE('YAHOO HISTORICAL DATA'!D41,",","+"),".","-"),"+","."),"-",",")))=TRUE,(VALUE(SUBSTITUTE(SUBSTITUTE(SUBSTITUTE(SUBSTITUTE('YAHOO HISTORICAL DATA'!D41,",","+"),".","-"),"+","."),"-",","))),"")</f>
        <v/>
      </c>
      <c r="I41" s="15" t="str">
        <f>IF(ISNUMBER(VALUE(SUBSTITUTE(SUBSTITUTE(SUBSTITUTE(SUBSTITUTE('YAHOO HISTORICAL DATA'!E41,",","+"),".","-"),"+","."),"-",",")))=TRUE,(VALUE(SUBSTITUTE(SUBSTITUTE(SUBSTITUTE(SUBSTITUTE('YAHOO HISTORICAL DATA'!E41,",","+"),".","-"),"+","."),"-",","))),"")</f>
        <v/>
      </c>
      <c r="J41" s="15" t="str">
        <f>IF(ISNUMBER(VALUE(SUBSTITUTE(SUBSTITUTE(SUBSTITUTE(SUBSTITUTE('YAHOO HISTORICAL DATA'!F41,",","+"),".","-"),"+","."),"-",",")))=TRUE,(VALUE(SUBSTITUTE(SUBSTITUTE(SUBSTITUTE(SUBSTITUTE('YAHOO HISTORICAL DATA'!F41,",","+"),".","-"),"+","."),"-",","))),"")</f>
        <v/>
      </c>
      <c r="K41" s="15">
        <f>IF(ISNUMBER(VALUE(SUBSTITUTE(SUBSTITUTE(SUBSTITUTE(SUBSTITUTE('YAHOO HISTORICAL DATA'!G41,",","+"),".","-"),"+","."),"-",",")))=TRUE,(VALUE(SUBSTITUTE(SUBSTITUTE(SUBSTITUTE(SUBSTITUTE('YAHOO HISTORICAL DATA'!G41,",","+"),".","-"),"+","."),"-",","))),VALUE(SUBSTITUTE(SUBSTITUTE(SUBSTITUTE(SUBSTITUTE('YAHOO HISTORICAL DATA'!G41,",","+"),".","-"),"+","."),"-",",")&amp;"0"))</f>
        <v>0</v>
      </c>
    </row>
    <row r="42" spans="1:11" x14ac:dyDescent="0.2">
      <c r="A42">
        <f>'YAHOO HISTORICAL DATA'!A42</f>
        <v>0</v>
      </c>
      <c r="B42" s="81">
        <f t="shared" si="1"/>
        <v>0</v>
      </c>
      <c r="C42" s="83">
        <f t="shared" si="2"/>
        <v>0</v>
      </c>
      <c r="D42" s="83">
        <f t="shared" si="3"/>
        <v>0</v>
      </c>
      <c r="E42" s="3" t="e">
        <f t="shared" si="4"/>
        <v>#NUM!</v>
      </c>
      <c r="F42" s="15" t="str">
        <f>IF(ISNUMBER(VALUE(SUBSTITUTE(SUBSTITUTE(SUBSTITUTE(SUBSTITUTE('YAHOO HISTORICAL DATA'!B42,",","+"),".","-"),"+","."),"-",",")))=TRUE,(VALUE(SUBSTITUTE(SUBSTITUTE(SUBSTITUTE(SUBSTITUTE('YAHOO HISTORICAL DATA'!B42,",","+"),".","-"),"+","."),"-",","))),"")</f>
        <v/>
      </c>
      <c r="G42" s="15" t="str">
        <f>IF(ISNUMBER(VALUE(SUBSTITUTE(SUBSTITUTE(SUBSTITUTE(SUBSTITUTE('YAHOO HISTORICAL DATA'!C42,",","+"),".","-"),"+","."),"-",",")))=TRUE,(VALUE(SUBSTITUTE(SUBSTITUTE(SUBSTITUTE(SUBSTITUTE('YAHOO HISTORICAL DATA'!C42,",","+"),".","-"),"+","."),"-",","))),"")</f>
        <v/>
      </c>
      <c r="H42" s="15" t="str">
        <f>IF(ISNUMBER(VALUE(SUBSTITUTE(SUBSTITUTE(SUBSTITUTE(SUBSTITUTE('YAHOO HISTORICAL DATA'!D42,",","+"),".","-"),"+","."),"-",",")))=TRUE,(VALUE(SUBSTITUTE(SUBSTITUTE(SUBSTITUTE(SUBSTITUTE('YAHOO HISTORICAL DATA'!D42,",","+"),".","-"),"+","."),"-",","))),"")</f>
        <v/>
      </c>
      <c r="I42" s="15" t="str">
        <f>IF(ISNUMBER(VALUE(SUBSTITUTE(SUBSTITUTE(SUBSTITUTE(SUBSTITUTE('YAHOO HISTORICAL DATA'!E42,",","+"),".","-"),"+","."),"-",",")))=TRUE,(VALUE(SUBSTITUTE(SUBSTITUTE(SUBSTITUTE(SUBSTITUTE('YAHOO HISTORICAL DATA'!E42,",","+"),".","-"),"+","."),"-",","))),"")</f>
        <v/>
      </c>
      <c r="J42" s="15" t="str">
        <f>IF(ISNUMBER(VALUE(SUBSTITUTE(SUBSTITUTE(SUBSTITUTE(SUBSTITUTE('YAHOO HISTORICAL DATA'!F42,",","+"),".","-"),"+","."),"-",",")))=TRUE,(VALUE(SUBSTITUTE(SUBSTITUTE(SUBSTITUTE(SUBSTITUTE('YAHOO HISTORICAL DATA'!F42,",","+"),".","-"),"+","."),"-",","))),"")</f>
        <v/>
      </c>
      <c r="K42" s="15">
        <f>IF(ISNUMBER(VALUE(SUBSTITUTE(SUBSTITUTE(SUBSTITUTE(SUBSTITUTE('YAHOO HISTORICAL DATA'!G42,",","+"),".","-"),"+","."),"-",",")))=TRUE,(VALUE(SUBSTITUTE(SUBSTITUTE(SUBSTITUTE(SUBSTITUTE('YAHOO HISTORICAL DATA'!G42,",","+"),".","-"),"+","."),"-",","))),VALUE(SUBSTITUTE(SUBSTITUTE(SUBSTITUTE(SUBSTITUTE('YAHOO HISTORICAL DATA'!G42,",","+"),".","-"),"+","."),"-",",")&amp;"0"))</f>
        <v>0</v>
      </c>
    </row>
    <row r="43" spans="1:11" x14ac:dyDescent="0.2">
      <c r="A43">
        <f>'YAHOO HISTORICAL DATA'!A43</f>
        <v>0</v>
      </c>
      <c r="B43" s="81">
        <f t="shared" si="1"/>
        <v>0</v>
      </c>
      <c r="C43" s="83">
        <f t="shared" si="2"/>
        <v>0</v>
      </c>
      <c r="D43" s="83">
        <f t="shared" si="3"/>
        <v>0</v>
      </c>
      <c r="E43" s="3" t="e">
        <f t="shared" si="4"/>
        <v>#NUM!</v>
      </c>
      <c r="F43" s="15" t="str">
        <f>IF(ISNUMBER(VALUE(SUBSTITUTE(SUBSTITUTE(SUBSTITUTE(SUBSTITUTE('YAHOO HISTORICAL DATA'!B43,",","+"),".","-"),"+","."),"-",",")))=TRUE,(VALUE(SUBSTITUTE(SUBSTITUTE(SUBSTITUTE(SUBSTITUTE('YAHOO HISTORICAL DATA'!B43,",","+"),".","-"),"+","."),"-",","))),"")</f>
        <v/>
      </c>
      <c r="G43" s="15" t="str">
        <f>IF(ISNUMBER(VALUE(SUBSTITUTE(SUBSTITUTE(SUBSTITUTE(SUBSTITUTE('YAHOO HISTORICAL DATA'!C43,",","+"),".","-"),"+","."),"-",",")))=TRUE,(VALUE(SUBSTITUTE(SUBSTITUTE(SUBSTITUTE(SUBSTITUTE('YAHOO HISTORICAL DATA'!C43,",","+"),".","-"),"+","."),"-",","))),"")</f>
        <v/>
      </c>
      <c r="H43" s="15" t="str">
        <f>IF(ISNUMBER(VALUE(SUBSTITUTE(SUBSTITUTE(SUBSTITUTE(SUBSTITUTE('YAHOO HISTORICAL DATA'!D43,",","+"),".","-"),"+","."),"-",",")))=TRUE,(VALUE(SUBSTITUTE(SUBSTITUTE(SUBSTITUTE(SUBSTITUTE('YAHOO HISTORICAL DATA'!D43,",","+"),".","-"),"+","."),"-",","))),"")</f>
        <v/>
      </c>
      <c r="I43" s="15" t="str">
        <f>IF(ISNUMBER(VALUE(SUBSTITUTE(SUBSTITUTE(SUBSTITUTE(SUBSTITUTE('YAHOO HISTORICAL DATA'!E43,",","+"),".","-"),"+","."),"-",",")))=TRUE,(VALUE(SUBSTITUTE(SUBSTITUTE(SUBSTITUTE(SUBSTITUTE('YAHOO HISTORICAL DATA'!E43,",","+"),".","-"),"+","."),"-",","))),"")</f>
        <v/>
      </c>
      <c r="J43" s="15" t="str">
        <f>IF(ISNUMBER(VALUE(SUBSTITUTE(SUBSTITUTE(SUBSTITUTE(SUBSTITUTE('YAHOO HISTORICAL DATA'!F43,",","+"),".","-"),"+","."),"-",",")))=TRUE,(VALUE(SUBSTITUTE(SUBSTITUTE(SUBSTITUTE(SUBSTITUTE('YAHOO HISTORICAL DATA'!F43,",","+"),".","-"),"+","."),"-",","))),"")</f>
        <v/>
      </c>
      <c r="K43" s="15">
        <f>IF(ISNUMBER(VALUE(SUBSTITUTE(SUBSTITUTE(SUBSTITUTE(SUBSTITUTE('YAHOO HISTORICAL DATA'!G43,",","+"),".","-"),"+","."),"-",",")))=TRUE,(VALUE(SUBSTITUTE(SUBSTITUTE(SUBSTITUTE(SUBSTITUTE('YAHOO HISTORICAL DATA'!G43,",","+"),".","-"),"+","."),"-",","))),VALUE(SUBSTITUTE(SUBSTITUTE(SUBSTITUTE(SUBSTITUTE('YAHOO HISTORICAL DATA'!G43,",","+"),".","-"),"+","."),"-",",")&amp;"0"))</f>
        <v>0</v>
      </c>
    </row>
    <row r="44" spans="1:11" x14ac:dyDescent="0.2">
      <c r="A44">
        <f>'YAHOO HISTORICAL DATA'!A44</f>
        <v>0</v>
      </c>
      <c r="B44" s="81">
        <f t="shared" si="1"/>
        <v>0</v>
      </c>
      <c r="C44" s="83">
        <f t="shared" si="2"/>
        <v>0</v>
      </c>
      <c r="D44" s="83">
        <f t="shared" si="3"/>
        <v>0</v>
      </c>
      <c r="E44" s="3" t="e">
        <f t="shared" si="4"/>
        <v>#NUM!</v>
      </c>
      <c r="F44" s="15" t="str">
        <f>IF(ISNUMBER(VALUE(SUBSTITUTE(SUBSTITUTE(SUBSTITUTE(SUBSTITUTE('YAHOO HISTORICAL DATA'!B44,",","+"),".","-"),"+","."),"-",",")))=TRUE,(VALUE(SUBSTITUTE(SUBSTITUTE(SUBSTITUTE(SUBSTITUTE('YAHOO HISTORICAL DATA'!B44,",","+"),".","-"),"+","."),"-",","))),"")</f>
        <v/>
      </c>
      <c r="G44" s="15" t="str">
        <f>IF(ISNUMBER(VALUE(SUBSTITUTE(SUBSTITUTE(SUBSTITUTE(SUBSTITUTE('YAHOO HISTORICAL DATA'!C44,",","+"),".","-"),"+","."),"-",",")))=TRUE,(VALUE(SUBSTITUTE(SUBSTITUTE(SUBSTITUTE(SUBSTITUTE('YAHOO HISTORICAL DATA'!C44,",","+"),".","-"),"+","."),"-",","))),"")</f>
        <v/>
      </c>
      <c r="H44" s="15" t="str">
        <f>IF(ISNUMBER(VALUE(SUBSTITUTE(SUBSTITUTE(SUBSTITUTE(SUBSTITUTE('YAHOO HISTORICAL DATA'!D44,",","+"),".","-"),"+","."),"-",",")))=TRUE,(VALUE(SUBSTITUTE(SUBSTITUTE(SUBSTITUTE(SUBSTITUTE('YAHOO HISTORICAL DATA'!D44,",","+"),".","-"),"+","."),"-",","))),"")</f>
        <v/>
      </c>
      <c r="I44" s="15" t="str">
        <f>IF(ISNUMBER(VALUE(SUBSTITUTE(SUBSTITUTE(SUBSTITUTE(SUBSTITUTE('YAHOO HISTORICAL DATA'!E44,",","+"),".","-"),"+","."),"-",",")))=TRUE,(VALUE(SUBSTITUTE(SUBSTITUTE(SUBSTITUTE(SUBSTITUTE('YAHOO HISTORICAL DATA'!E44,",","+"),".","-"),"+","."),"-",","))),"")</f>
        <v/>
      </c>
      <c r="J44" s="15" t="str">
        <f>IF(ISNUMBER(VALUE(SUBSTITUTE(SUBSTITUTE(SUBSTITUTE(SUBSTITUTE('YAHOO HISTORICAL DATA'!F44,",","+"),".","-"),"+","."),"-",",")))=TRUE,(VALUE(SUBSTITUTE(SUBSTITUTE(SUBSTITUTE(SUBSTITUTE('YAHOO HISTORICAL DATA'!F44,",","+"),".","-"),"+","."),"-",","))),"")</f>
        <v/>
      </c>
      <c r="K44" s="15">
        <f>IF(ISNUMBER(VALUE(SUBSTITUTE(SUBSTITUTE(SUBSTITUTE(SUBSTITUTE('YAHOO HISTORICAL DATA'!G44,",","+"),".","-"),"+","."),"-",",")))=TRUE,(VALUE(SUBSTITUTE(SUBSTITUTE(SUBSTITUTE(SUBSTITUTE('YAHOO HISTORICAL DATA'!G44,",","+"),".","-"),"+","."),"-",","))),VALUE(SUBSTITUTE(SUBSTITUTE(SUBSTITUTE(SUBSTITUTE('YAHOO HISTORICAL DATA'!G44,",","+"),".","-"),"+","."),"-",",")&amp;"0"))</f>
        <v>0</v>
      </c>
    </row>
    <row r="45" spans="1:11" x14ac:dyDescent="0.2">
      <c r="A45">
        <f>'YAHOO HISTORICAL DATA'!A45</f>
        <v>0</v>
      </c>
      <c r="B45" s="81">
        <f t="shared" si="1"/>
        <v>0</v>
      </c>
      <c r="C45" s="83">
        <f t="shared" si="2"/>
        <v>0</v>
      </c>
      <c r="D45" s="83">
        <f t="shared" si="3"/>
        <v>0</v>
      </c>
      <c r="E45" s="3" t="e">
        <f t="shared" si="4"/>
        <v>#NUM!</v>
      </c>
      <c r="F45" s="15" t="str">
        <f>IF(ISNUMBER(VALUE(SUBSTITUTE(SUBSTITUTE(SUBSTITUTE(SUBSTITUTE('YAHOO HISTORICAL DATA'!B45,",","+"),".","-"),"+","."),"-",",")))=TRUE,(VALUE(SUBSTITUTE(SUBSTITUTE(SUBSTITUTE(SUBSTITUTE('YAHOO HISTORICAL DATA'!B45,",","+"),".","-"),"+","."),"-",","))),"")</f>
        <v/>
      </c>
      <c r="G45" s="15" t="str">
        <f>IF(ISNUMBER(VALUE(SUBSTITUTE(SUBSTITUTE(SUBSTITUTE(SUBSTITUTE('YAHOO HISTORICAL DATA'!C45,",","+"),".","-"),"+","."),"-",",")))=TRUE,(VALUE(SUBSTITUTE(SUBSTITUTE(SUBSTITUTE(SUBSTITUTE('YAHOO HISTORICAL DATA'!C45,",","+"),".","-"),"+","."),"-",","))),"")</f>
        <v/>
      </c>
      <c r="H45" s="15" t="str">
        <f>IF(ISNUMBER(VALUE(SUBSTITUTE(SUBSTITUTE(SUBSTITUTE(SUBSTITUTE('YAHOO HISTORICAL DATA'!D45,",","+"),".","-"),"+","."),"-",",")))=TRUE,(VALUE(SUBSTITUTE(SUBSTITUTE(SUBSTITUTE(SUBSTITUTE('YAHOO HISTORICAL DATA'!D45,",","+"),".","-"),"+","."),"-",","))),"")</f>
        <v/>
      </c>
      <c r="I45" s="15" t="str">
        <f>IF(ISNUMBER(VALUE(SUBSTITUTE(SUBSTITUTE(SUBSTITUTE(SUBSTITUTE('YAHOO HISTORICAL DATA'!E45,",","+"),".","-"),"+","."),"-",",")))=TRUE,(VALUE(SUBSTITUTE(SUBSTITUTE(SUBSTITUTE(SUBSTITUTE('YAHOO HISTORICAL DATA'!E45,",","+"),".","-"),"+","."),"-",","))),"")</f>
        <v/>
      </c>
      <c r="J45" s="15" t="str">
        <f>IF(ISNUMBER(VALUE(SUBSTITUTE(SUBSTITUTE(SUBSTITUTE(SUBSTITUTE('YAHOO HISTORICAL DATA'!F45,",","+"),".","-"),"+","."),"-",",")))=TRUE,(VALUE(SUBSTITUTE(SUBSTITUTE(SUBSTITUTE(SUBSTITUTE('YAHOO HISTORICAL DATA'!F45,",","+"),".","-"),"+","."),"-",","))),"")</f>
        <v/>
      </c>
      <c r="K45" s="15">
        <f>IF(ISNUMBER(VALUE(SUBSTITUTE(SUBSTITUTE(SUBSTITUTE(SUBSTITUTE('YAHOO HISTORICAL DATA'!G45,",","+"),".","-"),"+","."),"-",",")))=TRUE,(VALUE(SUBSTITUTE(SUBSTITUTE(SUBSTITUTE(SUBSTITUTE('YAHOO HISTORICAL DATA'!G45,",","+"),".","-"),"+","."),"-",","))),VALUE(SUBSTITUTE(SUBSTITUTE(SUBSTITUTE(SUBSTITUTE('YAHOO HISTORICAL DATA'!G45,",","+"),".","-"),"+","."),"-",",")&amp;"0"))</f>
        <v>0</v>
      </c>
    </row>
    <row r="46" spans="1:11" x14ac:dyDescent="0.2">
      <c r="A46">
        <f>'YAHOO HISTORICAL DATA'!A46</f>
        <v>0</v>
      </c>
      <c r="B46" s="81">
        <f t="shared" si="1"/>
        <v>0</v>
      </c>
      <c r="C46" s="83">
        <f t="shared" si="2"/>
        <v>0</v>
      </c>
      <c r="D46" s="83">
        <f t="shared" si="3"/>
        <v>0</v>
      </c>
      <c r="E46" s="3" t="e">
        <f t="shared" si="4"/>
        <v>#NUM!</v>
      </c>
      <c r="F46" s="15" t="str">
        <f>IF(ISNUMBER(VALUE(SUBSTITUTE(SUBSTITUTE(SUBSTITUTE(SUBSTITUTE('YAHOO HISTORICAL DATA'!B46,",","+"),".","-"),"+","."),"-",",")))=TRUE,(VALUE(SUBSTITUTE(SUBSTITUTE(SUBSTITUTE(SUBSTITUTE('YAHOO HISTORICAL DATA'!B46,",","+"),".","-"),"+","."),"-",","))),"")</f>
        <v/>
      </c>
      <c r="G46" s="15" t="str">
        <f>IF(ISNUMBER(VALUE(SUBSTITUTE(SUBSTITUTE(SUBSTITUTE(SUBSTITUTE('YAHOO HISTORICAL DATA'!C46,",","+"),".","-"),"+","."),"-",",")))=TRUE,(VALUE(SUBSTITUTE(SUBSTITUTE(SUBSTITUTE(SUBSTITUTE('YAHOO HISTORICAL DATA'!C46,",","+"),".","-"),"+","."),"-",","))),"")</f>
        <v/>
      </c>
      <c r="H46" s="15" t="str">
        <f>IF(ISNUMBER(VALUE(SUBSTITUTE(SUBSTITUTE(SUBSTITUTE(SUBSTITUTE('YAHOO HISTORICAL DATA'!D46,",","+"),".","-"),"+","."),"-",",")))=TRUE,(VALUE(SUBSTITUTE(SUBSTITUTE(SUBSTITUTE(SUBSTITUTE('YAHOO HISTORICAL DATA'!D46,",","+"),".","-"),"+","."),"-",","))),"")</f>
        <v/>
      </c>
      <c r="I46" s="15" t="str">
        <f>IF(ISNUMBER(VALUE(SUBSTITUTE(SUBSTITUTE(SUBSTITUTE(SUBSTITUTE('YAHOO HISTORICAL DATA'!E46,",","+"),".","-"),"+","."),"-",",")))=TRUE,(VALUE(SUBSTITUTE(SUBSTITUTE(SUBSTITUTE(SUBSTITUTE('YAHOO HISTORICAL DATA'!E46,",","+"),".","-"),"+","."),"-",","))),"")</f>
        <v/>
      </c>
      <c r="J46" s="15" t="str">
        <f>IF(ISNUMBER(VALUE(SUBSTITUTE(SUBSTITUTE(SUBSTITUTE(SUBSTITUTE('YAHOO HISTORICAL DATA'!F46,",","+"),".","-"),"+","."),"-",",")))=TRUE,(VALUE(SUBSTITUTE(SUBSTITUTE(SUBSTITUTE(SUBSTITUTE('YAHOO HISTORICAL DATA'!F46,",","+"),".","-"),"+","."),"-",","))),"")</f>
        <v/>
      </c>
      <c r="K46" s="15">
        <f>IF(ISNUMBER(VALUE(SUBSTITUTE(SUBSTITUTE(SUBSTITUTE(SUBSTITUTE('YAHOO HISTORICAL DATA'!G46,",","+"),".","-"),"+","."),"-",",")))=TRUE,(VALUE(SUBSTITUTE(SUBSTITUTE(SUBSTITUTE(SUBSTITUTE('YAHOO HISTORICAL DATA'!G46,",","+"),".","-"),"+","."),"-",","))),VALUE(SUBSTITUTE(SUBSTITUTE(SUBSTITUTE(SUBSTITUTE('YAHOO HISTORICAL DATA'!G46,",","+"),".","-"),"+","."),"-",",")&amp;"0"))</f>
        <v>0</v>
      </c>
    </row>
    <row r="47" spans="1:11" x14ac:dyDescent="0.2">
      <c r="A47">
        <f>'YAHOO HISTORICAL DATA'!A47</f>
        <v>0</v>
      </c>
      <c r="B47" s="81">
        <f t="shared" si="1"/>
        <v>0</v>
      </c>
      <c r="C47" s="83">
        <f t="shared" si="2"/>
        <v>0</v>
      </c>
      <c r="D47" s="83">
        <f t="shared" si="3"/>
        <v>0</v>
      </c>
      <c r="E47" s="3" t="e">
        <f t="shared" si="4"/>
        <v>#NUM!</v>
      </c>
      <c r="F47" s="15" t="str">
        <f>IF(ISNUMBER(VALUE(SUBSTITUTE(SUBSTITUTE(SUBSTITUTE(SUBSTITUTE('YAHOO HISTORICAL DATA'!B47,",","+"),".","-"),"+","."),"-",",")))=TRUE,(VALUE(SUBSTITUTE(SUBSTITUTE(SUBSTITUTE(SUBSTITUTE('YAHOO HISTORICAL DATA'!B47,",","+"),".","-"),"+","."),"-",","))),"")</f>
        <v/>
      </c>
      <c r="G47" s="15" t="str">
        <f>IF(ISNUMBER(VALUE(SUBSTITUTE(SUBSTITUTE(SUBSTITUTE(SUBSTITUTE('YAHOO HISTORICAL DATA'!C47,",","+"),".","-"),"+","."),"-",",")))=TRUE,(VALUE(SUBSTITUTE(SUBSTITUTE(SUBSTITUTE(SUBSTITUTE('YAHOO HISTORICAL DATA'!C47,",","+"),".","-"),"+","."),"-",","))),"")</f>
        <v/>
      </c>
      <c r="H47" s="15" t="str">
        <f>IF(ISNUMBER(VALUE(SUBSTITUTE(SUBSTITUTE(SUBSTITUTE(SUBSTITUTE('YAHOO HISTORICAL DATA'!D47,",","+"),".","-"),"+","."),"-",",")))=TRUE,(VALUE(SUBSTITUTE(SUBSTITUTE(SUBSTITUTE(SUBSTITUTE('YAHOO HISTORICAL DATA'!D47,",","+"),".","-"),"+","."),"-",","))),"")</f>
        <v/>
      </c>
      <c r="I47" s="15" t="str">
        <f>IF(ISNUMBER(VALUE(SUBSTITUTE(SUBSTITUTE(SUBSTITUTE(SUBSTITUTE('YAHOO HISTORICAL DATA'!E47,",","+"),".","-"),"+","."),"-",",")))=TRUE,(VALUE(SUBSTITUTE(SUBSTITUTE(SUBSTITUTE(SUBSTITUTE('YAHOO HISTORICAL DATA'!E47,",","+"),".","-"),"+","."),"-",","))),"")</f>
        <v/>
      </c>
      <c r="J47" s="15" t="str">
        <f>IF(ISNUMBER(VALUE(SUBSTITUTE(SUBSTITUTE(SUBSTITUTE(SUBSTITUTE('YAHOO HISTORICAL DATA'!F47,",","+"),".","-"),"+","."),"-",",")))=TRUE,(VALUE(SUBSTITUTE(SUBSTITUTE(SUBSTITUTE(SUBSTITUTE('YAHOO HISTORICAL DATA'!F47,",","+"),".","-"),"+","."),"-",","))),"")</f>
        <v/>
      </c>
      <c r="K47" s="15">
        <f>IF(ISNUMBER(VALUE(SUBSTITUTE(SUBSTITUTE(SUBSTITUTE(SUBSTITUTE('YAHOO HISTORICAL DATA'!G47,",","+"),".","-"),"+","."),"-",",")))=TRUE,(VALUE(SUBSTITUTE(SUBSTITUTE(SUBSTITUTE(SUBSTITUTE('YAHOO HISTORICAL DATA'!G47,",","+"),".","-"),"+","."),"-",","))),VALUE(SUBSTITUTE(SUBSTITUTE(SUBSTITUTE(SUBSTITUTE('YAHOO HISTORICAL DATA'!G47,",","+"),".","-"),"+","."),"-",",")&amp;"0"))</f>
        <v>0</v>
      </c>
    </row>
    <row r="48" spans="1:11" x14ac:dyDescent="0.2">
      <c r="A48">
        <f>'YAHOO HISTORICAL DATA'!A48</f>
        <v>0</v>
      </c>
      <c r="B48" s="81">
        <f t="shared" si="1"/>
        <v>0</v>
      </c>
      <c r="C48" s="83">
        <f t="shared" si="2"/>
        <v>0</v>
      </c>
      <c r="D48" s="83">
        <f t="shared" si="3"/>
        <v>0</v>
      </c>
      <c r="E48" s="3" t="e">
        <f t="shared" si="4"/>
        <v>#NUM!</v>
      </c>
      <c r="F48" s="15" t="str">
        <f>IF(ISNUMBER(VALUE(SUBSTITUTE(SUBSTITUTE(SUBSTITUTE(SUBSTITUTE('YAHOO HISTORICAL DATA'!B48,",","+"),".","-"),"+","."),"-",",")))=TRUE,(VALUE(SUBSTITUTE(SUBSTITUTE(SUBSTITUTE(SUBSTITUTE('YAHOO HISTORICAL DATA'!B48,",","+"),".","-"),"+","."),"-",","))),"")</f>
        <v/>
      </c>
      <c r="G48" s="15" t="str">
        <f>IF(ISNUMBER(VALUE(SUBSTITUTE(SUBSTITUTE(SUBSTITUTE(SUBSTITUTE('YAHOO HISTORICAL DATA'!C48,",","+"),".","-"),"+","."),"-",",")))=TRUE,(VALUE(SUBSTITUTE(SUBSTITUTE(SUBSTITUTE(SUBSTITUTE('YAHOO HISTORICAL DATA'!C48,",","+"),".","-"),"+","."),"-",","))),"")</f>
        <v/>
      </c>
      <c r="H48" s="15" t="str">
        <f>IF(ISNUMBER(VALUE(SUBSTITUTE(SUBSTITUTE(SUBSTITUTE(SUBSTITUTE('YAHOO HISTORICAL DATA'!D48,",","+"),".","-"),"+","."),"-",",")))=TRUE,(VALUE(SUBSTITUTE(SUBSTITUTE(SUBSTITUTE(SUBSTITUTE('YAHOO HISTORICAL DATA'!D48,",","+"),".","-"),"+","."),"-",","))),"")</f>
        <v/>
      </c>
      <c r="I48" s="15" t="str">
        <f>IF(ISNUMBER(VALUE(SUBSTITUTE(SUBSTITUTE(SUBSTITUTE(SUBSTITUTE('YAHOO HISTORICAL DATA'!E48,",","+"),".","-"),"+","."),"-",",")))=TRUE,(VALUE(SUBSTITUTE(SUBSTITUTE(SUBSTITUTE(SUBSTITUTE('YAHOO HISTORICAL DATA'!E48,",","+"),".","-"),"+","."),"-",","))),"")</f>
        <v/>
      </c>
      <c r="J48" s="15" t="str">
        <f>IF(ISNUMBER(VALUE(SUBSTITUTE(SUBSTITUTE(SUBSTITUTE(SUBSTITUTE('YAHOO HISTORICAL DATA'!F48,",","+"),".","-"),"+","."),"-",",")))=TRUE,(VALUE(SUBSTITUTE(SUBSTITUTE(SUBSTITUTE(SUBSTITUTE('YAHOO HISTORICAL DATA'!F48,",","+"),".","-"),"+","."),"-",","))),"")</f>
        <v/>
      </c>
      <c r="K48" s="15">
        <f>IF(ISNUMBER(VALUE(SUBSTITUTE(SUBSTITUTE(SUBSTITUTE(SUBSTITUTE('YAHOO HISTORICAL DATA'!G48,",","+"),".","-"),"+","."),"-",",")))=TRUE,(VALUE(SUBSTITUTE(SUBSTITUTE(SUBSTITUTE(SUBSTITUTE('YAHOO HISTORICAL DATA'!G48,",","+"),".","-"),"+","."),"-",","))),VALUE(SUBSTITUTE(SUBSTITUTE(SUBSTITUTE(SUBSTITUTE('YAHOO HISTORICAL DATA'!G48,",","+"),".","-"),"+","."),"-",",")&amp;"0"))</f>
        <v>0</v>
      </c>
    </row>
    <row r="49" spans="1:11" x14ac:dyDescent="0.2">
      <c r="A49">
        <f>'YAHOO HISTORICAL DATA'!A49</f>
        <v>0</v>
      </c>
      <c r="B49" s="81">
        <f t="shared" si="1"/>
        <v>0</v>
      </c>
      <c r="C49" s="83">
        <f t="shared" si="2"/>
        <v>0</v>
      </c>
      <c r="D49" s="83">
        <f t="shared" si="3"/>
        <v>0</v>
      </c>
      <c r="E49" s="3" t="e">
        <f t="shared" si="4"/>
        <v>#NUM!</v>
      </c>
      <c r="F49" s="15" t="str">
        <f>IF(ISNUMBER(VALUE(SUBSTITUTE(SUBSTITUTE(SUBSTITUTE(SUBSTITUTE('YAHOO HISTORICAL DATA'!B49,",","+"),".","-"),"+","."),"-",",")))=TRUE,(VALUE(SUBSTITUTE(SUBSTITUTE(SUBSTITUTE(SUBSTITUTE('YAHOO HISTORICAL DATA'!B49,",","+"),".","-"),"+","."),"-",","))),"")</f>
        <v/>
      </c>
      <c r="G49" s="15" t="str">
        <f>IF(ISNUMBER(VALUE(SUBSTITUTE(SUBSTITUTE(SUBSTITUTE(SUBSTITUTE('YAHOO HISTORICAL DATA'!C49,",","+"),".","-"),"+","."),"-",",")))=TRUE,(VALUE(SUBSTITUTE(SUBSTITUTE(SUBSTITUTE(SUBSTITUTE('YAHOO HISTORICAL DATA'!C49,",","+"),".","-"),"+","."),"-",","))),"")</f>
        <v/>
      </c>
      <c r="H49" s="15" t="str">
        <f>IF(ISNUMBER(VALUE(SUBSTITUTE(SUBSTITUTE(SUBSTITUTE(SUBSTITUTE('YAHOO HISTORICAL DATA'!D49,",","+"),".","-"),"+","."),"-",",")))=TRUE,(VALUE(SUBSTITUTE(SUBSTITUTE(SUBSTITUTE(SUBSTITUTE('YAHOO HISTORICAL DATA'!D49,",","+"),".","-"),"+","."),"-",","))),"")</f>
        <v/>
      </c>
      <c r="I49" s="15" t="str">
        <f>IF(ISNUMBER(VALUE(SUBSTITUTE(SUBSTITUTE(SUBSTITUTE(SUBSTITUTE('YAHOO HISTORICAL DATA'!E49,",","+"),".","-"),"+","."),"-",",")))=TRUE,(VALUE(SUBSTITUTE(SUBSTITUTE(SUBSTITUTE(SUBSTITUTE('YAHOO HISTORICAL DATA'!E49,",","+"),".","-"),"+","."),"-",","))),"")</f>
        <v/>
      </c>
      <c r="J49" s="15" t="str">
        <f>IF(ISNUMBER(VALUE(SUBSTITUTE(SUBSTITUTE(SUBSTITUTE(SUBSTITUTE('YAHOO HISTORICAL DATA'!F49,",","+"),".","-"),"+","."),"-",",")))=TRUE,(VALUE(SUBSTITUTE(SUBSTITUTE(SUBSTITUTE(SUBSTITUTE('YAHOO HISTORICAL DATA'!F49,",","+"),".","-"),"+","."),"-",","))),"")</f>
        <v/>
      </c>
      <c r="K49" s="15">
        <f>IF(ISNUMBER(VALUE(SUBSTITUTE(SUBSTITUTE(SUBSTITUTE(SUBSTITUTE('YAHOO HISTORICAL DATA'!G49,",","+"),".","-"),"+","."),"-",",")))=TRUE,(VALUE(SUBSTITUTE(SUBSTITUTE(SUBSTITUTE(SUBSTITUTE('YAHOO HISTORICAL DATA'!G49,",","+"),".","-"),"+","."),"-",","))),VALUE(SUBSTITUTE(SUBSTITUTE(SUBSTITUTE(SUBSTITUTE('YAHOO HISTORICAL DATA'!G49,",","+"),".","-"),"+","."),"-",",")&amp;"0"))</f>
        <v>0</v>
      </c>
    </row>
    <row r="50" spans="1:11" x14ac:dyDescent="0.2">
      <c r="A50">
        <f>'YAHOO HISTORICAL DATA'!A50</f>
        <v>0</v>
      </c>
      <c r="B50" s="81">
        <f t="shared" si="1"/>
        <v>0</v>
      </c>
      <c r="C50" s="83">
        <f t="shared" si="2"/>
        <v>0</v>
      </c>
      <c r="D50" s="83">
        <f t="shared" si="3"/>
        <v>0</v>
      </c>
      <c r="E50" s="3" t="e">
        <f t="shared" si="4"/>
        <v>#NUM!</v>
      </c>
      <c r="F50" s="15" t="str">
        <f>IF(ISNUMBER(VALUE(SUBSTITUTE(SUBSTITUTE(SUBSTITUTE(SUBSTITUTE('YAHOO HISTORICAL DATA'!B50,",","+"),".","-"),"+","."),"-",",")))=TRUE,(VALUE(SUBSTITUTE(SUBSTITUTE(SUBSTITUTE(SUBSTITUTE('YAHOO HISTORICAL DATA'!B50,",","+"),".","-"),"+","."),"-",","))),"")</f>
        <v/>
      </c>
      <c r="G50" s="15" t="str">
        <f>IF(ISNUMBER(VALUE(SUBSTITUTE(SUBSTITUTE(SUBSTITUTE(SUBSTITUTE('YAHOO HISTORICAL DATA'!C50,",","+"),".","-"),"+","."),"-",",")))=TRUE,(VALUE(SUBSTITUTE(SUBSTITUTE(SUBSTITUTE(SUBSTITUTE('YAHOO HISTORICAL DATA'!C50,",","+"),".","-"),"+","."),"-",","))),"")</f>
        <v/>
      </c>
      <c r="H50" s="15" t="str">
        <f>IF(ISNUMBER(VALUE(SUBSTITUTE(SUBSTITUTE(SUBSTITUTE(SUBSTITUTE('YAHOO HISTORICAL DATA'!D50,",","+"),".","-"),"+","."),"-",",")))=TRUE,(VALUE(SUBSTITUTE(SUBSTITUTE(SUBSTITUTE(SUBSTITUTE('YAHOO HISTORICAL DATA'!D50,",","+"),".","-"),"+","."),"-",","))),"")</f>
        <v/>
      </c>
      <c r="I50" s="15" t="str">
        <f>IF(ISNUMBER(VALUE(SUBSTITUTE(SUBSTITUTE(SUBSTITUTE(SUBSTITUTE('YAHOO HISTORICAL DATA'!E50,",","+"),".","-"),"+","."),"-",",")))=TRUE,(VALUE(SUBSTITUTE(SUBSTITUTE(SUBSTITUTE(SUBSTITUTE('YAHOO HISTORICAL DATA'!E50,",","+"),".","-"),"+","."),"-",","))),"")</f>
        <v/>
      </c>
      <c r="J50" s="15" t="str">
        <f>IF(ISNUMBER(VALUE(SUBSTITUTE(SUBSTITUTE(SUBSTITUTE(SUBSTITUTE('YAHOO HISTORICAL DATA'!F50,",","+"),".","-"),"+","."),"-",",")))=TRUE,(VALUE(SUBSTITUTE(SUBSTITUTE(SUBSTITUTE(SUBSTITUTE('YAHOO HISTORICAL DATA'!F50,",","+"),".","-"),"+","."),"-",","))),"")</f>
        <v/>
      </c>
      <c r="K50" s="15">
        <f>IF(ISNUMBER(VALUE(SUBSTITUTE(SUBSTITUTE(SUBSTITUTE(SUBSTITUTE('YAHOO HISTORICAL DATA'!G50,",","+"),".","-"),"+","."),"-",",")))=TRUE,(VALUE(SUBSTITUTE(SUBSTITUTE(SUBSTITUTE(SUBSTITUTE('YAHOO HISTORICAL DATA'!G50,",","+"),".","-"),"+","."),"-",","))),VALUE(SUBSTITUTE(SUBSTITUTE(SUBSTITUTE(SUBSTITUTE('YAHOO HISTORICAL DATA'!G50,",","+"),".","-"),"+","."),"-",",")&amp;"0"))</f>
        <v>0</v>
      </c>
    </row>
    <row r="51" spans="1:11" x14ac:dyDescent="0.2">
      <c r="A51">
        <f>'YAHOO HISTORICAL DATA'!A51</f>
        <v>0</v>
      </c>
      <c r="B51" s="81">
        <f t="shared" si="1"/>
        <v>0</v>
      </c>
      <c r="C51" s="83">
        <f t="shared" si="2"/>
        <v>0</v>
      </c>
      <c r="D51" s="83">
        <f t="shared" si="3"/>
        <v>0</v>
      </c>
      <c r="E51" s="3" t="e">
        <f t="shared" si="4"/>
        <v>#NUM!</v>
      </c>
      <c r="F51" s="15" t="str">
        <f>IF(ISNUMBER(VALUE(SUBSTITUTE(SUBSTITUTE(SUBSTITUTE(SUBSTITUTE('YAHOO HISTORICAL DATA'!B51,",","+"),".","-"),"+","."),"-",",")))=TRUE,(VALUE(SUBSTITUTE(SUBSTITUTE(SUBSTITUTE(SUBSTITUTE('YAHOO HISTORICAL DATA'!B51,",","+"),".","-"),"+","."),"-",","))),"")</f>
        <v/>
      </c>
      <c r="G51" s="15" t="str">
        <f>IF(ISNUMBER(VALUE(SUBSTITUTE(SUBSTITUTE(SUBSTITUTE(SUBSTITUTE('YAHOO HISTORICAL DATA'!C51,",","+"),".","-"),"+","."),"-",",")))=TRUE,(VALUE(SUBSTITUTE(SUBSTITUTE(SUBSTITUTE(SUBSTITUTE('YAHOO HISTORICAL DATA'!C51,",","+"),".","-"),"+","."),"-",","))),"")</f>
        <v/>
      </c>
      <c r="H51" s="15" t="str">
        <f>IF(ISNUMBER(VALUE(SUBSTITUTE(SUBSTITUTE(SUBSTITUTE(SUBSTITUTE('YAHOO HISTORICAL DATA'!D51,",","+"),".","-"),"+","."),"-",",")))=TRUE,(VALUE(SUBSTITUTE(SUBSTITUTE(SUBSTITUTE(SUBSTITUTE('YAHOO HISTORICAL DATA'!D51,",","+"),".","-"),"+","."),"-",","))),"")</f>
        <v/>
      </c>
      <c r="I51" s="15" t="str">
        <f>IF(ISNUMBER(VALUE(SUBSTITUTE(SUBSTITUTE(SUBSTITUTE(SUBSTITUTE('YAHOO HISTORICAL DATA'!E51,",","+"),".","-"),"+","."),"-",",")))=TRUE,(VALUE(SUBSTITUTE(SUBSTITUTE(SUBSTITUTE(SUBSTITUTE('YAHOO HISTORICAL DATA'!E51,",","+"),".","-"),"+","."),"-",","))),"")</f>
        <v/>
      </c>
      <c r="J51" s="15" t="str">
        <f>IF(ISNUMBER(VALUE(SUBSTITUTE(SUBSTITUTE(SUBSTITUTE(SUBSTITUTE('YAHOO HISTORICAL DATA'!F51,",","+"),".","-"),"+","."),"-",",")))=TRUE,(VALUE(SUBSTITUTE(SUBSTITUTE(SUBSTITUTE(SUBSTITUTE('YAHOO HISTORICAL DATA'!F51,",","+"),".","-"),"+","."),"-",","))),"")</f>
        <v/>
      </c>
      <c r="K51" s="15">
        <f>IF(ISNUMBER(VALUE(SUBSTITUTE(SUBSTITUTE(SUBSTITUTE(SUBSTITUTE('YAHOO HISTORICAL DATA'!G51,",","+"),".","-"),"+","."),"-",",")))=TRUE,(VALUE(SUBSTITUTE(SUBSTITUTE(SUBSTITUTE(SUBSTITUTE('YAHOO HISTORICAL DATA'!G51,",","+"),".","-"),"+","."),"-",","))),VALUE(SUBSTITUTE(SUBSTITUTE(SUBSTITUTE(SUBSTITUTE('YAHOO HISTORICAL DATA'!G51,",","+"),".","-"),"+","."),"-",",")&amp;"0"))</f>
        <v>0</v>
      </c>
    </row>
    <row r="52" spans="1:11" x14ac:dyDescent="0.2">
      <c r="A52">
        <f>'YAHOO HISTORICAL DATA'!A52</f>
        <v>0</v>
      </c>
      <c r="B52" s="81">
        <f t="shared" si="1"/>
        <v>0</v>
      </c>
      <c r="C52" s="83">
        <f t="shared" si="2"/>
        <v>0</v>
      </c>
      <c r="D52" s="83">
        <f t="shared" si="3"/>
        <v>0</v>
      </c>
      <c r="E52" s="3" t="e">
        <f t="shared" si="4"/>
        <v>#NUM!</v>
      </c>
      <c r="F52" s="15" t="str">
        <f>IF(ISNUMBER(VALUE(SUBSTITUTE(SUBSTITUTE(SUBSTITUTE(SUBSTITUTE('YAHOO HISTORICAL DATA'!B52,",","+"),".","-"),"+","."),"-",",")))=TRUE,(VALUE(SUBSTITUTE(SUBSTITUTE(SUBSTITUTE(SUBSTITUTE('YAHOO HISTORICAL DATA'!B52,",","+"),".","-"),"+","."),"-",","))),"")</f>
        <v/>
      </c>
      <c r="G52" s="15" t="str">
        <f>IF(ISNUMBER(VALUE(SUBSTITUTE(SUBSTITUTE(SUBSTITUTE(SUBSTITUTE('YAHOO HISTORICAL DATA'!C52,",","+"),".","-"),"+","."),"-",",")))=TRUE,(VALUE(SUBSTITUTE(SUBSTITUTE(SUBSTITUTE(SUBSTITUTE('YAHOO HISTORICAL DATA'!C52,",","+"),".","-"),"+","."),"-",","))),"")</f>
        <v/>
      </c>
      <c r="H52" s="15" t="str">
        <f>IF(ISNUMBER(VALUE(SUBSTITUTE(SUBSTITUTE(SUBSTITUTE(SUBSTITUTE('YAHOO HISTORICAL DATA'!D52,",","+"),".","-"),"+","."),"-",",")))=TRUE,(VALUE(SUBSTITUTE(SUBSTITUTE(SUBSTITUTE(SUBSTITUTE('YAHOO HISTORICAL DATA'!D52,",","+"),".","-"),"+","."),"-",","))),"")</f>
        <v/>
      </c>
      <c r="I52" s="15" t="str">
        <f>IF(ISNUMBER(VALUE(SUBSTITUTE(SUBSTITUTE(SUBSTITUTE(SUBSTITUTE('YAHOO HISTORICAL DATA'!E52,",","+"),".","-"),"+","."),"-",",")))=TRUE,(VALUE(SUBSTITUTE(SUBSTITUTE(SUBSTITUTE(SUBSTITUTE('YAHOO HISTORICAL DATA'!E52,",","+"),".","-"),"+","."),"-",","))),"")</f>
        <v/>
      </c>
      <c r="J52" s="15" t="str">
        <f>IF(ISNUMBER(VALUE(SUBSTITUTE(SUBSTITUTE(SUBSTITUTE(SUBSTITUTE('YAHOO HISTORICAL DATA'!F52,",","+"),".","-"),"+","."),"-",",")))=TRUE,(VALUE(SUBSTITUTE(SUBSTITUTE(SUBSTITUTE(SUBSTITUTE('YAHOO HISTORICAL DATA'!F52,",","+"),".","-"),"+","."),"-",","))),"")</f>
        <v/>
      </c>
      <c r="K52" s="15">
        <f>IF(ISNUMBER(VALUE(SUBSTITUTE(SUBSTITUTE(SUBSTITUTE(SUBSTITUTE('YAHOO HISTORICAL DATA'!G52,",","+"),".","-"),"+","."),"-",",")))=TRUE,(VALUE(SUBSTITUTE(SUBSTITUTE(SUBSTITUTE(SUBSTITUTE('YAHOO HISTORICAL DATA'!G52,",","+"),".","-"),"+","."),"-",","))),VALUE(SUBSTITUTE(SUBSTITUTE(SUBSTITUTE(SUBSTITUTE('YAHOO HISTORICAL DATA'!G52,",","+"),".","-"),"+","."),"-",",")&amp;"0"))</f>
        <v>0</v>
      </c>
    </row>
    <row r="53" spans="1:11" x14ac:dyDescent="0.2">
      <c r="A53">
        <f>'YAHOO HISTORICAL DATA'!A53</f>
        <v>0</v>
      </c>
      <c r="B53" s="81">
        <f t="shared" si="1"/>
        <v>0</v>
      </c>
      <c r="C53" s="83">
        <f t="shared" si="2"/>
        <v>0</v>
      </c>
      <c r="D53" s="83">
        <f t="shared" si="3"/>
        <v>0</v>
      </c>
      <c r="E53" s="3" t="e">
        <f t="shared" si="4"/>
        <v>#NUM!</v>
      </c>
      <c r="F53" s="15" t="str">
        <f>IF(ISNUMBER(VALUE(SUBSTITUTE(SUBSTITUTE(SUBSTITUTE(SUBSTITUTE('YAHOO HISTORICAL DATA'!B53,",","+"),".","-"),"+","."),"-",",")))=TRUE,(VALUE(SUBSTITUTE(SUBSTITUTE(SUBSTITUTE(SUBSTITUTE('YAHOO HISTORICAL DATA'!B53,",","+"),".","-"),"+","."),"-",","))),"")</f>
        <v/>
      </c>
      <c r="G53" s="15" t="str">
        <f>IF(ISNUMBER(VALUE(SUBSTITUTE(SUBSTITUTE(SUBSTITUTE(SUBSTITUTE('YAHOO HISTORICAL DATA'!C53,",","+"),".","-"),"+","."),"-",",")))=TRUE,(VALUE(SUBSTITUTE(SUBSTITUTE(SUBSTITUTE(SUBSTITUTE('YAHOO HISTORICAL DATA'!C53,",","+"),".","-"),"+","."),"-",","))),"")</f>
        <v/>
      </c>
      <c r="H53" s="15" t="str">
        <f>IF(ISNUMBER(VALUE(SUBSTITUTE(SUBSTITUTE(SUBSTITUTE(SUBSTITUTE('YAHOO HISTORICAL DATA'!D53,",","+"),".","-"),"+","."),"-",",")))=TRUE,(VALUE(SUBSTITUTE(SUBSTITUTE(SUBSTITUTE(SUBSTITUTE('YAHOO HISTORICAL DATA'!D53,",","+"),".","-"),"+","."),"-",","))),"")</f>
        <v/>
      </c>
      <c r="I53" s="15" t="str">
        <f>IF(ISNUMBER(VALUE(SUBSTITUTE(SUBSTITUTE(SUBSTITUTE(SUBSTITUTE('YAHOO HISTORICAL DATA'!E53,",","+"),".","-"),"+","."),"-",",")))=TRUE,(VALUE(SUBSTITUTE(SUBSTITUTE(SUBSTITUTE(SUBSTITUTE('YAHOO HISTORICAL DATA'!E53,",","+"),".","-"),"+","."),"-",","))),"")</f>
        <v/>
      </c>
      <c r="J53" s="15" t="str">
        <f>IF(ISNUMBER(VALUE(SUBSTITUTE(SUBSTITUTE(SUBSTITUTE(SUBSTITUTE('YAHOO HISTORICAL DATA'!F53,",","+"),".","-"),"+","."),"-",",")))=TRUE,(VALUE(SUBSTITUTE(SUBSTITUTE(SUBSTITUTE(SUBSTITUTE('YAHOO HISTORICAL DATA'!F53,",","+"),".","-"),"+","."),"-",","))),"")</f>
        <v/>
      </c>
      <c r="K53" s="15">
        <f>IF(ISNUMBER(VALUE(SUBSTITUTE(SUBSTITUTE(SUBSTITUTE(SUBSTITUTE('YAHOO HISTORICAL DATA'!G53,",","+"),".","-"),"+","."),"-",",")))=TRUE,(VALUE(SUBSTITUTE(SUBSTITUTE(SUBSTITUTE(SUBSTITUTE('YAHOO HISTORICAL DATA'!G53,",","+"),".","-"),"+","."),"-",","))),VALUE(SUBSTITUTE(SUBSTITUTE(SUBSTITUTE(SUBSTITUTE('YAHOO HISTORICAL DATA'!G53,",","+"),".","-"),"+","."),"-",",")&amp;"0"))</f>
        <v>0</v>
      </c>
    </row>
    <row r="54" spans="1:11" x14ac:dyDescent="0.2">
      <c r="A54">
        <f>'YAHOO HISTORICAL DATA'!A54</f>
        <v>0</v>
      </c>
      <c r="B54" s="81">
        <f t="shared" si="1"/>
        <v>0</v>
      </c>
      <c r="C54" s="83">
        <f t="shared" si="2"/>
        <v>0</v>
      </c>
      <c r="D54" s="83">
        <f t="shared" si="3"/>
        <v>0</v>
      </c>
      <c r="E54" s="3" t="e">
        <f t="shared" si="4"/>
        <v>#NUM!</v>
      </c>
      <c r="F54" s="15" t="str">
        <f>IF(ISNUMBER(VALUE(SUBSTITUTE(SUBSTITUTE(SUBSTITUTE(SUBSTITUTE('YAHOO HISTORICAL DATA'!B54,",","+"),".","-"),"+","."),"-",",")))=TRUE,(VALUE(SUBSTITUTE(SUBSTITUTE(SUBSTITUTE(SUBSTITUTE('YAHOO HISTORICAL DATA'!B54,",","+"),".","-"),"+","."),"-",","))),"")</f>
        <v/>
      </c>
      <c r="G54" s="15" t="str">
        <f>IF(ISNUMBER(VALUE(SUBSTITUTE(SUBSTITUTE(SUBSTITUTE(SUBSTITUTE('YAHOO HISTORICAL DATA'!C54,",","+"),".","-"),"+","."),"-",",")))=TRUE,(VALUE(SUBSTITUTE(SUBSTITUTE(SUBSTITUTE(SUBSTITUTE('YAHOO HISTORICAL DATA'!C54,",","+"),".","-"),"+","."),"-",","))),"")</f>
        <v/>
      </c>
      <c r="H54" s="15" t="str">
        <f>IF(ISNUMBER(VALUE(SUBSTITUTE(SUBSTITUTE(SUBSTITUTE(SUBSTITUTE('YAHOO HISTORICAL DATA'!D54,",","+"),".","-"),"+","."),"-",",")))=TRUE,(VALUE(SUBSTITUTE(SUBSTITUTE(SUBSTITUTE(SUBSTITUTE('YAHOO HISTORICAL DATA'!D54,",","+"),".","-"),"+","."),"-",","))),"")</f>
        <v/>
      </c>
      <c r="I54" s="15" t="str">
        <f>IF(ISNUMBER(VALUE(SUBSTITUTE(SUBSTITUTE(SUBSTITUTE(SUBSTITUTE('YAHOO HISTORICAL DATA'!E54,",","+"),".","-"),"+","."),"-",",")))=TRUE,(VALUE(SUBSTITUTE(SUBSTITUTE(SUBSTITUTE(SUBSTITUTE('YAHOO HISTORICAL DATA'!E54,",","+"),".","-"),"+","."),"-",","))),"")</f>
        <v/>
      </c>
      <c r="J54" s="15" t="str">
        <f>IF(ISNUMBER(VALUE(SUBSTITUTE(SUBSTITUTE(SUBSTITUTE(SUBSTITUTE('YAHOO HISTORICAL DATA'!F54,",","+"),".","-"),"+","."),"-",",")))=TRUE,(VALUE(SUBSTITUTE(SUBSTITUTE(SUBSTITUTE(SUBSTITUTE('YAHOO HISTORICAL DATA'!F54,",","+"),".","-"),"+","."),"-",","))),"")</f>
        <v/>
      </c>
      <c r="K54" s="15">
        <f>IF(ISNUMBER(VALUE(SUBSTITUTE(SUBSTITUTE(SUBSTITUTE(SUBSTITUTE('YAHOO HISTORICAL DATA'!G54,",","+"),".","-"),"+","."),"-",",")))=TRUE,(VALUE(SUBSTITUTE(SUBSTITUTE(SUBSTITUTE(SUBSTITUTE('YAHOO HISTORICAL DATA'!G54,",","+"),".","-"),"+","."),"-",","))),VALUE(SUBSTITUTE(SUBSTITUTE(SUBSTITUTE(SUBSTITUTE('YAHOO HISTORICAL DATA'!G54,",","+"),".","-"),"+","."),"-",",")&amp;"0"))</f>
        <v>0</v>
      </c>
    </row>
    <row r="55" spans="1:11" x14ac:dyDescent="0.2">
      <c r="A55">
        <f>'YAHOO HISTORICAL DATA'!A55</f>
        <v>0</v>
      </c>
      <c r="B55" s="81">
        <f t="shared" si="1"/>
        <v>0</v>
      </c>
      <c r="C55" s="83">
        <f t="shared" si="2"/>
        <v>0</v>
      </c>
      <c r="D55" s="83">
        <f t="shared" si="3"/>
        <v>0</v>
      </c>
      <c r="E55" s="3" t="e">
        <f t="shared" si="4"/>
        <v>#NUM!</v>
      </c>
      <c r="F55" s="15" t="str">
        <f>IF(ISNUMBER(VALUE(SUBSTITUTE(SUBSTITUTE(SUBSTITUTE(SUBSTITUTE('YAHOO HISTORICAL DATA'!B55,",","+"),".","-"),"+","."),"-",",")))=TRUE,(VALUE(SUBSTITUTE(SUBSTITUTE(SUBSTITUTE(SUBSTITUTE('YAHOO HISTORICAL DATA'!B55,",","+"),".","-"),"+","."),"-",","))),"")</f>
        <v/>
      </c>
      <c r="G55" s="15" t="str">
        <f>IF(ISNUMBER(VALUE(SUBSTITUTE(SUBSTITUTE(SUBSTITUTE(SUBSTITUTE('YAHOO HISTORICAL DATA'!C55,",","+"),".","-"),"+","."),"-",",")))=TRUE,(VALUE(SUBSTITUTE(SUBSTITUTE(SUBSTITUTE(SUBSTITUTE('YAHOO HISTORICAL DATA'!C55,",","+"),".","-"),"+","."),"-",","))),"")</f>
        <v/>
      </c>
      <c r="H55" s="15" t="str">
        <f>IF(ISNUMBER(VALUE(SUBSTITUTE(SUBSTITUTE(SUBSTITUTE(SUBSTITUTE('YAHOO HISTORICAL DATA'!D55,",","+"),".","-"),"+","."),"-",",")))=TRUE,(VALUE(SUBSTITUTE(SUBSTITUTE(SUBSTITUTE(SUBSTITUTE('YAHOO HISTORICAL DATA'!D55,",","+"),".","-"),"+","."),"-",","))),"")</f>
        <v/>
      </c>
      <c r="I55" s="15" t="str">
        <f>IF(ISNUMBER(VALUE(SUBSTITUTE(SUBSTITUTE(SUBSTITUTE(SUBSTITUTE('YAHOO HISTORICAL DATA'!E55,",","+"),".","-"),"+","."),"-",",")))=TRUE,(VALUE(SUBSTITUTE(SUBSTITUTE(SUBSTITUTE(SUBSTITUTE('YAHOO HISTORICAL DATA'!E55,",","+"),".","-"),"+","."),"-",","))),"")</f>
        <v/>
      </c>
      <c r="J55" s="15" t="str">
        <f>IF(ISNUMBER(VALUE(SUBSTITUTE(SUBSTITUTE(SUBSTITUTE(SUBSTITUTE('YAHOO HISTORICAL DATA'!F55,",","+"),".","-"),"+","."),"-",",")))=TRUE,(VALUE(SUBSTITUTE(SUBSTITUTE(SUBSTITUTE(SUBSTITUTE('YAHOO HISTORICAL DATA'!F55,",","+"),".","-"),"+","."),"-",","))),"")</f>
        <v/>
      </c>
      <c r="K55" s="15">
        <f>IF(ISNUMBER(VALUE(SUBSTITUTE(SUBSTITUTE(SUBSTITUTE(SUBSTITUTE('YAHOO HISTORICAL DATA'!G55,",","+"),".","-"),"+","."),"-",",")))=TRUE,(VALUE(SUBSTITUTE(SUBSTITUTE(SUBSTITUTE(SUBSTITUTE('YAHOO HISTORICAL DATA'!G55,",","+"),".","-"),"+","."),"-",","))),VALUE(SUBSTITUTE(SUBSTITUTE(SUBSTITUTE(SUBSTITUTE('YAHOO HISTORICAL DATA'!G55,",","+"),".","-"),"+","."),"-",",")&amp;"0"))</f>
        <v>0</v>
      </c>
    </row>
    <row r="56" spans="1:11" x14ac:dyDescent="0.2">
      <c r="A56">
        <f>'YAHOO HISTORICAL DATA'!A56</f>
        <v>0</v>
      </c>
      <c r="B56" s="81">
        <f t="shared" si="1"/>
        <v>0</v>
      </c>
      <c r="C56" s="83">
        <f t="shared" si="2"/>
        <v>0</v>
      </c>
      <c r="D56" s="83">
        <f t="shared" si="3"/>
        <v>0</v>
      </c>
      <c r="E56" s="3" t="e">
        <f t="shared" si="4"/>
        <v>#NUM!</v>
      </c>
      <c r="F56" s="15" t="str">
        <f>IF(ISNUMBER(VALUE(SUBSTITUTE(SUBSTITUTE(SUBSTITUTE(SUBSTITUTE('YAHOO HISTORICAL DATA'!B56,",","+"),".","-"),"+","."),"-",",")))=TRUE,(VALUE(SUBSTITUTE(SUBSTITUTE(SUBSTITUTE(SUBSTITUTE('YAHOO HISTORICAL DATA'!B56,",","+"),".","-"),"+","."),"-",","))),"")</f>
        <v/>
      </c>
      <c r="G56" s="15" t="str">
        <f>IF(ISNUMBER(VALUE(SUBSTITUTE(SUBSTITUTE(SUBSTITUTE(SUBSTITUTE('YAHOO HISTORICAL DATA'!C56,",","+"),".","-"),"+","."),"-",",")))=TRUE,(VALUE(SUBSTITUTE(SUBSTITUTE(SUBSTITUTE(SUBSTITUTE('YAHOO HISTORICAL DATA'!C56,",","+"),".","-"),"+","."),"-",","))),"")</f>
        <v/>
      </c>
      <c r="H56" s="15" t="str">
        <f>IF(ISNUMBER(VALUE(SUBSTITUTE(SUBSTITUTE(SUBSTITUTE(SUBSTITUTE('YAHOO HISTORICAL DATA'!D56,",","+"),".","-"),"+","."),"-",",")))=TRUE,(VALUE(SUBSTITUTE(SUBSTITUTE(SUBSTITUTE(SUBSTITUTE('YAHOO HISTORICAL DATA'!D56,",","+"),".","-"),"+","."),"-",","))),"")</f>
        <v/>
      </c>
      <c r="I56" s="15" t="str">
        <f>IF(ISNUMBER(VALUE(SUBSTITUTE(SUBSTITUTE(SUBSTITUTE(SUBSTITUTE('YAHOO HISTORICAL DATA'!E56,",","+"),".","-"),"+","."),"-",",")))=TRUE,(VALUE(SUBSTITUTE(SUBSTITUTE(SUBSTITUTE(SUBSTITUTE('YAHOO HISTORICAL DATA'!E56,",","+"),".","-"),"+","."),"-",","))),"")</f>
        <v/>
      </c>
      <c r="J56" s="15" t="str">
        <f>IF(ISNUMBER(VALUE(SUBSTITUTE(SUBSTITUTE(SUBSTITUTE(SUBSTITUTE('YAHOO HISTORICAL DATA'!F56,",","+"),".","-"),"+","."),"-",",")))=TRUE,(VALUE(SUBSTITUTE(SUBSTITUTE(SUBSTITUTE(SUBSTITUTE('YAHOO HISTORICAL DATA'!F56,",","+"),".","-"),"+","."),"-",","))),"")</f>
        <v/>
      </c>
      <c r="K56" s="15">
        <f>IF(ISNUMBER(VALUE(SUBSTITUTE(SUBSTITUTE(SUBSTITUTE(SUBSTITUTE('YAHOO HISTORICAL DATA'!G56,",","+"),".","-"),"+","."),"-",",")))=TRUE,(VALUE(SUBSTITUTE(SUBSTITUTE(SUBSTITUTE(SUBSTITUTE('YAHOO HISTORICAL DATA'!G56,",","+"),".","-"),"+","."),"-",","))),VALUE(SUBSTITUTE(SUBSTITUTE(SUBSTITUTE(SUBSTITUTE('YAHOO HISTORICAL DATA'!G56,",","+"),".","-"),"+","."),"-",",")&amp;"0"))</f>
        <v>0</v>
      </c>
    </row>
    <row r="57" spans="1:11" x14ac:dyDescent="0.2">
      <c r="A57">
        <f>'YAHOO HISTORICAL DATA'!A57</f>
        <v>0</v>
      </c>
      <c r="B57" s="81">
        <f t="shared" si="1"/>
        <v>0</v>
      </c>
      <c r="C57" s="83">
        <f t="shared" si="2"/>
        <v>0</v>
      </c>
      <c r="D57" s="83">
        <f t="shared" si="3"/>
        <v>0</v>
      </c>
      <c r="E57" s="3" t="e">
        <f t="shared" si="4"/>
        <v>#NUM!</v>
      </c>
      <c r="F57" s="15" t="str">
        <f>IF(ISNUMBER(VALUE(SUBSTITUTE(SUBSTITUTE(SUBSTITUTE(SUBSTITUTE('YAHOO HISTORICAL DATA'!B57,",","+"),".","-"),"+","."),"-",",")))=TRUE,(VALUE(SUBSTITUTE(SUBSTITUTE(SUBSTITUTE(SUBSTITUTE('YAHOO HISTORICAL DATA'!B57,",","+"),".","-"),"+","."),"-",","))),"")</f>
        <v/>
      </c>
      <c r="G57" s="15" t="str">
        <f>IF(ISNUMBER(VALUE(SUBSTITUTE(SUBSTITUTE(SUBSTITUTE(SUBSTITUTE('YAHOO HISTORICAL DATA'!C57,",","+"),".","-"),"+","."),"-",",")))=TRUE,(VALUE(SUBSTITUTE(SUBSTITUTE(SUBSTITUTE(SUBSTITUTE('YAHOO HISTORICAL DATA'!C57,",","+"),".","-"),"+","."),"-",","))),"")</f>
        <v/>
      </c>
      <c r="H57" s="15" t="str">
        <f>IF(ISNUMBER(VALUE(SUBSTITUTE(SUBSTITUTE(SUBSTITUTE(SUBSTITUTE('YAHOO HISTORICAL DATA'!D57,",","+"),".","-"),"+","."),"-",",")))=TRUE,(VALUE(SUBSTITUTE(SUBSTITUTE(SUBSTITUTE(SUBSTITUTE('YAHOO HISTORICAL DATA'!D57,",","+"),".","-"),"+","."),"-",","))),"")</f>
        <v/>
      </c>
      <c r="I57" s="15" t="str">
        <f>IF(ISNUMBER(VALUE(SUBSTITUTE(SUBSTITUTE(SUBSTITUTE(SUBSTITUTE('YAHOO HISTORICAL DATA'!E57,",","+"),".","-"),"+","."),"-",",")))=TRUE,(VALUE(SUBSTITUTE(SUBSTITUTE(SUBSTITUTE(SUBSTITUTE('YAHOO HISTORICAL DATA'!E57,",","+"),".","-"),"+","."),"-",","))),"")</f>
        <v/>
      </c>
      <c r="J57" s="15" t="str">
        <f>IF(ISNUMBER(VALUE(SUBSTITUTE(SUBSTITUTE(SUBSTITUTE(SUBSTITUTE('YAHOO HISTORICAL DATA'!F57,",","+"),".","-"),"+","."),"-",",")))=TRUE,(VALUE(SUBSTITUTE(SUBSTITUTE(SUBSTITUTE(SUBSTITUTE('YAHOO HISTORICAL DATA'!F57,",","+"),".","-"),"+","."),"-",","))),"")</f>
        <v/>
      </c>
      <c r="K57" s="15">
        <f>IF(ISNUMBER(VALUE(SUBSTITUTE(SUBSTITUTE(SUBSTITUTE(SUBSTITUTE('YAHOO HISTORICAL DATA'!G57,",","+"),".","-"),"+","."),"-",",")))=TRUE,(VALUE(SUBSTITUTE(SUBSTITUTE(SUBSTITUTE(SUBSTITUTE('YAHOO HISTORICAL DATA'!G57,",","+"),".","-"),"+","."),"-",","))),VALUE(SUBSTITUTE(SUBSTITUTE(SUBSTITUTE(SUBSTITUTE('YAHOO HISTORICAL DATA'!G57,",","+"),".","-"),"+","."),"-",",")&amp;"0"))</f>
        <v>0</v>
      </c>
    </row>
    <row r="58" spans="1:11" x14ac:dyDescent="0.2">
      <c r="A58">
        <f>'YAHOO HISTORICAL DATA'!A58</f>
        <v>0</v>
      </c>
      <c r="B58" s="81">
        <f t="shared" si="1"/>
        <v>0</v>
      </c>
      <c r="C58" s="83">
        <f t="shared" si="2"/>
        <v>0</v>
      </c>
      <c r="D58" s="83">
        <f t="shared" si="3"/>
        <v>0</v>
      </c>
      <c r="E58" s="3" t="e">
        <f t="shared" si="4"/>
        <v>#NUM!</v>
      </c>
      <c r="F58" s="15" t="str">
        <f>IF(ISNUMBER(VALUE(SUBSTITUTE(SUBSTITUTE(SUBSTITUTE(SUBSTITUTE('YAHOO HISTORICAL DATA'!B58,",","+"),".","-"),"+","."),"-",",")))=TRUE,(VALUE(SUBSTITUTE(SUBSTITUTE(SUBSTITUTE(SUBSTITUTE('YAHOO HISTORICAL DATA'!B58,",","+"),".","-"),"+","."),"-",","))),"")</f>
        <v/>
      </c>
      <c r="G58" s="15" t="str">
        <f>IF(ISNUMBER(VALUE(SUBSTITUTE(SUBSTITUTE(SUBSTITUTE(SUBSTITUTE('YAHOO HISTORICAL DATA'!C58,",","+"),".","-"),"+","."),"-",",")))=TRUE,(VALUE(SUBSTITUTE(SUBSTITUTE(SUBSTITUTE(SUBSTITUTE('YAHOO HISTORICAL DATA'!C58,",","+"),".","-"),"+","."),"-",","))),"")</f>
        <v/>
      </c>
      <c r="H58" s="15" t="str">
        <f>IF(ISNUMBER(VALUE(SUBSTITUTE(SUBSTITUTE(SUBSTITUTE(SUBSTITUTE('YAHOO HISTORICAL DATA'!D58,",","+"),".","-"),"+","."),"-",",")))=TRUE,(VALUE(SUBSTITUTE(SUBSTITUTE(SUBSTITUTE(SUBSTITUTE('YAHOO HISTORICAL DATA'!D58,",","+"),".","-"),"+","."),"-",","))),"")</f>
        <v/>
      </c>
      <c r="I58" s="15" t="str">
        <f>IF(ISNUMBER(VALUE(SUBSTITUTE(SUBSTITUTE(SUBSTITUTE(SUBSTITUTE('YAHOO HISTORICAL DATA'!E58,",","+"),".","-"),"+","."),"-",",")))=TRUE,(VALUE(SUBSTITUTE(SUBSTITUTE(SUBSTITUTE(SUBSTITUTE('YAHOO HISTORICAL DATA'!E58,",","+"),".","-"),"+","."),"-",","))),"")</f>
        <v/>
      </c>
      <c r="J58" s="15" t="str">
        <f>IF(ISNUMBER(VALUE(SUBSTITUTE(SUBSTITUTE(SUBSTITUTE(SUBSTITUTE('YAHOO HISTORICAL DATA'!F58,",","+"),".","-"),"+","."),"-",",")))=TRUE,(VALUE(SUBSTITUTE(SUBSTITUTE(SUBSTITUTE(SUBSTITUTE('YAHOO HISTORICAL DATA'!F58,",","+"),".","-"),"+","."),"-",","))),"")</f>
        <v/>
      </c>
      <c r="K58" s="15">
        <f>IF(ISNUMBER(VALUE(SUBSTITUTE(SUBSTITUTE(SUBSTITUTE(SUBSTITUTE('YAHOO HISTORICAL DATA'!G58,",","+"),".","-"),"+","."),"-",",")))=TRUE,(VALUE(SUBSTITUTE(SUBSTITUTE(SUBSTITUTE(SUBSTITUTE('YAHOO HISTORICAL DATA'!G58,",","+"),".","-"),"+","."),"-",","))),VALUE(SUBSTITUTE(SUBSTITUTE(SUBSTITUTE(SUBSTITUTE('YAHOO HISTORICAL DATA'!G58,",","+"),".","-"),"+","."),"-",",")&amp;"0"))</f>
        <v>0</v>
      </c>
    </row>
    <row r="59" spans="1:11" x14ac:dyDescent="0.2">
      <c r="A59">
        <f>'YAHOO HISTORICAL DATA'!A59</f>
        <v>0</v>
      </c>
      <c r="B59" s="81">
        <f t="shared" si="1"/>
        <v>0</v>
      </c>
      <c r="C59" s="83">
        <f t="shared" si="2"/>
        <v>0</v>
      </c>
      <c r="D59" s="83">
        <f t="shared" si="3"/>
        <v>0</v>
      </c>
      <c r="E59" s="3" t="e">
        <f t="shared" si="4"/>
        <v>#NUM!</v>
      </c>
      <c r="F59" s="15" t="str">
        <f>IF(ISNUMBER(VALUE(SUBSTITUTE(SUBSTITUTE(SUBSTITUTE(SUBSTITUTE('YAHOO HISTORICAL DATA'!B59,",","+"),".","-"),"+","."),"-",",")))=TRUE,(VALUE(SUBSTITUTE(SUBSTITUTE(SUBSTITUTE(SUBSTITUTE('YAHOO HISTORICAL DATA'!B59,",","+"),".","-"),"+","."),"-",","))),"")</f>
        <v/>
      </c>
      <c r="G59" s="15" t="str">
        <f>IF(ISNUMBER(VALUE(SUBSTITUTE(SUBSTITUTE(SUBSTITUTE(SUBSTITUTE('YAHOO HISTORICAL DATA'!C59,",","+"),".","-"),"+","."),"-",",")))=TRUE,(VALUE(SUBSTITUTE(SUBSTITUTE(SUBSTITUTE(SUBSTITUTE('YAHOO HISTORICAL DATA'!C59,",","+"),".","-"),"+","."),"-",","))),"")</f>
        <v/>
      </c>
      <c r="H59" s="15" t="str">
        <f>IF(ISNUMBER(VALUE(SUBSTITUTE(SUBSTITUTE(SUBSTITUTE(SUBSTITUTE('YAHOO HISTORICAL DATA'!D59,",","+"),".","-"),"+","."),"-",",")))=TRUE,(VALUE(SUBSTITUTE(SUBSTITUTE(SUBSTITUTE(SUBSTITUTE('YAHOO HISTORICAL DATA'!D59,",","+"),".","-"),"+","."),"-",","))),"")</f>
        <v/>
      </c>
      <c r="I59" s="15" t="str">
        <f>IF(ISNUMBER(VALUE(SUBSTITUTE(SUBSTITUTE(SUBSTITUTE(SUBSTITUTE('YAHOO HISTORICAL DATA'!E59,",","+"),".","-"),"+","."),"-",",")))=TRUE,(VALUE(SUBSTITUTE(SUBSTITUTE(SUBSTITUTE(SUBSTITUTE('YAHOO HISTORICAL DATA'!E59,",","+"),".","-"),"+","."),"-",","))),"")</f>
        <v/>
      </c>
      <c r="J59" s="15" t="str">
        <f>IF(ISNUMBER(VALUE(SUBSTITUTE(SUBSTITUTE(SUBSTITUTE(SUBSTITUTE('YAHOO HISTORICAL DATA'!F59,",","+"),".","-"),"+","."),"-",",")))=TRUE,(VALUE(SUBSTITUTE(SUBSTITUTE(SUBSTITUTE(SUBSTITUTE('YAHOO HISTORICAL DATA'!F59,",","+"),".","-"),"+","."),"-",","))),"")</f>
        <v/>
      </c>
      <c r="K59" s="15">
        <f>IF(ISNUMBER(VALUE(SUBSTITUTE(SUBSTITUTE(SUBSTITUTE(SUBSTITUTE('YAHOO HISTORICAL DATA'!G59,",","+"),".","-"),"+","."),"-",",")))=TRUE,(VALUE(SUBSTITUTE(SUBSTITUTE(SUBSTITUTE(SUBSTITUTE('YAHOO HISTORICAL DATA'!G59,",","+"),".","-"),"+","."),"-",","))),VALUE(SUBSTITUTE(SUBSTITUTE(SUBSTITUTE(SUBSTITUTE('YAHOO HISTORICAL DATA'!G59,",","+"),".","-"),"+","."),"-",",")&amp;"0"))</f>
        <v>0</v>
      </c>
    </row>
    <row r="60" spans="1:11" x14ac:dyDescent="0.2">
      <c r="A60">
        <f>'YAHOO HISTORICAL DATA'!A60</f>
        <v>0</v>
      </c>
      <c r="B60" s="81">
        <f t="shared" si="1"/>
        <v>0</v>
      </c>
      <c r="C60" s="83">
        <f t="shared" si="2"/>
        <v>0</v>
      </c>
      <c r="D60" s="83">
        <f t="shared" si="3"/>
        <v>0</v>
      </c>
      <c r="E60" s="3" t="e">
        <f t="shared" si="4"/>
        <v>#NUM!</v>
      </c>
      <c r="F60" s="15" t="str">
        <f>IF(ISNUMBER(VALUE(SUBSTITUTE(SUBSTITUTE(SUBSTITUTE(SUBSTITUTE('YAHOO HISTORICAL DATA'!B60,",","+"),".","-"),"+","."),"-",",")))=TRUE,(VALUE(SUBSTITUTE(SUBSTITUTE(SUBSTITUTE(SUBSTITUTE('YAHOO HISTORICAL DATA'!B60,",","+"),".","-"),"+","."),"-",","))),"")</f>
        <v/>
      </c>
      <c r="G60" s="15" t="str">
        <f>IF(ISNUMBER(VALUE(SUBSTITUTE(SUBSTITUTE(SUBSTITUTE(SUBSTITUTE('YAHOO HISTORICAL DATA'!C60,",","+"),".","-"),"+","."),"-",",")))=TRUE,(VALUE(SUBSTITUTE(SUBSTITUTE(SUBSTITUTE(SUBSTITUTE('YAHOO HISTORICAL DATA'!C60,",","+"),".","-"),"+","."),"-",","))),"")</f>
        <v/>
      </c>
      <c r="H60" s="15" t="str">
        <f>IF(ISNUMBER(VALUE(SUBSTITUTE(SUBSTITUTE(SUBSTITUTE(SUBSTITUTE('YAHOO HISTORICAL DATA'!D60,",","+"),".","-"),"+","."),"-",",")))=TRUE,(VALUE(SUBSTITUTE(SUBSTITUTE(SUBSTITUTE(SUBSTITUTE('YAHOO HISTORICAL DATA'!D60,",","+"),".","-"),"+","."),"-",","))),"")</f>
        <v/>
      </c>
      <c r="I60" s="15" t="str">
        <f>IF(ISNUMBER(VALUE(SUBSTITUTE(SUBSTITUTE(SUBSTITUTE(SUBSTITUTE('YAHOO HISTORICAL DATA'!E60,",","+"),".","-"),"+","."),"-",",")))=TRUE,(VALUE(SUBSTITUTE(SUBSTITUTE(SUBSTITUTE(SUBSTITUTE('YAHOO HISTORICAL DATA'!E60,",","+"),".","-"),"+","."),"-",","))),"")</f>
        <v/>
      </c>
      <c r="J60" s="15" t="str">
        <f>IF(ISNUMBER(VALUE(SUBSTITUTE(SUBSTITUTE(SUBSTITUTE(SUBSTITUTE('YAHOO HISTORICAL DATA'!F60,",","+"),".","-"),"+","."),"-",",")))=TRUE,(VALUE(SUBSTITUTE(SUBSTITUTE(SUBSTITUTE(SUBSTITUTE('YAHOO HISTORICAL DATA'!F60,",","+"),".","-"),"+","."),"-",","))),"")</f>
        <v/>
      </c>
      <c r="K60" s="15">
        <f>IF(ISNUMBER(VALUE(SUBSTITUTE(SUBSTITUTE(SUBSTITUTE(SUBSTITUTE('YAHOO HISTORICAL DATA'!G60,",","+"),".","-"),"+","."),"-",",")))=TRUE,(VALUE(SUBSTITUTE(SUBSTITUTE(SUBSTITUTE(SUBSTITUTE('YAHOO HISTORICAL DATA'!G60,",","+"),".","-"),"+","."),"-",","))),VALUE(SUBSTITUTE(SUBSTITUTE(SUBSTITUTE(SUBSTITUTE('YAHOO HISTORICAL DATA'!G60,",","+"),".","-"),"+","."),"-",",")&amp;"0"))</f>
        <v>0</v>
      </c>
    </row>
    <row r="61" spans="1:11" x14ac:dyDescent="0.2">
      <c r="A61">
        <f>'YAHOO HISTORICAL DATA'!A61</f>
        <v>0</v>
      </c>
      <c r="B61" s="81">
        <f t="shared" si="1"/>
        <v>0</v>
      </c>
      <c r="C61" s="83">
        <f t="shared" si="2"/>
        <v>0</v>
      </c>
      <c r="D61" s="83">
        <f t="shared" si="3"/>
        <v>0</v>
      </c>
      <c r="E61" s="3" t="e">
        <f t="shared" si="4"/>
        <v>#NUM!</v>
      </c>
      <c r="F61" s="15" t="str">
        <f>IF(ISNUMBER(VALUE(SUBSTITUTE(SUBSTITUTE(SUBSTITUTE(SUBSTITUTE('YAHOO HISTORICAL DATA'!B61,",","+"),".","-"),"+","."),"-",",")))=TRUE,(VALUE(SUBSTITUTE(SUBSTITUTE(SUBSTITUTE(SUBSTITUTE('YAHOO HISTORICAL DATA'!B61,",","+"),".","-"),"+","."),"-",","))),"")</f>
        <v/>
      </c>
      <c r="G61" s="15" t="str">
        <f>IF(ISNUMBER(VALUE(SUBSTITUTE(SUBSTITUTE(SUBSTITUTE(SUBSTITUTE('YAHOO HISTORICAL DATA'!C61,",","+"),".","-"),"+","."),"-",",")))=TRUE,(VALUE(SUBSTITUTE(SUBSTITUTE(SUBSTITUTE(SUBSTITUTE('YAHOO HISTORICAL DATA'!C61,",","+"),".","-"),"+","."),"-",","))),"")</f>
        <v/>
      </c>
      <c r="H61" s="15" t="str">
        <f>IF(ISNUMBER(VALUE(SUBSTITUTE(SUBSTITUTE(SUBSTITUTE(SUBSTITUTE('YAHOO HISTORICAL DATA'!D61,",","+"),".","-"),"+","."),"-",",")))=TRUE,(VALUE(SUBSTITUTE(SUBSTITUTE(SUBSTITUTE(SUBSTITUTE('YAHOO HISTORICAL DATA'!D61,",","+"),".","-"),"+","."),"-",","))),"")</f>
        <v/>
      </c>
      <c r="I61" s="15" t="str">
        <f>IF(ISNUMBER(VALUE(SUBSTITUTE(SUBSTITUTE(SUBSTITUTE(SUBSTITUTE('YAHOO HISTORICAL DATA'!E61,",","+"),".","-"),"+","."),"-",",")))=TRUE,(VALUE(SUBSTITUTE(SUBSTITUTE(SUBSTITUTE(SUBSTITUTE('YAHOO HISTORICAL DATA'!E61,",","+"),".","-"),"+","."),"-",","))),"")</f>
        <v/>
      </c>
      <c r="J61" s="15" t="str">
        <f>IF(ISNUMBER(VALUE(SUBSTITUTE(SUBSTITUTE(SUBSTITUTE(SUBSTITUTE('YAHOO HISTORICAL DATA'!F61,",","+"),".","-"),"+","."),"-",",")))=TRUE,(VALUE(SUBSTITUTE(SUBSTITUTE(SUBSTITUTE(SUBSTITUTE('YAHOO HISTORICAL DATA'!F61,",","+"),".","-"),"+","."),"-",","))),"")</f>
        <v/>
      </c>
      <c r="K61" s="15">
        <f>IF(ISNUMBER(VALUE(SUBSTITUTE(SUBSTITUTE(SUBSTITUTE(SUBSTITUTE('YAHOO HISTORICAL DATA'!G61,",","+"),".","-"),"+","."),"-",",")))=TRUE,(VALUE(SUBSTITUTE(SUBSTITUTE(SUBSTITUTE(SUBSTITUTE('YAHOO HISTORICAL DATA'!G61,",","+"),".","-"),"+","."),"-",","))),VALUE(SUBSTITUTE(SUBSTITUTE(SUBSTITUTE(SUBSTITUTE('YAHOO HISTORICAL DATA'!G61,",","+"),".","-"),"+","."),"-",",")&amp;"0"))</f>
        <v>0</v>
      </c>
    </row>
    <row r="62" spans="1:11" x14ac:dyDescent="0.2">
      <c r="A62">
        <f>'YAHOO HISTORICAL DATA'!A62</f>
        <v>0</v>
      </c>
      <c r="B62" s="81">
        <f t="shared" si="1"/>
        <v>0</v>
      </c>
      <c r="C62" s="83">
        <f t="shared" si="2"/>
        <v>0</v>
      </c>
      <c r="D62" s="83">
        <f t="shared" si="3"/>
        <v>0</v>
      </c>
      <c r="E62" s="3" t="e">
        <f t="shared" si="4"/>
        <v>#NUM!</v>
      </c>
      <c r="F62" s="15" t="str">
        <f>IF(ISNUMBER(VALUE(SUBSTITUTE(SUBSTITUTE(SUBSTITUTE(SUBSTITUTE('YAHOO HISTORICAL DATA'!B62,",","+"),".","-"),"+","."),"-",",")))=TRUE,(VALUE(SUBSTITUTE(SUBSTITUTE(SUBSTITUTE(SUBSTITUTE('YAHOO HISTORICAL DATA'!B62,",","+"),".","-"),"+","."),"-",","))),"")</f>
        <v/>
      </c>
      <c r="G62" s="15" t="str">
        <f>IF(ISNUMBER(VALUE(SUBSTITUTE(SUBSTITUTE(SUBSTITUTE(SUBSTITUTE('YAHOO HISTORICAL DATA'!C62,",","+"),".","-"),"+","."),"-",",")))=TRUE,(VALUE(SUBSTITUTE(SUBSTITUTE(SUBSTITUTE(SUBSTITUTE('YAHOO HISTORICAL DATA'!C62,",","+"),".","-"),"+","."),"-",","))),"")</f>
        <v/>
      </c>
      <c r="H62" s="15" t="str">
        <f>IF(ISNUMBER(VALUE(SUBSTITUTE(SUBSTITUTE(SUBSTITUTE(SUBSTITUTE('YAHOO HISTORICAL DATA'!D62,",","+"),".","-"),"+","."),"-",",")))=TRUE,(VALUE(SUBSTITUTE(SUBSTITUTE(SUBSTITUTE(SUBSTITUTE('YAHOO HISTORICAL DATA'!D62,",","+"),".","-"),"+","."),"-",","))),"")</f>
        <v/>
      </c>
      <c r="I62" s="15" t="str">
        <f>IF(ISNUMBER(VALUE(SUBSTITUTE(SUBSTITUTE(SUBSTITUTE(SUBSTITUTE('YAHOO HISTORICAL DATA'!E62,",","+"),".","-"),"+","."),"-",",")))=TRUE,(VALUE(SUBSTITUTE(SUBSTITUTE(SUBSTITUTE(SUBSTITUTE('YAHOO HISTORICAL DATA'!E62,",","+"),".","-"),"+","."),"-",","))),"")</f>
        <v/>
      </c>
      <c r="J62" s="15" t="str">
        <f>IF(ISNUMBER(VALUE(SUBSTITUTE(SUBSTITUTE(SUBSTITUTE(SUBSTITUTE('YAHOO HISTORICAL DATA'!F62,",","+"),".","-"),"+","."),"-",",")))=TRUE,(VALUE(SUBSTITUTE(SUBSTITUTE(SUBSTITUTE(SUBSTITUTE('YAHOO HISTORICAL DATA'!F62,",","+"),".","-"),"+","."),"-",","))),"")</f>
        <v/>
      </c>
      <c r="K62" s="15">
        <f>IF(ISNUMBER(VALUE(SUBSTITUTE(SUBSTITUTE(SUBSTITUTE(SUBSTITUTE('YAHOO HISTORICAL DATA'!G62,",","+"),".","-"),"+","."),"-",",")))=TRUE,(VALUE(SUBSTITUTE(SUBSTITUTE(SUBSTITUTE(SUBSTITUTE('YAHOO HISTORICAL DATA'!G62,",","+"),".","-"),"+","."),"-",","))),VALUE(SUBSTITUTE(SUBSTITUTE(SUBSTITUTE(SUBSTITUTE('YAHOO HISTORICAL DATA'!G62,",","+"),".","-"),"+","."),"-",",")&amp;"0"))</f>
        <v>0</v>
      </c>
    </row>
    <row r="63" spans="1:11" x14ac:dyDescent="0.2">
      <c r="A63">
        <f>'YAHOO HISTORICAL DATA'!A63</f>
        <v>0</v>
      </c>
      <c r="B63" s="81">
        <f t="shared" si="1"/>
        <v>0</v>
      </c>
      <c r="C63" s="83">
        <f t="shared" si="2"/>
        <v>0</v>
      </c>
      <c r="D63" s="83">
        <f t="shared" si="3"/>
        <v>0</v>
      </c>
      <c r="E63" s="3" t="e">
        <f t="shared" si="4"/>
        <v>#NUM!</v>
      </c>
      <c r="F63" s="15" t="str">
        <f>IF(ISNUMBER(VALUE(SUBSTITUTE(SUBSTITUTE(SUBSTITUTE(SUBSTITUTE('YAHOO HISTORICAL DATA'!B63,",","+"),".","-"),"+","."),"-",",")))=TRUE,(VALUE(SUBSTITUTE(SUBSTITUTE(SUBSTITUTE(SUBSTITUTE('YAHOO HISTORICAL DATA'!B63,",","+"),".","-"),"+","."),"-",","))),"")</f>
        <v/>
      </c>
      <c r="G63" s="15" t="str">
        <f>IF(ISNUMBER(VALUE(SUBSTITUTE(SUBSTITUTE(SUBSTITUTE(SUBSTITUTE('YAHOO HISTORICAL DATA'!C63,",","+"),".","-"),"+","."),"-",",")))=TRUE,(VALUE(SUBSTITUTE(SUBSTITUTE(SUBSTITUTE(SUBSTITUTE('YAHOO HISTORICAL DATA'!C63,",","+"),".","-"),"+","."),"-",","))),"")</f>
        <v/>
      </c>
      <c r="H63" s="15" t="str">
        <f>IF(ISNUMBER(VALUE(SUBSTITUTE(SUBSTITUTE(SUBSTITUTE(SUBSTITUTE('YAHOO HISTORICAL DATA'!D63,",","+"),".","-"),"+","."),"-",",")))=TRUE,(VALUE(SUBSTITUTE(SUBSTITUTE(SUBSTITUTE(SUBSTITUTE('YAHOO HISTORICAL DATA'!D63,",","+"),".","-"),"+","."),"-",","))),"")</f>
        <v/>
      </c>
      <c r="I63" s="15" t="str">
        <f>IF(ISNUMBER(VALUE(SUBSTITUTE(SUBSTITUTE(SUBSTITUTE(SUBSTITUTE('YAHOO HISTORICAL DATA'!E63,",","+"),".","-"),"+","."),"-",",")))=TRUE,(VALUE(SUBSTITUTE(SUBSTITUTE(SUBSTITUTE(SUBSTITUTE('YAHOO HISTORICAL DATA'!E63,",","+"),".","-"),"+","."),"-",","))),"")</f>
        <v/>
      </c>
      <c r="J63" s="15" t="str">
        <f>IF(ISNUMBER(VALUE(SUBSTITUTE(SUBSTITUTE(SUBSTITUTE(SUBSTITUTE('YAHOO HISTORICAL DATA'!F63,",","+"),".","-"),"+","."),"-",",")))=TRUE,(VALUE(SUBSTITUTE(SUBSTITUTE(SUBSTITUTE(SUBSTITUTE('YAHOO HISTORICAL DATA'!F63,",","+"),".","-"),"+","."),"-",","))),"")</f>
        <v/>
      </c>
      <c r="K63" s="15">
        <f>IF(ISNUMBER(VALUE(SUBSTITUTE(SUBSTITUTE(SUBSTITUTE(SUBSTITUTE('YAHOO HISTORICAL DATA'!G63,",","+"),".","-"),"+","."),"-",",")))=TRUE,(VALUE(SUBSTITUTE(SUBSTITUTE(SUBSTITUTE(SUBSTITUTE('YAHOO HISTORICAL DATA'!G63,",","+"),".","-"),"+","."),"-",","))),VALUE(SUBSTITUTE(SUBSTITUTE(SUBSTITUTE(SUBSTITUTE('YAHOO HISTORICAL DATA'!G63,",","+"),".","-"),"+","."),"-",",")&amp;"0"))</f>
        <v>0</v>
      </c>
    </row>
    <row r="64" spans="1:11" x14ac:dyDescent="0.2">
      <c r="A64">
        <f>'YAHOO HISTORICAL DATA'!A64</f>
        <v>0</v>
      </c>
      <c r="B64" s="81">
        <f t="shared" si="1"/>
        <v>0</v>
      </c>
      <c r="C64" s="83">
        <f t="shared" si="2"/>
        <v>0</v>
      </c>
      <c r="D64" s="83">
        <f t="shared" si="3"/>
        <v>0</v>
      </c>
      <c r="E64" s="3" t="e">
        <f t="shared" si="4"/>
        <v>#NUM!</v>
      </c>
      <c r="F64" s="15" t="str">
        <f>IF(ISNUMBER(VALUE(SUBSTITUTE(SUBSTITUTE(SUBSTITUTE(SUBSTITUTE('YAHOO HISTORICAL DATA'!B64,",","+"),".","-"),"+","."),"-",",")))=TRUE,(VALUE(SUBSTITUTE(SUBSTITUTE(SUBSTITUTE(SUBSTITUTE('YAHOO HISTORICAL DATA'!B64,",","+"),".","-"),"+","."),"-",","))),"")</f>
        <v/>
      </c>
      <c r="G64" s="15" t="str">
        <f>IF(ISNUMBER(VALUE(SUBSTITUTE(SUBSTITUTE(SUBSTITUTE(SUBSTITUTE('YAHOO HISTORICAL DATA'!C64,",","+"),".","-"),"+","."),"-",",")))=TRUE,(VALUE(SUBSTITUTE(SUBSTITUTE(SUBSTITUTE(SUBSTITUTE('YAHOO HISTORICAL DATA'!C64,",","+"),".","-"),"+","."),"-",","))),"")</f>
        <v/>
      </c>
      <c r="H64" s="15" t="str">
        <f>IF(ISNUMBER(VALUE(SUBSTITUTE(SUBSTITUTE(SUBSTITUTE(SUBSTITUTE('YAHOO HISTORICAL DATA'!D64,",","+"),".","-"),"+","."),"-",",")))=TRUE,(VALUE(SUBSTITUTE(SUBSTITUTE(SUBSTITUTE(SUBSTITUTE('YAHOO HISTORICAL DATA'!D64,",","+"),".","-"),"+","."),"-",","))),"")</f>
        <v/>
      </c>
      <c r="I64" s="15" t="str">
        <f>IF(ISNUMBER(VALUE(SUBSTITUTE(SUBSTITUTE(SUBSTITUTE(SUBSTITUTE('YAHOO HISTORICAL DATA'!E64,",","+"),".","-"),"+","."),"-",",")))=TRUE,(VALUE(SUBSTITUTE(SUBSTITUTE(SUBSTITUTE(SUBSTITUTE('YAHOO HISTORICAL DATA'!E64,",","+"),".","-"),"+","."),"-",","))),"")</f>
        <v/>
      </c>
      <c r="J64" s="15" t="str">
        <f>IF(ISNUMBER(VALUE(SUBSTITUTE(SUBSTITUTE(SUBSTITUTE(SUBSTITUTE('YAHOO HISTORICAL DATA'!F64,",","+"),".","-"),"+","."),"-",",")))=TRUE,(VALUE(SUBSTITUTE(SUBSTITUTE(SUBSTITUTE(SUBSTITUTE('YAHOO HISTORICAL DATA'!F64,",","+"),".","-"),"+","."),"-",","))),"")</f>
        <v/>
      </c>
      <c r="K64" s="15">
        <f>IF(ISNUMBER(VALUE(SUBSTITUTE(SUBSTITUTE(SUBSTITUTE(SUBSTITUTE('YAHOO HISTORICAL DATA'!G64,",","+"),".","-"),"+","."),"-",",")))=TRUE,(VALUE(SUBSTITUTE(SUBSTITUTE(SUBSTITUTE(SUBSTITUTE('YAHOO HISTORICAL DATA'!G64,",","+"),".","-"),"+","."),"-",","))),VALUE(SUBSTITUTE(SUBSTITUTE(SUBSTITUTE(SUBSTITUTE('YAHOO HISTORICAL DATA'!G64,",","+"),".","-"),"+","."),"-",",")&amp;"0"))</f>
        <v>0</v>
      </c>
    </row>
    <row r="65" spans="1:11" x14ac:dyDescent="0.2">
      <c r="A65">
        <f>'YAHOO HISTORICAL DATA'!A65</f>
        <v>0</v>
      </c>
      <c r="B65" s="81">
        <f t="shared" si="1"/>
        <v>0</v>
      </c>
      <c r="C65" s="83">
        <f t="shared" si="2"/>
        <v>0</v>
      </c>
      <c r="D65" s="83">
        <f t="shared" si="3"/>
        <v>0</v>
      </c>
      <c r="E65" s="3" t="e">
        <f t="shared" si="4"/>
        <v>#NUM!</v>
      </c>
      <c r="F65" s="15" t="str">
        <f>IF(ISNUMBER(VALUE(SUBSTITUTE(SUBSTITUTE(SUBSTITUTE(SUBSTITUTE('YAHOO HISTORICAL DATA'!B65,",","+"),".","-"),"+","."),"-",",")))=TRUE,(VALUE(SUBSTITUTE(SUBSTITUTE(SUBSTITUTE(SUBSTITUTE('YAHOO HISTORICAL DATA'!B65,",","+"),".","-"),"+","."),"-",","))),"")</f>
        <v/>
      </c>
      <c r="G65" s="15" t="str">
        <f>IF(ISNUMBER(VALUE(SUBSTITUTE(SUBSTITUTE(SUBSTITUTE(SUBSTITUTE('YAHOO HISTORICAL DATA'!C65,",","+"),".","-"),"+","."),"-",",")))=TRUE,(VALUE(SUBSTITUTE(SUBSTITUTE(SUBSTITUTE(SUBSTITUTE('YAHOO HISTORICAL DATA'!C65,",","+"),".","-"),"+","."),"-",","))),"")</f>
        <v/>
      </c>
      <c r="H65" s="15" t="str">
        <f>IF(ISNUMBER(VALUE(SUBSTITUTE(SUBSTITUTE(SUBSTITUTE(SUBSTITUTE('YAHOO HISTORICAL DATA'!D65,",","+"),".","-"),"+","."),"-",",")))=TRUE,(VALUE(SUBSTITUTE(SUBSTITUTE(SUBSTITUTE(SUBSTITUTE('YAHOO HISTORICAL DATA'!D65,",","+"),".","-"),"+","."),"-",","))),"")</f>
        <v/>
      </c>
      <c r="I65" s="15" t="str">
        <f>IF(ISNUMBER(VALUE(SUBSTITUTE(SUBSTITUTE(SUBSTITUTE(SUBSTITUTE('YAHOO HISTORICAL DATA'!E65,",","+"),".","-"),"+","."),"-",",")))=TRUE,(VALUE(SUBSTITUTE(SUBSTITUTE(SUBSTITUTE(SUBSTITUTE('YAHOO HISTORICAL DATA'!E65,",","+"),".","-"),"+","."),"-",","))),"")</f>
        <v/>
      </c>
      <c r="J65" s="15" t="str">
        <f>IF(ISNUMBER(VALUE(SUBSTITUTE(SUBSTITUTE(SUBSTITUTE(SUBSTITUTE('YAHOO HISTORICAL DATA'!F65,",","+"),".","-"),"+","."),"-",",")))=TRUE,(VALUE(SUBSTITUTE(SUBSTITUTE(SUBSTITUTE(SUBSTITUTE('YAHOO HISTORICAL DATA'!F65,",","+"),".","-"),"+","."),"-",","))),"")</f>
        <v/>
      </c>
      <c r="K65" s="15">
        <f>IF(ISNUMBER(VALUE(SUBSTITUTE(SUBSTITUTE(SUBSTITUTE(SUBSTITUTE('YAHOO HISTORICAL DATA'!G65,",","+"),".","-"),"+","."),"-",",")))=TRUE,(VALUE(SUBSTITUTE(SUBSTITUTE(SUBSTITUTE(SUBSTITUTE('YAHOO HISTORICAL DATA'!G65,",","+"),".","-"),"+","."),"-",","))),VALUE(SUBSTITUTE(SUBSTITUTE(SUBSTITUTE(SUBSTITUTE('YAHOO HISTORICAL DATA'!G65,",","+"),".","-"),"+","."),"-",",")&amp;"0"))</f>
        <v>0</v>
      </c>
    </row>
    <row r="66" spans="1:11" x14ac:dyDescent="0.2">
      <c r="A66">
        <f>'YAHOO HISTORICAL DATA'!A66</f>
        <v>0</v>
      </c>
      <c r="B66" s="81">
        <f t="shared" si="1"/>
        <v>0</v>
      </c>
      <c r="C66" s="83">
        <f t="shared" si="2"/>
        <v>0</v>
      </c>
      <c r="D66" s="83">
        <f t="shared" si="3"/>
        <v>0</v>
      </c>
      <c r="E66" s="3" t="e">
        <f t="shared" si="4"/>
        <v>#NUM!</v>
      </c>
      <c r="F66" s="15" t="str">
        <f>IF(ISNUMBER(VALUE(SUBSTITUTE(SUBSTITUTE(SUBSTITUTE(SUBSTITUTE('YAHOO HISTORICAL DATA'!B66,",","+"),".","-"),"+","."),"-",",")))=TRUE,(VALUE(SUBSTITUTE(SUBSTITUTE(SUBSTITUTE(SUBSTITUTE('YAHOO HISTORICAL DATA'!B66,",","+"),".","-"),"+","."),"-",","))),"")</f>
        <v/>
      </c>
      <c r="G66" s="15" t="str">
        <f>IF(ISNUMBER(VALUE(SUBSTITUTE(SUBSTITUTE(SUBSTITUTE(SUBSTITUTE('YAHOO HISTORICAL DATA'!C66,",","+"),".","-"),"+","."),"-",",")))=TRUE,(VALUE(SUBSTITUTE(SUBSTITUTE(SUBSTITUTE(SUBSTITUTE('YAHOO HISTORICAL DATA'!C66,",","+"),".","-"),"+","."),"-",","))),"")</f>
        <v/>
      </c>
      <c r="H66" s="15" t="str">
        <f>IF(ISNUMBER(VALUE(SUBSTITUTE(SUBSTITUTE(SUBSTITUTE(SUBSTITUTE('YAHOO HISTORICAL DATA'!D66,",","+"),".","-"),"+","."),"-",",")))=TRUE,(VALUE(SUBSTITUTE(SUBSTITUTE(SUBSTITUTE(SUBSTITUTE('YAHOO HISTORICAL DATA'!D66,",","+"),".","-"),"+","."),"-",","))),"")</f>
        <v/>
      </c>
      <c r="I66" s="15" t="str">
        <f>IF(ISNUMBER(VALUE(SUBSTITUTE(SUBSTITUTE(SUBSTITUTE(SUBSTITUTE('YAHOO HISTORICAL DATA'!E66,",","+"),".","-"),"+","."),"-",",")))=TRUE,(VALUE(SUBSTITUTE(SUBSTITUTE(SUBSTITUTE(SUBSTITUTE('YAHOO HISTORICAL DATA'!E66,",","+"),".","-"),"+","."),"-",","))),"")</f>
        <v/>
      </c>
      <c r="J66" s="15" t="str">
        <f>IF(ISNUMBER(VALUE(SUBSTITUTE(SUBSTITUTE(SUBSTITUTE(SUBSTITUTE('YAHOO HISTORICAL DATA'!F66,",","+"),".","-"),"+","."),"-",",")))=TRUE,(VALUE(SUBSTITUTE(SUBSTITUTE(SUBSTITUTE(SUBSTITUTE('YAHOO HISTORICAL DATA'!F66,",","+"),".","-"),"+","."),"-",","))),"")</f>
        <v/>
      </c>
      <c r="K66" s="15">
        <f>IF(ISNUMBER(VALUE(SUBSTITUTE(SUBSTITUTE(SUBSTITUTE(SUBSTITUTE('YAHOO HISTORICAL DATA'!G66,",","+"),".","-"),"+","."),"-",",")))=TRUE,(VALUE(SUBSTITUTE(SUBSTITUTE(SUBSTITUTE(SUBSTITUTE('YAHOO HISTORICAL DATA'!G66,",","+"),".","-"),"+","."),"-",","))),VALUE(SUBSTITUTE(SUBSTITUTE(SUBSTITUTE(SUBSTITUTE('YAHOO HISTORICAL DATA'!G66,",","+"),".","-"),"+","."),"-",",")&amp;"0"))</f>
        <v>0</v>
      </c>
    </row>
    <row r="67" spans="1:11" x14ac:dyDescent="0.2">
      <c r="A67">
        <f>'YAHOO HISTORICAL DATA'!A67</f>
        <v>0</v>
      </c>
      <c r="B67" s="81">
        <f t="shared" ref="B67:B130" si="6">VALUE(RIGHT((LEFT(A67,6)),2))</f>
        <v>0</v>
      </c>
      <c r="C67" s="83">
        <f t="shared" ref="C67:C130" si="7">(IF((LEFT(A67,3))="Jan",1,(IF((LEFT(A67,3))="Feb",2,(IF((LEFT(A67,3))="Mar",3,(IF((LEFT(A67,3))="Apr",4,(IF((LEFT(A67,3))="May",5,(IF((LEFT(A67,3))="Jun",6,(IF((LEFT(A67,3))="Jul",7,(IF((LEFT(A67,3))="Aug",8,(IF((LEFT(A67,3))="Sep",9,(IF((LEFT(A67,3))="Oct",10,(IF((LEFT(A67,3))="Nov",11,(IF((LEFT(A67,3))="Dec",12,0))))))))))))))))))))))))</f>
        <v>0</v>
      </c>
      <c r="D67" s="83">
        <f t="shared" ref="D67:D130" si="8">IF(AND(ISNUMBER(G67),ISNUMBER(K67)),VALUE(RIGHT(A67,4)),0)</f>
        <v>0</v>
      </c>
      <c r="E67" s="3" t="e">
        <f t="shared" ref="E67:E130" si="9">DATE(D67,C67,B67)</f>
        <v>#NUM!</v>
      </c>
      <c r="F67" s="15" t="str">
        <f>IF(ISNUMBER(VALUE(SUBSTITUTE(SUBSTITUTE(SUBSTITUTE(SUBSTITUTE('YAHOO HISTORICAL DATA'!B67,",","+"),".","-"),"+","."),"-",",")))=TRUE,(VALUE(SUBSTITUTE(SUBSTITUTE(SUBSTITUTE(SUBSTITUTE('YAHOO HISTORICAL DATA'!B67,",","+"),".","-"),"+","."),"-",","))),"")</f>
        <v/>
      </c>
      <c r="G67" s="15" t="str">
        <f>IF(ISNUMBER(VALUE(SUBSTITUTE(SUBSTITUTE(SUBSTITUTE(SUBSTITUTE('YAHOO HISTORICAL DATA'!C67,",","+"),".","-"),"+","."),"-",",")))=TRUE,(VALUE(SUBSTITUTE(SUBSTITUTE(SUBSTITUTE(SUBSTITUTE('YAHOO HISTORICAL DATA'!C67,",","+"),".","-"),"+","."),"-",","))),"")</f>
        <v/>
      </c>
      <c r="H67" s="15" t="str">
        <f>IF(ISNUMBER(VALUE(SUBSTITUTE(SUBSTITUTE(SUBSTITUTE(SUBSTITUTE('YAHOO HISTORICAL DATA'!D67,",","+"),".","-"),"+","."),"-",",")))=TRUE,(VALUE(SUBSTITUTE(SUBSTITUTE(SUBSTITUTE(SUBSTITUTE('YAHOO HISTORICAL DATA'!D67,",","+"),".","-"),"+","."),"-",","))),"")</f>
        <v/>
      </c>
      <c r="I67" s="15" t="str">
        <f>IF(ISNUMBER(VALUE(SUBSTITUTE(SUBSTITUTE(SUBSTITUTE(SUBSTITUTE('YAHOO HISTORICAL DATA'!E67,",","+"),".","-"),"+","."),"-",",")))=TRUE,(VALUE(SUBSTITUTE(SUBSTITUTE(SUBSTITUTE(SUBSTITUTE('YAHOO HISTORICAL DATA'!E67,",","+"),".","-"),"+","."),"-",","))),"")</f>
        <v/>
      </c>
      <c r="J67" s="15" t="str">
        <f>IF(ISNUMBER(VALUE(SUBSTITUTE(SUBSTITUTE(SUBSTITUTE(SUBSTITUTE('YAHOO HISTORICAL DATA'!F67,",","+"),".","-"),"+","."),"-",",")))=TRUE,(VALUE(SUBSTITUTE(SUBSTITUTE(SUBSTITUTE(SUBSTITUTE('YAHOO HISTORICAL DATA'!F67,",","+"),".","-"),"+","."),"-",","))),"")</f>
        <v/>
      </c>
      <c r="K67" s="15">
        <f>IF(ISNUMBER(VALUE(SUBSTITUTE(SUBSTITUTE(SUBSTITUTE(SUBSTITUTE('YAHOO HISTORICAL DATA'!G67,",","+"),".","-"),"+","."),"-",",")))=TRUE,(VALUE(SUBSTITUTE(SUBSTITUTE(SUBSTITUTE(SUBSTITUTE('YAHOO HISTORICAL DATA'!G67,",","+"),".","-"),"+","."),"-",","))),VALUE(SUBSTITUTE(SUBSTITUTE(SUBSTITUTE(SUBSTITUTE('YAHOO HISTORICAL DATA'!G67,",","+"),".","-"),"+","."),"-",",")&amp;"0"))</f>
        <v>0</v>
      </c>
    </row>
    <row r="68" spans="1:11" x14ac:dyDescent="0.2">
      <c r="A68">
        <f>'YAHOO HISTORICAL DATA'!A68</f>
        <v>0</v>
      </c>
      <c r="B68" s="81">
        <f t="shared" si="6"/>
        <v>0</v>
      </c>
      <c r="C68" s="83">
        <f t="shared" si="7"/>
        <v>0</v>
      </c>
      <c r="D68" s="83">
        <f t="shared" si="8"/>
        <v>0</v>
      </c>
      <c r="E68" s="3" t="e">
        <f t="shared" si="9"/>
        <v>#NUM!</v>
      </c>
      <c r="F68" s="15" t="str">
        <f>IF(ISNUMBER(VALUE(SUBSTITUTE(SUBSTITUTE(SUBSTITUTE(SUBSTITUTE('YAHOO HISTORICAL DATA'!B68,",","+"),".","-"),"+","."),"-",",")))=TRUE,(VALUE(SUBSTITUTE(SUBSTITUTE(SUBSTITUTE(SUBSTITUTE('YAHOO HISTORICAL DATA'!B68,",","+"),".","-"),"+","."),"-",","))),"")</f>
        <v/>
      </c>
      <c r="G68" s="15" t="str">
        <f>IF(ISNUMBER(VALUE(SUBSTITUTE(SUBSTITUTE(SUBSTITUTE(SUBSTITUTE('YAHOO HISTORICAL DATA'!C68,",","+"),".","-"),"+","."),"-",",")))=TRUE,(VALUE(SUBSTITUTE(SUBSTITUTE(SUBSTITUTE(SUBSTITUTE('YAHOO HISTORICAL DATA'!C68,",","+"),".","-"),"+","."),"-",","))),"")</f>
        <v/>
      </c>
      <c r="H68" s="15" t="str">
        <f>IF(ISNUMBER(VALUE(SUBSTITUTE(SUBSTITUTE(SUBSTITUTE(SUBSTITUTE('YAHOO HISTORICAL DATA'!D68,",","+"),".","-"),"+","."),"-",",")))=TRUE,(VALUE(SUBSTITUTE(SUBSTITUTE(SUBSTITUTE(SUBSTITUTE('YAHOO HISTORICAL DATA'!D68,",","+"),".","-"),"+","."),"-",","))),"")</f>
        <v/>
      </c>
      <c r="I68" s="15" t="str">
        <f>IF(ISNUMBER(VALUE(SUBSTITUTE(SUBSTITUTE(SUBSTITUTE(SUBSTITUTE('YAHOO HISTORICAL DATA'!E68,",","+"),".","-"),"+","."),"-",",")))=TRUE,(VALUE(SUBSTITUTE(SUBSTITUTE(SUBSTITUTE(SUBSTITUTE('YAHOO HISTORICAL DATA'!E68,",","+"),".","-"),"+","."),"-",","))),"")</f>
        <v/>
      </c>
      <c r="J68" s="15" t="str">
        <f>IF(ISNUMBER(VALUE(SUBSTITUTE(SUBSTITUTE(SUBSTITUTE(SUBSTITUTE('YAHOO HISTORICAL DATA'!F68,",","+"),".","-"),"+","."),"-",",")))=TRUE,(VALUE(SUBSTITUTE(SUBSTITUTE(SUBSTITUTE(SUBSTITUTE('YAHOO HISTORICAL DATA'!F68,",","+"),".","-"),"+","."),"-",","))),"")</f>
        <v/>
      </c>
      <c r="K68" s="15">
        <f>IF(ISNUMBER(VALUE(SUBSTITUTE(SUBSTITUTE(SUBSTITUTE(SUBSTITUTE('YAHOO HISTORICAL DATA'!G68,",","+"),".","-"),"+","."),"-",",")))=TRUE,(VALUE(SUBSTITUTE(SUBSTITUTE(SUBSTITUTE(SUBSTITUTE('YAHOO HISTORICAL DATA'!G68,",","+"),".","-"),"+","."),"-",","))),VALUE(SUBSTITUTE(SUBSTITUTE(SUBSTITUTE(SUBSTITUTE('YAHOO HISTORICAL DATA'!G68,",","+"),".","-"),"+","."),"-",",")&amp;"0"))</f>
        <v>0</v>
      </c>
    </row>
    <row r="69" spans="1:11" x14ac:dyDescent="0.2">
      <c r="A69">
        <f>'YAHOO HISTORICAL DATA'!A69</f>
        <v>0</v>
      </c>
      <c r="B69" s="81">
        <f t="shared" si="6"/>
        <v>0</v>
      </c>
      <c r="C69" s="83">
        <f t="shared" si="7"/>
        <v>0</v>
      </c>
      <c r="D69" s="83">
        <f t="shared" si="8"/>
        <v>0</v>
      </c>
      <c r="E69" s="3" t="e">
        <f t="shared" si="9"/>
        <v>#NUM!</v>
      </c>
      <c r="F69" s="15" t="str">
        <f>IF(ISNUMBER(VALUE(SUBSTITUTE(SUBSTITUTE(SUBSTITUTE(SUBSTITUTE('YAHOO HISTORICAL DATA'!B69,",","+"),".","-"),"+","."),"-",",")))=TRUE,(VALUE(SUBSTITUTE(SUBSTITUTE(SUBSTITUTE(SUBSTITUTE('YAHOO HISTORICAL DATA'!B69,",","+"),".","-"),"+","."),"-",","))),"")</f>
        <v/>
      </c>
      <c r="G69" s="15" t="str">
        <f>IF(ISNUMBER(VALUE(SUBSTITUTE(SUBSTITUTE(SUBSTITUTE(SUBSTITUTE('YAHOO HISTORICAL DATA'!C69,",","+"),".","-"),"+","."),"-",",")))=TRUE,(VALUE(SUBSTITUTE(SUBSTITUTE(SUBSTITUTE(SUBSTITUTE('YAHOO HISTORICAL DATA'!C69,",","+"),".","-"),"+","."),"-",","))),"")</f>
        <v/>
      </c>
      <c r="H69" s="15" t="str">
        <f>IF(ISNUMBER(VALUE(SUBSTITUTE(SUBSTITUTE(SUBSTITUTE(SUBSTITUTE('YAHOO HISTORICAL DATA'!D69,",","+"),".","-"),"+","."),"-",",")))=TRUE,(VALUE(SUBSTITUTE(SUBSTITUTE(SUBSTITUTE(SUBSTITUTE('YAHOO HISTORICAL DATA'!D69,",","+"),".","-"),"+","."),"-",","))),"")</f>
        <v/>
      </c>
      <c r="I69" s="15" t="str">
        <f>IF(ISNUMBER(VALUE(SUBSTITUTE(SUBSTITUTE(SUBSTITUTE(SUBSTITUTE('YAHOO HISTORICAL DATA'!E69,",","+"),".","-"),"+","."),"-",",")))=TRUE,(VALUE(SUBSTITUTE(SUBSTITUTE(SUBSTITUTE(SUBSTITUTE('YAHOO HISTORICAL DATA'!E69,",","+"),".","-"),"+","."),"-",","))),"")</f>
        <v/>
      </c>
      <c r="J69" s="15" t="str">
        <f>IF(ISNUMBER(VALUE(SUBSTITUTE(SUBSTITUTE(SUBSTITUTE(SUBSTITUTE('YAHOO HISTORICAL DATA'!F69,",","+"),".","-"),"+","."),"-",",")))=TRUE,(VALUE(SUBSTITUTE(SUBSTITUTE(SUBSTITUTE(SUBSTITUTE('YAHOO HISTORICAL DATA'!F69,",","+"),".","-"),"+","."),"-",","))),"")</f>
        <v/>
      </c>
      <c r="K69" s="15">
        <f>IF(ISNUMBER(VALUE(SUBSTITUTE(SUBSTITUTE(SUBSTITUTE(SUBSTITUTE('YAHOO HISTORICAL DATA'!G69,",","+"),".","-"),"+","."),"-",",")))=TRUE,(VALUE(SUBSTITUTE(SUBSTITUTE(SUBSTITUTE(SUBSTITUTE('YAHOO HISTORICAL DATA'!G69,",","+"),".","-"),"+","."),"-",","))),VALUE(SUBSTITUTE(SUBSTITUTE(SUBSTITUTE(SUBSTITUTE('YAHOO HISTORICAL DATA'!G69,",","+"),".","-"),"+","."),"-",",")&amp;"0"))</f>
        <v>0</v>
      </c>
    </row>
    <row r="70" spans="1:11" x14ac:dyDescent="0.2">
      <c r="A70">
        <f>'YAHOO HISTORICAL DATA'!A70</f>
        <v>0</v>
      </c>
      <c r="B70" s="81">
        <f t="shared" si="6"/>
        <v>0</v>
      </c>
      <c r="C70" s="83">
        <f t="shared" si="7"/>
        <v>0</v>
      </c>
      <c r="D70" s="83">
        <f t="shared" si="8"/>
        <v>0</v>
      </c>
      <c r="E70" s="3" t="e">
        <f t="shared" si="9"/>
        <v>#NUM!</v>
      </c>
      <c r="F70" s="15" t="str">
        <f>IF(ISNUMBER(VALUE(SUBSTITUTE(SUBSTITUTE(SUBSTITUTE(SUBSTITUTE('YAHOO HISTORICAL DATA'!B70,",","+"),".","-"),"+","."),"-",",")))=TRUE,(VALUE(SUBSTITUTE(SUBSTITUTE(SUBSTITUTE(SUBSTITUTE('YAHOO HISTORICAL DATA'!B70,",","+"),".","-"),"+","."),"-",","))),"")</f>
        <v/>
      </c>
      <c r="G70" s="15" t="str">
        <f>IF(ISNUMBER(VALUE(SUBSTITUTE(SUBSTITUTE(SUBSTITUTE(SUBSTITUTE('YAHOO HISTORICAL DATA'!C70,",","+"),".","-"),"+","."),"-",",")))=TRUE,(VALUE(SUBSTITUTE(SUBSTITUTE(SUBSTITUTE(SUBSTITUTE('YAHOO HISTORICAL DATA'!C70,",","+"),".","-"),"+","."),"-",","))),"")</f>
        <v/>
      </c>
      <c r="H70" s="15" t="str">
        <f>IF(ISNUMBER(VALUE(SUBSTITUTE(SUBSTITUTE(SUBSTITUTE(SUBSTITUTE('YAHOO HISTORICAL DATA'!D70,",","+"),".","-"),"+","."),"-",",")))=TRUE,(VALUE(SUBSTITUTE(SUBSTITUTE(SUBSTITUTE(SUBSTITUTE('YAHOO HISTORICAL DATA'!D70,",","+"),".","-"),"+","."),"-",","))),"")</f>
        <v/>
      </c>
      <c r="I70" s="15" t="str">
        <f>IF(ISNUMBER(VALUE(SUBSTITUTE(SUBSTITUTE(SUBSTITUTE(SUBSTITUTE('YAHOO HISTORICAL DATA'!E70,",","+"),".","-"),"+","."),"-",",")))=TRUE,(VALUE(SUBSTITUTE(SUBSTITUTE(SUBSTITUTE(SUBSTITUTE('YAHOO HISTORICAL DATA'!E70,",","+"),".","-"),"+","."),"-",","))),"")</f>
        <v/>
      </c>
      <c r="J70" s="15" t="str">
        <f>IF(ISNUMBER(VALUE(SUBSTITUTE(SUBSTITUTE(SUBSTITUTE(SUBSTITUTE('YAHOO HISTORICAL DATA'!F70,",","+"),".","-"),"+","."),"-",",")))=TRUE,(VALUE(SUBSTITUTE(SUBSTITUTE(SUBSTITUTE(SUBSTITUTE('YAHOO HISTORICAL DATA'!F70,",","+"),".","-"),"+","."),"-",","))),"")</f>
        <v/>
      </c>
      <c r="K70" s="15">
        <f>IF(ISNUMBER(VALUE(SUBSTITUTE(SUBSTITUTE(SUBSTITUTE(SUBSTITUTE('YAHOO HISTORICAL DATA'!G70,",","+"),".","-"),"+","."),"-",",")))=TRUE,(VALUE(SUBSTITUTE(SUBSTITUTE(SUBSTITUTE(SUBSTITUTE('YAHOO HISTORICAL DATA'!G70,",","+"),".","-"),"+","."),"-",","))),VALUE(SUBSTITUTE(SUBSTITUTE(SUBSTITUTE(SUBSTITUTE('YAHOO HISTORICAL DATA'!G70,",","+"),".","-"),"+","."),"-",",")&amp;"0"))</f>
        <v>0</v>
      </c>
    </row>
    <row r="71" spans="1:11" x14ac:dyDescent="0.2">
      <c r="A71">
        <f>'YAHOO HISTORICAL DATA'!A71</f>
        <v>0</v>
      </c>
      <c r="B71" s="81">
        <f t="shared" si="6"/>
        <v>0</v>
      </c>
      <c r="C71" s="83">
        <f t="shared" si="7"/>
        <v>0</v>
      </c>
      <c r="D71" s="83">
        <f t="shared" si="8"/>
        <v>0</v>
      </c>
      <c r="E71" s="3" t="e">
        <f t="shared" si="9"/>
        <v>#NUM!</v>
      </c>
      <c r="F71" s="15" t="str">
        <f>IF(ISNUMBER(VALUE(SUBSTITUTE(SUBSTITUTE(SUBSTITUTE(SUBSTITUTE('YAHOO HISTORICAL DATA'!B71,",","+"),".","-"),"+","."),"-",",")))=TRUE,(VALUE(SUBSTITUTE(SUBSTITUTE(SUBSTITUTE(SUBSTITUTE('YAHOO HISTORICAL DATA'!B71,",","+"),".","-"),"+","."),"-",","))),"")</f>
        <v/>
      </c>
      <c r="G71" s="15" t="str">
        <f>IF(ISNUMBER(VALUE(SUBSTITUTE(SUBSTITUTE(SUBSTITUTE(SUBSTITUTE('YAHOO HISTORICAL DATA'!C71,",","+"),".","-"),"+","."),"-",",")))=TRUE,(VALUE(SUBSTITUTE(SUBSTITUTE(SUBSTITUTE(SUBSTITUTE('YAHOO HISTORICAL DATA'!C71,",","+"),".","-"),"+","."),"-",","))),"")</f>
        <v/>
      </c>
      <c r="H71" s="15" t="str">
        <f>IF(ISNUMBER(VALUE(SUBSTITUTE(SUBSTITUTE(SUBSTITUTE(SUBSTITUTE('YAHOO HISTORICAL DATA'!D71,",","+"),".","-"),"+","."),"-",",")))=TRUE,(VALUE(SUBSTITUTE(SUBSTITUTE(SUBSTITUTE(SUBSTITUTE('YAHOO HISTORICAL DATA'!D71,",","+"),".","-"),"+","."),"-",","))),"")</f>
        <v/>
      </c>
      <c r="I71" s="15" t="str">
        <f>IF(ISNUMBER(VALUE(SUBSTITUTE(SUBSTITUTE(SUBSTITUTE(SUBSTITUTE('YAHOO HISTORICAL DATA'!E71,",","+"),".","-"),"+","."),"-",",")))=TRUE,(VALUE(SUBSTITUTE(SUBSTITUTE(SUBSTITUTE(SUBSTITUTE('YAHOO HISTORICAL DATA'!E71,",","+"),".","-"),"+","."),"-",","))),"")</f>
        <v/>
      </c>
      <c r="J71" s="15" t="str">
        <f>IF(ISNUMBER(VALUE(SUBSTITUTE(SUBSTITUTE(SUBSTITUTE(SUBSTITUTE('YAHOO HISTORICAL DATA'!F71,",","+"),".","-"),"+","."),"-",",")))=TRUE,(VALUE(SUBSTITUTE(SUBSTITUTE(SUBSTITUTE(SUBSTITUTE('YAHOO HISTORICAL DATA'!F71,",","+"),".","-"),"+","."),"-",","))),"")</f>
        <v/>
      </c>
      <c r="K71" s="15">
        <f>IF(ISNUMBER(VALUE(SUBSTITUTE(SUBSTITUTE(SUBSTITUTE(SUBSTITUTE('YAHOO HISTORICAL DATA'!G71,",","+"),".","-"),"+","."),"-",",")))=TRUE,(VALUE(SUBSTITUTE(SUBSTITUTE(SUBSTITUTE(SUBSTITUTE('YAHOO HISTORICAL DATA'!G71,",","+"),".","-"),"+","."),"-",","))),VALUE(SUBSTITUTE(SUBSTITUTE(SUBSTITUTE(SUBSTITUTE('YAHOO HISTORICAL DATA'!G71,",","+"),".","-"),"+","."),"-",",")&amp;"0"))</f>
        <v>0</v>
      </c>
    </row>
    <row r="72" spans="1:11" x14ac:dyDescent="0.2">
      <c r="A72">
        <f>'YAHOO HISTORICAL DATA'!A72</f>
        <v>0</v>
      </c>
      <c r="B72" s="81">
        <f t="shared" si="6"/>
        <v>0</v>
      </c>
      <c r="C72" s="83">
        <f t="shared" si="7"/>
        <v>0</v>
      </c>
      <c r="D72" s="83">
        <f t="shared" si="8"/>
        <v>0</v>
      </c>
      <c r="E72" s="3" t="e">
        <f t="shared" si="9"/>
        <v>#NUM!</v>
      </c>
      <c r="F72" s="15" t="str">
        <f>IF(ISNUMBER(VALUE(SUBSTITUTE(SUBSTITUTE(SUBSTITUTE(SUBSTITUTE('YAHOO HISTORICAL DATA'!B72,",","+"),".","-"),"+","."),"-",",")))=TRUE,(VALUE(SUBSTITUTE(SUBSTITUTE(SUBSTITUTE(SUBSTITUTE('YAHOO HISTORICAL DATA'!B72,",","+"),".","-"),"+","."),"-",","))),"")</f>
        <v/>
      </c>
      <c r="G72" s="15" t="str">
        <f>IF(ISNUMBER(VALUE(SUBSTITUTE(SUBSTITUTE(SUBSTITUTE(SUBSTITUTE('YAHOO HISTORICAL DATA'!C72,",","+"),".","-"),"+","."),"-",",")))=TRUE,(VALUE(SUBSTITUTE(SUBSTITUTE(SUBSTITUTE(SUBSTITUTE('YAHOO HISTORICAL DATA'!C72,",","+"),".","-"),"+","."),"-",","))),"")</f>
        <v/>
      </c>
      <c r="H72" s="15" t="str">
        <f>IF(ISNUMBER(VALUE(SUBSTITUTE(SUBSTITUTE(SUBSTITUTE(SUBSTITUTE('YAHOO HISTORICAL DATA'!D72,",","+"),".","-"),"+","."),"-",",")))=TRUE,(VALUE(SUBSTITUTE(SUBSTITUTE(SUBSTITUTE(SUBSTITUTE('YAHOO HISTORICAL DATA'!D72,",","+"),".","-"),"+","."),"-",","))),"")</f>
        <v/>
      </c>
      <c r="I72" s="15" t="str">
        <f>IF(ISNUMBER(VALUE(SUBSTITUTE(SUBSTITUTE(SUBSTITUTE(SUBSTITUTE('YAHOO HISTORICAL DATA'!E72,",","+"),".","-"),"+","."),"-",",")))=TRUE,(VALUE(SUBSTITUTE(SUBSTITUTE(SUBSTITUTE(SUBSTITUTE('YAHOO HISTORICAL DATA'!E72,",","+"),".","-"),"+","."),"-",","))),"")</f>
        <v/>
      </c>
      <c r="J72" s="15" t="str">
        <f>IF(ISNUMBER(VALUE(SUBSTITUTE(SUBSTITUTE(SUBSTITUTE(SUBSTITUTE('YAHOO HISTORICAL DATA'!F72,",","+"),".","-"),"+","."),"-",",")))=TRUE,(VALUE(SUBSTITUTE(SUBSTITUTE(SUBSTITUTE(SUBSTITUTE('YAHOO HISTORICAL DATA'!F72,",","+"),".","-"),"+","."),"-",","))),"")</f>
        <v/>
      </c>
      <c r="K72" s="15">
        <f>IF(ISNUMBER(VALUE(SUBSTITUTE(SUBSTITUTE(SUBSTITUTE(SUBSTITUTE('YAHOO HISTORICAL DATA'!G72,",","+"),".","-"),"+","."),"-",",")))=TRUE,(VALUE(SUBSTITUTE(SUBSTITUTE(SUBSTITUTE(SUBSTITUTE('YAHOO HISTORICAL DATA'!G72,",","+"),".","-"),"+","."),"-",","))),VALUE(SUBSTITUTE(SUBSTITUTE(SUBSTITUTE(SUBSTITUTE('YAHOO HISTORICAL DATA'!G72,",","+"),".","-"),"+","."),"-",",")&amp;"0"))</f>
        <v>0</v>
      </c>
    </row>
    <row r="73" spans="1:11" x14ac:dyDescent="0.2">
      <c r="A73">
        <f>'YAHOO HISTORICAL DATA'!A73</f>
        <v>0</v>
      </c>
      <c r="B73" s="81">
        <f t="shared" si="6"/>
        <v>0</v>
      </c>
      <c r="C73" s="83">
        <f t="shared" si="7"/>
        <v>0</v>
      </c>
      <c r="D73" s="83">
        <f t="shared" si="8"/>
        <v>0</v>
      </c>
      <c r="E73" s="3" t="e">
        <f t="shared" si="9"/>
        <v>#NUM!</v>
      </c>
      <c r="F73" s="15" t="str">
        <f>IF(ISNUMBER(VALUE(SUBSTITUTE(SUBSTITUTE(SUBSTITUTE(SUBSTITUTE('YAHOO HISTORICAL DATA'!B73,",","+"),".","-"),"+","."),"-",",")))=TRUE,(VALUE(SUBSTITUTE(SUBSTITUTE(SUBSTITUTE(SUBSTITUTE('YAHOO HISTORICAL DATA'!B73,",","+"),".","-"),"+","."),"-",","))),"")</f>
        <v/>
      </c>
      <c r="G73" s="15" t="str">
        <f>IF(ISNUMBER(VALUE(SUBSTITUTE(SUBSTITUTE(SUBSTITUTE(SUBSTITUTE('YAHOO HISTORICAL DATA'!C73,",","+"),".","-"),"+","."),"-",",")))=TRUE,(VALUE(SUBSTITUTE(SUBSTITUTE(SUBSTITUTE(SUBSTITUTE('YAHOO HISTORICAL DATA'!C73,",","+"),".","-"),"+","."),"-",","))),"")</f>
        <v/>
      </c>
      <c r="H73" s="15" t="str">
        <f>IF(ISNUMBER(VALUE(SUBSTITUTE(SUBSTITUTE(SUBSTITUTE(SUBSTITUTE('YAHOO HISTORICAL DATA'!D73,",","+"),".","-"),"+","."),"-",",")))=TRUE,(VALUE(SUBSTITUTE(SUBSTITUTE(SUBSTITUTE(SUBSTITUTE('YAHOO HISTORICAL DATA'!D73,",","+"),".","-"),"+","."),"-",","))),"")</f>
        <v/>
      </c>
      <c r="I73" s="15" t="str">
        <f>IF(ISNUMBER(VALUE(SUBSTITUTE(SUBSTITUTE(SUBSTITUTE(SUBSTITUTE('YAHOO HISTORICAL DATA'!E73,",","+"),".","-"),"+","."),"-",",")))=TRUE,(VALUE(SUBSTITUTE(SUBSTITUTE(SUBSTITUTE(SUBSTITUTE('YAHOO HISTORICAL DATA'!E73,",","+"),".","-"),"+","."),"-",","))),"")</f>
        <v/>
      </c>
      <c r="J73" s="15" t="str">
        <f>IF(ISNUMBER(VALUE(SUBSTITUTE(SUBSTITUTE(SUBSTITUTE(SUBSTITUTE('YAHOO HISTORICAL DATA'!F73,",","+"),".","-"),"+","."),"-",",")))=TRUE,(VALUE(SUBSTITUTE(SUBSTITUTE(SUBSTITUTE(SUBSTITUTE('YAHOO HISTORICAL DATA'!F73,",","+"),".","-"),"+","."),"-",","))),"")</f>
        <v/>
      </c>
      <c r="K73" s="15">
        <f>IF(ISNUMBER(VALUE(SUBSTITUTE(SUBSTITUTE(SUBSTITUTE(SUBSTITUTE('YAHOO HISTORICAL DATA'!G73,",","+"),".","-"),"+","."),"-",",")))=TRUE,(VALUE(SUBSTITUTE(SUBSTITUTE(SUBSTITUTE(SUBSTITUTE('YAHOO HISTORICAL DATA'!G73,",","+"),".","-"),"+","."),"-",","))),VALUE(SUBSTITUTE(SUBSTITUTE(SUBSTITUTE(SUBSTITUTE('YAHOO HISTORICAL DATA'!G73,",","+"),".","-"),"+","."),"-",",")&amp;"0"))</f>
        <v>0</v>
      </c>
    </row>
    <row r="74" spans="1:11" x14ac:dyDescent="0.2">
      <c r="A74">
        <f>'YAHOO HISTORICAL DATA'!A74</f>
        <v>0</v>
      </c>
      <c r="B74" s="81">
        <f t="shared" si="6"/>
        <v>0</v>
      </c>
      <c r="C74" s="83">
        <f t="shared" si="7"/>
        <v>0</v>
      </c>
      <c r="D74" s="83">
        <f t="shared" si="8"/>
        <v>0</v>
      </c>
      <c r="E74" s="3" t="e">
        <f t="shared" si="9"/>
        <v>#NUM!</v>
      </c>
      <c r="F74" s="15" t="str">
        <f>IF(ISNUMBER(VALUE(SUBSTITUTE(SUBSTITUTE(SUBSTITUTE(SUBSTITUTE('YAHOO HISTORICAL DATA'!B74,",","+"),".","-"),"+","."),"-",",")))=TRUE,(VALUE(SUBSTITUTE(SUBSTITUTE(SUBSTITUTE(SUBSTITUTE('YAHOO HISTORICAL DATA'!B74,",","+"),".","-"),"+","."),"-",","))),"")</f>
        <v/>
      </c>
      <c r="G74" s="15" t="str">
        <f>IF(ISNUMBER(VALUE(SUBSTITUTE(SUBSTITUTE(SUBSTITUTE(SUBSTITUTE('YAHOO HISTORICAL DATA'!C74,",","+"),".","-"),"+","."),"-",",")))=TRUE,(VALUE(SUBSTITUTE(SUBSTITUTE(SUBSTITUTE(SUBSTITUTE('YAHOO HISTORICAL DATA'!C74,",","+"),".","-"),"+","."),"-",","))),"")</f>
        <v/>
      </c>
      <c r="H74" s="15" t="str">
        <f>IF(ISNUMBER(VALUE(SUBSTITUTE(SUBSTITUTE(SUBSTITUTE(SUBSTITUTE('YAHOO HISTORICAL DATA'!D74,",","+"),".","-"),"+","."),"-",",")))=TRUE,(VALUE(SUBSTITUTE(SUBSTITUTE(SUBSTITUTE(SUBSTITUTE('YAHOO HISTORICAL DATA'!D74,",","+"),".","-"),"+","."),"-",","))),"")</f>
        <v/>
      </c>
      <c r="I74" s="15" t="str">
        <f>IF(ISNUMBER(VALUE(SUBSTITUTE(SUBSTITUTE(SUBSTITUTE(SUBSTITUTE('YAHOO HISTORICAL DATA'!E74,",","+"),".","-"),"+","."),"-",",")))=TRUE,(VALUE(SUBSTITUTE(SUBSTITUTE(SUBSTITUTE(SUBSTITUTE('YAHOO HISTORICAL DATA'!E74,",","+"),".","-"),"+","."),"-",","))),"")</f>
        <v/>
      </c>
      <c r="J74" s="15" t="str">
        <f>IF(ISNUMBER(VALUE(SUBSTITUTE(SUBSTITUTE(SUBSTITUTE(SUBSTITUTE('YAHOO HISTORICAL DATA'!F74,",","+"),".","-"),"+","."),"-",",")))=TRUE,(VALUE(SUBSTITUTE(SUBSTITUTE(SUBSTITUTE(SUBSTITUTE('YAHOO HISTORICAL DATA'!F74,",","+"),".","-"),"+","."),"-",","))),"")</f>
        <v/>
      </c>
      <c r="K74" s="15">
        <f>IF(ISNUMBER(VALUE(SUBSTITUTE(SUBSTITUTE(SUBSTITUTE(SUBSTITUTE('YAHOO HISTORICAL DATA'!G74,",","+"),".","-"),"+","."),"-",",")))=TRUE,(VALUE(SUBSTITUTE(SUBSTITUTE(SUBSTITUTE(SUBSTITUTE('YAHOO HISTORICAL DATA'!G74,",","+"),".","-"),"+","."),"-",","))),VALUE(SUBSTITUTE(SUBSTITUTE(SUBSTITUTE(SUBSTITUTE('YAHOO HISTORICAL DATA'!G74,",","+"),".","-"),"+","."),"-",",")&amp;"0"))</f>
        <v>0</v>
      </c>
    </row>
    <row r="75" spans="1:11" x14ac:dyDescent="0.2">
      <c r="A75">
        <f>'YAHOO HISTORICAL DATA'!A75</f>
        <v>0</v>
      </c>
      <c r="B75" s="81">
        <f t="shared" si="6"/>
        <v>0</v>
      </c>
      <c r="C75" s="83">
        <f t="shared" si="7"/>
        <v>0</v>
      </c>
      <c r="D75" s="83">
        <f t="shared" si="8"/>
        <v>0</v>
      </c>
      <c r="E75" s="3" t="e">
        <f t="shared" si="9"/>
        <v>#NUM!</v>
      </c>
      <c r="F75" s="15" t="str">
        <f>IF(ISNUMBER(VALUE(SUBSTITUTE(SUBSTITUTE(SUBSTITUTE(SUBSTITUTE('YAHOO HISTORICAL DATA'!B75,",","+"),".","-"),"+","."),"-",",")))=TRUE,(VALUE(SUBSTITUTE(SUBSTITUTE(SUBSTITUTE(SUBSTITUTE('YAHOO HISTORICAL DATA'!B75,",","+"),".","-"),"+","."),"-",","))),"")</f>
        <v/>
      </c>
      <c r="G75" s="15" t="str">
        <f>IF(ISNUMBER(VALUE(SUBSTITUTE(SUBSTITUTE(SUBSTITUTE(SUBSTITUTE('YAHOO HISTORICAL DATA'!C75,",","+"),".","-"),"+","."),"-",",")))=TRUE,(VALUE(SUBSTITUTE(SUBSTITUTE(SUBSTITUTE(SUBSTITUTE('YAHOO HISTORICAL DATA'!C75,",","+"),".","-"),"+","."),"-",","))),"")</f>
        <v/>
      </c>
      <c r="H75" s="15" t="str">
        <f>IF(ISNUMBER(VALUE(SUBSTITUTE(SUBSTITUTE(SUBSTITUTE(SUBSTITUTE('YAHOO HISTORICAL DATA'!D75,",","+"),".","-"),"+","."),"-",",")))=TRUE,(VALUE(SUBSTITUTE(SUBSTITUTE(SUBSTITUTE(SUBSTITUTE('YAHOO HISTORICAL DATA'!D75,",","+"),".","-"),"+","."),"-",","))),"")</f>
        <v/>
      </c>
      <c r="I75" s="15" t="str">
        <f>IF(ISNUMBER(VALUE(SUBSTITUTE(SUBSTITUTE(SUBSTITUTE(SUBSTITUTE('YAHOO HISTORICAL DATA'!E75,",","+"),".","-"),"+","."),"-",",")))=TRUE,(VALUE(SUBSTITUTE(SUBSTITUTE(SUBSTITUTE(SUBSTITUTE('YAHOO HISTORICAL DATA'!E75,",","+"),".","-"),"+","."),"-",","))),"")</f>
        <v/>
      </c>
      <c r="J75" s="15" t="str">
        <f>IF(ISNUMBER(VALUE(SUBSTITUTE(SUBSTITUTE(SUBSTITUTE(SUBSTITUTE('YAHOO HISTORICAL DATA'!F75,",","+"),".","-"),"+","."),"-",",")))=TRUE,(VALUE(SUBSTITUTE(SUBSTITUTE(SUBSTITUTE(SUBSTITUTE('YAHOO HISTORICAL DATA'!F75,",","+"),".","-"),"+","."),"-",","))),"")</f>
        <v/>
      </c>
      <c r="K75" s="15">
        <f>IF(ISNUMBER(VALUE(SUBSTITUTE(SUBSTITUTE(SUBSTITUTE(SUBSTITUTE('YAHOO HISTORICAL DATA'!G75,",","+"),".","-"),"+","."),"-",",")))=TRUE,(VALUE(SUBSTITUTE(SUBSTITUTE(SUBSTITUTE(SUBSTITUTE('YAHOO HISTORICAL DATA'!G75,",","+"),".","-"),"+","."),"-",","))),VALUE(SUBSTITUTE(SUBSTITUTE(SUBSTITUTE(SUBSTITUTE('YAHOO HISTORICAL DATA'!G75,",","+"),".","-"),"+","."),"-",",")&amp;"0"))</f>
        <v>0</v>
      </c>
    </row>
    <row r="76" spans="1:11" x14ac:dyDescent="0.2">
      <c r="A76">
        <f>'YAHOO HISTORICAL DATA'!A76</f>
        <v>0</v>
      </c>
      <c r="B76" s="81">
        <f t="shared" si="6"/>
        <v>0</v>
      </c>
      <c r="C76" s="83">
        <f t="shared" si="7"/>
        <v>0</v>
      </c>
      <c r="D76" s="83">
        <f t="shared" si="8"/>
        <v>0</v>
      </c>
      <c r="E76" s="3" t="e">
        <f t="shared" si="9"/>
        <v>#NUM!</v>
      </c>
      <c r="F76" s="15" t="str">
        <f>IF(ISNUMBER(VALUE(SUBSTITUTE(SUBSTITUTE(SUBSTITUTE(SUBSTITUTE('YAHOO HISTORICAL DATA'!B76,",","+"),".","-"),"+","."),"-",",")))=TRUE,(VALUE(SUBSTITUTE(SUBSTITUTE(SUBSTITUTE(SUBSTITUTE('YAHOO HISTORICAL DATA'!B76,",","+"),".","-"),"+","."),"-",","))),"")</f>
        <v/>
      </c>
      <c r="G76" s="15" t="str">
        <f>IF(ISNUMBER(VALUE(SUBSTITUTE(SUBSTITUTE(SUBSTITUTE(SUBSTITUTE('YAHOO HISTORICAL DATA'!C76,",","+"),".","-"),"+","."),"-",",")))=TRUE,(VALUE(SUBSTITUTE(SUBSTITUTE(SUBSTITUTE(SUBSTITUTE('YAHOO HISTORICAL DATA'!C76,",","+"),".","-"),"+","."),"-",","))),"")</f>
        <v/>
      </c>
      <c r="H76" s="15" t="str">
        <f>IF(ISNUMBER(VALUE(SUBSTITUTE(SUBSTITUTE(SUBSTITUTE(SUBSTITUTE('YAHOO HISTORICAL DATA'!D76,",","+"),".","-"),"+","."),"-",",")))=TRUE,(VALUE(SUBSTITUTE(SUBSTITUTE(SUBSTITUTE(SUBSTITUTE('YAHOO HISTORICAL DATA'!D76,",","+"),".","-"),"+","."),"-",","))),"")</f>
        <v/>
      </c>
      <c r="I76" s="15" t="str">
        <f>IF(ISNUMBER(VALUE(SUBSTITUTE(SUBSTITUTE(SUBSTITUTE(SUBSTITUTE('YAHOO HISTORICAL DATA'!E76,",","+"),".","-"),"+","."),"-",",")))=TRUE,(VALUE(SUBSTITUTE(SUBSTITUTE(SUBSTITUTE(SUBSTITUTE('YAHOO HISTORICAL DATA'!E76,",","+"),".","-"),"+","."),"-",","))),"")</f>
        <v/>
      </c>
      <c r="J76" s="15" t="str">
        <f>IF(ISNUMBER(VALUE(SUBSTITUTE(SUBSTITUTE(SUBSTITUTE(SUBSTITUTE('YAHOO HISTORICAL DATA'!F76,",","+"),".","-"),"+","."),"-",",")))=TRUE,(VALUE(SUBSTITUTE(SUBSTITUTE(SUBSTITUTE(SUBSTITUTE('YAHOO HISTORICAL DATA'!F76,",","+"),".","-"),"+","."),"-",","))),"")</f>
        <v/>
      </c>
      <c r="K76" s="15">
        <f>IF(ISNUMBER(VALUE(SUBSTITUTE(SUBSTITUTE(SUBSTITUTE(SUBSTITUTE('YAHOO HISTORICAL DATA'!G76,",","+"),".","-"),"+","."),"-",",")))=TRUE,(VALUE(SUBSTITUTE(SUBSTITUTE(SUBSTITUTE(SUBSTITUTE('YAHOO HISTORICAL DATA'!G76,",","+"),".","-"),"+","."),"-",","))),VALUE(SUBSTITUTE(SUBSTITUTE(SUBSTITUTE(SUBSTITUTE('YAHOO HISTORICAL DATA'!G76,",","+"),".","-"),"+","."),"-",",")&amp;"0"))</f>
        <v>0</v>
      </c>
    </row>
    <row r="77" spans="1:11" x14ac:dyDescent="0.2">
      <c r="A77">
        <f>'YAHOO HISTORICAL DATA'!A77</f>
        <v>0</v>
      </c>
      <c r="B77" s="81">
        <f t="shared" si="6"/>
        <v>0</v>
      </c>
      <c r="C77" s="83">
        <f t="shared" si="7"/>
        <v>0</v>
      </c>
      <c r="D77" s="83">
        <f t="shared" si="8"/>
        <v>0</v>
      </c>
      <c r="E77" s="3" t="e">
        <f t="shared" si="9"/>
        <v>#NUM!</v>
      </c>
      <c r="F77" s="15" t="str">
        <f>IF(ISNUMBER(VALUE(SUBSTITUTE(SUBSTITUTE(SUBSTITUTE(SUBSTITUTE('YAHOO HISTORICAL DATA'!B77,",","+"),".","-"),"+","."),"-",",")))=TRUE,(VALUE(SUBSTITUTE(SUBSTITUTE(SUBSTITUTE(SUBSTITUTE('YAHOO HISTORICAL DATA'!B77,",","+"),".","-"),"+","."),"-",","))),"")</f>
        <v/>
      </c>
      <c r="G77" s="15" t="str">
        <f>IF(ISNUMBER(VALUE(SUBSTITUTE(SUBSTITUTE(SUBSTITUTE(SUBSTITUTE('YAHOO HISTORICAL DATA'!C77,",","+"),".","-"),"+","."),"-",",")))=TRUE,(VALUE(SUBSTITUTE(SUBSTITUTE(SUBSTITUTE(SUBSTITUTE('YAHOO HISTORICAL DATA'!C77,",","+"),".","-"),"+","."),"-",","))),"")</f>
        <v/>
      </c>
      <c r="H77" s="15" t="str">
        <f>IF(ISNUMBER(VALUE(SUBSTITUTE(SUBSTITUTE(SUBSTITUTE(SUBSTITUTE('YAHOO HISTORICAL DATA'!D77,",","+"),".","-"),"+","."),"-",",")))=TRUE,(VALUE(SUBSTITUTE(SUBSTITUTE(SUBSTITUTE(SUBSTITUTE('YAHOO HISTORICAL DATA'!D77,",","+"),".","-"),"+","."),"-",","))),"")</f>
        <v/>
      </c>
      <c r="I77" s="15" t="str">
        <f>IF(ISNUMBER(VALUE(SUBSTITUTE(SUBSTITUTE(SUBSTITUTE(SUBSTITUTE('YAHOO HISTORICAL DATA'!E77,",","+"),".","-"),"+","."),"-",",")))=TRUE,(VALUE(SUBSTITUTE(SUBSTITUTE(SUBSTITUTE(SUBSTITUTE('YAHOO HISTORICAL DATA'!E77,",","+"),".","-"),"+","."),"-",","))),"")</f>
        <v/>
      </c>
      <c r="J77" s="15" t="str">
        <f>IF(ISNUMBER(VALUE(SUBSTITUTE(SUBSTITUTE(SUBSTITUTE(SUBSTITUTE('YAHOO HISTORICAL DATA'!F77,",","+"),".","-"),"+","."),"-",",")))=TRUE,(VALUE(SUBSTITUTE(SUBSTITUTE(SUBSTITUTE(SUBSTITUTE('YAHOO HISTORICAL DATA'!F77,",","+"),".","-"),"+","."),"-",","))),"")</f>
        <v/>
      </c>
      <c r="K77" s="15">
        <f>IF(ISNUMBER(VALUE(SUBSTITUTE(SUBSTITUTE(SUBSTITUTE(SUBSTITUTE('YAHOO HISTORICAL DATA'!G77,",","+"),".","-"),"+","."),"-",",")))=TRUE,(VALUE(SUBSTITUTE(SUBSTITUTE(SUBSTITUTE(SUBSTITUTE('YAHOO HISTORICAL DATA'!G77,",","+"),".","-"),"+","."),"-",","))),VALUE(SUBSTITUTE(SUBSTITUTE(SUBSTITUTE(SUBSTITUTE('YAHOO HISTORICAL DATA'!G77,",","+"),".","-"),"+","."),"-",",")&amp;"0"))</f>
        <v>0</v>
      </c>
    </row>
    <row r="78" spans="1:11" x14ac:dyDescent="0.2">
      <c r="A78">
        <f>'YAHOO HISTORICAL DATA'!A78</f>
        <v>0</v>
      </c>
      <c r="B78" s="81">
        <f t="shared" si="6"/>
        <v>0</v>
      </c>
      <c r="C78" s="83">
        <f t="shared" si="7"/>
        <v>0</v>
      </c>
      <c r="D78" s="83">
        <f t="shared" si="8"/>
        <v>0</v>
      </c>
      <c r="E78" s="3" t="e">
        <f t="shared" si="9"/>
        <v>#NUM!</v>
      </c>
      <c r="F78" s="15" t="str">
        <f>IF(ISNUMBER(VALUE(SUBSTITUTE(SUBSTITUTE(SUBSTITUTE(SUBSTITUTE('YAHOO HISTORICAL DATA'!B78,",","+"),".","-"),"+","."),"-",",")))=TRUE,(VALUE(SUBSTITUTE(SUBSTITUTE(SUBSTITUTE(SUBSTITUTE('YAHOO HISTORICAL DATA'!B78,",","+"),".","-"),"+","."),"-",","))),"")</f>
        <v/>
      </c>
      <c r="G78" s="15" t="str">
        <f>IF(ISNUMBER(VALUE(SUBSTITUTE(SUBSTITUTE(SUBSTITUTE(SUBSTITUTE('YAHOO HISTORICAL DATA'!C78,",","+"),".","-"),"+","."),"-",",")))=TRUE,(VALUE(SUBSTITUTE(SUBSTITUTE(SUBSTITUTE(SUBSTITUTE('YAHOO HISTORICAL DATA'!C78,",","+"),".","-"),"+","."),"-",","))),"")</f>
        <v/>
      </c>
      <c r="H78" s="15" t="str">
        <f>IF(ISNUMBER(VALUE(SUBSTITUTE(SUBSTITUTE(SUBSTITUTE(SUBSTITUTE('YAHOO HISTORICAL DATA'!D78,",","+"),".","-"),"+","."),"-",",")))=TRUE,(VALUE(SUBSTITUTE(SUBSTITUTE(SUBSTITUTE(SUBSTITUTE('YAHOO HISTORICAL DATA'!D78,",","+"),".","-"),"+","."),"-",","))),"")</f>
        <v/>
      </c>
      <c r="I78" s="15" t="str">
        <f>IF(ISNUMBER(VALUE(SUBSTITUTE(SUBSTITUTE(SUBSTITUTE(SUBSTITUTE('YAHOO HISTORICAL DATA'!E78,",","+"),".","-"),"+","."),"-",",")))=TRUE,(VALUE(SUBSTITUTE(SUBSTITUTE(SUBSTITUTE(SUBSTITUTE('YAHOO HISTORICAL DATA'!E78,",","+"),".","-"),"+","."),"-",","))),"")</f>
        <v/>
      </c>
      <c r="J78" s="15" t="str">
        <f>IF(ISNUMBER(VALUE(SUBSTITUTE(SUBSTITUTE(SUBSTITUTE(SUBSTITUTE('YAHOO HISTORICAL DATA'!F78,",","+"),".","-"),"+","."),"-",",")))=TRUE,(VALUE(SUBSTITUTE(SUBSTITUTE(SUBSTITUTE(SUBSTITUTE('YAHOO HISTORICAL DATA'!F78,",","+"),".","-"),"+","."),"-",","))),"")</f>
        <v/>
      </c>
      <c r="K78" s="15">
        <f>IF(ISNUMBER(VALUE(SUBSTITUTE(SUBSTITUTE(SUBSTITUTE(SUBSTITUTE('YAHOO HISTORICAL DATA'!G78,",","+"),".","-"),"+","."),"-",",")))=TRUE,(VALUE(SUBSTITUTE(SUBSTITUTE(SUBSTITUTE(SUBSTITUTE('YAHOO HISTORICAL DATA'!G78,",","+"),".","-"),"+","."),"-",","))),VALUE(SUBSTITUTE(SUBSTITUTE(SUBSTITUTE(SUBSTITUTE('YAHOO HISTORICAL DATA'!G78,",","+"),".","-"),"+","."),"-",",")&amp;"0"))</f>
        <v>0</v>
      </c>
    </row>
    <row r="79" spans="1:11" x14ac:dyDescent="0.2">
      <c r="A79">
        <f>'YAHOO HISTORICAL DATA'!A79</f>
        <v>0</v>
      </c>
      <c r="B79" s="81">
        <f t="shared" si="6"/>
        <v>0</v>
      </c>
      <c r="C79" s="83">
        <f t="shared" si="7"/>
        <v>0</v>
      </c>
      <c r="D79" s="83">
        <f t="shared" si="8"/>
        <v>0</v>
      </c>
      <c r="E79" s="3" t="e">
        <f t="shared" si="9"/>
        <v>#NUM!</v>
      </c>
      <c r="F79" s="15" t="str">
        <f>IF(ISNUMBER(VALUE(SUBSTITUTE(SUBSTITUTE(SUBSTITUTE(SUBSTITUTE('YAHOO HISTORICAL DATA'!B79,",","+"),".","-"),"+","."),"-",",")))=TRUE,(VALUE(SUBSTITUTE(SUBSTITUTE(SUBSTITUTE(SUBSTITUTE('YAHOO HISTORICAL DATA'!B79,",","+"),".","-"),"+","."),"-",","))),"")</f>
        <v/>
      </c>
      <c r="G79" s="15" t="str">
        <f>IF(ISNUMBER(VALUE(SUBSTITUTE(SUBSTITUTE(SUBSTITUTE(SUBSTITUTE('YAHOO HISTORICAL DATA'!C79,",","+"),".","-"),"+","."),"-",",")))=TRUE,(VALUE(SUBSTITUTE(SUBSTITUTE(SUBSTITUTE(SUBSTITUTE('YAHOO HISTORICAL DATA'!C79,",","+"),".","-"),"+","."),"-",","))),"")</f>
        <v/>
      </c>
      <c r="H79" s="15" t="str">
        <f>IF(ISNUMBER(VALUE(SUBSTITUTE(SUBSTITUTE(SUBSTITUTE(SUBSTITUTE('YAHOO HISTORICAL DATA'!D79,",","+"),".","-"),"+","."),"-",",")))=TRUE,(VALUE(SUBSTITUTE(SUBSTITUTE(SUBSTITUTE(SUBSTITUTE('YAHOO HISTORICAL DATA'!D79,",","+"),".","-"),"+","."),"-",","))),"")</f>
        <v/>
      </c>
      <c r="I79" s="15" t="str">
        <f>IF(ISNUMBER(VALUE(SUBSTITUTE(SUBSTITUTE(SUBSTITUTE(SUBSTITUTE('YAHOO HISTORICAL DATA'!E79,",","+"),".","-"),"+","."),"-",",")))=TRUE,(VALUE(SUBSTITUTE(SUBSTITUTE(SUBSTITUTE(SUBSTITUTE('YAHOO HISTORICAL DATA'!E79,",","+"),".","-"),"+","."),"-",","))),"")</f>
        <v/>
      </c>
      <c r="J79" s="15" t="str">
        <f>IF(ISNUMBER(VALUE(SUBSTITUTE(SUBSTITUTE(SUBSTITUTE(SUBSTITUTE('YAHOO HISTORICAL DATA'!F79,",","+"),".","-"),"+","."),"-",",")))=TRUE,(VALUE(SUBSTITUTE(SUBSTITUTE(SUBSTITUTE(SUBSTITUTE('YAHOO HISTORICAL DATA'!F79,",","+"),".","-"),"+","."),"-",","))),"")</f>
        <v/>
      </c>
      <c r="K79" s="15">
        <f>IF(ISNUMBER(VALUE(SUBSTITUTE(SUBSTITUTE(SUBSTITUTE(SUBSTITUTE('YAHOO HISTORICAL DATA'!G79,",","+"),".","-"),"+","."),"-",",")))=TRUE,(VALUE(SUBSTITUTE(SUBSTITUTE(SUBSTITUTE(SUBSTITUTE('YAHOO HISTORICAL DATA'!G79,",","+"),".","-"),"+","."),"-",","))),VALUE(SUBSTITUTE(SUBSTITUTE(SUBSTITUTE(SUBSTITUTE('YAHOO HISTORICAL DATA'!G79,",","+"),".","-"),"+","."),"-",",")&amp;"0"))</f>
        <v>0</v>
      </c>
    </row>
    <row r="80" spans="1:11" x14ac:dyDescent="0.2">
      <c r="A80">
        <f>'YAHOO HISTORICAL DATA'!A80</f>
        <v>0</v>
      </c>
      <c r="B80" s="81">
        <f t="shared" si="6"/>
        <v>0</v>
      </c>
      <c r="C80" s="83">
        <f t="shared" si="7"/>
        <v>0</v>
      </c>
      <c r="D80" s="83">
        <f t="shared" si="8"/>
        <v>0</v>
      </c>
      <c r="E80" s="3" t="e">
        <f t="shared" si="9"/>
        <v>#NUM!</v>
      </c>
      <c r="F80" s="15" t="str">
        <f>IF(ISNUMBER(VALUE(SUBSTITUTE(SUBSTITUTE(SUBSTITUTE(SUBSTITUTE('YAHOO HISTORICAL DATA'!B80,",","+"),".","-"),"+","."),"-",",")))=TRUE,(VALUE(SUBSTITUTE(SUBSTITUTE(SUBSTITUTE(SUBSTITUTE('YAHOO HISTORICAL DATA'!B80,",","+"),".","-"),"+","."),"-",","))),"")</f>
        <v/>
      </c>
      <c r="G80" s="15" t="str">
        <f>IF(ISNUMBER(VALUE(SUBSTITUTE(SUBSTITUTE(SUBSTITUTE(SUBSTITUTE('YAHOO HISTORICAL DATA'!C80,",","+"),".","-"),"+","."),"-",",")))=TRUE,(VALUE(SUBSTITUTE(SUBSTITUTE(SUBSTITUTE(SUBSTITUTE('YAHOO HISTORICAL DATA'!C80,",","+"),".","-"),"+","."),"-",","))),"")</f>
        <v/>
      </c>
      <c r="H80" s="15" t="str">
        <f>IF(ISNUMBER(VALUE(SUBSTITUTE(SUBSTITUTE(SUBSTITUTE(SUBSTITUTE('YAHOO HISTORICAL DATA'!D80,",","+"),".","-"),"+","."),"-",",")))=TRUE,(VALUE(SUBSTITUTE(SUBSTITUTE(SUBSTITUTE(SUBSTITUTE('YAHOO HISTORICAL DATA'!D80,",","+"),".","-"),"+","."),"-",","))),"")</f>
        <v/>
      </c>
      <c r="I80" s="15" t="str">
        <f>IF(ISNUMBER(VALUE(SUBSTITUTE(SUBSTITUTE(SUBSTITUTE(SUBSTITUTE('YAHOO HISTORICAL DATA'!E80,",","+"),".","-"),"+","."),"-",",")))=TRUE,(VALUE(SUBSTITUTE(SUBSTITUTE(SUBSTITUTE(SUBSTITUTE('YAHOO HISTORICAL DATA'!E80,",","+"),".","-"),"+","."),"-",","))),"")</f>
        <v/>
      </c>
      <c r="J80" s="15" t="str">
        <f>IF(ISNUMBER(VALUE(SUBSTITUTE(SUBSTITUTE(SUBSTITUTE(SUBSTITUTE('YAHOO HISTORICAL DATA'!F80,",","+"),".","-"),"+","."),"-",",")))=TRUE,(VALUE(SUBSTITUTE(SUBSTITUTE(SUBSTITUTE(SUBSTITUTE('YAHOO HISTORICAL DATA'!F80,",","+"),".","-"),"+","."),"-",","))),"")</f>
        <v/>
      </c>
      <c r="K80" s="15">
        <f>IF(ISNUMBER(VALUE(SUBSTITUTE(SUBSTITUTE(SUBSTITUTE(SUBSTITUTE('YAHOO HISTORICAL DATA'!G80,",","+"),".","-"),"+","."),"-",",")))=TRUE,(VALUE(SUBSTITUTE(SUBSTITUTE(SUBSTITUTE(SUBSTITUTE('YAHOO HISTORICAL DATA'!G80,",","+"),".","-"),"+","."),"-",","))),VALUE(SUBSTITUTE(SUBSTITUTE(SUBSTITUTE(SUBSTITUTE('YAHOO HISTORICAL DATA'!G80,",","+"),".","-"),"+","."),"-",",")&amp;"0"))</f>
        <v>0</v>
      </c>
    </row>
    <row r="81" spans="1:11" x14ac:dyDescent="0.2">
      <c r="A81">
        <f>'YAHOO HISTORICAL DATA'!A81</f>
        <v>0</v>
      </c>
      <c r="B81" s="81">
        <f t="shared" si="6"/>
        <v>0</v>
      </c>
      <c r="C81" s="83">
        <f t="shared" si="7"/>
        <v>0</v>
      </c>
      <c r="D81" s="83">
        <f t="shared" si="8"/>
        <v>0</v>
      </c>
      <c r="E81" s="3" t="e">
        <f t="shared" si="9"/>
        <v>#NUM!</v>
      </c>
      <c r="F81" s="15" t="str">
        <f>IF(ISNUMBER(VALUE(SUBSTITUTE(SUBSTITUTE(SUBSTITUTE(SUBSTITUTE('YAHOO HISTORICAL DATA'!B81,",","+"),".","-"),"+","."),"-",",")))=TRUE,(VALUE(SUBSTITUTE(SUBSTITUTE(SUBSTITUTE(SUBSTITUTE('YAHOO HISTORICAL DATA'!B81,",","+"),".","-"),"+","."),"-",","))),"")</f>
        <v/>
      </c>
      <c r="G81" s="15" t="str">
        <f>IF(ISNUMBER(VALUE(SUBSTITUTE(SUBSTITUTE(SUBSTITUTE(SUBSTITUTE('YAHOO HISTORICAL DATA'!C81,",","+"),".","-"),"+","."),"-",",")))=TRUE,(VALUE(SUBSTITUTE(SUBSTITUTE(SUBSTITUTE(SUBSTITUTE('YAHOO HISTORICAL DATA'!C81,",","+"),".","-"),"+","."),"-",","))),"")</f>
        <v/>
      </c>
      <c r="H81" s="15" t="str">
        <f>IF(ISNUMBER(VALUE(SUBSTITUTE(SUBSTITUTE(SUBSTITUTE(SUBSTITUTE('YAHOO HISTORICAL DATA'!D81,",","+"),".","-"),"+","."),"-",",")))=TRUE,(VALUE(SUBSTITUTE(SUBSTITUTE(SUBSTITUTE(SUBSTITUTE('YAHOO HISTORICAL DATA'!D81,",","+"),".","-"),"+","."),"-",","))),"")</f>
        <v/>
      </c>
      <c r="I81" s="15" t="str">
        <f>IF(ISNUMBER(VALUE(SUBSTITUTE(SUBSTITUTE(SUBSTITUTE(SUBSTITUTE('YAHOO HISTORICAL DATA'!E81,",","+"),".","-"),"+","."),"-",",")))=TRUE,(VALUE(SUBSTITUTE(SUBSTITUTE(SUBSTITUTE(SUBSTITUTE('YAHOO HISTORICAL DATA'!E81,",","+"),".","-"),"+","."),"-",","))),"")</f>
        <v/>
      </c>
      <c r="J81" s="15" t="str">
        <f>IF(ISNUMBER(VALUE(SUBSTITUTE(SUBSTITUTE(SUBSTITUTE(SUBSTITUTE('YAHOO HISTORICAL DATA'!F81,",","+"),".","-"),"+","."),"-",",")))=TRUE,(VALUE(SUBSTITUTE(SUBSTITUTE(SUBSTITUTE(SUBSTITUTE('YAHOO HISTORICAL DATA'!F81,",","+"),".","-"),"+","."),"-",","))),"")</f>
        <v/>
      </c>
      <c r="K81" s="15">
        <f>IF(ISNUMBER(VALUE(SUBSTITUTE(SUBSTITUTE(SUBSTITUTE(SUBSTITUTE('YAHOO HISTORICAL DATA'!G81,",","+"),".","-"),"+","."),"-",",")))=TRUE,(VALUE(SUBSTITUTE(SUBSTITUTE(SUBSTITUTE(SUBSTITUTE('YAHOO HISTORICAL DATA'!G81,",","+"),".","-"),"+","."),"-",","))),VALUE(SUBSTITUTE(SUBSTITUTE(SUBSTITUTE(SUBSTITUTE('YAHOO HISTORICAL DATA'!G81,",","+"),".","-"),"+","."),"-",",")&amp;"0"))</f>
        <v>0</v>
      </c>
    </row>
    <row r="82" spans="1:11" x14ac:dyDescent="0.2">
      <c r="A82">
        <f>'YAHOO HISTORICAL DATA'!A82</f>
        <v>0</v>
      </c>
      <c r="B82" s="81">
        <f t="shared" si="6"/>
        <v>0</v>
      </c>
      <c r="C82" s="83">
        <f t="shared" si="7"/>
        <v>0</v>
      </c>
      <c r="D82" s="83">
        <f t="shared" si="8"/>
        <v>0</v>
      </c>
      <c r="E82" s="3" t="e">
        <f t="shared" si="9"/>
        <v>#NUM!</v>
      </c>
      <c r="F82" s="15" t="str">
        <f>IF(ISNUMBER(VALUE(SUBSTITUTE(SUBSTITUTE(SUBSTITUTE(SUBSTITUTE('YAHOO HISTORICAL DATA'!B82,",","+"),".","-"),"+","."),"-",",")))=TRUE,(VALUE(SUBSTITUTE(SUBSTITUTE(SUBSTITUTE(SUBSTITUTE('YAHOO HISTORICAL DATA'!B82,",","+"),".","-"),"+","."),"-",","))),"")</f>
        <v/>
      </c>
      <c r="G82" s="15" t="str">
        <f>IF(ISNUMBER(VALUE(SUBSTITUTE(SUBSTITUTE(SUBSTITUTE(SUBSTITUTE('YAHOO HISTORICAL DATA'!C82,",","+"),".","-"),"+","."),"-",",")))=TRUE,(VALUE(SUBSTITUTE(SUBSTITUTE(SUBSTITUTE(SUBSTITUTE('YAHOO HISTORICAL DATA'!C82,",","+"),".","-"),"+","."),"-",","))),"")</f>
        <v/>
      </c>
      <c r="H82" s="15" t="str">
        <f>IF(ISNUMBER(VALUE(SUBSTITUTE(SUBSTITUTE(SUBSTITUTE(SUBSTITUTE('YAHOO HISTORICAL DATA'!D82,",","+"),".","-"),"+","."),"-",",")))=TRUE,(VALUE(SUBSTITUTE(SUBSTITUTE(SUBSTITUTE(SUBSTITUTE('YAHOO HISTORICAL DATA'!D82,",","+"),".","-"),"+","."),"-",","))),"")</f>
        <v/>
      </c>
      <c r="I82" s="15" t="str">
        <f>IF(ISNUMBER(VALUE(SUBSTITUTE(SUBSTITUTE(SUBSTITUTE(SUBSTITUTE('YAHOO HISTORICAL DATA'!E82,",","+"),".","-"),"+","."),"-",",")))=TRUE,(VALUE(SUBSTITUTE(SUBSTITUTE(SUBSTITUTE(SUBSTITUTE('YAHOO HISTORICAL DATA'!E82,",","+"),".","-"),"+","."),"-",","))),"")</f>
        <v/>
      </c>
      <c r="J82" s="15" t="str">
        <f>IF(ISNUMBER(VALUE(SUBSTITUTE(SUBSTITUTE(SUBSTITUTE(SUBSTITUTE('YAHOO HISTORICAL DATA'!F82,",","+"),".","-"),"+","."),"-",",")))=TRUE,(VALUE(SUBSTITUTE(SUBSTITUTE(SUBSTITUTE(SUBSTITUTE('YAHOO HISTORICAL DATA'!F82,",","+"),".","-"),"+","."),"-",","))),"")</f>
        <v/>
      </c>
      <c r="K82" s="15">
        <f>IF(ISNUMBER(VALUE(SUBSTITUTE(SUBSTITUTE(SUBSTITUTE(SUBSTITUTE('YAHOO HISTORICAL DATA'!G82,",","+"),".","-"),"+","."),"-",",")))=TRUE,(VALUE(SUBSTITUTE(SUBSTITUTE(SUBSTITUTE(SUBSTITUTE('YAHOO HISTORICAL DATA'!G82,",","+"),".","-"),"+","."),"-",","))),VALUE(SUBSTITUTE(SUBSTITUTE(SUBSTITUTE(SUBSTITUTE('YAHOO HISTORICAL DATA'!G82,",","+"),".","-"),"+","."),"-",",")&amp;"0"))</f>
        <v>0</v>
      </c>
    </row>
    <row r="83" spans="1:11" x14ac:dyDescent="0.2">
      <c r="A83">
        <f>'YAHOO HISTORICAL DATA'!A83</f>
        <v>0</v>
      </c>
      <c r="B83" s="81">
        <f t="shared" si="6"/>
        <v>0</v>
      </c>
      <c r="C83" s="83">
        <f t="shared" si="7"/>
        <v>0</v>
      </c>
      <c r="D83" s="83">
        <f t="shared" si="8"/>
        <v>0</v>
      </c>
      <c r="E83" s="3" t="e">
        <f t="shared" si="9"/>
        <v>#NUM!</v>
      </c>
      <c r="F83" s="15" t="str">
        <f>IF(ISNUMBER(VALUE(SUBSTITUTE(SUBSTITUTE(SUBSTITUTE(SUBSTITUTE('YAHOO HISTORICAL DATA'!B83,",","+"),".","-"),"+","."),"-",",")))=TRUE,(VALUE(SUBSTITUTE(SUBSTITUTE(SUBSTITUTE(SUBSTITUTE('YAHOO HISTORICAL DATA'!B83,",","+"),".","-"),"+","."),"-",","))),"")</f>
        <v/>
      </c>
      <c r="G83" s="15" t="str">
        <f>IF(ISNUMBER(VALUE(SUBSTITUTE(SUBSTITUTE(SUBSTITUTE(SUBSTITUTE('YAHOO HISTORICAL DATA'!C83,",","+"),".","-"),"+","."),"-",",")))=TRUE,(VALUE(SUBSTITUTE(SUBSTITUTE(SUBSTITUTE(SUBSTITUTE('YAHOO HISTORICAL DATA'!C83,",","+"),".","-"),"+","."),"-",","))),"")</f>
        <v/>
      </c>
      <c r="H83" s="15" t="str">
        <f>IF(ISNUMBER(VALUE(SUBSTITUTE(SUBSTITUTE(SUBSTITUTE(SUBSTITUTE('YAHOO HISTORICAL DATA'!D83,",","+"),".","-"),"+","."),"-",",")))=TRUE,(VALUE(SUBSTITUTE(SUBSTITUTE(SUBSTITUTE(SUBSTITUTE('YAHOO HISTORICAL DATA'!D83,",","+"),".","-"),"+","."),"-",","))),"")</f>
        <v/>
      </c>
      <c r="I83" s="15" t="str">
        <f>IF(ISNUMBER(VALUE(SUBSTITUTE(SUBSTITUTE(SUBSTITUTE(SUBSTITUTE('YAHOO HISTORICAL DATA'!E83,",","+"),".","-"),"+","."),"-",",")))=TRUE,(VALUE(SUBSTITUTE(SUBSTITUTE(SUBSTITUTE(SUBSTITUTE('YAHOO HISTORICAL DATA'!E83,",","+"),".","-"),"+","."),"-",","))),"")</f>
        <v/>
      </c>
      <c r="J83" s="15" t="str">
        <f>IF(ISNUMBER(VALUE(SUBSTITUTE(SUBSTITUTE(SUBSTITUTE(SUBSTITUTE('YAHOO HISTORICAL DATA'!F83,",","+"),".","-"),"+","."),"-",",")))=TRUE,(VALUE(SUBSTITUTE(SUBSTITUTE(SUBSTITUTE(SUBSTITUTE('YAHOO HISTORICAL DATA'!F83,",","+"),".","-"),"+","."),"-",","))),"")</f>
        <v/>
      </c>
      <c r="K83" s="15">
        <f>IF(ISNUMBER(VALUE(SUBSTITUTE(SUBSTITUTE(SUBSTITUTE(SUBSTITUTE('YAHOO HISTORICAL DATA'!G83,",","+"),".","-"),"+","."),"-",",")))=TRUE,(VALUE(SUBSTITUTE(SUBSTITUTE(SUBSTITUTE(SUBSTITUTE('YAHOO HISTORICAL DATA'!G83,",","+"),".","-"),"+","."),"-",","))),VALUE(SUBSTITUTE(SUBSTITUTE(SUBSTITUTE(SUBSTITUTE('YAHOO HISTORICAL DATA'!G83,",","+"),".","-"),"+","."),"-",",")&amp;"0"))</f>
        <v>0</v>
      </c>
    </row>
    <row r="84" spans="1:11" x14ac:dyDescent="0.2">
      <c r="A84">
        <f>'YAHOO HISTORICAL DATA'!A84</f>
        <v>0</v>
      </c>
      <c r="B84" s="81">
        <f t="shared" si="6"/>
        <v>0</v>
      </c>
      <c r="C84" s="83">
        <f t="shared" si="7"/>
        <v>0</v>
      </c>
      <c r="D84" s="83">
        <f t="shared" si="8"/>
        <v>0</v>
      </c>
      <c r="E84" s="3" t="e">
        <f t="shared" si="9"/>
        <v>#NUM!</v>
      </c>
      <c r="F84" s="15" t="str">
        <f>IF(ISNUMBER(VALUE(SUBSTITUTE(SUBSTITUTE(SUBSTITUTE(SUBSTITUTE('YAHOO HISTORICAL DATA'!B84,",","+"),".","-"),"+","."),"-",",")))=TRUE,(VALUE(SUBSTITUTE(SUBSTITUTE(SUBSTITUTE(SUBSTITUTE('YAHOO HISTORICAL DATA'!B84,",","+"),".","-"),"+","."),"-",","))),"")</f>
        <v/>
      </c>
      <c r="G84" s="15" t="str">
        <f>IF(ISNUMBER(VALUE(SUBSTITUTE(SUBSTITUTE(SUBSTITUTE(SUBSTITUTE('YAHOO HISTORICAL DATA'!C84,",","+"),".","-"),"+","."),"-",",")))=TRUE,(VALUE(SUBSTITUTE(SUBSTITUTE(SUBSTITUTE(SUBSTITUTE('YAHOO HISTORICAL DATA'!C84,",","+"),".","-"),"+","."),"-",","))),"")</f>
        <v/>
      </c>
      <c r="H84" s="15" t="str">
        <f>IF(ISNUMBER(VALUE(SUBSTITUTE(SUBSTITUTE(SUBSTITUTE(SUBSTITUTE('YAHOO HISTORICAL DATA'!D84,",","+"),".","-"),"+","."),"-",",")))=TRUE,(VALUE(SUBSTITUTE(SUBSTITUTE(SUBSTITUTE(SUBSTITUTE('YAHOO HISTORICAL DATA'!D84,",","+"),".","-"),"+","."),"-",","))),"")</f>
        <v/>
      </c>
      <c r="I84" s="15" t="str">
        <f>IF(ISNUMBER(VALUE(SUBSTITUTE(SUBSTITUTE(SUBSTITUTE(SUBSTITUTE('YAHOO HISTORICAL DATA'!E84,",","+"),".","-"),"+","."),"-",",")))=TRUE,(VALUE(SUBSTITUTE(SUBSTITUTE(SUBSTITUTE(SUBSTITUTE('YAHOO HISTORICAL DATA'!E84,",","+"),".","-"),"+","."),"-",","))),"")</f>
        <v/>
      </c>
      <c r="J84" s="15" t="str">
        <f>IF(ISNUMBER(VALUE(SUBSTITUTE(SUBSTITUTE(SUBSTITUTE(SUBSTITUTE('YAHOO HISTORICAL DATA'!F84,",","+"),".","-"),"+","."),"-",",")))=TRUE,(VALUE(SUBSTITUTE(SUBSTITUTE(SUBSTITUTE(SUBSTITUTE('YAHOO HISTORICAL DATA'!F84,",","+"),".","-"),"+","."),"-",","))),"")</f>
        <v/>
      </c>
      <c r="K84" s="15">
        <f>IF(ISNUMBER(VALUE(SUBSTITUTE(SUBSTITUTE(SUBSTITUTE(SUBSTITUTE('YAHOO HISTORICAL DATA'!G84,",","+"),".","-"),"+","."),"-",",")))=TRUE,(VALUE(SUBSTITUTE(SUBSTITUTE(SUBSTITUTE(SUBSTITUTE('YAHOO HISTORICAL DATA'!G84,",","+"),".","-"),"+","."),"-",","))),VALUE(SUBSTITUTE(SUBSTITUTE(SUBSTITUTE(SUBSTITUTE('YAHOO HISTORICAL DATA'!G84,",","+"),".","-"),"+","."),"-",",")&amp;"0"))</f>
        <v>0</v>
      </c>
    </row>
    <row r="85" spans="1:11" x14ac:dyDescent="0.2">
      <c r="A85">
        <f>'YAHOO HISTORICAL DATA'!A85</f>
        <v>0</v>
      </c>
      <c r="B85" s="81">
        <f t="shared" si="6"/>
        <v>0</v>
      </c>
      <c r="C85" s="83">
        <f t="shared" si="7"/>
        <v>0</v>
      </c>
      <c r="D85" s="83">
        <f t="shared" si="8"/>
        <v>0</v>
      </c>
      <c r="E85" s="3" t="e">
        <f t="shared" si="9"/>
        <v>#NUM!</v>
      </c>
      <c r="F85" s="15" t="str">
        <f>IF(ISNUMBER(VALUE(SUBSTITUTE(SUBSTITUTE(SUBSTITUTE(SUBSTITUTE('YAHOO HISTORICAL DATA'!B85,",","+"),".","-"),"+","."),"-",",")))=TRUE,(VALUE(SUBSTITUTE(SUBSTITUTE(SUBSTITUTE(SUBSTITUTE('YAHOO HISTORICAL DATA'!B85,",","+"),".","-"),"+","."),"-",","))),"")</f>
        <v/>
      </c>
      <c r="G85" s="15" t="str">
        <f>IF(ISNUMBER(VALUE(SUBSTITUTE(SUBSTITUTE(SUBSTITUTE(SUBSTITUTE('YAHOO HISTORICAL DATA'!C85,",","+"),".","-"),"+","."),"-",",")))=TRUE,(VALUE(SUBSTITUTE(SUBSTITUTE(SUBSTITUTE(SUBSTITUTE('YAHOO HISTORICAL DATA'!C85,",","+"),".","-"),"+","."),"-",","))),"")</f>
        <v/>
      </c>
      <c r="H85" s="15" t="str">
        <f>IF(ISNUMBER(VALUE(SUBSTITUTE(SUBSTITUTE(SUBSTITUTE(SUBSTITUTE('YAHOO HISTORICAL DATA'!D85,",","+"),".","-"),"+","."),"-",",")))=TRUE,(VALUE(SUBSTITUTE(SUBSTITUTE(SUBSTITUTE(SUBSTITUTE('YAHOO HISTORICAL DATA'!D85,",","+"),".","-"),"+","."),"-",","))),"")</f>
        <v/>
      </c>
      <c r="I85" s="15" t="str">
        <f>IF(ISNUMBER(VALUE(SUBSTITUTE(SUBSTITUTE(SUBSTITUTE(SUBSTITUTE('YAHOO HISTORICAL DATA'!E85,",","+"),".","-"),"+","."),"-",",")))=TRUE,(VALUE(SUBSTITUTE(SUBSTITUTE(SUBSTITUTE(SUBSTITUTE('YAHOO HISTORICAL DATA'!E85,",","+"),".","-"),"+","."),"-",","))),"")</f>
        <v/>
      </c>
      <c r="J85" s="15" t="str">
        <f>IF(ISNUMBER(VALUE(SUBSTITUTE(SUBSTITUTE(SUBSTITUTE(SUBSTITUTE('YAHOO HISTORICAL DATA'!F85,",","+"),".","-"),"+","."),"-",",")))=TRUE,(VALUE(SUBSTITUTE(SUBSTITUTE(SUBSTITUTE(SUBSTITUTE('YAHOO HISTORICAL DATA'!F85,",","+"),".","-"),"+","."),"-",","))),"")</f>
        <v/>
      </c>
      <c r="K85" s="15">
        <f>IF(ISNUMBER(VALUE(SUBSTITUTE(SUBSTITUTE(SUBSTITUTE(SUBSTITUTE('YAHOO HISTORICAL DATA'!G85,",","+"),".","-"),"+","."),"-",",")))=TRUE,(VALUE(SUBSTITUTE(SUBSTITUTE(SUBSTITUTE(SUBSTITUTE('YAHOO HISTORICAL DATA'!G85,",","+"),".","-"),"+","."),"-",","))),VALUE(SUBSTITUTE(SUBSTITUTE(SUBSTITUTE(SUBSTITUTE('YAHOO HISTORICAL DATA'!G85,",","+"),".","-"),"+","."),"-",",")&amp;"0"))</f>
        <v>0</v>
      </c>
    </row>
    <row r="86" spans="1:11" x14ac:dyDescent="0.2">
      <c r="A86">
        <f>'YAHOO HISTORICAL DATA'!A86</f>
        <v>0</v>
      </c>
      <c r="B86" s="81">
        <f t="shared" si="6"/>
        <v>0</v>
      </c>
      <c r="C86" s="83">
        <f t="shared" si="7"/>
        <v>0</v>
      </c>
      <c r="D86" s="83">
        <f t="shared" si="8"/>
        <v>0</v>
      </c>
      <c r="E86" s="3" t="e">
        <f t="shared" si="9"/>
        <v>#NUM!</v>
      </c>
      <c r="F86" s="15" t="str">
        <f>IF(ISNUMBER(VALUE(SUBSTITUTE(SUBSTITUTE(SUBSTITUTE(SUBSTITUTE('YAHOO HISTORICAL DATA'!B86,",","+"),".","-"),"+","."),"-",",")))=TRUE,(VALUE(SUBSTITUTE(SUBSTITUTE(SUBSTITUTE(SUBSTITUTE('YAHOO HISTORICAL DATA'!B86,",","+"),".","-"),"+","."),"-",","))),"")</f>
        <v/>
      </c>
      <c r="G86" s="15" t="str">
        <f>IF(ISNUMBER(VALUE(SUBSTITUTE(SUBSTITUTE(SUBSTITUTE(SUBSTITUTE('YAHOO HISTORICAL DATA'!C86,",","+"),".","-"),"+","."),"-",",")))=TRUE,(VALUE(SUBSTITUTE(SUBSTITUTE(SUBSTITUTE(SUBSTITUTE('YAHOO HISTORICAL DATA'!C86,",","+"),".","-"),"+","."),"-",","))),"")</f>
        <v/>
      </c>
      <c r="H86" s="15" t="str">
        <f>IF(ISNUMBER(VALUE(SUBSTITUTE(SUBSTITUTE(SUBSTITUTE(SUBSTITUTE('YAHOO HISTORICAL DATA'!D86,",","+"),".","-"),"+","."),"-",",")))=TRUE,(VALUE(SUBSTITUTE(SUBSTITUTE(SUBSTITUTE(SUBSTITUTE('YAHOO HISTORICAL DATA'!D86,",","+"),".","-"),"+","."),"-",","))),"")</f>
        <v/>
      </c>
      <c r="I86" s="15" t="str">
        <f>IF(ISNUMBER(VALUE(SUBSTITUTE(SUBSTITUTE(SUBSTITUTE(SUBSTITUTE('YAHOO HISTORICAL DATA'!E86,",","+"),".","-"),"+","."),"-",",")))=TRUE,(VALUE(SUBSTITUTE(SUBSTITUTE(SUBSTITUTE(SUBSTITUTE('YAHOO HISTORICAL DATA'!E86,",","+"),".","-"),"+","."),"-",","))),"")</f>
        <v/>
      </c>
      <c r="J86" s="15" t="str">
        <f>IF(ISNUMBER(VALUE(SUBSTITUTE(SUBSTITUTE(SUBSTITUTE(SUBSTITUTE('YAHOO HISTORICAL DATA'!F86,",","+"),".","-"),"+","."),"-",",")))=TRUE,(VALUE(SUBSTITUTE(SUBSTITUTE(SUBSTITUTE(SUBSTITUTE('YAHOO HISTORICAL DATA'!F86,",","+"),".","-"),"+","."),"-",","))),"")</f>
        <v/>
      </c>
      <c r="K86" s="15">
        <f>IF(ISNUMBER(VALUE(SUBSTITUTE(SUBSTITUTE(SUBSTITUTE(SUBSTITUTE('YAHOO HISTORICAL DATA'!G86,",","+"),".","-"),"+","."),"-",",")))=TRUE,(VALUE(SUBSTITUTE(SUBSTITUTE(SUBSTITUTE(SUBSTITUTE('YAHOO HISTORICAL DATA'!G86,",","+"),".","-"),"+","."),"-",","))),VALUE(SUBSTITUTE(SUBSTITUTE(SUBSTITUTE(SUBSTITUTE('YAHOO HISTORICAL DATA'!G86,",","+"),".","-"),"+","."),"-",",")&amp;"0"))</f>
        <v>0</v>
      </c>
    </row>
    <row r="87" spans="1:11" x14ac:dyDescent="0.2">
      <c r="A87">
        <f>'YAHOO HISTORICAL DATA'!A87</f>
        <v>0</v>
      </c>
      <c r="B87" s="81">
        <f t="shared" si="6"/>
        <v>0</v>
      </c>
      <c r="C87" s="83">
        <f t="shared" si="7"/>
        <v>0</v>
      </c>
      <c r="D87" s="83">
        <f t="shared" si="8"/>
        <v>0</v>
      </c>
      <c r="E87" s="3" t="e">
        <f t="shared" si="9"/>
        <v>#NUM!</v>
      </c>
      <c r="F87" s="15" t="str">
        <f>IF(ISNUMBER(VALUE(SUBSTITUTE(SUBSTITUTE(SUBSTITUTE(SUBSTITUTE('YAHOO HISTORICAL DATA'!B87,",","+"),".","-"),"+","."),"-",",")))=TRUE,(VALUE(SUBSTITUTE(SUBSTITUTE(SUBSTITUTE(SUBSTITUTE('YAHOO HISTORICAL DATA'!B87,",","+"),".","-"),"+","."),"-",","))),"")</f>
        <v/>
      </c>
      <c r="G87" s="15" t="str">
        <f>IF(ISNUMBER(VALUE(SUBSTITUTE(SUBSTITUTE(SUBSTITUTE(SUBSTITUTE('YAHOO HISTORICAL DATA'!C87,",","+"),".","-"),"+","."),"-",",")))=TRUE,(VALUE(SUBSTITUTE(SUBSTITUTE(SUBSTITUTE(SUBSTITUTE('YAHOO HISTORICAL DATA'!C87,",","+"),".","-"),"+","."),"-",","))),"")</f>
        <v/>
      </c>
      <c r="H87" s="15" t="str">
        <f>IF(ISNUMBER(VALUE(SUBSTITUTE(SUBSTITUTE(SUBSTITUTE(SUBSTITUTE('YAHOO HISTORICAL DATA'!D87,",","+"),".","-"),"+","."),"-",",")))=TRUE,(VALUE(SUBSTITUTE(SUBSTITUTE(SUBSTITUTE(SUBSTITUTE('YAHOO HISTORICAL DATA'!D87,",","+"),".","-"),"+","."),"-",","))),"")</f>
        <v/>
      </c>
      <c r="I87" s="15" t="str">
        <f>IF(ISNUMBER(VALUE(SUBSTITUTE(SUBSTITUTE(SUBSTITUTE(SUBSTITUTE('YAHOO HISTORICAL DATA'!E87,",","+"),".","-"),"+","."),"-",",")))=TRUE,(VALUE(SUBSTITUTE(SUBSTITUTE(SUBSTITUTE(SUBSTITUTE('YAHOO HISTORICAL DATA'!E87,",","+"),".","-"),"+","."),"-",","))),"")</f>
        <v/>
      </c>
      <c r="J87" s="15" t="str">
        <f>IF(ISNUMBER(VALUE(SUBSTITUTE(SUBSTITUTE(SUBSTITUTE(SUBSTITUTE('YAHOO HISTORICAL DATA'!F87,",","+"),".","-"),"+","."),"-",",")))=TRUE,(VALUE(SUBSTITUTE(SUBSTITUTE(SUBSTITUTE(SUBSTITUTE('YAHOO HISTORICAL DATA'!F87,",","+"),".","-"),"+","."),"-",","))),"")</f>
        <v/>
      </c>
      <c r="K87" s="15">
        <f>IF(ISNUMBER(VALUE(SUBSTITUTE(SUBSTITUTE(SUBSTITUTE(SUBSTITUTE('YAHOO HISTORICAL DATA'!G87,",","+"),".","-"),"+","."),"-",",")))=TRUE,(VALUE(SUBSTITUTE(SUBSTITUTE(SUBSTITUTE(SUBSTITUTE('YAHOO HISTORICAL DATA'!G87,",","+"),".","-"),"+","."),"-",","))),VALUE(SUBSTITUTE(SUBSTITUTE(SUBSTITUTE(SUBSTITUTE('YAHOO HISTORICAL DATA'!G87,",","+"),".","-"),"+","."),"-",",")&amp;"0"))</f>
        <v>0</v>
      </c>
    </row>
    <row r="88" spans="1:11" x14ac:dyDescent="0.2">
      <c r="A88">
        <f>'YAHOO HISTORICAL DATA'!A88</f>
        <v>0</v>
      </c>
      <c r="B88" s="81">
        <f t="shared" si="6"/>
        <v>0</v>
      </c>
      <c r="C88" s="83">
        <f t="shared" si="7"/>
        <v>0</v>
      </c>
      <c r="D88" s="83">
        <f t="shared" si="8"/>
        <v>0</v>
      </c>
      <c r="E88" s="3" t="e">
        <f t="shared" si="9"/>
        <v>#NUM!</v>
      </c>
      <c r="F88" s="15" t="str">
        <f>IF(ISNUMBER(VALUE(SUBSTITUTE(SUBSTITUTE(SUBSTITUTE(SUBSTITUTE('YAHOO HISTORICAL DATA'!B88,",","+"),".","-"),"+","."),"-",",")))=TRUE,(VALUE(SUBSTITUTE(SUBSTITUTE(SUBSTITUTE(SUBSTITUTE('YAHOO HISTORICAL DATA'!B88,",","+"),".","-"),"+","."),"-",","))),"")</f>
        <v/>
      </c>
      <c r="G88" s="15" t="str">
        <f>IF(ISNUMBER(VALUE(SUBSTITUTE(SUBSTITUTE(SUBSTITUTE(SUBSTITUTE('YAHOO HISTORICAL DATA'!C88,",","+"),".","-"),"+","."),"-",",")))=TRUE,(VALUE(SUBSTITUTE(SUBSTITUTE(SUBSTITUTE(SUBSTITUTE('YAHOO HISTORICAL DATA'!C88,",","+"),".","-"),"+","."),"-",","))),"")</f>
        <v/>
      </c>
      <c r="H88" s="15" t="str">
        <f>IF(ISNUMBER(VALUE(SUBSTITUTE(SUBSTITUTE(SUBSTITUTE(SUBSTITUTE('YAHOO HISTORICAL DATA'!D88,",","+"),".","-"),"+","."),"-",",")))=TRUE,(VALUE(SUBSTITUTE(SUBSTITUTE(SUBSTITUTE(SUBSTITUTE('YAHOO HISTORICAL DATA'!D88,",","+"),".","-"),"+","."),"-",","))),"")</f>
        <v/>
      </c>
      <c r="I88" s="15" t="str">
        <f>IF(ISNUMBER(VALUE(SUBSTITUTE(SUBSTITUTE(SUBSTITUTE(SUBSTITUTE('YAHOO HISTORICAL DATA'!E88,",","+"),".","-"),"+","."),"-",",")))=TRUE,(VALUE(SUBSTITUTE(SUBSTITUTE(SUBSTITUTE(SUBSTITUTE('YAHOO HISTORICAL DATA'!E88,",","+"),".","-"),"+","."),"-",","))),"")</f>
        <v/>
      </c>
      <c r="J88" s="15" t="str">
        <f>IF(ISNUMBER(VALUE(SUBSTITUTE(SUBSTITUTE(SUBSTITUTE(SUBSTITUTE('YAHOO HISTORICAL DATA'!F88,",","+"),".","-"),"+","."),"-",",")))=TRUE,(VALUE(SUBSTITUTE(SUBSTITUTE(SUBSTITUTE(SUBSTITUTE('YAHOO HISTORICAL DATA'!F88,",","+"),".","-"),"+","."),"-",","))),"")</f>
        <v/>
      </c>
      <c r="K88" s="15">
        <f>IF(ISNUMBER(VALUE(SUBSTITUTE(SUBSTITUTE(SUBSTITUTE(SUBSTITUTE('YAHOO HISTORICAL DATA'!G88,",","+"),".","-"),"+","."),"-",",")))=TRUE,(VALUE(SUBSTITUTE(SUBSTITUTE(SUBSTITUTE(SUBSTITUTE('YAHOO HISTORICAL DATA'!G88,",","+"),".","-"),"+","."),"-",","))),VALUE(SUBSTITUTE(SUBSTITUTE(SUBSTITUTE(SUBSTITUTE('YAHOO HISTORICAL DATA'!G88,",","+"),".","-"),"+","."),"-",",")&amp;"0"))</f>
        <v>0</v>
      </c>
    </row>
    <row r="89" spans="1:11" x14ac:dyDescent="0.2">
      <c r="A89">
        <f>'YAHOO HISTORICAL DATA'!A89</f>
        <v>0</v>
      </c>
      <c r="B89" s="81">
        <f t="shared" si="6"/>
        <v>0</v>
      </c>
      <c r="C89" s="83">
        <f t="shared" si="7"/>
        <v>0</v>
      </c>
      <c r="D89" s="83">
        <f t="shared" si="8"/>
        <v>0</v>
      </c>
      <c r="E89" s="3" t="e">
        <f t="shared" si="9"/>
        <v>#NUM!</v>
      </c>
      <c r="F89" s="15" t="str">
        <f>IF(ISNUMBER(VALUE(SUBSTITUTE(SUBSTITUTE(SUBSTITUTE(SUBSTITUTE('YAHOO HISTORICAL DATA'!B89,",","+"),".","-"),"+","."),"-",",")))=TRUE,(VALUE(SUBSTITUTE(SUBSTITUTE(SUBSTITUTE(SUBSTITUTE('YAHOO HISTORICAL DATA'!B89,",","+"),".","-"),"+","."),"-",","))),"")</f>
        <v/>
      </c>
      <c r="G89" s="15" t="str">
        <f>IF(ISNUMBER(VALUE(SUBSTITUTE(SUBSTITUTE(SUBSTITUTE(SUBSTITUTE('YAHOO HISTORICAL DATA'!C89,",","+"),".","-"),"+","."),"-",",")))=TRUE,(VALUE(SUBSTITUTE(SUBSTITUTE(SUBSTITUTE(SUBSTITUTE('YAHOO HISTORICAL DATA'!C89,",","+"),".","-"),"+","."),"-",","))),"")</f>
        <v/>
      </c>
      <c r="H89" s="15" t="str">
        <f>IF(ISNUMBER(VALUE(SUBSTITUTE(SUBSTITUTE(SUBSTITUTE(SUBSTITUTE('YAHOO HISTORICAL DATA'!D89,",","+"),".","-"),"+","."),"-",",")))=TRUE,(VALUE(SUBSTITUTE(SUBSTITUTE(SUBSTITUTE(SUBSTITUTE('YAHOO HISTORICAL DATA'!D89,",","+"),".","-"),"+","."),"-",","))),"")</f>
        <v/>
      </c>
      <c r="I89" s="15" t="str">
        <f>IF(ISNUMBER(VALUE(SUBSTITUTE(SUBSTITUTE(SUBSTITUTE(SUBSTITUTE('YAHOO HISTORICAL DATA'!E89,",","+"),".","-"),"+","."),"-",",")))=TRUE,(VALUE(SUBSTITUTE(SUBSTITUTE(SUBSTITUTE(SUBSTITUTE('YAHOO HISTORICAL DATA'!E89,",","+"),".","-"),"+","."),"-",","))),"")</f>
        <v/>
      </c>
      <c r="J89" s="15" t="str">
        <f>IF(ISNUMBER(VALUE(SUBSTITUTE(SUBSTITUTE(SUBSTITUTE(SUBSTITUTE('YAHOO HISTORICAL DATA'!F89,",","+"),".","-"),"+","."),"-",",")))=TRUE,(VALUE(SUBSTITUTE(SUBSTITUTE(SUBSTITUTE(SUBSTITUTE('YAHOO HISTORICAL DATA'!F89,",","+"),".","-"),"+","."),"-",","))),"")</f>
        <v/>
      </c>
      <c r="K89" s="15">
        <f>IF(ISNUMBER(VALUE(SUBSTITUTE(SUBSTITUTE(SUBSTITUTE(SUBSTITUTE('YAHOO HISTORICAL DATA'!G89,",","+"),".","-"),"+","."),"-",",")))=TRUE,(VALUE(SUBSTITUTE(SUBSTITUTE(SUBSTITUTE(SUBSTITUTE('YAHOO HISTORICAL DATA'!G89,",","+"),".","-"),"+","."),"-",","))),VALUE(SUBSTITUTE(SUBSTITUTE(SUBSTITUTE(SUBSTITUTE('YAHOO HISTORICAL DATA'!G89,",","+"),".","-"),"+","."),"-",",")&amp;"0"))</f>
        <v>0</v>
      </c>
    </row>
    <row r="90" spans="1:11" x14ac:dyDescent="0.2">
      <c r="A90">
        <f>'YAHOO HISTORICAL DATA'!A90</f>
        <v>0</v>
      </c>
      <c r="B90" s="81">
        <f t="shared" si="6"/>
        <v>0</v>
      </c>
      <c r="C90" s="83">
        <f t="shared" si="7"/>
        <v>0</v>
      </c>
      <c r="D90" s="83">
        <f t="shared" si="8"/>
        <v>0</v>
      </c>
      <c r="E90" s="3" t="e">
        <f t="shared" si="9"/>
        <v>#NUM!</v>
      </c>
      <c r="F90" s="15" t="str">
        <f>IF(ISNUMBER(VALUE(SUBSTITUTE(SUBSTITUTE(SUBSTITUTE(SUBSTITUTE('YAHOO HISTORICAL DATA'!B90,",","+"),".","-"),"+","."),"-",",")))=TRUE,(VALUE(SUBSTITUTE(SUBSTITUTE(SUBSTITUTE(SUBSTITUTE('YAHOO HISTORICAL DATA'!B90,",","+"),".","-"),"+","."),"-",","))),"")</f>
        <v/>
      </c>
      <c r="G90" s="15" t="str">
        <f>IF(ISNUMBER(VALUE(SUBSTITUTE(SUBSTITUTE(SUBSTITUTE(SUBSTITUTE('YAHOO HISTORICAL DATA'!C90,",","+"),".","-"),"+","."),"-",",")))=TRUE,(VALUE(SUBSTITUTE(SUBSTITUTE(SUBSTITUTE(SUBSTITUTE('YAHOO HISTORICAL DATA'!C90,",","+"),".","-"),"+","."),"-",","))),"")</f>
        <v/>
      </c>
      <c r="H90" s="15" t="str">
        <f>IF(ISNUMBER(VALUE(SUBSTITUTE(SUBSTITUTE(SUBSTITUTE(SUBSTITUTE('YAHOO HISTORICAL DATA'!D90,",","+"),".","-"),"+","."),"-",",")))=TRUE,(VALUE(SUBSTITUTE(SUBSTITUTE(SUBSTITUTE(SUBSTITUTE('YAHOO HISTORICAL DATA'!D90,",","+"),".","-"),"+","."),"-",","))),"")</f>
        <v/>
      </c>
      <c r="I90" s="15" t="str">
        <f>IF(ISNUMBER(VALUE(SUBSTITUTE(SUBSTITUTE(SUBSTITUTE(SUBSTITUTE('YAHOO HISTORICAL DATA'!E90,",","+"),".","-"),"+","."),"-",",")))=TRUE,(VALUE(SUBSTITUTE(SUBSTITUTE(SUBSTITUTE(SUBSTITUTE('YAHOO HISTORICAL DATA'!E90,",","+"),".","-"),"+","."),"-",","))),"")</f>
        <v/>
      </c>
      <c r="J90" s="15" t="str">
        <f>IF(ISNUMBER(VALUE(SUBSTITUTE(SUBSTITUTE(SUBSTITUTE(SUBSTITUTE('YAHOO HISTORICAL DATA'!F90,",","+"),".","-"),"+","."),"-",",")))=TRUE,(VALUE(SUBSTITUTE(SUBSTITUTE(SUBSTITUTE(SUBSTITUTE('YAHOO HISTORICAL DATA'!F90,",","+"),".","-"),"+","."),"-",","))),"")</f>
        <v/>
      </c>
      <c r="K90" s="15">
        <f>IF(ISNUMBER(VALUE(SUBSTITUTE(SUBSTITUTE(SUBSTITUTE(SUBSTITUTE('YAHOO HISTORICAL DATA'!G90,",","+"),".","-"),"+","."),"-",",")))=TRUE,(VALUE(SUBSTITUTE(SUBSTITUTE(SUBSTITUTE(SUBSTITUTE('YAHOO HISTORICAL DATA'!G90,",","+"),".","-"),"+","."),"-",","))),VALUE(SUBSTITUTE(SUBSTITUTE(SUBSTITUTE(SUBSTITUTE('YAHOO HISTORICAL DATA'!G90,",","+"),".","-"),"+","."),"-",",")&amp;"0"))</f>
        <v>0</v>
      </c>
    </row>
    <row r="91" spans="1:11" x14ac:dyDescent="0.2">
      <c r="A91">
        <f>'YAHOO HISTORICAL DATA'!A91</f>
        <v>0</v>
      </c>
      <c r="B91" s="81">
        <f t="shared" si="6"/>
        <v>0</v>
      </c>
      <c r="C91" s="83">
        <f t="shared" si="7"/>
        <v>0</v>
      </c>
      <c r="D91" s="83">
        <f t="shared" si="8"/>
        <v>0</v>
      </c>
      <c r="E91" s="3" t="e">
        <f t="shared" si="9"/>
        <v>#NUM!</v>
      </c>
      <c r="F91" s="15" t="str">
        <f>IF(ISNUMBER(VALUE(SUBSTITUTE(SUBSTITUTE(SUBSTITUTE(SUBSTITUTE('YAHOO HISTORICAL DATA'!B91,",","+"),".","-"),"+","."),"-",",")))=TRUE,(VALUE(SUBSTITUTE(SUBSTITUTE(SUBSTITUTE(SUBSTITUTE('YAHOO HISTORICAL DATA'!B91,",","+"),".","-"),"+","."),"-",","))),"")</f>
        <v/>
      </c>
      <c r="G91" s="15" t="str">
        <f>IF(ISNUMBER(VALUE(SUBSTITUTE(SUBSTITUTE(SUBSTITUTE(SUBSTITUTE('YAHOO HISTORICAL DATA'!C91,",","+"),".","-"),"+","."),"-",",")))=TRUE,(VALUE(SUBSTITUTE(SUBSTITUTE(SUBSTITUTE(SUBSTITUTE('YAHOO HISTORICAL DATA'!C91,",","+"),".","-"),"+","."),"-",","))),"")</f>
        <v/>
      </c>
      <c r="H91" s="15" t="str">
        <f>IF(ISNUMBER(VALUE(SUBSTITUTE(SUBSTITUTE(SUBSTITUTE(SUBSTITUTE('YAHOO HISTORICAL DATA'!D91,",","+"),".","-"),"+","."),"-",",")))=TRUE,(VALUE(SUBSTITUTE(SUBSTITUTE(SUBSTITUTE(SUBSTITUTE('YAHOO HISTORICAL DATA'!D91,",","+"),".","-"),"+","."),"-",","))),"")</f>
        <v/>
      </c>
      <c r="I91" s="15" t="str">
        <f>IF(ISNUMBER(VALUE(SUBSTITUTE(SUBSTITUTE(SUBSTITUTE(SUBSTITUTE('YAHOO HISTORICAL DATA'!E91,",","+"),".","-"),"+","."),"-",",")))=TRUE,(VALUE(SUBSTITUTE(SUBSTITUTE(SUBSTITUTE(SUBSTITUTE('YAHOO HISTORICAL DATA'!E91,",","+"),".","-"),"+","."),"-",","))),"")</f>
        <v/>
      </c>
      <c r="J91" s="15" t="str">
        <f>IF(ISNUMBER(VALUE(SUBSTITUTE(SUBSTITUTE(SUBSTITUTE(SUBSTITUTE('YAHOO HISTORICAL DATA'!F91,",","+"),".","-"),"+","."),"-",",")))=TRUE,(VALUE(SUBSTITUTE(SUBSTITUTE(SUBSTITUTE(SUBSTITUTE('YAHOO HISTORICAL DATA'!F91,",","+"),".","-"),"+","."),"-",","))),"")</f>
        <v/>
      </c>
      <c r="K91" s="15">
        <f>IF(ISNUMBER(VALUE(SUBSTITUTE(SUBSTITUTE(SUBSTITUTE(SUBSTITUTE('YAHOO HISTORICAL DATA'!G91,",","+"),".","-"),"+","."),"-",",")))=TRUE,(VALUE(SUBSTITUTE(SUBSTITUTE(SUBSTITUTE(SUBSTITUTE('YAHOO HISTORICAL DATA'!G91,",","+"),".","-"),"+","."),"-",","))),VALUE(SUBSTITUTE(SUBSTITUTE(SUBSTITUTE(SUBSTITUTE('YAHOO HISTORICAL DATA'!G91,",","+"),".","-"),"+","."),"-",",")&amp;"0"))</f>
        <v>0</v>
      </c>
    </row>
    <row r="92" spans="1:11" x14ac:dyDescent="0.2">
      <c r="A92">
        <f>'YAHOO HISTORICAL DATA'!A92</f>
        <v>0</v>
      </c>
      <c r="B92" s="81">
        <f t="shared" si="6"/>
        <v>0</v>
      </c>
      <c r="C92" s="83">
        <f t="shared" si="7"/>
        <v>0</v>
      </c>
      <c r="D92" s="83">
        <f t="shared" si="8"/>
        <v>0</v>
      </c>
      <c r="E92" s="3" t="e">
        <f t="shared" si="9"/>
        <v>#NUM!</v>
      </c>
      <c r="F92" s="15" t="str">
        <f>IF(ISNUMBER(VALUE(SUBSTITUTE(SUBSTITUTE(SUBSTITUTE(SUBSTITUTE('YAHOO HISTORICAL DATA'!B92,",","+"),".","-"),"+","."),"-",",")))=TRUE,(VALUE(SUBSTITUTE(SUBSTITUTE(SUBSTITUTE(SUBSTITUTE('YAHOO HISTORICAL DATA'!B92,",","+"),".","-"),"+","."),"-",","))),"")</f>
        <v/>
      </c>
      <c r="G92" s="15" t="str">
        <f>IF(ISNUMBER(VALUE(SUBSTITUTE(SUBSTITUTE(SUBSTITUTE(SUBSTITUTE('YAHOO HISTORICAL DATA'!C92,",","+"),".","-"),"+","."),"-",",")))=TRUE,(VALUE(SUBSTITUTE(SUBSTITUTE(SUBSTITUTE(SUBSTITUTE('YAHOO HISTORICAL DATA'!C92,",","+"),".","-"),"+","."),"-",","))),"")</f>
        <v/>
      </c>
      <c r="H92" s="15" t="str">
        <f>IF(ISNUMBER(VALUE(SUBSTITUTE(SUBSTITUTE(SUBSTITUTE(SUBSTITUTE('YAHOO HISTORICAL DATA'!D92,",","+"),".","-"),"+","."),"-",",")))=TRUE,(VALUE(SUBSTITUTE(SUBSTITUTE(SUBSTITUTE(SUBSTITUTE('YAHOO HISTORICAL DATA'!D92,",","+"),".","-"),"+","."),"-",","))),"")</f>
        <v/>
      </c>
      <c r="I92" s="15" t="str">
        <f>IF(ISNUMBER(VALUE(SUBSTITUTE(SUBSTITUTE(SUBSTITUTE(SUBSTITUTE('YAHOO HISTORICAL DATA'!E92,",","+"),".","-"),"+","."),"-",",")))=TRUE,(VALUE(SUBSTITUTE(SUBSTITUTE(SUBSTITUTE(SUBSTITUTE('YAHOO HISTORICAL DATA'!E92,",","+"),".","-"),"+","."),"-",","))),"")</f>
        <v/>
      </c>
      <c r="J92" s="15" t="str">
        <f>IF(ISNUMBER(VALUE(SUBSTITUTE(SUBSTITUTE(SUBSTITUTE(SUBSTITUTE('YAHOO HISTORICAL DATA'!F92,",","+"),".","-"),"+","."),"-",",")))=TRUE,(VALUE(SUBSTITUTE(SUBSTITUTE(SUBSTITUTE(SUBSTITUTE('YAHOO HISTORICAL DATA'!F92,",","+"),".","-"),"+","."),"-",","))),"")</f>
        <v/>
      </c>
      <c r="K92" s="15">
        <f>IF(ISNUMBER(VALUE(SUBSTITUTE(SUBSTITUTE(SUBSTITUTE(SUBSTITUTE('YAHOO HISTORICAL DATA'!G92,",","+"),".","-"),"+","."),"-",",")))=TRUE,(VALUE(SUBSTITUTE(SUBSTITUTE(SUBSTITUTE(SUBSTITUTE('YAHOO HISTORICAL DATA'!G92,",","+"),".","-"),"+","."),"-",","))),VALUE(SUBSTITUTE(SUBSTITUTE(SUBSTITUTE(SUBSTITUTE('YAHOO HISTORICAL DATA'!G92,",","+"),".","-"),"+","."),"-",",")&amp;"0"))</f>
        <v>0</v>
      </c>
    </row>
    <row r="93" spans="1:11" x14ac:dyDescent="0.2">
      <c r="A93">
        <f>'YAHOO HISTORICAL DATA'!A93</f>
        <v>0</v>
      </c>
      <c r="B93" s="81">
        <f t="shared" si="6"/>
        <v>0</v>
      </c>
      <c r="C93" s="83">
        <f t="shared" si="7"/>
        <v>0</v>
      </c>
      <c r="D93" s="83">
        <f t="shared" si="8"/>
        <v>0</v>
      </c>
      <c r="E93" s="3" t="e">
        <f t="shared" si="9"/>
        <v>#NUM!</v>
      </c>
      <c r="F93" s="15" t="str">
        <f>IF(ISNUMBER(VALUE(SUBSTITUTE(SUBSTITUTE(SUBSTITUTE(SUBSTITUTE('YAHOO HISTORICAL DATA'!B93,",","+"),".","-"),"+","."),"-",",")))=TRUE,(VALUE(SUBSTITUTE(SUBSTITUTE(SUBSTITUTE(SUBSTITUTE('YAHOO HISTORICAL DATA'!B93,",","+"),".","-"),"+","."),"-",","))),"")</f>
        <v/>
      </c>
      <c r="G93" s="15" t="str">
        <f>IF(ISNUMBER(VALUE(SUBSTITUTE(SUBSTITUTE(SUBSTITUTE(SUBSTITUTE('YAHOO HISTORICAL DATA'!C93,",","+"),".","-"),"+","."),"-",",")))=TRUE,(VALUE(SUBSTITUTE(SUBSTITUTE(SUBSTITUTE(SUBSTITUTE('YAHOO HISTORICAL DATA'!C93,",","+"),".","-"),"+","."),"-",","))),"")</f>
        <v/>
      </c>
      <c r="H93" s="15" t="str">
        <f>IF(ISNUMBER(VALUE(SUBSTITUTE(SUBSTITUTE(SUBSTITUTE(SUBSTITUTE('YAHOO HISTORICAL DATA'!D93,",","+"),".","-"),"+","."),"-",",")))=TRUE,(VALUE(SUBSTITUTE(SUBSTITUTE(SUBSTITUTE(SUBSTITUTE('YAHOO HISTORICAL DATA'!D93,",","+"),".","-"),"+","."),"-",","))),"")</f>
        <v/>
      </c>
      <c r="I93" s="15" t="str">
        <f>IF(ISNUMBER(VALUE(SUBSTITUTE(SUBSTITUTE(SUBSTITUTE(SUBSTITUTE('YAHOO HISTORICAL DATA'!E93,",","+"),".","-"),"+","."),"-",",")))=TRUE,(VALUE(SUBSTITUTE(SUBSTITUTE(SUBSTITUTE(SUBSTITUTE('YAHOO HISTORICAL DATA'!E93,",","+"),".","-"),"+","."),"-",","))),"")</f>
        <v/>
      </c>
      <c r="J93" s="15" t="str">
        <f>IF(ISNUMBER(VALUE(SUBSTITUTE(SUBSTITUTE(SUBSTITUTE(SUBSTITUTE('YAHOO HISTORICAL DATA'!F93,",","+"),".","-"),"+","."),"-",",")))=TRUE,(VALUE(SUBSTITUTE(SUBSTITUTE(SUBSTITUTE(SUBSTITUTE('YAHOO HISTORICAL DATA'!F93,",","+"),".","-"),"+","."),"-",","))),"")</f>
        <v/>
      </c>
      <c r="K93" s="15">
        <f>IF(ISNUMBER(VALUE(SUBSTITUTE(SUBSTITUTE(SUBSTITUTE(SUBSTITUTE('YAHOO HISTORICAL DATA'!G93,",","+"),".","-"),"+","."),"-",",")))=TRUE,(VALUE(SUBSTITUTE(SUBSTITUTE(SUBSTITUTE(SUBSTITUTE('YAHOO HISTORICAL DATA'!G93,",","+"),".","-"),"+","."),"-",","))),VALUE(SUBSTITUTE(SUBSTITUTE(SUBSTITUTE(SUBSTITUTE('YAHOO HISTORICAL DATA'!G93,",","+"),".","-"),"+","."),"-",",")&amp;"0"))</f>
        <v>0</v>
      </c>
    </row>
    <row r="94" spans="1:11" x14ac:dyDescent="0.2">
      <c r="A94">
        <f>'YAHOO HISTORICAL DATA'!A94</f>
        <v>0</v>
      </c>
      <c r="B94" s="81">
        <f t="shared" si="6"/>
        <v>0</v>
      </c>
      <c r="C94" s="83">
        <f t="shared" si="7"/>
        <v>0</v>
      </c>
      <c r="D94" s="83">
        <f t="shared" si="8"/>
        <v>0</v>
      </c>
      <c r="E94" s="3" t="e">
        <f t="shared" si="9"/>
        <v>#NUM!</v>
      </c>
      <c r="F94" s="15" t="str">
        <f>IF(ISNUMBER(VALUE(SUBSTITUTE(SUBSTITUTE(SUBSTITUTE(SUBSTITUTE('YAHOO HISTORICAL DATA'!B94,",","+"),".","-"),"+","."),"-",",")))=TRUE,(VALUE(SUBSTITUTE(SUBSTITUTE(SUBSTITUTE(SUBSTITUTE('YAHOO HISTORICAL DATA'!B94,",","+"),".","-"),"+","."),"-",","))),"")</f>
        <v/>
      </c>
      <c r="G94" s="15" t="str">
        <f>IF(ISNUMBER(VALUE(SUBSTITUTE(SUBSTITUTE(SUBSTITUTE(SUBSTITUTE('YAHOO HISTORICAL DATA'!C94,",","+"),".","-"),"+","."),"-",",")))=TRUE,(VALUE(SUBSTITUTE(SUBSTITUTE(SUBSTITUTE(SUBSTITUTE('YAHOO HISTORICAL DATA'!C94,",","+"),".","-"),"+","."),"-",","))),"")</f>
        <v/>
      </c>
      <c r="H94" s="15" t="str">
        <f>IF(ISNUMBER(VALUE(SUBSTITUTE(SUBSTITUTE(SUBSTITUTE(SUBSTITUTE('YAHOO HISTORICAL DATA'!D94,",","+"),".","-"),"+","."),"-",",")))=TRUE,(VALUE(SUBSTITUTE(SUBSTITUTE(SUBSTITUTE(SUBSTITUTE('YAHOO HISTORICAL DATA'!D94,",","+"),".","-"),"+","."),"-",","))),"")</f>
        <v/>
      </c>
      <c r="I94" s="15" t="str">
        <f>IF(ISNUMBER(VALUE(SUBSTITUTE(SUBSTITUTE(SUBSTITUTE(SUBSTITUTE('YAHOO HISTORICAL DATA'!E94,",","+"),".","-"),"+","."),"-",",")))=TRUE,(VALUE(SUBSTITUTE(SUBSTITUTE(SUBSTITUTE(SUBSTITUTE('YAHOO HISTORICAL DATA'!E94,",","+"),".","-"),"+","."),"-",","))),"")</f>
        <v/>
      </c>
      <c r="J94" s="15" t="str">
        <f>IF(ISNUMBER(VALUE(SUBSTITUTE(SUBSTITUTE(SUBSTITUTE(SUBSTITUTE('YAHOO HISTORICAL DATA'!F94,",","+"),".","-"),"+","."),"-",",")))=TRUE,(VALUE(SUBSTITUTE(SUBSTITUTE(SUBSTITUTE(SUBSTITUTE('YAHOO HISTORICAL DATA'!F94,",","+"),".","-"),"+","."),"-",","))),"")</f>
        <v/>
      </c>
      <c r="K94" s="15">
        <f>IF(ISNUMBER(VALUE(SUBSTITUTE(SUBSTITUTE(SUBSTITUTE(SUBSTITUTE('YAHOO HISTORICAL DATA'!G94,",","+"),".","-"),"+","."),"-",",")))=TRUE,(VALUE(SUBSTITUTE(SUBSTITUTE(SUBSTITUTE(SUBSTITUTE('YAHOO HISTORICAL DATA'!G94,",","+"),".","-"),"+","."),"-",","))),VALUE(SUBSTITUTE(SUBSTITUTE(SUBSTITUTE(SUBSTITUTE('YAHOO HISTORICAL DATA'!G94,",","+"),".","-"),"+","."),"-",",")&amp;"0"))</f>
        <v>0</v>
      </c>
    </row>
    <row r="95" spans="1:11" x14ac:dyDescent="0.2">
      <c r="A95">
        <f>'YAHOO HISTORICAL DATA'!A95</f>
        <v>0</v>
      </c>
      <c r="B95" s="81">
        <f t="shared" si="6"/>
        <v>0</v>
      </c>
      <c r="C95" s="83">
        <f t="shared" si="7"/>
        <v>0</v>
      </c>
      <c r="D95" s="83">
        <f t="shared" si="8"/>
        <v>0</v>
      </c>
      <c r="E95" s="3" t="e">
        <f t="shared" si="9"/>
        <v>#NUM!</v>
      </c>
      <c r="F95" s="15" t="str">
        <f>IF(ISNUMBER(VALUE(SUBSTITUTE(SUBSTITUTE(SUBSTITUTE(SUBSTITUTE('YAHOO HISTORICAL DATA'!B95,",","+"),".","-"),"+","."),"-",",")))=TRUE,(VALUE(SUBSTITUTE(SUBSTITUTE(SUBSTITUTE(SUBSTITUTE('YAHOO HISTORICAL DATA'!B95,",","+"),".","-"),"+","."),"-",","))),"")</f>
        <v/>
      </c>
      <c r="G95" s="15" t="str">
        <f>IF(ISNUMBER(VALUE(SUBSTITUTE(SUBSTITUTE(SUBSTITUTE(SUBSTITUTE('YAHOO HISTORICAL DATA'!C95,",","+"),".","-"),"+","."),"-",",")))=TRUE,(VALUE(SUBSTITUTE(SUBSTITUTE(SUBSTITUTE(SUBSTITUTE('YAHOO HISTORICAL DATA'!C95,",","+"),".","-"),"+","."),"-",","))),"")</f>
        <v/>
      </c>
      <c r="H95" s="15" t="str">
        <f>IF(ISNUMBER(VALUE(SUBSTITUTE(SUBSTITUTE(SUBSTITUTE(SUBSTITUTE('YAHOO HISTORICAL DATA'!D95,",","+"),".","-"),"+","."),"-",",")))=TRUE,(VALUE(SUBSTITUTE(SUBSTITUTE(SUBSTITUTE(SUBSTITUTE('YAHOO HISTORICAL DATA'!D95,",","+"),".","-"),"+","."),"-",","))),"")</f>
        <v/>
      </c>
      <c r="I95" s="15" t="str">
        <f>IF(ISNUMBER(VALUE(SUBSTITUTE(SUBSTITUTE(SUBSTITUTE(SUBSTITUTE('YAHOO HISTORICAL DATA'!E95,",","+"),".","-"),"+","."),"-",",")))=TRUE,(VALUE(SUBSTITUTE(SUBSTITUTE(SUBSTITUTE(SUBSTITUTE('YAHOO HISTORICAL DATA'!E95,",","+"),".","-"),"+","."),"-",","))),"")</f>
        <v/>
      </c>
      <c r="J95" s="15" t="str">
        <f>IF(ISNUMBER(VALUE(SUBSTITUTE(SUBSTITUTE(SUBSTITUTE(SUBSTITUTE('YAHOO HISTORICAL DATA'!F95,",","+"),".","-"),"+","."),"-",",")))=TRUE,(VALUE(SUBSTITUTE(SUBSTITUTE(SUBSTITUTE(SUBSTITUTE('YAHOO HISTORICAL DATA'!F95,",","+"),".","-"),"+","."),"-",","))),"")</f>
        <v/>
      </c>
      <c r="K95" s="15">
        <f>IF(ISNUMBER(VALUE(SUBSTITUTE(SUBSTITUTE(SUBSTITUTE(SUBSTITUTE('YAHOO HISTORICAL DATA'!G95,",","+"),".","-"),"+","."),"-",",")))=TRUE,(VALUE(SUBSTITUTE(SUBSTITUTE(SUBSTITUTE(SUBSTITUTE('YAHOO HISTORICAL DATA'!G95,",","+"),".","-"),"+","."),"-",","))),VALUE(SUBSTITUTE(SUBSTITUTE(SUBSTITUTE(SUBSTITUTE('YAHOO HISTORICAL DATA'!G95,",","+"),".","-"),"+","."),"-",",")&amp;"0"))</f>
        <v>0</v>
      </c>
    </row>
    <row r="96" spans="1:11" x14ac:dyDescent="0.2">
      <c r="A96">
        <f>'YAHOO HISTORICAL DATA'!A96</f>
        <v>0</v>
      </c>
      <c r="B96" s="81">
        <f t="shared" si="6"/>
        <v>0</v>
      </c>
      <c r="C96" s="83">
        <f t="shared" si="7"/>
        <v>0</v>
      </c>
      <c r="D96" s="83">
        <f t="shared" si="8"/>
        <v>0</v>
      </c>
      <c r="E96" s="3" t="e">
        <f t="shared" si="9"/>
        <v>#NUM!</v>
      </c>
      <c r="F96" s="15" t="str">
        <f>IF(ISNUMBER(VALUE(SUBSTITUTE(SUBSTITUTE(SUBSTITUTE(SUBSTITUTE('YAHOO HISTORICAL DATA'!B96,",","+"),".","-"),"+","."),"-",",")))=TRUE,(VALUE(SUBSTITUTE(SUBSTITUTE(SUBSTITUTE(SUBSTITUTE('YAHOO HISTORICAL DATA'!B96,",","+"),".","-"),"+","."),"-",","))),"")</f>
        <v/>
      </c>
      <c r="G96" s="15" t="str">
        <f>IF(ISNUMBER(VALUE(SUBSTITUTE(SUBSTITUTE(SUBSTITUTE(SUBSTITUTE('YAHOO HISTORICAL DATA'!C96,",","+"),".","-"),"+","."),"-",",")))=TRUE,(VALUE(SUBSTITUTE(SUBSTITUTE(SUBSTITUTE(SUBSTITUTE('YAHOO HISTORICAL DATA'!C96,",","+"),".","-"),"+","."),"-",","))),"")</f>
        <v/>
      </c>
      <c r="H96" s="15" t="str">
        <f>IF(ISNUMBER(VALUE(SUBSTITUTE(SUBSTITUTE(SUBSTITUTE(SUBSTITUTE('YAHOO HISTORICAL DATA'!D96,",","+"),".","-"),"+","."),"-",",")))=TRUE,(VALUE(SUBSTITUTE(SUBSTITUTE(SUBSTITUTE(SUBSTITUTE('YAHOO HISTORICAL DATA'!D96,",","+"),".","-"),"+","."),"-",","))),"")</f>
        <v/>
      </c>
      <c r="I96" s="15" t="str">
        <f>IF(ISNUMBER(VALUE(SUBSTITUTE(SUBSTITUTE(SUBSTITUTE(SUBSTITUTE('YAHOO HISTORICAL DATA'!E96,",","+"),".","-"),"+","."),"-",",")))=TRUE,(VALUE(SUBSTITUTE(SUBSTITUTE(SUBSTITUTE(SUBSTITUTE('YAHOO HISTORICAL DATA'!E96,",","+"),".","-"),"+","."),"-",","))),"")</f>
        <v/>
      </c>
      <c r="J96" s="15" t="str">
        <f>IF(ISNUMBER(VALUE(SUBSTITUTE(SUBSTITUTE(SUBSTITUTE(SUBSTITUTE('YAHOO HISTORICAL DATA'!F96,",","+"),".","-"),"+","."),"-",",")))=TRUE,(VALUE(SUBSTITUTE(SUBSTITUTE(SUBSTITUTE(SUBSTITUTE('YAHOO HISTORICAL DATA'!F96,",","+"),".","-"),"+","."),"-",","))),"")</f>
        <v/>
      </c>
      <c r="K96" s="15">
        <f>IF(ISNUMBER(VALUE(SUBSTITUTE(SUBSTITUTE(SUBSTITUTE(SUBSTITUTE('YAHOO HISTORICAL DATA'!G96,",","+"),".","-"),"+","."),"-",",")))=TRUE,(VALUE(SUBSTITUTE(SUBSTITUTE(SUBSTITUTE(SUBSTITUTE('YAHOO HISTORICAL DATA'!G96,",","+"),".","-"),"+","."),"-",","))),VALUE(SUBSTITUTE(SUBSTITUTE(SUBSTITUTE(SUBSTITUTE('YAHOO HISTORICAL DATA'!G96,",","+"),".","-"),"+","."),"-",",")&amp;"0"))</f>
        <v>0</v>
      </c>
    </row>
    <row r="97" spans="1:11" x14ac:dyDescent="0.2">
      <c r="A97">
        <f>'YAHOO HISTORICAL DATA'!A97</f>
        <v>0</v>
      </c>
      <c r="B97" s="81">
        <f t="shared" si="6"/>
        <v>0</v>
      </c>
      <c r="C97" s="83">
        <f t="shared" si="7"/>
        <v>0</v>
      </c>
      <c r="D97" s="83">
        <f t="shared" si="8"/>
        <v>0</v>
      </c>
      <c r="E97" s="3" t="e">
        <f t="shared" si="9"/>
        <v>#NUM!</v>
      </c>
      <c r="F97" s="15" t="str">
        <f>IF(ISNUMBER(VALUE(SUBSTITUTE(SUBSTITUTE(SUBSTITUTE(SUBSTITUTE('YAHOO HISTORICAL DATA'!B97,",","+"),".","-"),"+","."),"-",",")))=TRUE,(VALUE(SUBSTITUTE(SUBSTITUTE(SUBSTITUTE(SUBSTITUTE('YAHOO HISTORICAL DATA'!B97,",","+"),".","-"),"+","."),"-",","))),"")</f>
        <v/>
      </c>
      <c r="G97" s="15" t="str">
        <f>IF(ISNUMBER(VALUE(SUBSTITUTE(SUBSTITUTE(SUBSTITUTE(SUBSTITUTE('YAHOO HISTORICAL DATA'!C97,",","+"),".","-"),"+","."),"-",",")))=TRUE,(VALUE(SUBSTITUTE(SUBSTITUTE(SUBSTITUTE(SUBSTITUTE('YAHOO HISTORICAL DATA'!C97,",","+"),".","-"),"+","."),"-",","))),"")</f>
        <v/>
      </c>
      <c r="H97" s="15" t="str">
        <f>IF(ISNUMBER(VALUE(SUBSTITUTE(SUBSTITUTE(SUBSTITUTE(SUBSTITUTE('YAHOO HISTORICAL DATA'!D97,",","+"),".","-"),"+","."),"-",",")))=TRUE,(VALUE(SUBSTITUTE(SUBSTITUTE(SUBSTITUTE(SUBSTITUTE('YAHOO HISTORICAL DATA'!D97,",","+"),".","-"),"+","."),"-",","))),"")</f>
        <v/>
      </c>
      <c r="I97" s="15" t="str">
        <f>IF(ISNUMBER(VALUE(SUBSTITUTE(SUBSTITUTE(SUBSTITUTE(SUBSTITUTE('YAHOO HISTORICAL DATA'!E97,",","+"),".","-"),"+","."),"-",",")))=TRUE,(VALUE(SUBSTITUTE(SUBSTITUTE(SUBSTITUTE(SUBSTITUTE('YAHOO HISTORICAL DATA'!E97,",","+"),".","-"),"+","."),"-",","))),"")</f>
        <v/>
      </c>
      <c r="J97" s="15" t="str">
        <f>IF(ISNUMBER(VALUE(SUBSTITUTE(SUBSTITUTE(SUBSTITUTE(SUBSTITUTE('YAHOO HISTORICAL DATA'!F97,",","+"),".","-"),"+","."),"-",",")))=TRUE,(VALUE(SUBSTITUTE(SUBSTITUTE(SUBSTITUTE(SUBSTITUTE('YAHOO HISTORICAL DATA'!F97,",","+"),".","-"),"+","."),"-",","))),"")</f>
        <v/>
      </c>
      <c r="K97" s="15">
        <f>IF(ISNUMBER(VALUE(SUBSTITUTE(SUBSTITUTE(SUBSTITUTE(SUBSTITUTE('YAHOO HISTORICAL DATA'!G97,",","+"),".","-"),"+","."),"-",",")))=TRUE,(VALUE(SUBSTITUTE(SUBSTITUTE(SUBSTITUTE(SUBSTITUTE('YAHOO HISTORICAL DATA'!G97,",","+"),".","-"),"+","."),"-",","))),VALUE(SUBSTITUTE(SUBSTITUTE(SUBSTITUTE(SUBSTITUTE('YAHOO HISTORICAL DATA'!G97,",","+"),".","-"),"+","."),"-",",")&amp;"0"))</f>
        <v>0</v>
      </c>
    </row>
    <row r="98" spans="1:11" x14ac:dyDescent="0.2">
      <c r="A98">
        <f>'YAHOO HISTORICAL DATA'!A98</f>
        <v>0</v>
      </c>
      <c r="B98" s="81">
        <f t="shared" si="6"/>
        <v>0</v>
      </c>
      <c r="C98" s="83">
        <f t="shared" si="7"/>
        <v>0</v>
      </c>
      <c r="D98" s="83">
        <f t="shared" si="8"/>
        <v>0</v>
      </c>
      <c r="E98" s="3" t="e">
        <f t="shared" si="9"/>
        <v>#NUM!</v>
      </c>
      <c r="F98" s="15" t="str">
        <f>IF(ISNUMBER(VALUE(SUBSTITUTE(SUBSTITUTE(SUBSTITUTE(SUBSTITUTE('YAHOO HISTORICAL DATA'!B98,",","+"),".","-"),"+","."),"-",",")))=TRUE,(VALUE(SUBSTITUTE(SUBSTITUTE(SUBSTITUTE(SUBSTITUTE('YAHOO HISTORICAL DATA'!B98,",","+"),".","-"),"+","."),"-",","))),"")</f>
        <v/>
      </c>
      <c r="G98" s="15" t="str">
        <f>IF(ISNUMBER(VALUE(SUBSTITUTE(SUBSTITUTE(SUBSTITUTE(SUBSTITUTE('YAHOO HISTORICAL DATA'!C98,",","+"),".","-"),"+","."),"-",",")))=TRUE,(VALUE(SUBSTITUTE(SUBSTITUTE(SUBSTITUTE(SUBSTITUTE('YAHOO HISTORICAL DATA'!C98,",","+"),".","-"),"+","."),"-",","))),"")</f>
        <v/>
      </c>
      <c r="H98" s="15" t="str">
        <f>IF(ISNUMBER(VALUE(SUBSTITUTE(SUBSTITUTE(SUBSTITUTE(SUBSTITUTE('YAHOO HISTORICAL DATA'!D98,",","+"),".","-"),"+","."),"-",",")))=TRUE,(VALUE(SUBSTITUTE(SUBSTITUTE(SUBSTITUTE(SUBSTITUTE('YAHOO HISTORICAL DATA'!D98,",","+"),".","-"),"+","."),"-",","))),"")</f>
        <v/>
      </c>
      <c r="I98" s="15" t="str">
        <f>IF(ISNUMBER(VALUE(SUBSTITUTE(SUBSTITUTE(SUBSTITUTE(SUBSTITUTE('YAHOO HISTORICAL DATA'!E98,",","+"),".","-"),"+","."),"-",",")))=TRUE,(VALUE(SUBSTITUTE(SUBSTITUTE(SUBSTITUTE(SUBSTITUTE('YAHOO HISTORICAL DATA'!E98,",","+"),".","-"),"+","."),"-",","))),"")</f>
        <v/>
      </c>
      <c r="J98" s="15" t="str">
        <f>IF(ISNUMBER(VALUE(SUBSTITUTE(SUBSTITUTE(SUBSTITUTE(SUBSTITUTE('YAHOO HISTORICAL DATA'!F98,",","+"),".","-"),"+","."),"-",",")))=TRUE,(VALUE(SUBSTITUTE(SUBSTITUTE(SUBSTITUTE(SUBSTITUTE('YAHOO HISTORICAL DATA'!F98,",","+"),".","-"),"+","."),"-",","))),"")</f>
        <v/>
      </c>
      <c r="K98" s="15">
        <f>IF(ISNUMBER(VALUE(SUBSTITUTE(SUBSTITUTE(SUBSTITUTE(SUBSTITUTE('YAHOO HISTORICAL DATA'!G98,",","+"),".","-"),"+","."),"-",",")))=TRUE,(VALUE(SUBSTITUTE(SUBSTITUTE(SUBSTITUTE(SUBSTITUTE('YAHOO HISTORICAL DATA'!G98,",","+"),".","-"),"+","."),"-",","))),VALUE(SUBSTITUTE(SUBSTITUTE(SUBSTITUTE(SUBSTITUTE('YAHOO HISTORICAL DATA'!G98,",","+"),".","-"),"+","."),"-",",")&amp;"0"))</f>
        <v>0</v>
      </c>
    </row>
    <row r="99" spans="1:11" x14ac:dyDescent="0.2">
      <c r="A99">
        <f>'YAHOO HISTORICAL DATA'!A99</f>
        <v>0</v>
      </c>
      <c r="B99" s="81">
        <f t="shared" si="6"/>
        <v>0</v>
      </c>
      <c r="C99" s="83">
        <f t="shared" si="7"/>
        <v>0</v>
      </c>
      <c r="D99" s="83">
        <f t="shared" si="8"/>
        <v>0</v>
      </c>
      <c r="E99" s="3" t="e">
        <f t="shared" si="9"/>
        <v>#NUM!</v>
      </c>
      <c r="F99" s="15" t="str">
        <f>IF(ISNUMBER(VALUE(SUBSTITUTE(SUBSTITUTE(SUBSTITUTE(SUBSTITUTE('YAHOO HISTORICAL DATA'!B99,",","+"),".","-"),"+","."),"-",",")))=TRUE,(VALUE(SUBSTITUTE(SUBSTITUTE(SUBSTITUTE(SUBSTITUTE('YAHOO HISTORICAL DATA'!B99,",","+"),".","-"),"+","."),"-",","))),"")</f>
        <v/>
      </c>
      <c r="G99" s="15" t="str">
        <f>IF(ISNUMBER(VALUE(SUBSTITUTE(SUBSTITUTE(SUBSTITUTE(SUBSTITUTE('YAHOO HISTORICAL DATA'!C99,",","+"),".","-"),"+","."),"-",",")))=TRUE,(VALUE(SUBSTITUTE(SUBSTITUTE(SUBSTITUTE(SUBSTITUTE('YAHOO HISTORICAL DATA'!C99,",","+"),".","-"),"+","."),"-",","))),"")</f>
        <v/>
      </c>
      <c r="H99" s="15" t="str">
        <f>IF(ISNUMBER(VALUE(SUBSTITUTE(SUBSTITUTE(SUBSTITUTE(SUBSTITUTE('YAHOO HISTORICAL DATA'!D99,",","+"),".","-"),"+","."),"-",",")))=TRUE,(VALUE(SUBSTITUTE(SUBSTITUTE(SUBSTITUTE(SUBSTITUTE('YAHOO HISTORICAL DATA'!D99,",","+"),".","-"),"+","."),"-",","))),"")</f>
        <v/>
      </c>
      <c r="I99" s="15" t="str">
        <f>IF(ISNUMBER(VALUE(SUBSTITUTE(SUBSTITUTE(SUBSTITUTE(SUBSTITUTE('YAHOO HISTORICAL DATA'!E99,",","+"),".","-"),"+","."),"-",",")))=TRUE,(VALUE(SUBSTITUTE(SUBSTITUTE(SUBSTITUTE(SUBSTITUTE('YAHOO HISTORICAL DATA'!E99,",","+"),".","-"),"+","."),"-",","))),"")</f>
        <v/>
      </c>
      <c r="J99" s="15" t="str">
        <f>IF(ISNUMBER(VALUE(SUBSTITUTE(SUBSTITUTE(SUBSTITUTE(SUBSTITUTE('YAHOO HISTORICAL DATA'!F99,",","+"),".","-"),"+","."),"-",",")))=TRUE,(VALUE(SUBSTITUTE(SUBSTITUTE(SUBSTITUTE(SUBSTITUTE('YAHOO HISTORICAL DATA'!F99,",","+"),".","-"),"+","."),"-",","))),"")</f>
        <v/>
      </c>
      <c r="K99" s="15">
        <f>IF(ISNUMBER(VALUE(SUBSTITUTE(SUBSTITUTE(SUBSTITUTE(SUBSTITUTE('YAHOO HISTORICAL DATA'!G99,",","+"),".","-"),"+","."),"-",",")))=TRUE,(VALUE(SUBSTITUTE(SUBSTITUTE(SUBSTITUTE(SUBSTITUTE('YAHOO HISTORICAL DATA'!G99,",","+"),".","-"),"+","."),"-",","))),VALUE(SUBSTITUTE(SUBSTITUTE(SUBSTITUTE(SUBSTITUTE('YAHOO HISTORICAL DATA'!G99,",","+"),".","-"),"+","."),"-",",")&amp;"0"))</f>
        <v>0</v>
      </c>
    </row>
    <row r="100" spans="1:11" x14ac:dyDescent="0.2">
      <c r="A100">
        <f>'YAHOO HISTORICAL DATA'!A100</f>
        <v>0</v>
      </c>
      <c r="B100" s="81">
        <f t="shared" si="6"/>
        <v>0</v>
      </c>
      <c r="C100" s="83">
        <f t="shared" si="7"/>
        <v>0</v>
      </c>
      <c r="D100" s="83">
        <f t="shared" si="8"/>
        <v>0</v>
      </c>
      <c r="E100" s="3" t="e">
        <f t="shared" si="9"/>
        <v>#NUM!</v>
      </c>
      <c r="F100" s="15" t="str">
        <f>IF(ISNUMBER(VALUE(SUBSTITUTE(SUBSTITUTE(SUBSTITUTE(SUBSTITUTE('YAHOO HISTORICAL DATA'!B100,",","+"),".","-"),"+","."),"-",",")))=TRUE,(VALUE(SUBSTITUTE(SUBSTITUTE(SUBSTITUTE(SUBSTITUTE('YAHOO HISTORICAL DATA'!B100,",","+"),".","-"),"+","."),"-",","))),"")</f>
        <v/>
      </c>
      <c r="G100" s="15" t="str">
        <f>IF(ISNUMBER(VALUE(SUBSTITUTE(SUBSTITUTE(SUBSTITUTE(SUBSTITUTE('YAHOO HISTORICAL DATA'!C100,",","+"),".","-"),"+","."),"-",",")))=TRUE,(VALUE(SUBSTITUTE(SUBSTITUTE(SUBSTITUTE(SUBSTITUTE('YAHOO HISTORICAL DATA'!C100,",","+"),".","-"),"+","."),"-",","))),"")</f>
        <v/>
      </c>
      <c r="H100" s="15" t="str">
        <f>IF(ISNUMBER(VALUE(SUBSTITUTE(SUBSTITUTE(SUBSTITUTE(SUBSTITUTE('YAHOO HISTORICAL DATA'!D100,",","+"),".","-"),"+","."),"-",",")))=TRUE,(VALUE(SUBSTITUTE(SUBSTITUTE(SUBSTITUTE(SUBSTITUTE('YAHOO HISTORICAL DATA'!D100,",","+"),".","-"),"+","."),"-",","))),"")</f>
        <v/>
      </c>
      <c r="I100" s="15" t="str">
        <f>IF(ISNUMBER(VALUE(SUBSTITUTE(SUBSTITUTE(SUBSTITUTE(SUBSTITUTE('YAHOO HISTORICAL DATA'!E100,",","+"),".","-"),"+","."),"-",",")))=TRUE,(VALUE(SUBSTITUTE(SUBSTITUTE(SUBSTITUTE(SUBSTITUTE('YAHOO HISTORICAL DATA'!E100,",","+"),".","-"),"+","."),"-",","))),"")</f>
        <v/>
      </c>
      <c r="J100" s="15" t="str">
        <f>IF(ISNUMBER(VALUE(SUBSTITUTE(SUBSTITUTE(SUBSTITUTE(SUBSTITUTE('YAHOO HISTORICAL DATA'!F100,",","+"),".","-"),"+","."),"-",",")))=TRUE,(VALUE(SUBSTITUTE(SUBSTITUTE(SUBSTITUTE(SUBSTITUTE('YAHOO HISTORICAL DATA'!F100,",","+"),".","-"),"+","."),"-",","))),"")</f>
        <v/>
      </c>
      <c r="K100" s="15">
        <f>IF(ISNUMBER(VALUE(SUBSTITUTE(SUBSTITUTE(SUBSTITUTE(SUBSTITUTE('YAHOO HISTORICAL DATA'!G100,",","+"),".","-"),"+","."),"-",",")))=TRUE,(VALUE(SUBSTITUTE(SUBSTITUTE(SUBSTITUTE(SUBSTITUTE('YAHOO HISTORICAL DATA'!G100,",","+"),".","-"),"+","."),"-",","))),VALUE(SUBSTITUTE(SUBSTITUTE(SUBSTITUTE(SUBSTITUTE('YAHOO HISTORICAL DATA'!G100,",","+"),".","-"),"+","."),"-",",")&amp;"0"))</f>
        <v>0</v>
      </c>
    </row>
    <row r="101" spans="1:11" x14ac:dyDescent="0.2">
      <c r="A101">
        <f>'YAHOO HISTORICAL DATA'!A101</f>
        <v>0</v>
      </c>
      <c r="B101" s="81">
        <f t="shared" si="6"/>
        <v>0</v>
      </c>
      <c r="C101" s="83">
        <f t="shared" si="7"/>
        <v>0</v>
      </c>
      <c r="D101" s="83">
        <f t="shared" si="8"/>
        <v>0</v>
      </c>
      <c r="E101" s="3" t="e">
        <f t="shared" si="9"/>
        <v>#NUM!</v>
      </c>
      <c r="F101" s="15" t="str">
        <f>IF(ISNUMBER(VALUE(SUBSTITUTE(SUBSTITUTE(SUBSTITUTE(SUBSTITUTE('YAHOO HISTORICAL DATA'!B101,",","+"),".","-"),"+","."),"-",",")))=TRUE,(VALUE(SUBSTITUTE(SUBSTITUTE(SUBSTITUTE(SUBSTITUTE('YAHOO HISTORICAL DATA'!B101,",","+"),".","-"),"+","."),"-",","))),"")</f>
        <v/>
      </c>
      <c r="G101" s="15" t="str">
        <f>IF(ISNUMBER(VALUE(SUBSTITUTE(SUBSTITUTE(SUBSTITUTE(SUBSTITUTE('YAHOO HISTORICAL DATA'!C101,",","+"),".","-"),"+","."),"-",",")))=TRUE,(VALUE(SUBSTITUTE(SUBSTITUTE(SUBSTITUTE(SUBSTITUTE('YAHOO HISTORICAL DATA'!C101,",","+"),".","-"),"+","."),"-",","))),"")</f>
        <v/>
      </c>
      <c r="H101" s="15" t="str">
        <f>IF(ISNUMBER(VALUE(SUBSTITUTE(SUBSTITUTE(SUBSTITUTE(SUBSTITUTE('YAHOO HISTORICAL DATA'!D101,",","+"),".","-"),"+","."),"-",",")))=TRUE,(VALUE(SUBSTITUTE(SUBSTITUTE(SUBSTITUTE(SUBSTITUTE('YAHOO HISTORICAL DATA'!D101,",","+"),".","-"),"+","."),"-",","))),"")</f>
        <v/>
      </c>
      <c r="I101" s="15" t="str">
        <f>IF(ISNUMBER(VALUE(SUBSTITUTE(SUBSTITUTE(SUBSTITUTE(SUBSTITUTE('YAHOO HISTORICAL DATA'!E101,",","+"),".","-"),"+","."),"-",",")))=TRUE,(VALUE(SUBSTITUTE(SUBSTITUTE(SUBSTITUTE(SUBSTITUTE('YAHOO HISTORICAL DATA'!E101,",","+"),".","-"),"+","."),"-",","))),"")</f>
        <v/>
      </c>
      <c r="J101" s="15" t="str">
        <f>IF(ISNUMBER(VALUE(SUBSTITUTE(SUBSTITUTE(SUBSTITUTE(SUBSTITUTE('YAHOO HISTORICAL DATA'!F101,",","+"),".","-"),"+","."),"-",",")))=TRUE,(VALUE(SUBSTITUTE(SUBSTITUTE(SUBSTITUTE(SUBSTITUTE('YAHOO HISTORICAL DATA'!F101,",","+"),".","-"),"+","."),"-",","))),"")</f>
        <v/>
      </c>
      <c r="K101" s="15">
        <f>IF(ISNUMBER(VALUE(SUBSTITUTE(SUBSTITUTE(SUBSTITUTE(SUBSTITUTE('YAHOO HISTORICAL DATA'!G101,",","+"),".","-"),"+","."),"-",",")))=TRUE,(VALUE(SUBSTITUTE(SUBSTITUTE(SUBSTITUTE(SUBSTITUTE('YAHOO HISTORICAL DATA'!G101,",","+"),".","-"),"+","."),"-",","))),VALUE(SUBSTITUTE(SUBSTITUTE(SUBSTITUTE(SUBSTITUTE('YAHOO HISTORICAL DATA'!G101,",","+"),".","-"),"+","."),"-",",")&amp;"0"))</f>
        <v>0</v>
      </c>
    </row>
    <row r="102" spans="1:11" x14ac:dyDescent="0.2">
      <c r="A102">
        <f>'YAHOO HISTORICAL DATA'!A102</f>
        <v>0</v>
      </c>
      <c r="B102" s="81">
        <f t="shared" si="6"/>
        <v>0</v>
      </c>
      <c r="C102" s="83">
        <f t="shared" si="7"/>
        <v>0</v>
      </c>
      <c r="D102" s="83">
        <f t="shared" si="8"/>
        <v>0</v>
      </c>
      <c r="E102" s="3" t="e">
        <f t="shared" si="9"/>
        <v>#NUM!</v>
      </c>
      <c r="F102" s="15" t="str">
        <f>IF(ISNUMBER(VALUE(SUBSTITUTE(SUBSTITUTE(SUBSTITUTE(SUBSTITUTE('YAHOO HISTORICAL DATA'!B102,",","+"),".","-"),"+","."),"-",",")))=TRUE,(VALUE(SUBSTITUTE(SUBSTITUTE(SUBSTITUTE(SUBSTITUTE('YAHOO HISTORICAL DATA'!B102,",","+"),".","-"),"+","."),"-",","))),"")</f>
        <v/>
      </c>
      <c r="G102" s="15" t="str">
        <f>IF(ISNUMBER(VALUE(SUBSTITUTE(SUBSTITUTE(SUBSTITUTE(SUBSTITUTE('YAHOO HISTORICAL DATA'!C102,",","+"),".","-"),"+","."),"-",",")))=TRUE,(VALUE(SUBSTITUTE(SUBSTITUTE(SUBSTITUTE(SUBSTITUTE('YAHOO HISTORICAL DATA'!C102,",","+"),".","-"),"+","."),"-",","))),"")</f>
        <v/>
      </c>
      <c r="H102" s="15" t="str">
        <f>IF(ISNUMBER(VALUE(SUBSTITUTE(SUBSTITUTE(SUBSTITUTE(SUBSTITUTE('YAHOO HISTORICAL DATA'!D102,",","+"),".","-"),"+","."),"-",",")))=TRUE,(VALUE(SUBSTITUTE(SUBSTITUTE(SUBSTITUTE(SUBSTITUTE('YAHOO HISTORICAL DATA'!D102,",","+"),".","-"),"+","."),"-",","))),"")</f>
        <v/>
      </c>
      <c r="I102" s="15" t="str">
        <f>IF(ISNUMBER(VALUE(SUBSTITUTE(SUBSTITUTE(SUBSTITUTE(SUBSTITUTE('YAHOO HISTORICAL DATA'!E102,",","+"),".","-"),"+","."),"-",",")))=TRUE,(VALUE(SUBSTITUTE(SUBSTITUTE(SUBSTITUTE(SUBSTITUTE('YAHOO HISTORICAL DATA'!E102,",","+"),".","-"),"+","."),"-",","))),"")</f>
        <v/>
      </c>
      <c r="J102" s="15" t="str">
        <f>IF(ISNUMBER(VALUE(SUBSTITUTE(SUBSTITUTE(SUBSTITUTE(SUBSTITUTE('YAHOO HISTORICAL DATA'!F102,",","+"),".","-"),"+","."),"-",",")))=TRUE,(VALUE(SUBSTITUTE(SUBSTITUTE(SUBSTITUTE(SUBSTITUTE('YAHOO HISTORICAL DATA'!F102,",","+"),".","-"),"+","."),"-",","))),"")</f>
        <v/>
      </c>
      <c r="K102" s="15">
        <f>IF(ISNUMBER(VALUE(SUBSTITUTE(SUBSTITUTE(SUBSTITUTE(SUBSTITUTE('YAHOO HISTORICAL DATA'!G102,",","+"),".","-"),"+","."),"-",",")))=TRUE,(VALUE(SUBSTITUTE(SUBSTITUTE(SUBSTITUTE(SUBSTITUTE('YAHOO HISTORICAL DATA'!G102,",","+"),".","-"),"+","."),"-",","))),VALUE(SUBSTITUTE(SUBSTITUTE(SUBSTITUTE(SUBSTITUTE('YAHOO HISTORICAL DATA'!G102,",","+"),".","-"),"+","."),"-",",")&amp;"0"))</f>
        <v>0</v>
      </c>
    </row>
    <row r="103" spans="1:11" x14ac:dyDescent="0.2">
      <c r="A103">
        <f>'YAHOO HISTORICAL DATA'!A103</f>
        <v>0</v>
      </c>
      <c r="B103" s="81">
        <f t="shared" si="6"/>
        <v>0</v>
      </c>
      <c r="C103" s="83">
        <f t="shared" si="7"/>
        <v>0</v>
      </c>
      <c r="D103" s="83">
        <f t="shared" si="8"/>
        <v>0</v>
      </c>
      <c r="E103" s="3" t="e">
        <f t="shared" si="9"/>
        <v>#NUM!</v>
      </c>
      <c r="F103" s="15" t="str">
        <f>IF(ISNUMBER(VALUE(SUBSTITUTE(SUBSTITUTE(SUBSTITUTE(SUBSTITUTE('YAHOO HISTORICAL DATA'!B103,",","+"),".","-"),"+","."),"-",",")))=TRUE,(VALUE(SUBSTITUTE(SUBSTITUTE(SUBSTITUTE(SUBSTITUTE('YAHOO HISTORICAL DATA'!B103,",","+"),".","-"),"+","."),"-",","))),"")</f>
        <v/>
      </c>
      <c r="G103" s="15" t="str">
        <f>IF(ISNUMBER(VALUE(SUBSTITUTE(SUBSTITUTE(SUBSTITUTE(SUBSTITUTE('YAHOO HISTORICAL DATA'!C103,",","+"),".","-"),"+","."),"-",",")))=TRUE,(VALUE(SUBSTITUTE(SUBSTITUTE(SUBSTITUTE(SUBSTITUTE('YAHOO HISTORICAL DATA'!C103,",","+"),".","-"),"+","."),"-",","))),"")</f>
        <v/>
      </c>
      <c r="H103" s="15" t="str">
        <f>IF(ISNUMBER(VALUE(SUBSTITUTE(SUBSTITUTE(SUBSTITUTE(SUBSTITUTE('YAHOO HISTORICAL DATA'!D103,",","+"),".","-"),"+","."),"-",",")))=TRUE,(VALUE(SUBSTITUTE(SUBSTITUTE(SUBSTITUTE(SUBSTITUTE('YAHOO HISTORICAL DATA'!D103,",","+"),".","-"),"+","."),"-",","))),"")</f>
        <v/>
      </c>
      <c r="I103" s="15" t="str">
        <f>IF(ISNUMBER(VALUE(SUBSTITUTE(SUBSTITUTE(SUBSTITUTE(SUBSTITUTE('YAHOO HISTORICAL DATA'!E103,",","+"),".","-"),"+","."),"-",",")))=TRUE,(VALUE(SUBSTITUTE(SUBSTITUTE(SUBSTITUTE(SUBSTITUTE('YAHOO HISTORICAL DATA'!E103,",","+"),".","-"),"+","."),"-",","))),"")</f>
        <v/>
      </c>
      <c r="J103" s="15" t="str">
        <f>IF(ISNUMBER(VALUE(SUBSTITUTE(SUBSTITUTE(SUBSTITUTE(SUBSTITUTE('YAHOO HISTORICAL DATA'!F103,",","+"),".","-"),"+","."),"-",",")))=TRUE,(VALUE(SUBSTITUTE(SUBSTITUTE(SUBSTITUTE(SUBSTITUTE('YAHOO HISTORICAL DATA'!F103,",","+"),".","-"),"+","."),"-",","))),"")</f>
        <v/>
      </c>
      <c r="K103" s="15">
        <f>IF(ISNUMBER(VALUE(SUBSTITUTE(SUBSTITUTE(SUBSTITUTE(SUBSTITUTE('YAHOO HISTORICAL DATA'!G103,",","+"),".","-"),"+","."),"-",",")))=TRUE,(VALUE(SUBSTITUTE(SUBSTITUTE(SUBSTITUTE(SUBSTITUTE('YAHOO HISTORICAL DATA'!G103,",","+"),".","-"),"+","."),"-",","))),VALUE(SUBSTITUTE(SUBSTITUTE(SUBSTITUTE(SUBSTITUTE('YAHOO HISTORICAL DATA'!G103,",","+"),".","-"),"+","."),"-",",")&amp;"0"))</f>
        <v>0</v>
      </c>
    </row>
    <row r="104" spans="1:11" x14ac:dyDescent="0.2">
      <c r="A104">
        <f>'YAHOO HISTORICAL DATA'!A104</f>
        <v>0</v>
      </c>
      <c r="B104" s="81">
        <f t="shared" si="6"/>
        <v>0</v>
      </c>
      <c r="C104" s="83">
        <f t="shared" si="7"/>
        <v>0</v>
      </c>
      <c r="D104" s="83">
        <f t="shared" si="8"/>
        <v>0</v>
      </c>
      <c r="E104" s="3" t="e">
        <f t="shared" si="9"/>
        <v>#NUM!</v>
      </c>
      <c r="F104" s="15" t="str">
        <f>IF(ISNUMBER(VALUE(SUBSTITUTE(SUBSTITUTE(SUBSTITUTE(SUBSTITUTE('YAHOO HISTORICAL DATA'!B104,",","+"),".","-"),"+","."),"-",",")))=TRUE,(VALUE(SUBSTITUTE(SUBSTITUTE(SUBSTITUTE(SUBSTITUTE('YAHOO HISTORICAL DATA'!B104,",","+"),".","-"),"+","."),"-",","))),"")</f>
        <v/>
      </c>
      <c r="G104" s="15" t="str">
        <f>IF(ISNUMBER(VALUE(SUBSTITUTE(SUBSTITUTE(SUBSTITUTE(SUBSTITUTE('YAHOO HISTORICAL DATA'!C104,",","+"),".","-"),"+","."),"-",",")))=TRUE,(VALUE(SUBSTITUTE(SUBSTITUTE(SUBSTITUTE(SUBSTITUTE('YAHOO HISTORICAL DATA'!C104,",","+"),".","-"),"+","."),"-",","))),"")</f>
        <v/>
      </c>
      <c r="H104" s="15" t="str">
        <f>IF(ISNUMBER(VALUE(SUBSTITUTE(SUBSTITUTE(SUBSTITUTE(SUBSTITUTE('YAHOO HISTORICAL DATA'!D104,",","+"),".","-"),"+","."),"-",",")))=TRUE,(VALUE(SUBSTITUTE(SUBSTITUTE(SUBSTITUTE(SUBSTITUTE('YAHOO HISTORICAL DATA'!D104,",","+"),".","-"),"+","."),"-",","))),"")</f>
        <v/>
      </c>
      <c r="I104" s="15" t="str">
        <f>IF(ISNUMBER(VALUE(SUBSTITUTE(SUBSTITUTE(SUBSTITUTE(SUBSTITUTE('YAHOO HISTORICAL DATA'!E104,",","+"),".","-"),"+","."),"-",",")))=TRUE,(VALUE(SUBSTITUTE(SUBSTITUTE(SUBSTITUTE(SUBSTITUTE('YAHOO HISTORICAL DATA'!E104,",","+"),".","-"),"+","."),"-",","))),"")</f>
        <v/>
      </c>
      <c r="J104" s="15" t="str">
        <f>IF(ISNUMBER(VALUE(SUBSTITUTE(SUBSTITUTE(SUBSTITUTE(SUBSTITUTE('YAHOO HISTORICAL DATA'!F104,",","+"),".","-"),"+","."),"-",",")))=TRUE,(VALUE(SUBSTITUTE(SUBSTITUTE(SUBSTITUTE(SUBSTITUTE('YAHOO HISTORICAL DATA'!F104,",","+"),".","-"),"+","."),"-",","))),"")</f>
        <v/>
      </c>
      <c r="K104" s="15">
        <f>IF(ISNUMBER(VALUE(SUBSTITUTE(SUBSTITUTE(SUBSTITUTE(SUBSTITUTE('YAHOO HISTORICAL DATA'!G104,",","+"),".","-"),"+","."),"-",",")))=TRUE,(VALUE(SUBSTITUTE(SUBSTITUTE(SUBSTITUTE(SUBSTITUTE('YAHOO HISTORICAL DATA'!G104,",","+"),".","-"),"+","."),"-",","))),VALUE(SUBSTITUTE(SUBSTITUTE(SUBSTITUTE(SUBSTITUTE('YAHOO HISTORICAL DATA'!G104,",","+"),".","-"),"+","."),"-",",")&amp;"0"))</f>
        <v>0</v>
      </c>
    </row>
    <row r="105" spans="1:11" x14ac:dyDescent="0.2">
      <c r="A105">
        <f>'YAHOO HISTORICAL DATA'!A105</f>
        <v>0</v>
      </c>
      <c r="B105" s="81">
        <f t="shared" si="6"/>
        <v>0</v>
      </c>
      <c r="C105" s="83">
        <f t="shared" si="7"/>
        <v>0</v>
      </c>
      <c r="D105" s="83">
        <f t="shared" si="8"/>
        <v>0</v>
      </c>
      <c r="E105" s="3" t="e">
        <f t="shared" si="9"/>
        <v>#NUM!</v>
      </c>
      <c r="F105" s="15" t="str">
        <f>IF(ISNUMBER(VALUE(SUBSTITUTE(SUBSTITUTE(SUBSTITUTE(SUBSTITUTE('YAHOO HISTORICAL DATA'!B105,",","+"),".","-"),"+","."),"-",",")))=TRUE,(VALUE(SUBSTITUTE(SUBSTITUTE(SUBSTITUTE(SUBSTITUTE('YAHOO HISTORICAL DATA'!B105,",","+"),".","-"),"+","."),"-",","))),"")</f>
        <v/>
      </c>
      <c r="G105" s="15" t="str">
        <f>IF(ISNUMBER(VALUE(SUBSTITUTE(SUBSTITUTE(SUBSTITUTE(SUBSTITUTE('YAHOO HISTORICAL DATA'!C105,",","+"),".","-"),"+","."),"-",",")))=TRUE,(VALUE(SUBSTITUTE(SUBSTITUTE(SUBSTITUTE(SUBSTITUTE('YAHOO HISTORICAL DATA'!C105,",","+"),".","-"),"+","."),"-",","))),"")</f>
        <v/>
      </c>
      <c r="H105" s="15" t="str">
        <f>IF(ISNUMBER(VALUE(SUBSTITUTE(SUBSTITUTE(SUBSTITUTE(SUBSTITUTE('YAHOO HISTORICAL DATA'!D105,",","+"),".","-"),"+","."),"-",",")))=TRUE,(VALUE(SUBSTITUTE(SUBSTITUTE(SUBSTITUTE(SUBSTITUTE('YAHOO HISTORICAL DATA'!D105,",","+"),".","-"),"+","."),"-",","))),"")</f>
        <v/>
      </c>
      <c r="I105" s="15" t="str">
        <f>IF(ISNUMBER(VALUE(SUBSTITUTE(SUBSTITUTE(SUBSTITUTE(SUBSTITUTE('YAHOO HISTORICAL DATA'!E105,",","+"),".","-"),"+","."),"-",",")))=TRUE,(VALUE(SUBSTITUTE(SUBSTITUTE(SUBSTITUTE(SUBSTITUTE('YAHOO HISTORICAL DATA'!E105,",","+"),".","-"),"+","."),"-",","))),"")</f>
        <v/>
      </c>
      <c r="J105" s="15" t="str">
        <f>IF(ISNUMBER(VALUE(SUBSTITUTE(SUBSTITUTE(SUBSTITUTE(SUBSTITUTE('YAHOO HISTORICAL DATA'!F105,",","+"),".","-"),"+","."),"-",",")))=TRUE,(VALUE(SUBSTITUTE(SUBSTITUTE(SUBSTITUTE(SUBSTITUTE('YAHOO HISTORICAL DATA'!F105,",","+"),".","-"),"+","."),"-",","))),"")</f>
        <v/>
      </c>
      <c r="K105" s="15">
        <f>IF(ISNUMBER(VALUE(SUBSTITUTE(SUBSTITUTE(SUBSTITUTE(SUBSTITUTE('YAHOO HISTORICAL DATA'!G105,",","+"),".","-"),"+","."),"-",",")))=TRUE,(VALUE(SUBSTITUTE(SUBSTITUTE(SUBSTITUTE(SUBSTITUTE('YAHOO HISTORICAL DATA'!G105,",","+"),".","-"),"+","."),"-",","))),VALUE(SUBSTITUTE(SUBSTITUTE(SUBSTITUTE(SUBSTITUTE('YAHOO HISTORICAL DATA'!G105,",","+"),".","-"),"+","."),"-",",")&amp;"0"))</f>
        <v>0</v>
      </c>
    </row>
    <row r="106" spans="1:11" x14ac:dyDescent="0.2">
      <c r="A106">
        <f>'YAHOO HISTORICAL DATA'!A106</f>
        <v>0</v>
      </c>
      <c r="B106" s="81">
        <f t="shared" si="6"/>
        <v>0</v>
      </c>
      <c r="C106" s="83">
        <f t="shared" si="7"/>
        <v>0</v>
      </c>
      <c r="D106" s="83">
        <f t="shared" si="8"/>
        <v>0</v>
      </c>
      <c r="E106" s="3" t="e">
        <f t="shared" si="9"/>
        <v>#NUM!</v>
      </c>
      <c r="F106" s="15" t="str">
        <f>IF(ISNUMBER(VALUE(SUBSTITUTE(SUBSTITUTE(SUBSTITUTE(SUBSTITUTE('YAHOO HISTORICAL DATA'!B106,",","+"),".","-"),"+","."),"-",",")))=TRUE,(VALUE(SUBSTITUTE(SUBSTITUTE(SUBSTITUTE(SUBSTITUTE('YAHOO HISTORICAL DATA'!B106,",","+"),".","-"),"+","."),"-",","))),"")</f>
        <v/>
      </c>
      <c r="G106" s="15" t="str">
        <f>IF(ISNUMBER(VALUE(SUBSTITUTE(SUBSTITUTE(SUBSTITUTE(SUBSTITUTE('YAHOO HISTORICAL DATA'!C106,",","+"),".","-"),"+","."),"-",",")))=TRUE,(VALUE(SUBSTITUTE(SUBSTITUTE(SUBSTITUTE(SUBSTITUTE('YAHOO HISTORICAL DATA'!C106,",","+"),".","-"),"+","."),"-",","))),"")</f>
        <v/>
      </c>
      <c r="H106" s="15" t="str">
        <f>IF(ISNUMBER(VALUE(SUBSTITUTE(SUBSTITUTE(SUBSTITUTE(SUBSTITUTE('YAHOO HISTORICAL DATA'!D106,",","+"),".","-"),"+","."),"-",",")))=TRUE,(VALUE(SUBSTITUTE(SUBSTITUTE(SUBSTITUTE(SUBSTITUTE('YAHOO HISTORICAL DATA'!D106,",","+"),".","-"),"+","."),"-",","))),"")</f>
        <v/>
      </c>
      <c r="I106" s="15" t="str">
        <f>IF(ISNUMBER(VALUE(SUBSTITUTE(SUBSTITUTE(SUBSTITUTE(SUBSTITUTE('YAHOO HISTORICAL DATA'!E106,",","+"),".","-"),"+","."),"-",",")))=TRUE,(VALUE(SUBSTITUTE(SUBSTITUTE(SUBSTITUTE(SUBSTITUTE('YAHOO HISTORICAL DATA'!E106,",","+"),".","-"),"+","."),"-",","))),"")</f>
        <v/>
      </c>
      <c r="J106" s="15" t="str">
        <f>IF(ISNUMBER(VALUE(SUBSTITUTE(SUBSTITUTE(SUBSTITUTE(SUBSTITUTE('YAHOO HISTORICAL DATA'!F106,",","+"),".","-"),"+","."),"-",",")))=TRUE,(VALUE(SUBSTITUTE(SUBSTITUTE(SUBSTITUTE(SUBSTITUTE('YAHOO HISTORICAL DATA'!F106,",","+"),".","-"),"+","."),"-",","))),"")</f>
        <v/>
      </c>
      <c r="K106" s="15">
        <f>IF(ISNUMBER(VALUE(SUBSTITUTE(SUBSTITUTE(SUBSTITUTE(SUBSTITUTE('YAHOO HISTORICAL DATA'!G106,",","+"),".","-"),"+","."),"-",",")))=TRUE,(VALUE(SUBSTITUTE(SUBSTITUTE(SUBSTITUTE(SUBSTITUTE('YAHOO HISTORICAL DATA'!G106,",","+"),".","-"),"+","."),"-",","))),VALUE(SUBSTITUTE(SUBSTITUTE(SUBSTITUTE(SUBSTITUTE('YAHOO HISTORICAL DATA'!G106,",","+"),".","-"),"+","."),"-",",")&amp;"0"))</f>
        <v>0</v>
      </c>
    </row>
    <row r="107" spans="1:11" x14ac:dyDescent="0.2">
      <c r="A107">
        <f>'YAHOO HISTORICAL DATA'!A107</f>
        <v>0</v>
      </c>
      <c r="B107" s="81">
        <f t="shared" si="6"/>
        <v>0</v>
      </c>
      <c r="C107" s="83">
        <f t="shared" si="7"/>
        <v>0</v>
      </c>
      <c r="D107" s="83">
        <f t="shared" si="8"/>
        <v>0</v>
      </c>
      <c r="E107" s="3" t="e">
        <f t="shared" si="9"/>
        <v>#NUM!</v>
      </c>
      <c r="F107" s="15" t="str">
        <f>IF(ISNUMBER(VALUE(SUBSTITUTE(SUBSTITUTE(SUBSTITUTE(SUBSTITUTE('YAHOO HISTORICAL DATA'!B107,",","+"),".","-"),"+","."),"-",",")))=TRUE,(VALUE(SUBSTITUTE(SUBSTITUTE(SUBSTITUTE(SUBSTITUTE('YAHOO HISTORICAL DATA'!B107,",","+"),".","-"),"+","."),"-",","))),"")</f>
        <v/>
      </c>
      <c r="G107" s="15" t="str">
        <f>IF(ISNUMBER(VALUE(SUBSTITUTE(SUBSTITUTE(SUBSTITUTE(SUBSTITUTE('YAHOO HISTORICAL DATA'!C107,",","+"),".","-"),"+","."),"-",",")))=TRUE,(VALUE(SUBSTITUTE(SUBSTITUTE(SUBSTITUTE(SUBSTITUTE('YAHOO HISTORICAL DATA'!C107,",","+"),".","-"),"+","."),"-",","))),"")</f>
        <v/>
      </c>
      <c r="H107" s="15" t="str">
        <f>IF(ISNUMBER(VALUE(SUBSTITUTE(SUBSTITUTE(SUBSTITUTE(SUBSTITUTE('YAHOO HISTORICAL DATA'!D107,",","+"),".","-"),"+","."),"-",",")))=TRUE,(VALUE(SUBSTITUTE(SUBSTITUTE(SUBSTITUTE(SUBSTITUTE('YAHOO HISTORICAL DATA'!D107,",","+"),".","-"),"+","."),"-",","))),"")</f>
        <v/>
      </c>
      <c r="I107" s="15" t="str">
        <f>IF(ISNUMBER(VALUE(SUBSTITUTE(SUBSTITUTE(SUBSTITUTE(SUBSTITUTE('YAHOO HISTORICAL DATA'!E107,",","+"),".","-"),"+","."),"-",",")))=TRUE,(VALUE(SUBSTITUTE(SUBSTITUTE(SUBSTITUTE(SUBSTITUTE('YAHOO HISTORICAL DATA'!E107,",","+"),".","-"),"+","."),"-",","))),"")</f>
        <v/>
      </c>
      <c r="J107" s="15" t="str">
        <f>IF(ISNUMBER(VALUE(SUBSTITUTE(SUBSTITUTE(SUBSTITUTE(SUBSTITUTE('YAHOO HISTORICAL DATA'!F107,",","+"),".","-"),"+","."),"-",",")))=TRUE,(VALUE(SUBSTITUTE(SUBSTITUTE(SUBSTITUTE(SUBSTITUTE('YAHOO HISTORICAL DATA'!F107,",","+"),".","-"),"+","."),"-",","))),"")</f>
        <v/>
      </c>
      <c r="K107" s="15">
        <f>IF(ISNUMBER(VALUE(SUBSTITUTE(SUBSTITUTE(SUBSTITUTE(SUBSTITUTE('YAHOO HISTORICAL DATA'!G107,",","+"),".","-"),"+","."),"-",",")))=TRUE,(VALUE(SUBSTITUTE(SUBSTITUTE(SUBSTITUTE(SUBSTITUTE('YAHOO HISTORICAL DATA'!G107,",","+"),".","-"),"+","."),"-",","))),VALUE(SUBSTITUTE(SUBSTITUTE(SUBSTITUTE(SUBSTITUTE('YAHOO HISTORICAL DATA'!G107,",","+"),".","-"),"+","."),"-",",")&amp;"0"))</f>
        <v>0</v>
      </c>
    </row>
    <row r="108" spans="1:11" x14ac:dyDescent="0.2">
      <c r="A108">
        <f>'YAHOO HISTORICAL DATA'!A108</f>
        <v>0</v>
      </c>
      <c r="B108" s="81">
        <f t="shared" si="6"/>
        <v>0</v>
      </c>
      <c r="C108" s="83">
        <f t="shared" si="7"/>
        <v>0</v>
      </c>
      <c r="D108" s="83">
        <f t="shared" si="8"/>
        <v>0</v>
      </c>
      <c r="E108" s="3" t="e">
        <f t="shared" si="9"/>
        <v>#NUM!</v>
      </c>
      <c r="F108" s="15" t="str">
        <f>IF(ISNUMBER(VALUE(SUBSTITUTE(SUBSTITUTE(SUBSTITUTE(SUBSTITUTE('YAHOO HISTORICAL DATA'!B108,",","+"),".","-"),"+","."),"-",",")))=TRUE,(VALUE(SUBSTITUTE(SUBSTITUTE(SUBSTITUTE(SUBSTITUTE('YAHOO HISTORICAL DATA'!B108,",","+"),".","-"),"+","."),"-",","))),"")</f>
        <v/>
      </c>
      <c r="G108" s="15" t="str">
        <f>IF(ISNUMBER(VALUE(SUBSTITUTE(SUBSTITUTE(SUBSTITUTE(SUBSTITUTE('YAHOO HISTORICAL DATA'!C108,",","+"),".","-"),"+","."),"-",",")))=TRUE,(VALUE(SUBSTITUTE(SUBSTITUTE(SUBSTITUTE(SUBSTITUTE('YAHOO HISTORICAL DATA'!C108,",","+"),".","-"),"+","."),"-",","))),"")</f>
        <v/>
      </c>
      <c r="H108" s="15" t="str">
        <f>IF(ISNUMBER(VALUE(SUBSTITUTE(SUBSTITUTE(SUBSTITUTE(SUBSTITUTE('YAHOO HISTORICAL DATA'!D108,",","+"),".","-"),"+","."),"-",",")))=TRUE,(VALUE(SUBSTITUTE(SUBSTITUTE(SUBSTITUTE(SUBSTITUTE('YAHOO HISTORICAL DATA'!D108,",","+"),".","-"),"+","."),"-",","))),"")</f>
        <v/>
      </c>
      <c r="I108" s="15" t="str">
        <f>IF(ISNUMBER(VALUE(SUBSTITUTE(SUBSTITUTE(SUBSTITUTE(SUBSTITUTE('YAHOO HISTORICAL DATA'!E108,",","+"),".","-"),"+","."),"-",",")))=TRUE,(VALUE(SUBSTITUTE(SUBSTITUTE(SUBSTITUTE(SUBSTITUTE('YAHOO HISTORICAL DATA'!E108,",","+"),".","-"),"+","."),"-",","))),"")</f>
        <v/>
      </c>
      <c r="J108" s="15" t="str">
        <f>IF(ISNUMBER(VALUE(SUBSTITUTE(SUBSTITUTE(SUBSTITUTE(SUBSTITUTE('YAHOO HISTORICAL DATA'!F108,",","+"),".","-"),"+","."),"-",",")))=TRUE,(VALUE(SUBSTITUTE(SUBSTITUTE(SUBSTITUTE(SUBSTITUTE('YAHOO HISTORICAL DATA'!F108,",","+"),".","-"),"+","."),"-",","))),"")</f>
        <v/>
      </c>
      <c r="K108" s="15">
        <f>IF(ISNUMBER(VALUE(SUBSTITUTE(SUBSTITUTE(SUBSTITUTE(SUBSTITUTE('YAHOO HISTORICAL DATA'!G108,",","+"),".","-"),"+","."),"-",",")))=TRUE,(VALUE(SUBSTITUTE(SUBSTITUTE(SUBSTITUTE(SUBSTITUTE('YAHOO HISTORICAL DATA'!G108,",","+"),".","-"),"+","."),"-",","))),VALUE(SUBSTITUTE(SUBSTITUTE(SUBSTITUTE(SUBSTITUTE('YAHOO HISTORICAL DATA'!G108,",","+"),".","-"),"+","."),"-",",")&amp;"0"))</f>
        <v>0</v>
      </c>
    </row>
    <row r="109" spans="1:11" x14ac:dyDescent="0.2">
      <c r="A109">
        <f>'YAHOO HISTORICAL DATA'!A109</f>
        <v>0</v>
      </c>
      <c r="B109" s="81">
        <f t="shared" si="6"/>
        <v>0</v>
      </c>
      <c r="C109" s="83">
        <f t="shared" si="7"/>
        <v>0</v>
      </c>
      <c r="D109" s="83">
        <f t="shared" si="8"/>
        <v>0</v>
      </c>
      <c r="E109" s="3" t="e">
        <f t="shared" si="9"/>
        <v>#NUM!</v>
      </c>
      <c r="F109" s="15" t="str">
        <f>IF(ISNUMBER(VALUE(SUBSTITUTE(SUBSTITUTE(SUBSTITUTE(SUBSTITUTE('YAHOO HISTORICAL DATA'!B109,",","+"),".","-"),"+","."),"-",",")))=TRUE,(VALUE(SUBSTITUTE(SUBSTITUTE(SUBSTITUTE(SUBSTITUTE('YAHOO HISTORICAL DATA'!B109,",","+"),".","-"),"+","."),"-",","))),"")</f>
        <v/>
      </c>
      <c r="G109" s="15" t="str">
        <f>IF(ISNUMBER(VALUE(SUBSTITUTE(SUBSTITUTE(SUBSTITUTE(SUBSTITUTE('YAHOO HISTORICAL DATA'!C109,",","+"),".","-"),"+","."),"-",",")))=TRUE,(VALUE(SUBSTITUTE(SUBSTITUTE(SUBSTITUTE(SUBSTITUTE('YAHOO HISTORICAL DATA'!C109,",","+"),".","-"),"+","."),"-",","))),"")</f>
        <v/>
      </c>
      <c r="H109" s="15" t="str">
        <f>IF(ISNUMBER(VALUE(SUBSTITUTE(SUBSTITUTE(SUBSTITUTE(SUBSTITUTE('YAHOO HISTORICAL DATA'!D109,",","+"),".","-"),"+","."),"-",",")))=TRUE,(VALUE(SUBSTITUTE(SUBSTITUTE(SUBSTITUTE(SUBSTITUTE('YAHOO HISTORICAL DATA'!D109,",","+"),".","-"),"+","."),"-",","))),"")</f>
        <v/>
      </c>
      <c r="I109" s="15" t="str">
        <f>IF(ISNUMBER(VALUE(SUBSTITUTE(SUBSTITUTE(SUBSTITUTE(SUBSTITUTE('YAHOO HISTORICAL DATA'!E109,",","+"),".","-"),"+","."),"-",",")))=TRUE,(VALUE(SUBSTITUTE(SUBSTITUTE(SUBSTITUTE(SUBSTITUTE('YAHOO HISTORICAL DATA'!E109,",","+"),".","-"),"+","."),"-",","))),"")</f>
        <v/>
      </c>
      <c r="J109" s="15" t="str">
        <f>IF(ISNUMBER(VALUE(SUBSTITUTE(SUBSTITUTE(SUBSTITUTE(SUBSTITUTE('YAHOO HISTORICAL DATA'!F109,",","+"),".","-"),"+","."),"-",",")))=TRUE,(VALUE(SUBSTITUTE(SUBSTITUTE(SUBSTITUTE(SUBSTITUTE('YAHOO HISTORICAL DATA'!F109,",","+"),".","-"),"+","."),"-",","))),"")</f>
        <v/>
      </c>
      <c r="K109" s="15">
        <f>IF(ISNUMBER(VALUE(SUBSTITUTE(SUBSTITUTE(SUBSTITUTE(SUBSTITUTE('YAHOO HISTORICAL DATA'!G109,",","+"),".","-"),"+","."),"-",",")))=TRUE,(VALUE(SUBSTITUTE(SUBSTITUTE(SUBSTITUTE(SUBSTITUTE('YAHOO HISTORICAL DATA'!G109,",","+"),".","-"),"+","."),"-",","))),VALUE(SUBSTITUTE(SUBSTITUTE(SUBSTITUTE(SUBSTITUTE('YAHOO HISTORICAL DATA'!G109,",","+"),".","-"),"+","."),"-",",")&amp;"0"))</f>
        <v>0</v>
      </c>
    </row>
    <row r="110" spans="1:11" x14ac:dyDescent="0.2">
      <c r="A110">
        <f>'YAHOO HISTORICAL DATA'!A110</f>
        <v>0</v>
      </c>
      <c r="B110" s="81">
        <f t="shared" si="6"/>
        <v>0</v>
      </c>
      <c r="C110" s="83">
        <f t="shared" si="7"/>
        <v>0</v>
      </c>
      <c r="D110" s="83">
        <f t="shared" si="8"/>
        <v>0</v>
      </c>
      <c r="E110" s="3" t="e">
        <f t="shared" si="9"/>
        <v>#NUM!</v>
      </c>
      <c r="F110" s="15" t="str">
        <f>IF(ISNUMBER(VALUE(SUBSTITUTE(SUBSTITUTE(SUBSTITUTE(SUBSTITUTE('YAHOO HISTORICAL DATA'!B110,",","+"),".","-"),"+","."),"-",",")))=TRUE,(VALUE(SUBSTITUTE(SUBSTITUTE(SUBSTITUTE(SUBSTITUTE('YAHOO HISTORICAL DATA'!B110,",","+"),".","-"),"+","."),"-",","))),"")</f>
        <v/>
      </c>
      <c r="G110" s="15" t="str">
        <f>IF(ISNUMBER(VALUE(SUBSTITUTE(SUBSTITUTE(SUBSTITUTE(SUBSTITUTE('YAHOO HISTORICAL DATA'!C110,",","+"),".","-"),"+","."),"-",",")))=TRUE,(VALUE(SUBSTITUTE(SUBSTITUTE(SUBSTITUTE(SUBSTITUTE('YAHOO HISTORICAL DATA'!C110,",","+"),".","-"),"+","."),"-",","))),"")</f>
        <v/>
      </c>
      <c r="H110" s="15" t="str">
        <f>IF(ISNUMBER(VALUE(SUBSTITUTE(SUBSTITUTE(SUBSTITUTE(SUBSTITUTE('YAHOO HISTORICAL DATA'!D110,",","+"),".","-"),"+","."),"-",",")))=TRUE,(VALUE(SUBSTITUTE(SUBSTITUTE(SUBSTITUTE(SUBSTITUTE('YAHOO HISTORICAL DATA'!D110,",","+"),".","-"),"+","."),"-",","))),"")</f>
        <v/>
      </c>
      <c r="I110" s="15" t="str">
        <f>IF(ISNUMBER(VALUE(SUBSTITUTE(SUBSTITUTE(SUBSTITUTE(SUBSTITUTE('YAHOO HISTORICAL DATA'!E110,",","+"),".","-"),"+","."),"-",",")))=TRUE,(VALUE(SUBSTITUTE(SUBSTITUTE(SUBSTITUTE(SUBSTITUTE('YAHOO HISTORICAL DATA'!E110,",","+"),".","-"),"+","."),"-",","))),"")</f>
        <v/>
      </c>
      <c r="J110" s="15" t="str">
        <f>IF(ISNUMBER(VALUE(SUBSTITUTE(SUBSTITUTE(SUBSTITUTE(SUBSTITUTE('YAHOO HISTORICAL DATA'!F110,",","+"),".","-"),"+","."),"-",",")))=TRUE,(VALUE(SUBSTITUTE(SUBSTITUTE(SUBSTITUTE(SUBSTITUTE('YAHOO HISTORICAL DATA'!F110,",","+"),".","-"),"+","."),"-",","))),"")</f>
        <v/>
      </c>
      <c r="K110" s="15">
        <f>IF(ISNUMBER(VALUE(SUBSTITUTE(SUBSTITUTE(SUBSTITUTE(SUBSTITUTE('YAHOO HISTORICAL DATA'!G110,",","+"),".","-"),"+","."),"-",",")))=TRUE,(VALUE(SUBSTITUTE(SUBSTITUTE(SUBSTITUTE(SUBSTITUTE('YAHOO HISTORICAL DATA'!G110,",","+"),".","-"),"+","."),"-",","))),VALUE(SUBSTITUTE(SUBSTITUTE(SUBSTITUTE(SUBSTITUTE('YAHOO HISTORICAL DATA'!G110,",","+"),".","-"),"+","."),"-",",")&amp;"0"))</f>
        <v>0</v>
      </c>
    </row>
    <row r="111" spans="1:11" x14ac:dyDescent="0.2">
      <c r="A111">
        <f>'YAHOO HISTORICAL DATA'!A111</f>
        <v>0</v>
      </c>
      <c r="B111" s="81">
        <f t="shared" si="6"/>
        <v>0</v>
      </c>
      <c r="C111" s="83">
        <f t="shared" si="7"/>
        <v>0</v>
      </c>
      <c r="D111" s="83">
        <f t="shared" si="8"/>
        <v>0</v>
      </c>
      <c r="E111" s="3" t="e">
        <f t="shared" si="9"/>
        <v>#NUM!</v>
      </c>
      <c r="F111" s="15" t="str">
        <f>IF(ISNUMBER(VALUE(SUBSTITUTE(SUBSTITUTE(SUBSTITUTE(SUBSTITUTE('YAHOO HISTORICAL DATA'!B111,",","+"),".","-"),"+","."),"-",",")))=TRUE,(VALUE(SUBSTITUTE(SUBSTITUTE(SUBSTITUTE(SUBSTITUTE('YAHOO HISTORICAL DATA'!B111,",","+"),".","-"),"+","."),"-",","))),"")</f>
        <v/>
      </c>
      <c r="G111" s="15" t="str">
        <f>IF(ISNUMBER(VALUE(SUBSTITUTE(SUBSTITUTE(SUBSTITUTE(SUBSTITUTE('YAHOO HISTORICAL DATA'!C111,",","+"),".","-"),"+","."),"-",",")))=TRUE,(VALUE(SUBSTITUTE(SUBSTITUTE(SUBSTITUTE(SUBSTITUTE('YAHOO HISTORICAL DATA'!C111,",","+"),".","-"),"+","."),"-",","))),"")</f>
        <v/>
      </c>
      <c r="H111" s="15" t="str">
        <f>IF(ISNUMBER(VALUE(SUBSTITUTE(SUBSTITUTE(SUBSTITUTE(SUBSTITUTE('YAHOO HISTORICAL DATA'!D111,",","+"),".","-"),"+","."),"-",",")))=TRUE,(VALUE(SUBSTITUTE(SUBSTITUTE(SUBSTITUTE(SUBSTITUTE('YAHOO HISTORICAL DATA'!D111,",","+"),".","-"),"+","."),"-",","))),"")</f>
        <v/>
      </c>
      <c r="I111" s="15" t="str">
        <f>IF(ISNUMBER(VALUE(SUBSTITUTE(SUBSTITUTE(SUBSTITUTE(SUBSTITUTE('YAHOO HISTORICAL DATA'!E111,",","+"),".","-"),"+","."),"-",",")))=TRUE,(VALUE(SUBSTITUTE(SUBSTITUTE(SUBSTITUTE(SUBSTITUTE('YAHOO HISTORICAL DATA'!E111,",","+"),".","-"),"+","."),"-",","))),"")</f>
        <v/>
      </c>
      <c r="J111" s="15" t="str">
        <f>IF(ISNUMBER(VALUE(SUBSTITUTE(SUBSTITUTE(SUBSTITUTE(SUBSTITUTE('YAHOO HISTORICAL DATA'!F111,",","+"),".","-"),"+","."),"-",",")))=TRUE,(VALUE(SUBSTITUTE(SUBSTITUTE(SUBSTITUTE(SUBSTITUTE('YAHOO HISTORICAL DATA'!F111,",","+"),".","-"),"+","."),"-",","))),"")</f>
        <v/>
      </c>
      <c r="K111" s="15">
        <f>IF(ISNUMBER(VALUE(SUBSTITUTE(SUBSTITUTE(SUBSTITUTE(SUBSTITUTE('YAHOO HISTORICAL DATA'!G111,",","+"),".","-"),"+","."),"-",",")))=TRUE,(VALUE(SUBSTITUTE(SUBSTITUTE(SUBSTITUTE(SUBSTITUTE('YAHOO HISTORICAL DATA'!G111,",","+"),".","-"),"+","."),"-",","))),VALUE(SUBSTITUTE(SUBSTITUTE(SUBSTITUTE(SUBSTITUTE('YAHOO HISTORICAL DATA'!G111,",","+"),".","-"),"+","."),"-",",")&amp;"0"))</f>
        <v>0</v>
      </c>
    </row>
    <row r="112" spans="1:11" x14ac:dyDescent="0.2">
      <c r="A112">
        <f>'YAHOO HISTORICAL DATA'!A112</f>
        <v>0</v>
      </c>
      <c r="B112" s="81">
        <f t="shared" si="6"/>
        <v>0</v>
      </c>
      <c r="C112" s="83">
        <f t="shared" si="7"/>
        <v>0</v>
      </c>
      <c r="D112" s="83">
        <f t="shared" si="8"/>
        <v>0</v>
      </c>
      <c r="E112" s="3" t="e">
        <f t="shared" si="9"/>
        <v>#NUM!</v>
      </c>
      <c r="F112" s="15" t="str">
        <f>IF(ISNUMBER(VALUE(SUBSTITUTE(SUBSTITUTE(SUBSTITUTE(SUBSTITUTE('YAHOO HISTORICAL DATA'!B112,",","+"),".","-"),"+","."),"-",",")))=TRUE,(VALUE(SUBSTITUTE(SUBSTITUTE(SUBSTITUTE(SUBSTITUTE('YAHOO HISTORICAL DATA'!B112,",","+"),".","-"),"+","."),"-",","))),"")</f>
        <v/>
      </c>
      <c r="G112" s="15" t="str">
        <f>IF(ISNUMBER(VALUE(SUBSTITUTE(SUBSTITUTE(SUBSTITUTE(SUBSTITUTE('YAHOO HISTORICAL DATA'!C112,",","+"),".","-"),"+","."),"-",",")))=TRUE,(VALUE(SUBSTITUTE(SUBSTITUTE(SUBSTITUTE(SUBSTITUTE('YAHOO HISTORICAL DATA'!C112,",","+"),".","-"),"+","."),"-",","))),"")</f>
        <v/>
      </c>
      <c r="H112" s="15" t="str">
        <f>IF(ISNUMBER(VALUE(SUBSTITUTE(SUBSTITUTE(SUBSTITUTE(SUBSTITUTE('YAHOO HISTORICAL DATA'!D112,",","+"),".","-"),"+","."),"-",",")))=TRUE,(VALUE(SUBSTITUTE(SUBSTITUTE(SUBSTITUTE(SUBSTITUTE('YAHOO HISTORICAL DATA'!D112,",","+"),".","-"),"+","."),"-",","))),"")</f>
        <v/>
      </c>
      <c r="I112" s="15" t="str">
        <f>IF(ISNUMBER(VALUE(SUBSTITUTE(SUBSTITUTE(SUBSTITUTE(SUBSTITUTE('YAHOO HISTORICAL DATA'!E112,",","+"),".","-"),"+","."),"-",",")))=TRUE,(VALUE(SUBSTITUTE(SUBSTITUTE(SUBSTITUTE(SUBSTITUTE('YAHOO HISTORICAL DATA'!E112,",","+"),".","-"),"+","."),"-",","))),"")</f>
        <v/>
      </c>
      <c r="J112" s="15" t="str">
        <f>IF(ISNUMBER(VALUE(SUBSTITUTE(SUBSTITUTE(SUBSTITUTE(SUBSTITUTE('YAHOO HISTORICAL DATA'!F112,",","+"),".","-"),"+","."),"-",",")))=TRUE,(VALUE(SUBSTITUTE(SUBSTITUTE(SUBSTITUTE(SUBSTITUTE('YAHOO HISTORICAL DATA'!F112,",","+"),".","-"),"+","."),"-",","))),"")</f>
        <v/>
      </c>
      <c r="K112" s="15">
        <f>IF(ISNUMBER(VALUE(SUBSTITUTE(SUBSTITUTE(SUBSTITUTE(SUBSTITUTE('YAHOO HISTORICAL DATA'!G112,",","+"),".","-"),"+","."),"-",",")))=TRUE,(VALUE(SUBSTITUTE(SUBSTITUTE(SUBSTITUTE(SUBSTITUTE('YAHOO HISTORICAL DATA'!G112,",","+"),".","-"),"+","."),"-",","))),VALUE(SUBSTITUTE(SUBSTITUTE(SUBSTITUTE(SUBSTITUTE('YAHOO HISTORICAL DATA'!G112,",","+"),".","-"),"+","."),"-",",")&amp;"0"))</f>
        <v>0</v>
      </c>
    </row>
    <row r="113" spans="1:11" x14ac:dyDescent="0.2">
      <c r="A113">
        <f>'YAHOO HISTORICAL DATA'!A113</f>
        <v>0</v>
      </c>
      <c r="B113" s="81">
        <f t="shared" si="6"/>
        <v>0</v>
      </c>
      <c r="C113" s="83">
        <f t="shared" si="7"/>
        <v>0</v>
      </c>
      <c r="D113" s="83">
        <f t="shared" si="8"/>
        <v>0</v>
      </c>
      <c r="E113" s="3" t="e">
        <f t="shared" si="9"/>
        <v>#NUM!</v>
      </c>
      <c r="F113" s="15" t="str">
        <f>IF(ISNUMBER(VALUE(SUBSTITUTE(SUBSTITUTE(SUBSTITUTE(SUBSTITUTE('YAHOO HISTORICAL DATA'!B113,",","+"),".","-"),"+","."),"-",",")))=TRUE,(VALUE(SUBSTITUTE(SUBSTITUTE(SUBSTITUTE(SUBSTITUTE('YAHOO HISTORICAL DATA'!B113,",","+"),".","-"),"+","."),"-",","))),"")</f>
        <v/>
      </c>
      <c r="G113" s="15" t="str">
        <f>IF(ISNUMBER(VALUE(SUBSTITUTE(SUBSTITUTE(SUBSTITUTE(SUBSTITUTE('YAHOO HISTORICAL DATA'!C113,",","+"),".","-"),"+","."),"-",",")))=TRUE,(VALUE(SUBSTITUTE(SUBSTITUTE(SUBSTITUTE(SUBSTITUTE('YAHOO HISTORICAL DATA'!C113,",","+"),".","-"),"+","."),"-",","))),"")</f>
        <v/>
      </c>
      <c r="H113" s="15" t="str">
        <f>IF(ISNUMBER(VALUE(SUBSTITUTE(SUBSTITUTE(SUBSTITUTE(SUBSTITUTE('YAHOO HISTORICAL DATA'!D113,",","+"),".","-"),"+","."),"-",",")))=TRUE,(VALUE(SUBSTITUTE(SUBSTITUTE(SUBSTITUTE(SUBSTITUTE('YAHOO HISTORICAL DATA'!D113,",","+"),".","-"),"+","."),"-",","))),"")</f>
        <v/>
      </c>
      <c r="I113" s="15" t="str">
        <f>IF(ISNUMBER(VALUE(SUBSTITUTE(SUBSTITUTE(SUBSTITUTE(SUBSTITUTE('YAHOO HISTORICAL DATA'!E113,",","+"),".","-"),"+","."),"-",",")))=TRUE,(VALUE(SUBSTITUTE(SUBSTITUTE(SUBSTITUTE(SUBSTITUTE('YAHOO HISTORICAL DATA'!E113,",","+"),".","-"),"+","."),"-",","))),"")</f>
        <v/>
      </c>
      <c r="J113" s="15" t="str">
        <f>IF(ISNUMBER(VALUE(SUBSTITUTE(SUBSTITUTE(SUBSTITUTE(SUBSTITUTE('YAHOO HISTORICAL DATA'!F113,",","+"),".","-"),"+","."),"-",",")))=TRUE,(VALUE(SUBSTITUTE(SUBSTITUTE(SUBSTITUTE(SUBSTITUTE('YAHOO HISTORICAL DATA'!F113,",","+"),".","-"),"+","."),"-",","))),"")</f>
        <v/>
      </c>
      <c r="K113" s="15">
        <f>IF(ISNUMBER(VALUE(SUBSTITUTE(SUBSTITUTE(SUBSTITUTE(SUBSTITUTE('YAHOO HISTORICAL DATA'!G113,",","+"),".","-"),"+","."),"-",",")))=TRUE,(VALUE(SUBSTITUTE(SUBSTITUTE(SUBSTITUTE(SUBSTITUTE('YAHOO HISTORICAL DATA'!G113,",","+"),".","-"),"+","."),"-",","))),VALUE(SUBSTITUTE(SUBSTITUTE(SUBSTITUTE(SUBSTITUTE('YAHOO HISTORICAL DATA'!G113,",","+"),".","-"),"+","."),"-",",")&amp;"0"))</f>
        <v>0</v>
      </c>
    </row>
    <row r="114" spans="1:11" x14ac:dyDescent="0.2">
      <c r="A114">
        <f>'YAHOO HISTORICAL DATA'!A114</f>
        <v>0</v>
      </c>
      <c r="B114" s="81">
        <f t="shared" si="6"/>
        <v>0</v>
      </c>
      <c r="C114" s="83">
        <f t="shared" si="7"/>
        <v>0</v>
      </c>
      <c r="D114" s="83">
        <f t="shared" si="8"/>
        <v>0</v>
      </c>
      <c r="E114" s="3" t="e">
        <f t="shared" si="9"/>
        <v>#NUM!</v>
      </c>
      <c r="F114" s="15" t="str">
        <f>IF(ISNUMBER(VALUE(SUBSTITUTE(SUBSTITUTE(SUBSTITUTE(SUBSTITUTE('YAHOO HISTORICAL DATA'!B114,",","+"),".","-"),"+","."),"-",",")))=TRUE,(VALUE(SUBSTITUTE(SUBSTITUTE(SUBSTITUTE(SUBSTITUTE('YAHOO HISTORICAL DATA'!B114,",","+"),".","-"),"+","."),"-",","))),"")</f>
        <v/>
      </c>
      <c r="G114" s="15" t="str">
        <f>IF(ISNUMBER(VALUE(SUBSTITUTE(SUBSTITUTE(SUBSTITUTE(SUBSTITUTE('YAHOO HISTORICAL DATA'!C114,",","+"),".","-"),"+","."),"-",",")))=TRUE,(VALUE(SUBSTITUTE(SUBSTITUTE(SUBSTITUTE(SUBSTITUTE('YAHOO HISTORICAL DATA'!C114,",","+"),".","-"),"+","."),"-",","))),"")</f>
        <v/>
      </c>
      <c r="H114" s="15" t="str">
        <f>IF(ISNUMBER(VALUE(SUBSTITUTE(SUBSTITUTE(SUBSTITUTE(SUBSTITUTE('YAHOO HISTORICAL DATA'!D114,",","+"),".","-"),"+","."),"-",",")))=TRUE,(VALUE(SUBSTITUTE(SUBSTITUTE(SUBSTITUTE(SUBSTITUTE('YAHOO HISTORICAL DATA'!D114,",","+"),".","-"),"+","."),"-",","))),"")</f>
        <v/>
      </c>
      <c r="I114" s="15" t="str">
        <f>IF(ISNUMBER(VALUE(SUBSTITUTE(SUBSTITUTE(SUBSTITUTE(SUBSTITUTE('YAHOO HISTORICAL DATA'!E114,",","+"),".","-"),"+","."),"-",",")))=TRUE,(VALUE(SUBSTITUTE(SUBSTITUTE(SUBSTITUTE(SUBSTITUTE('YAHOO HISTORICAL DATA'!E114,",","+"),".","-"),"+","."),"-",","))),"")</f>
        <v/>
      </c>
      <c r="J114" s="15" t="str">
        <f>IF(ISNUMBER(VALUE(SUBSTITUTE(SUBSTITUTE(SUBSTITUTE(SUBSTITUTE('YAHOO HISTORICAL DATA'!F114,",","+"),".","-"),"+","."),"-",",")))=TRUE,(VALUE(SUBSTITUTE(SUBSTITUTE(SUBSTITUTE(SUBSTITUTE('YAHOO HISTORICAL DATA'!F114,",","+"),".","-"),"+","."),"-",","))),"")</f>
        <v/>
      </c>
      <c r="K114" s="15">
        <f>IF(ISNUMBER(VALUE(SUBSTITUTE(SUBSTITUTE(SUBSTITUTE(SUBSTITUTE('YAHOO HISTORICAL DATA'!G114,",","+"),".","-"),"+","."),"-",",")))=TRUE,(VALUE(SUBSTITUTE(SUBSTITUTE(SUBSTITUTE(SUBSTITUTE('YAHOO HISTORICAL DATA'!G114,",","+"),".","-"),"+","."),"-",","))),VALUE(SUBSTITUTE(SUBSTITUTE(SUBSTITUTE(SUBSTITUTE('YAHOO HISTORICAL DATA'!G114,",","+"),".","-"),"+","."),"-",",")&amp;"0"))</f>
        <v>0</v>
      </c>
    </row>
    <row r="115" spans="1:11" x14ac:dyDescent="0.2">
      <c r="A115">
        <f>'YAHOO HISTORICAL DATA'!A115</f>
        <v>0</v>
      </c>
      <c r="B115" s="81">
        <f t="shared" si="6"/>
        <v>0</v>
      </c>
      <c r="C115" s="83">
        <f t="shared" si="7"/>
        <v>0</v>
      </c>
      <c r="D115" s="83">
        <f t="shared" si="8"/>
        <v>0</v>
      </c>
      <c r="E115" s="3" t="e">
        <f t="shared" si="9"/>
        <v>#NUM!</v>
      </c>
      <c r="F115" s="15" t="str">
        <f>IF(ISNUMBER(VALUE(SUBSTITUTE(SUBSTITUTE(SUBSTITUTE(SUBSTITUTE('YAHOO HISTORICAL DATA'!B115,",","+"),".","-"),"+","."),"-",",")))=TRUE,(VALUE(SUBSTITUTE(SUBSTITUTE(SUBSTITUTE(SUBSTITUTE('YAHOO HISTORICAL DATA'!B115,",","+"),".","-"),"+","."),"-",","))),"")</f>
        <v/>
      </c>
      <c r="G115" s="15" t="str">
        <f>IF(ISNUMBER(VALUE(SUBSTITUTE(SUBSTITUTE(SUBSTITUTE(SUBSTITUTE('YAHOO HISTORICAL DATA'!C115,",","+"),".","-"),"+","."),"-",",")))=TRUE,(VALUE(SUBSTITUTE(SUBSTITUTE(SUBSTITUTE(SUBSTITUTE('YAHOO HISTORICAL DATA'!C115,",","+"),".","-"),"+","."),"-",","))),"")</f>
        <v/>
      </c>
      <c r="H115" s="15" t="str">
        <f>IF(ISNUMBER(VALUE(SUBSTITUTE(SUBSTITUTE(SUBSTITUTE(SUBSTITUTE('YAHOO HISTORICAL DATA'!D115,",","+"),".","-"),"+","."),"-",",")))=TRUE,(VALUE(SUBSTITUTE(SUBSTITUTE(SUBSTITUTE(SUBSTITUTE('YAHOO HISTORICAL DATA'!D115,",","+"),".","-"),"+","."),"-",","))),"")</f>
        <v/>
      </c>
      <c r="I115" s="15" t="str">
        <f>IF(ISNUMBER(VALUE(SUBSTITUTE(SUBSTITUTE(SUBSTITUTE(SUBSTITUTE('YAHOO HISTORICAL DATA'!E115,",","+"),".","-"),"+","."),"-",",")))=TRUE,(VALUE(SUBSTITUTE(SUBSTITUTE(SUBSTITUTE(SUBSTITUTE('YAHOO HISTORICAL DATA'!E115,",","+"),".","-"),"+","."),"-",","))),"")</f>
        <v/>
      </c>
      <c r="J115" s="15" t="str">
        <f>IF(ISNUMBER(VALUE(SUBSTITUTE(SUBSTITUTE(SUBSTITUTE(SUBSTITUTE('YAHOO HISTORICAL DATA'!F115,",","+"),".","-"),"+","."),"-",",")))=TRUE,(VALUE(SUBSTITUTE(SUBSTITUTE(SUBSTITUTE(SUBSTITUTE('YAHOO HISTORICAL DATA'!F115,",","+"),".","-"),"+","."),"-",","))),"")</f>
        <v/>
      </c>
      <c r="K115" s="15">
        <f>IF(ISNUMBER(VALUE(SUBSTITUTE(SUBSTITUTE(SUBSTITUTE(SUBSTITUTE('YAHOO HISTORICAL DATA'!G115,",","+"),".","-"),"+","."),"-",",")))=TRUE,(VALUE(SUBSTITUTE(SUBSTITUTE(SUBSTITUTE(SUBSTITUTE('YAHOO HISTORICAL DATA'!G115,",","+"),".","-"),"+","."),"-",","))),VALUE(SUBSTITUTE(SUBSTITUTE(SUBSTITUTE(SUBSTITUTE('YAHOO HISTORICAL DATA'!G115,",","+"),".","-"),"+","."),"-",",")&amp;"0"))</f>
        <v>0</v>
      </c>
    </row>
    <row r="116" spans="1:11" x14ac:dyDescent="0.2">
      <c r="A116">
        <f>'YAHOO HISTORICAL DATA'!A116</f>
        <v>0</v>
      </c>
      <c r="B116" s="81">
        <f t="shared" si="6"/>
        <v>0</v>
      </c>
      <c r="C116" s="83">
        <f t="shared" si="7"/>
        <v>0</v>
      </c>
      <c r="D116" s="83">
        <f t="shared" si="8"/>
        <v>0</v>
      </c>
      <c r="E116" s="3" t="e">
        <f t="shared" si="9"/>
        <v>#NUM!</v>
      </c>
      <c r="F116" s="15" t="str">
        <f>IF(ISNUMBER(VALUE(SUBSTITUTE(SUBSTITUTE(SUBSTITUTE(SUBSTITUTE('YAHOO HISTORICAL DATA'!B116,",","+"),".","-"),"+","."),"-",",")))=TRUE,(VALUE(SUBSTITUTE(SUBSTITUTE(SUBSTITUTE(SUBSTITUTE('YAHOO HISTORICAL DATA'!B116,",","+"),".","-"),"+","."),"-",","))),"")</f>
        <v/>
      </c>
      <c r="G116" s="15" t="str">
        <f>IF(ISNUMBER(VALUE(SUBSTITUTE(SUBSTITUTE(SUBSTITUTE(SUBSTITUTE('YAHOO HISTORICAL DATA'!C116,",","+"),".","-"),"+","."),"-",",")))=TRUE,(VALUE(SUBSTITUTE(SUBSTITUTE(SUBSTITUTE(SUBSTITUTE('YAHOO HISTORICAL DATA'!C116,",","+"),".","-"),"+","."),"-",","))),"")</f>
        <v/>
      </c>
      <c r="H116" s="15" t="str">
        <f>IF(ISNUMBER(VALUE(SUBSTITUTE(SUBSTITUTE(SUBSTITUTE(SUBSTITUTE('YAHOO HISTORICAL DATA'!D116,",","+"),".","-"),"+","."),"-",",")))=TRUE,(VALUE(SUBSTITUTE(SUBSTITUTE(SUBSTITUTE(SUBSTITUTE('YAHOO HISTORICAL DATA'!D116,",","+"),".","-"),"+","."),"-",","))),"")</f>
        <v/>
      </c>
      <c r="I116" s="15" t="str">
        <f>IF(ISNUMBER(VALUE(SUBSTITUTE(SUBSTITUTE(SUBSTITUTE(SUBSTITUTE('YAHOO HISTORICAL DATA'!E116,",","+"),".","-"),"+","."),"-",",")))=TRUE,(VALUE(SUBSTITUTE(SUBSTITUTE(SUBSTITUTE(SUBSTITUTE('YAHOO HISTORICAL DATA'!E116,",","+"),".","-"),"+","."),"-",","))),"")</f>
        <v/>
      </c>
      <c r="J116" s="15" t="str">
        <f>IF(ISNUMBER(VALUE(SUBSTITUTE(SUBSTITUTE(SUBSTITUTE(SUBSTITUTE('YAHOO HISTORICAL DATA'!F116,",","+"),".","-"),"+","."),"-",",")))=TRUE,(VALUE(SUBSTITUTE(SUBSTITUTE(SUBSTITUTE(SUBSTITUTE('YAHOO HISTORICAL DATA'!F116,",","+"),".","-"),"+","."),"-",","))),"")</f>
        <v/>
      </c>
      <c r="K116" s="15">
        <f>IF(ISNUMBER(VALUE(SUBSTITUTE(SUBSTITUTE(SUBSTITUTE(SUBSTITUTE('YAHOO HISTORICAL DATA'!G116,",","+"),".","-"),"+","."),"-",",")))=TRUE,(VALUE(SUBSTITUTE(SUBSTITUTE(SUBSTITUTE(SUBSTITUTE('YAHOO HISTORICAL DATA'!G116,",","+"),".","-"),"+","."),"-",","))),VALUE(SUBSTITUTE(SUBSTITUTE(SUBSTITUTE(SUBSTITUTE('YAHOO HISTORICAL DATA'!G116,",","+"),".","-"),"+","."),"-",",")&amp;"0"))</f>
        <v>0</v>
      </c>
    </row>
    <row r="117" spans="1:11" x14ac:dyDescent="0.2">
      <c r="A117">
        <f>'YAHOO HISTORICAL DATA'!A117</f>
        <v>0</v>
      </c>
      <c r="B117" s="81">
        <f t="shared" si="6"/>
        <v>0</v>
      </c>
      <c r="C117" s="83">
        <f t="shared" si="7"/>
        <v>0</v>
      </c>
      <c r="D117" s="83">
        <f t="shared" si="8"/>
        <v>0</v>
      </c>
      <c r="E117" s="3" t="e">
        <f t="shared" si="9"/>
        <v>#NUM!</v>
      </c>
      <c r="F117" s="15" t="str">
        <f>IF(ISNUMBER(VALUE(SUBSTITUTE(SUBSTITUTE(SUBSTITUTE(SUBSTITUTE('YAHOO HISTORICAL DATA'!B117,",","+"),".","-"),"+","."),"-",",")))=TRUE,(VALUE(SUBSTITUTE(SUBSTITUTE(SUBSTITUTE(SUBSTITUTE('YAHOO HISTORICAL DATA'!B117,",","+"),".","-"),"+","."),"-",","))),"")</f>
        <v/>
      </c>
      <c r="G117" s="15" t="str">
        <f>IF(ISNUMBER(VALUE(SUBSTITUTE(SUBSTITUTE(SUBSTITUTE(SUBSTITUTE('YAHOO HISTORICAL DATA'!C117,",","+"),".","-"),"+","."),"-",",")))=TRUE,(VALUE(SUBSTITUTE(SUBSTITUTE(SUBSTITUTE(SUBSTITUTE('YAHOO HISTORICAL DATA'!C117,",","+"),".","-"),"+","."),"-",","))),"")</f>
        <v/>
      </c>
      <c r="H117" s="15" t="str">
        <f>IF(ISNUMBER(VALUE(SUBSTITUTE(SUBSTITUTE(SUBSTITUTE(SUBSTITUTE('YAHOO HISTORICAL DATA'!D117,",","+"),".","-"),"+","."),"-",",")))=TRUE,(VALUE(SUBSTITUTE(SUBSTITUTE(SUBSTITUTE(SUBSTITUTE('YAHOO HISTORICAL DATA'!D117,",","+"),".","-"),"+","."),"-",","))),"")</f>
        <v/>
      </c>
      <c r="I117" s="15" t="str">
        <f>IF(ISNUMBER(VALUE(SUBSTITUTE(SUBSTITUTE(SUBSTITUTE(SUBSTITUTE('YAHOO HISTORICAL DATA'!E117,",","+"),".","-"),"+","."),"-",",")))=TRUE,(VALUE(SUBSTITUTE(SUBSTITUTE(SUBSTITUTE(SUBSTITUTE('YAHOO HISTORICAL DATA'!E117,",","+"),".","-"),"+","."),"-",","))),"")</f>
        <v/>
      </c>
      <c r="J117" s="15" t="str">
        <f>IF(ISNUMBER(VALUE(SUBSTITUTE(SUBSTITUTE(SUBSTITUTE(SUBSTITUTE('YAHOO HISTORICAL DATA'!F117,",","+"),".","-"),"+","."),"-",",")))=TRUE,(VALUE(SUBSTITUTE(SUBSTITUTE(SUBSTITUTE(SUBSTITUTE('YAHOO HISTORICAL DATA'!F117,",","+"),".","-"),"+","."),"-",","))),"")</f>
        <v/>
      </c>
      <c r="K117" s="15">
        <f>IF(ISNUMBER(VALUE(SUBSTITUTE(SUBSTITUTE(SUBSTITUTE(SUBSTITUTE('YAHOO HISTORICAL DATA'!G117,",","+"),".","-"),"+","."),"-",",")))=TRUE,(VALUE(SUBSTITUTE(SUBSTITUTE(SUBSTITUTE(SUBSTITUTE('YAHOO HISTORICAL DATA'!G117,",","+"),".","-"),"+","."),"-",","))),VALUE(SUBSTITUTE(SUBSTITUTE(SUBSTITUTE(SUBSTITUTE('YAHOO HISTORICAL DATA'!G117,",","+"),".","-"),"+","."),"-",",")&amp;"0"))</f>
        <v>0</v>
      </c>
    </row>
    <row r="118" spans="1:11" x14ac:dyDescent="0.2">
      <c r="A118">
        <f>'YAHOO HISTORICAL DATA'!A118</f>
        <v>0</v>
      </c>
      <c r="B118" s="81">
        <f t="shared" si="6"/>
        <v>0</v>
      </c>
      <c r="C118" s="83">
        <f t="shared" si="7"/>
        <v>0</v>
      </c>
      <c r="D118" s="83">
        <f t="shared" si="8"/>
        <v>0</v>
      </c>
      <c r="E118" s="3" t="e">
        <f t="shared" si="9"/>
        <v>#NUM!</v>
      </c>
      <c r="F118" s="15" t="str">
        <f>IF(ISNUMBER(VALUE(SUBSTITUTE(SUBSTITUTE(SUBSTITUTE(SUBSTITUTE('YAHOO HISTORICAL DATA'!B118,",","+"),".","-"),"+","."),"-",",")))=TRUE,(VALUE(SUBSTITUTE(SUBSTITUTE(SUBSTITUTE(SUBSTITUTE('YAHOO HISTORICAL DATA'!B118,",","+"),".","-"),"+","."),"-",","))),"")</f>
        <v/>
      </c>
      <c r="G118" s="15" t="str">
        <f>IF(ISNUMBER(VALUE(SUBSTITUTE(SUBSTITUTE(SUBSTITUTE(SUBSTITUTE('YAHOO HISTORICAL DATA'!C118,",","+"),".","-"),"+","."),"-",",")))=TRUE,(VALUE(SUBSTITUTE(SUBSTITUTE(SUBSTITUTE(SUBSTITUTE('YAHOO HISTORICAL DATA'!C118,",","+"),".","-"),"+","."),"-",","))),"")</f>
        <v/>
      </c>
      <c r="H118" s="15" t="str">
        <f>IF(ISNUMBER(VALUE(SUBSTITUTE(SUBSTITUTE(SUBSTITUTE(SUBSTITUTE('YAHOO HISTORICAL DATA'!D118,",","+"),".","-"),"+","."),"-",",")))=TRUE,(VALUE(SUBSTITUTE(SUBSTITUTE(SUBSTITUTE(SUBSTITUTE('YAHOO HISTORICAL DATA'!D118,",","+"),".","-"),"+","."),"-",","))),"")</f>
        <v/>
      </c>
      <c r="I118" s="15" t="str">
        <f>IF(ISNUMBER(VALUE(SUBSTITUTE(SUBSTITUTE(SUBSTITUTE(SUBSTITUTE('YAHOO HISTORICAL DATA'!E118,",","+"),".","-"),"+","."),"-",",")))=TRUE,(VALUE(SUBSTITUTE(SUBSTITUTE(SUBSTITUTE(SUBSTITUTE('YAHOO HISTORICAL DATA'!E118,",","+"),".","-"),"+","."),"-",","))),"")</f>
        <v/>
      </c>
      <c r="J118" s="15" t="str">
        <f>IF(ISNUMBER(VALUE(SUBSTITUTE(SUBSTITUTE(SUBSTITUTE(SUBSTITUTE('YAHOO HISTORICAL DATA'!F118,",","+"),".","-"),"+","."),"-",",")))=TRUE,(VALUE(SUBSTITUTE(SUBSTITUTE(SUBSTITUTE(SUBSTITUTE('YAHOO HISTORICAL DATA'!F118,",","+"),".","-"),"+","."),"-",","))),"")</f>
        <v/>
      </c>
      <c r="K118" s="15">
        <f>IF(ISNUMBER(VALUE(SUBSTITUTE(SUBSTITUTE(SUBSTITUTE(SUBSTITUTE('YAHOO HISTORICAL DATA'!G118,",","+"),".","-"),"+","."),"-",",")))=TRUE,(VALUE(SUBSTITUTE(SUBSTITUTE(SUBSTITUTE(SUBSTITUTE('YAHOO HISTORICAL DATA'!G118,",","+"),".","-"),"+","."),"-",","))),VALUE(SUBSTITUTE(SUBSTITUTE(SUBSTITUTE(SUBSTITUTE('YAHOO HISTORICAL DATA'!G118,",","+"),".","-"),"+","."),"-",",")&amp;"0"))</f>
        <v>0</v>
      </c>
    </row>
    <row r="119" spans="1:11" x14ac:dyDescent="0.2">
      <c r="A119">
        <f>'YAHOO HISTORICAL DATA'!A119</f>
        <v>0</v>
      </c>
      <c r="B119" s="81">
        <f t="shared" si="6"/>
        <v>0</v>
      </c>
      <c r="C119" s="83">
        <f t="shared" si="7"/>
        <v>0</v>
      </c>
      <c r="D119" s="83">
        <f t="shared" si="8"/>
        <v>0</v>
      </c>
      <c r="E119" s="3" t="e">
        <f t="shared" si="9"/>
        <v>#NUM!</v>
      </c>
      <c r="F119" s="15" t="str">
        <f>IF(ISNUMBER(VALUE(SUBSTITUTE(SUBSTITUTE(SUBSTITUTE(SUBSTITUTE('YAHOO HISTORICAL DATA'!B119,",","+"),".","-"),"+","."),"-",",")))=TRUE,(VALUE(SUBSTITUTE(SUBSTITUTE(SUBSTITUTE(SUBSTITUTE('YAHOO HISTORICAL DATA'!B119,",","+"),".","-"),"+","."),"-",","))),"")</f>
        <v/>
      </c>
      <c r="G119" s="15" t="str">
        <f>IF(ISNUMBER(VALUE(SUBSTITUTE(SUBSTITUTE(SUBSTITUTE(SUBSTITUTE('YAHOO HISTORICAL DATA'!C119,",","+"),".","-"),"+","."),"-",",")))=TRUE,(VALUE(SUBSTITUTE(SUBSTITUTE(SUBSTITUTE(SUBSTITUTE('YAHOO HISTORICAL DATA'!C119,",","+"),".","-"),"+","."),"-",","))),"")</f>
        <v/>
      </c>
      <c r="H119" s="15" t="str">
        <f>IF(ISNUMBER(VALUE(SUBSTITUTE(SUBSTITUTE(SUBSTITUTE(SUBSTITUTE('YAHOO HISTORICAL DATA'!D119,",","+"),".","-"),"+","."),"-",",")))=TRUE,(VALUE(SUBSTITUTE(SUBSTITUTE(SUBSTITUTE(SUBSTITUTE('YAHOO HISTORICAL DATA'!D119,",","+"),".","-"),"+","."),"-",","))),"")</f>
        <v/>
      </c>
      <c r="I119" s="15" t="str">
        <f>IF(ISNUMBER(VALUE(SUBSTITUTE(SUBSTITUTE(SUBSTITUTE(SUBSTITUTE('YAHOO HISTORICAL DATA'!E119,",","+"),".","-"),"+","."),"-",",")))=TRUE,(VALUE(SUBSTITUTE(SUBSTITUTE(SUBSTITUTE(SUBSTITUTE('YAHOO HISTORICAL DATA'!E119,",","+"),".","-"),"+","."),"-",","))),"")</f>
        <v/>
      </c>
      <c r="J119" s="15" t="str">
        <f>IF(ISNUMBER(VALUE(SUBSTITUTE(SUBSTITUTE(SUBSTITUTE(SUBSTITUTE('YAHOO HISTORICAL DATA'!F119,",","+"),".","-"),"+","."),"-",",")))=TRUE,(VALUE(SUBSTITUTE(SUBSTITUTE(SUBSTITUTE(SUBSTITUTE('YAHOO HISTORICAL DATA'!F119,",","+"),".","-"),"+","."),"-",","))),"")</f>
        <v/>
      </c>
      <c r="K119" s="15">
        <f>IF(ISNUMBER(VALUE(SUBSTITUTE(SUBSTITUTE(SUBSTITUTE(SUBSTITUTE('YAHOO HISTORICAL DATA'!G119,",","+"),".","-"),"+","."),"-",",")))=TRUE,(VALUE(SUBSTITUTE(SUBSTITUTE(SUBSTITUTE(SUBSTITUTE('YAHOO HISTORICAL DATA'!G119,",","+"),".","-"),"+","."),"-",","))),VALUE(SUBSTITUTE(SUBSTITUTE(SUBSTITUTE(SUBSTITUTE('YAHOO HISTORICAL DATA'!G119,",","+"),".","-"),"+","."),"-",",")&amp;"0"))</f>
        <v>0</v>
      </c>
    </row>
    <row r="120" spans="1:11" x14ac:dyDescent="0.2">
      <c r="A120">
        <f>'YAHOO HISTORICAL DATA'!A120</f>
        <v>0</v>
      </c>
      <c r="B120" s="81">
        <f t="shared" si="6"/>
        <v>0</v>
      </c>
      <c r="C120" s="83">
        <f t="shared" si="7"/>
        <v>0</v>
      </c>
      <c r="D120" s="83">
        <f t="shared" si="8"/>
        <v>0</v>
      </c>
      <c r="E120" s="3" t="e">
        <f t="shared" si="9"/>
        <v>#NUM!</v>
      </c>
      <c r="F120" s="15" t="str">
        <f>IF(ISNUMBER(VALUE(SUBSTITUTE(SUBSTITUTE(SUBSTITUTE(SUBSTITUTE('YAHOO HISTORICAL DATA'!B120,",","+"),".","-"),"+","."),"-",",")))=TRUE,(VALUE(SUBSTITUTE(SUBSTITUTE(SUBSTITUTE(SUBSTITUTE('YAHOO HISTORICAL DATA'!B120,",","+"),".","-"),"+","."),"-",","))),"")</f>
        <v/>
      </c>
      <c r="G120" s="15" t="str">
        <f>IF(ISNUMBER(VALUE(SUBSTITUTE(SUBSTITUTE(SUBSTITUTE(SUBSTITUTE('YAHOO HISTORICAL DATA'!C120,",","+"),".","-"),"+","."),"-",",")))=TRUE,(VALUE(SUBSTITUTE(SUBSTITUTE(SUBSTITUTE(SUBSTITUTE('YAHOO HISTORICAL DATA'!C120,",","+"),".","-"),"+","."),"-",","))),"")</f>
        <v/>
      </c>
      <c r="H120" s="15" t="str">
        <f>IF(ISNUMBER(VALUE(SUBSTITUTE(SUBSTITUTE(SUBSTITUTE(SUBSTITUTE('YAHOO HISTORICAL DATA'!D120,",","+"),".","-"),"+","."),"-",",")))=TRUE,(VALUE(SUBSTITUTE(SUBSTITUTE(SUBSTITUTE(SUBSTITUTE('YAHOO HISTORICAL DATA'!D120,",","+"),".","-"),"+","."),"-",","))),"")</f>
        <v/>
      </c>
      <c r="I120" s="15" t="str">
        <f>IF(ISNUMBER(VALUE(SUBSTITUTE(SUBSTITUTE(SUBSTITUTE(SUBSTITUTE('YAHOO HISTORICAL DATA'!E120,",","+"),".","-"),"+","."),"-",",")))=TRUE,(VALUE(SUBSTITUTE(SUBSTITUTE(SUBSTITUTE(SUBSTITUTE('YAHOO HISTORICAL DATA'!E120,",","+"),".","-"),"+","."),"-",","))),"")</f>
        <v/>
      </c>
      <c r="J120" s="15" t="str">
        <f>IF(ISNUMBER(VALUE(SUBSTITUTE(SUBSTITUTE(SUBSTITUTE(SUBSTITUTE('YAHOO HISTORICAL DATA'!F120,",","+"),".","-"),"+","."),"-",",")))=TRUE,(VALUE(SUBSTITUTE(SUBSTITUTE(SUBSTITUTE(SUBSTITUTE('YAHOO HISTORICAL DATA'!F120,",","+"),".","-"),"+","."),"-",","))),"")</f>
        <v/>
      </c>
      <c r="K120" s="15">
        <f>IF(ISNUMBER(VALUE(SUBSTITUTE(SUBSTITUTE(SUBSTITUTE(SUBSTITUTE('YAHOO HISTORICAL DATA'!G120,",","+"),".","-"),"+","."),"-",",")))=TRUE,(VALUE(SUBSTITUTE(SUBSTITUTE(SUBSTITUTE(SUBSTITUTE('YAHOO HISTORICAL DATA'!G120,",","+"),".","-"),"+","."),"-",","))),VALUE(SUBSTITUTE(SUBSTITUTE(SUBSTITUTE(SUBSTITUTE('YAHOO HISTORICAL DATA'!G120,",","+"),".","-"),"+","."),"-",",")&amp;"0"))</f>
        <v>0</v>
      </c>
    </row>
    <row r="121" spans="1:11" x14ac:dyDescent="0.2">
      <c r="A121">
        <f>'YAHOO HISTORICAL DATA'!A121</f>
        <v>0</v>
      </c>
      <c r="B121" s="81">
        <f t="shared" si="6"/>
        <v>0</v>
      </c>
      <c r="C121" s="83">
        <f t="shared" si="7"/>
        <v>0</v>
      </c>
      <c r="D121" s="83">
        <f t="shared" si="8"/>
        <v>0</v>
      </c>
      <c r="E121" s="3" t="e">
        <f t="shared" si="9"/>
        <v>#NUM!</v>
      </c>
      <c r="F121" s="15" t="str">
        <f>IF(ISNUMBER(VALUE(SUBSTITUTE(SUBSTITUTE(SUBSTITUTE(SUBSTITUTE('YAHOO HISTORICAL DATA'!B121,",","+"),".","-"),"+","."),"-",",")))=TRUE,(VALUE(SUBSTITUTE(SUBSTITUTE(SUBSTITUTE(SUBSTITUTE('YAHOO HISTORICAL DATA'!B121,",","+"),".","-"),"+","."),"-",","))),"")</f>
        <v/>
      </c>
      <c r="G121" s="15" t="str">
        <f>IF(ISNUMBER(VALUE(SUBSTITUTE(SUBSTITUTE(SUBSTITUTE(SUBSTITUTE('YAHOO HISTORICAL DATA'!C121,",","+"),".","-"),"+","."),"-",",")))=TRUE,(VALUE(SUBSTITUTE(SUBSTITUTE(SUBSTITUTE(SUBSTITUTE('YAHOO HISTORICAL DATA'!C121,",","+"),".","-"),"+","."),"-",","))),"")</f>
        <v/>
      </c>
      <c r="H121" s="15" t="str">
        <f>IF(ISNUMBER(VALUE(SUBSTITUTE(SUBSTITUTE(SUBSTITUTE(SUBSTITUTE('YAHOO HISTORICAL DATA'!D121,",","+"),".","-"),"+","."),"-",",")))=TRUE,(VALUE(SUBSTITUTE(SUBSTITUTE(SUBSTITUTE(SUBSTITUTE('YAHOO HISTORICAL DATA'!D121,",","+"),".","-"),"+","."),"-",","))),"")</f>
        <v/>
      </c>
      <c r="I121" s="15" t="str">
        <f>IF(ISNUMBER(VALUE(SUBSTITUTE(SUBSTITUTE(SUBSTITUTE(SUBSTITUTE('YAHOO HISTORICAL DATA'!E121,",","+"),".","-"),"+","."),"-",",")))=TRUE,(VALUE(SUBSTITUTE(SUBSTITUTE(SUBSTITUTE(SUBSTITUTE('YAHOO HISTORICAL DATA'!E121,",","+"),".","-"),"+","."),"-",","))),"")</f>
        <v/>
      </c>
      <c r="J121" s="15" t="str">
        <f>IF(ISNUMBER(VALUE(SUBSTITUTE(SUBSTITUTE(SUBSTITUTE(SUBSTITUTE('YAHOO HISTORICAL DATA'!F121,",","+"),".","-"),"+","."),"-",",")))=TRUE,(VALUE(SUBSTITUTE(SUBSTITUTE(SUBSTITUTE(SUBSTITUTE('YAHOO HISTORICAL DATA'!F121,",","+"),".","-"),"+","."),"-",","))),"")</f>
        <v/>
      </c>
      <c r="K121" s="15">
        <f>IF(ISNUMBER(VALUE(SUBSTITUTE(SUBSTITUTE(SUBSTITUTE(SUBSTITUTE('YAHOO HISTORICAL DATA'!G121,",","+"),".","-"),"+","."),"-",",")))=TRUE,(VALUE(SUBSTITUTE(SUBSTITUTE(SUBSTITUTE(SUBSTITUTE('YAHOO HISTORICAL DATA'!G121,",","+"),".","-"),"+","."),"-",","))),VALUE(SUBSTITUTE(SUBSTITUTE(SUBSTITUTE(SUBSTITUTE('YAHOO HISTORICAL DATA'!G121,",","+"),".","-"),"+","."),"-",",")&amp;"0"))</f>
        <v>0</v>
      </c>
    </row>
    <row r="122" spans="1:11" x14ac:dyDescent="0.2">
      <c r="A122">
        <f>'YAHOO HISTORICAL DATA'!A122</f>
        <v>0</v>
      </c>
      <c r="B122" s="81">
        <f t="shared" si="6"/>
        <v>0</v>
      </c>
      <c r="C122" s="83">
        <f t="shared" si="7"/>
        <v>0</v>
      </c>
      <c r="D122" s="83">
        <f t="shared" si="8"/>
        <v>0</v>
      </c>
      <c r="E122" s="3" t="e">
        <f t="shared" si="9"/>
        <v>#NUM!</v>
      </c>
      <c r="F122" s="15" t="str">
        <f>IF(ISNUMBER(VALUE(SUBSTITUTE(SUBSTITUTE(SUBSTITUTE(SUBSTITUTE('YAHOO HISTORICAL DATA'!B122,",","+"),".","-"),"+","."),"-",",")))=TRUE,(VALUE(SUBSTITUTE(SUBSTITUTE(SUBSTITUTE(SUBSTITUTE('YAHOO HISTORICAL DATA'!B122,",","+"),".","-"),"+","."),"-",","))),"")</f>
        <v/>
      </c>
      <c r="G122" s="15" t="str">
        <f>IF(ISNUMBER(VALUE(SUBSTITUTE(SUBSTITUTE(SUBSTITUTE(SUBSTITUTE('YAHOO HISTORICAL DATA'!C122,",","+"),".","-"),"+","."),"-",",")))=TRUE,(VALUE(SUBSTITUTE(SUBSTITUTE(SUBSTITUTE(SUBSTITUTE('YAHOO HISTORICAL DATA'!C122,",","+"),".","-"),"+","."),"-",","))),"")</f>
        <v/>
      </c>
      <c r="H122" s="15" t="str">
        <f>IF(ISNUMBER(VALUE(SUBSTITUTE(SUBSTITUTE(SUBSTITUTE(SUBSTITUTE('YAHOO HISTORICAL DATA'!D122,",","+"),".","-"),"+","."),"-",",")))=TRUE,(VALUE(SUBSTITUTE(SUBSTITUTE(SUBSTITUTE(SUBSTITUTE('YAHOO HISTORICAL DATA'!D122,",","+"),".","-"),"+","."),"-",","))),"")</f>
        <v/>
      </c>
      <c r="I122" s="15" t="str">
        <f>IF(ISNUMBER(VALUE(SUBSTITUTE(SUBSTITUTE(SUBSTITUTE(SUBSTITUTE('YAHOO HISTORICAL DATA'!E122,",","+"),".","-"),"+","."),"-",",")))=TRUE,(VALUE(SUBSTITUTE(SUBSTITUTE(SUBSTITUTE(SUBSTITUTE('YAHOO HISTORICAL DATA'!E122,",","+"),".","-"),"+","."),"-",","))),"")</f>
        <v/>
      </c>
      <c r="J122" s="15" t="str">
        <f>IF(ISNUMBER(VALUE(SUBSTITUTE(SUBSTITUTE(SUBSTITUTE(SUBSTITUTE('YAHOO HISTORICAL DATA'!F122,",","+"),".","-"),"+","."),"-",",")))=TRUE,(VALUE(SUBSTITUTE(SUBSTITUTE(SUBSTITUTE(SUBSTITUTE('YAHOO HISTORICAL DATA'!F122,",","+"),".","-"),"+","."),"-",","))),"")</f>
        <v/>
      </c>
      <c r="K122" s="15">
        <f>IF(ISNUMBER(VALUE(SUBSTITUTE(SUBSTITUTE(SUBSTITUTE(SUBSTITUTE('YAHOO HISTORICAL DATA'!G122,",","+"),".","-"),"+","."),"-",",")))=TRUE,(VALUE(SUBSTITUTE(SUBSTITUTE(SUBSTITUTE(SUBSTITUTE('YAHOO HISTORICAL DATA'!G122,",","+"),".","-"),"+","."),"-",","))),VALUE(SUBSTITUTE(SUBSTITUTE(SUBSTITUTE(SUBSTITUTE('YAHOO HISTORICAL DATA'!G122,",","+"),".","-"),"+","."),"-",",")&amp;"0"))</f>
        <v>0</v>
      </c>
    </row>
    <row r="123" spans="1:11" x14ac:dyDescent="0.2">
      <c r="A123">
        <f>'YAHOO HISTORICAL DATA'!A123</f>
        <v>0</v>
      </c>
      <c r="B123" s="81">
        <f t="shared" si="6"/>
        <v>0</v>
      </c>
      <c r="C123" s="83">
        <f t="shared" si="7"/>
        <v>0</v>
      </c>
      <c r="D123" s="83">
        <f t="shared" si="8"/>
        <v>0</v>
      </c>
      <c r="E123" s="3" t="e">
        <f t="shared" si="9"/>
        <v>#NUM!</v>
      </c>
      <c r="F123" s="15" t="str">
        <f>IF(ISNUMBER(VALUE(SUBSTITUTE(SUBSTITUTE(SUBSTITUTE(SUBSTITUTE('YAHOO HISTORICAL DATA'!B123,",","+"),".","-"),"+","."),"-",",")))=TRUE,(VALUE(SUBSTITUTE(SUBSTITUTE(SUBSTITUTE(SUBSTITUTE('YAHOO HISTORICAL DATA'!B123,",","+"),".","-"),"+","."),"-",","))),"")</f>
        <v/>
      </c>
      <c r="G123" s="15" t="str">
        <f>IF(ISNUMBER(VALUE(SUBSTITUTE(SUBSTITUTE(SUBSTITUTE(SUBSTITUTE('YAHOO HISTORICAL DATA'!C123,",","+"),".","-"),"+","."),"-",",")))=TRUE,(VALUE(SUBSTITUTE(SUBSTITUTE(SUBSTITUTE(SUBSTITUTE('YAHOO HISTORICAL DATA'!C123,",","+"),".","-"),"+","."),"-",","))),"")</f>
        <v/>
      </c>
      <c r="H123" s="15" t="str">
        <f>IF(ISNUMBER(VALUE(SUBSTITUTE(SUBSTITUTE(SUBSTITUTE(SUBSTITUTE('YAHOO HISTORICAL DATA'!D123,",","+"),".","-"),"+","."),"-",",")))=TRUE,(VALUE(SUBSTITUTE(SUBSTITUTE(SUBSTITUTE(SUBSTITUTE('YAHOO HISTORICAL DATA'!D123,",","+"),".","-"),"+","."),"-",","))),"")</f>
        <v/>
      </c>
      <c r="I123" s="15" t="str">
        <f>IF(ISNUMBER(VALUE(SUBSTITUTE(SUBSTITUTE(SUBSTITUTE(SUBSTITUTE('YAHOO HISTORICAL DATA'!E123,",","+"),".","-"),"+","."),"-",",")))=TRUE,(VALUE(SUBSTITUTE(SUBSTITUTE(SUBSTITUTE(SUBSTITUTE('YAHOO HISTORICAL DATA'!E123,",","+"),".","-"),"+","."),"-",","))),"")</f>
        <v/>
      </c>
      <c r="J123" s="15" t="str">
        <f>IF(ISNUMBER(VALUE(SUBSTITUTE(SUBSTITUTE(SUBSTITUTE(SUBSTITUTE('YAHOO HISTORICAL DATA'!F123,",","+"),".","-"),"+","."),"-",",")))=TRUE,(VALUE(SUBSTITUTE(SUBSTITUTE(SUBSTITUTE(SUBSTITUTE('YAHOO HISTORICAL DATA'!F123,",","+"),".","-"),"+","."),"-",","))),"")</f>
        <v/>
      </c>
      <c r="K123" s="15">
        <f>IF(ISNUMBER(VALUE(SUBSTITUTE(SUBSTITUTE(SUBSTITUTE(SUBSTITUTE('YAHOO HISTORICAL DATA'!G123,",","+"),".","-"),"+","."),"-",",")))=TRUE,(VALUE(SUBSTITUTE(SUBSTITUTE(SUBSTITUTE(SUBSTITUTE('YAHOO HISTORICAL DATA'!G123,",","+"),".","-"),"+","."),"-",","))),VALUE(SUBSTITUTE(SUBSTITUTE(SUBSTITUTE(SUBSTITUTE('YAHOO HISTORICAL DATA'!G123,",","+"),".","-"),"+","."),"-",",")&amp;"0"))</f>
        <v>0</v>
      </c>
    </row>
    <row r="124" spans="1:11" x14ac:dyDescent="0.2">
      <c r="A124">
        <f>'YAHOO HISTORICAL DATA'!A124</f>
        <v>0</v>
      </c>
      <c r="B124" s="81">
        <f t="shared" si="6"/>
        <v>0</v>
      </c>
      <c r="C124" s="83">
        <f t="shared" si="7"/>
        <v>0</v>
      </c>
      <c r="D124" s="83">
        <f t="shared" si="8"/>
        <v>0</v>
      </c>
      <c r="E124" s="3" t="e">
        <f t="shared" si="9"/>
        <v>#NUM!</v>
      </c>
      <c r="F124" s="15" t="str">
        <f>IF(ISNUMBER(VALUE(SUBSTITUTE(SUBSTITUTE(SUBSTITUTE(SUBSTITUTE('YAHOO HISTORICAL DATA'!B124,",","+"),".","-"),"+","."),"-",",")))=TRUE,(VALUE(SUBSTITUTE(SUBSTITUTE(SUBSTITUTE(SUBSTITUTE('YAHOO HISTORICAL DATA'!B124,",","+"),".","-"),"+","."),"-",","))),"")</f>
        <v/>
      </c>
      <c r="G124" s="15" t="str">
        <f>IF(ISNUMBER(VALUE(SUBSTITUTE(SUBSTITUTE(SUBSTITUTE(SUBSTITUTE('YAHOO HISTORICAL DATA'!C124,",","+"),".","-"),"+","."),"-",",")))=TRUE,(VALUE(SUBSTITUTE(SUBSTITUTE(SUBSTITUTE(SUBSTITUTE('YAHOO HISTORICAL DATA'!C124,",","+"),".","-"),"+","."),"-",","))),"")</f>
        <v/>
      </c>
      <c r="H124" s="15" t="str">
        <f>IF(ISNUMBER(VALUE(SUBSTITUTE(SUBSTITUTE(SUBSTITUTE(SUBSTITUTE('YAHOO HISTORICAL DATA'!D124,",","+"),".","-"),"+","."),"-",",")))=TRUE,(VALUE(SUBSTITUTE(SUBSTITUTE(SUBSTITUTE(SUBSTITUTE('YAHOO HISTORICAL DATA'!D124,",","+"),".","-"),"+","."),"-",","))),"")</f>
        <v/>
      </c>
      <c r="I124" s="15" t="str">
        <f>IF(ISNUMBER(VALUE(SUBSTITUTE(SUBSTITUTE(SUBSTITUTE(SUBSTITUTE('YAHOO HISTORICAL DATA'!E124,",","+"),".","-"),"+","."),"-",",")))=TRUE,(VALUE(SUBSTITUTE(SUBSTITUTE(SUBSTITUTE(SUBSTITUTE('YAHOO HISTORICAL DATA'!E124,",","+"),".","-"),"+","."),"-",","))),"")</f>
        <v/>
      </c>
      <c r="J124" s="15" t="str">
        <f>IF(ISNUMBER(VALUE(SUBSTITUTE(SUBSTITUTE(SUBSTITUTE(SUBSTITUTE('YAHOO HISTORICAL DATA'!F124,",","+"),".","-"),"+","."),"-",",")))=TRUE,(VALUE(SUBSTITUTE(SUBSTITUTE(SUBSTITUTE(SUBSTITUTE('YAHOO HISTORICAL DATA'!F124,",","+"),".","-"),"+","."),"-",","))),"")</f>
        <v/>
      </c>
      <c r="K124" s="15">
        <f>IF(ISNUMBER(VALUE(SUBSTITUTE(SUBSTITUTE(SUBSTITUTE(SUBSTITUTE('YAHOO HISTORICAL DATA'!G124,",","+"),".","-"),"+","."),"-",",")))=TRUE,(VALUE(SUBSTITUTE(SUBSTITUTE(SUBSTITUTE(SUBSTITUTE('YAHOO HISTORICAL DATA'!G124,",","+"),".","-"),"+","."),"-",","))),VALUE(SUBSTITUTE(SUBSTITUTE(SUBSTITUTE(SUBSTITUTE('YAHOO HISTORICAL DATA'!G124,",","+"),".","-"),"+","."),"-",",")&amp;"0"))</f>
        <v>0</v>
      </c>
    </row>
    <row r="125" spans="1:11" x14ac:dyDescent="0.2">
      <c r="A125">
        <f>'YAHOO HISTORICAL DATA'!A125</f>
        <v>0</v>
      </c>
      <c r="B125" s="81">
        <f t="shared" si="6"/>
        <v>0</v>
      </c>
      <c r="C125" s="83">
        <f t="shared" si="7"/>
        <v>0</v>
      </c>
      <c r="D125" s="83">
        <f t="shared" si="8"/>
        <v>0</v>
      </c>
      <c r="E125" s="3" t="e">
        <f t="shared" si="9"/>
        <v>#NUM!</v>
      </c>
      <c r="F125" s="15" t="str">
        <f>IF(ISNUMBER(VALUE(SUBSTITUTE(SUBSTITUTE(SUBSTITUTE(SUBSTITUTE('YAHOO HISTORICAL DATA'!B125,",","+"),".","-"),"+","."),"-",",")))=TRUE,(VALUE(SUBSTITUTE(SUBSTITUTE(SUBSTITUTE(SUBSTITUTE('YAHOO HISTORICAL DATA'!B125,",","+"),".","-"),"+","."),"-",","))),"")</f>
        <v/>
      </c>
      <c r="G125" s="15" t="str">
        <f>IF(ISNUMBER(VALUE(SUBSTITUTE(SUBSTITUTE(SUBSTITUTE(SUBSTITUTE('YAHOO HISTORICAL DATA'!C125,",","+"),".","-"),"+","."),"-",",")))=TRUE,(VALUE(SUBSTITUTE(SUBSTITUTE(SUBSTITUTE(SUBSTITUTE('YAHOO HISTORICAL DATA'!C125,",","+"),".","-"),"+","."),"-",","))),"")</f>
        <v/>
      </c>
      <c r="H125" s="15" t="str">
        <f>IF(ISNUMBER(VALUE(SUBSTITUTE(SUBSTITUTE(SUBSTITUTE(SUBSTITUTE('YAHOO HISTORICAL DATA'!D125,",","+"),".","-"),"+","."),"-",",")))=TRUE,(VALUE(SUBSTITUTE(SUBSTITUTE(SUBSTITUTE(SUBSTITUTE('YAHOO HISTORICAL DATA'!D125,",","+"),".","-"),"+","."),"-",","))),"")</f>
        <v/>
      </c>
      <c r="I125" s="15" t="str">
        <f>IF(ISNUMBER(VALUE(SUBSTITUTE(SUBSTITUTE(SUBSTITUTE(SUBSTITUTE('YAHOO HISTORICAL DATA'!E125,",","+"),".","-"),"+","."),"-",",")))=TRUE,(VALUE(SUBSTITUTE(SUBSTITUTE(SUBSTITUTE(SUBSTITUTE('YAHOO HISTORICAL DATA'!E125,",","+"),".","-"),"+","."),"-",","))),"")</f>
        <v/>
      </c>
      <c r="J125" s="15" t="str">
        <f>IF(ISNUMBER(VALUE(SUBSTITUTE(SUBSTITUTE(SUBSTITUTE(SUBSTITUTE('YAHOO HISTORICAL DATA'!F125,",","+"),".","-"),"+","."),"-",",")))=TRUE,(VALUE(SUBSTITUTE(SUBSTITUTE(SUBSTITUTE(SUBSTITUTE('YAHOO HISTORICAL DATA'!F125,",","+"),".","-"),"+","."),"-",","))),"")</f>
        <v/>
      </c>
      <c r="K125" s="15">
        <f>IF(ISNUMBER(VALUE(SUBSTITUTE(SUBSTITUTE(SUBSTITUTE(SUBSTITUTE('YAHOO HISTORICAL DATA'!G125,",","+"),".","-"),"+","."),"-",",")))=TRUE,(VALUE(SUBSTITUTE(SUBSTITUTE(SUBSTITUTE(SUBSTITUTE('YAHOO HISTORICAL DATA'!G125,",","+"),".","-"),"+","."),"-",","))),VALUE(SUBSTITUTE(SUBSTITUTE(SUBSTITUTE(SUBSTITUTE('YAHOO HISTORICAL DATA'!G125,",","+"),".","-"),"+","."),"-",",")&amp;"0"))</f>
        <v>0</v>
      </c>
    </row>
    <row r="126" spans="1:11" x14ac:dyDescent="0.2">
      <c r="A126">
        <f>'YAHOO HISTORICAL DATA'!A126</f>
        <v>0</v>
      </c>
      <c r="B126" s="81">
        <f t="shared" si="6"/>
        <v>0</v>
      </c>
      <c r="C126" s="83">
        <f t="shared" si="7"/>
        <v>0</v>
      </c>
      <c r="D126" s="83">
        <f t="shared" si="8"/>
        <v>0</v>
      </c>
      <c r="E126" s="3" t="e">
        <f t="shared" si="9"/>
        <v>#NUM!</v>
      </c>
      <c r="F126" s="15" t="str">
        <f>IF(ISNUMBER(VALUE(SUBSTITUTE(SUBSTITUTE(SUBSTITUTE(SUBSTITUTE('YAHOO HISTORICAL DATA'!B126,",","+"),".","-"),"+","."),"-",",")))=TRUE,(VALUE(SUBSTITUTE(SUBSTITUTE(SUBSTITUTE(SUBSTITUTE('YAHOO HISTORICAL DATA'!B126,",","+"),".","-"),"+","."),"-",","))),"")</f>
        <v/>
      </c>
      <c r="G126" s="15" t="str">
        <f>IF(ISNUMBER(VALUE(SUBSTITUTE(SUBSTITUTE(SUBSTITUTE(SUBSTITUTE('YAHOO HISTORICAL DATA'!C126,",","+"),".","-"),"+","."),"-",",")))=TRUE,(VALUE(SUBSTITUTE(SUBSTITUTE(SUBSTITUTE(SUBSTITUTE('YAHOO HISTORICAL DATA'!C126,",","+"),".","-"),"+","."),"-",","))),"")</f>
        <v/>
      </c>
      <c r="H126" s="15" t="str">
        <f>IF(ISNUMBER(VALUE(SUBSTITUTE(SUBSTITUTE(SUBSTITUTE(SUBSTITUTE('YAHOO HISTORICAL DATA'!D126,",","+"),".","-"),"+","."),"-",",")))=TRUE,(VALUE(SUBSTITUTE(SUBSTITUTE(SUBSTITUTE(SUBSTITUTE('YAHOO HISTORICAL DATA'!D126,",","+"),".","-"),"+","."),"-",","))),"")</f>
        <v/>
      </c>
      <c r="I126" s="15" t="str">
        <f>IF(ISNUMBER(VALUE(SUBSTITUTE(SUBSTITUTE(SUBSTITUTE(SUBSTITUTE('YAHOO HISTORICAL DATA'!E126,",","+"),".","-"),"+","."),"-",",")))=TRUE,(VALUE(SUBSTITUTE(SUBSTITUTE(SUBSTITUTE(SUBSTITUTE('YAHOO HISTORICAL DATA'!E126,",","+"),".","-"),"+","."),"-",","))),"")</f>
        <v/>
      </c>
      <c r="J126" s="15" t="str">
        <f>IF(ISNUMBER(VALUE(SUBSTITUTE(SUBSTITUTE(SUBSTITUTE(SUBSTITUTE('YAHOO HISTORICAL DATA'!F126,",","+"),".","-"),"+","."),"-",",")))=TRUE,(VALUE(SUBSTITUTE(SUBSTITUTE(SUBSTITUTE(SUBSTITUTE('YAHOO HISTORICAL DATA'!F126,",","+"),".","-"),"+","."),"-",","))),"")</f>
        <v/>
      </c>
      <c r="K126" s="15">
        <f>IF(ISNUMBER(VALUE(SUBSTITUTE(SUBSTITUTE(SUBSTITUTE(SUBSTITUTE('YAHOO HISTORICAL DATA'!G126,",","+"),".","-"),"+","."),"-",",")))=TRUE,(VALUE(SUBSTITUTE(SUBSTITUTE(SUBSTITUTE(SUBSTITUTE('YAHOO HISTORICAL DATA'!G126,",","+"),".","-"),"+","."),"-",","))),VALUE(SUBSTITUTE(SUBSTITUTE(SUBSTITUTE(SUBSTITUTE('YAHOO HISTORICAL DATA'!G126,",","+"),".","-"),"+","."),"-",",")&amp;"0"))</f>
        <v>0</v>
      </c>
    </row>
    <row r="127" spans="1:11" x14ac:dyDescent="0.2">
      <c r="A127">
        <f>'YAHOO HISTORICAL DATA'!A127</f>
        <v>0</v>
      </c>
      <c r="B127" s="81">
        <f t="shared" si="6"/>
        <v>0</v>
      </c>
      <c r="C127" s="83">
        <f t="shared" si="7"/>
        <v>0</v>
      </c>
      <c r="D127" s="83">
        <f t="shared" si="8"/>
        <v>0</v>
      </c>
      <c r="E127" s="3" t="e">
        <f t="shared" si="9"/>
        <v>#NUM!</v>
      </c>
      <c r="F127" s="15" t="str">
        <f>IF(ISNUMBER(VALUE(SUBSTITUTE(SUBSTITUTE(SUBSTITUTE(SUBSTITUTE('YAHOO HISTORICAL DATA'!B127,",","+"),".","-"),"+","."),"-",",")))=TRUE,(VALUE(SUBSTITUTE(SUBSTITUTE(SUBSTITUTE(SUBSTITUTE('YAHOO HISTORICAL DATA'!B127,",","+"),".","-"),"+","."),"-",","))),"")</f>
        <v/>
      </c>
      <c r="G127" s="15" t="str">
        <f>IF(ISNUMBER(VALUE(SUBSTITUTE(SUBSTITUTE(SUBSTITUTE(SUBSTITUTE('YAHOO HISTORICAL DATA'!C127,",","+"),".","-"),"+","."),"-",",")))=TRUE,(VALUE(SUBSTITUTE(SUBSTITUTE(SUBSTITUTE(SUBSTITUTE('YAHOO HISTORICAL DATA'!C127,",","+"),".","-"),"+","."),"-",","))),"")</f>
        <v/>
      </c>
      <c r="H127" s="15" t="str">
        <f>IF(ISNUMBER(VALUE(SUBSTITUTE(SUBSTITUTE(SUBSTITUTE(SUBSTITUTE('YAHOO HISTORICAL DATA'!D127,",","+"),".","-"),"+","."),"-",",")))=TRUE,(VALUE(SUBSTITUTE(SUBSTITUTE(SUBSTITUTE(SUBSTITUTE('YAHOO HISTORICAL DATA'!D127,",","+"),".","-"),"+","."),"-",","))),"")</f>
        <v/>
      </c>
      <c r="I127" s="15" t="str">
        <f>IF(ISNUMBER(VALUE(SUBSTITUTE(SUBSTITUTE(SUBSTITUTE(SUBSTITUTE('YAHOO HISTORICAL DATA'!E127,",","+"),".","-"),"+","."),"-",",")))=TRUE,(VALUE(SUBSTITUTE(SUBSTITUTE(SUBSTITUTE(SUBSTITUTE('YAHOO HISTORICAL DATA'!E127,",","+"),".","-"),"+","."),"-",","))),"")</f>
        <v/>
      </c>
      <c r="J127" s="15" t="str">
        <f>IF(ISNUMBER(VALUE(SUBSTITUTE(SUBSTITUTE(SUBSTITUTE(SUBSTITUTE('YAHOO HISTORICAL DATA'!F127,",","+"),".","-"),"+","."),"-",",")))=TRUE,(VALUE(SUBSTITUTE(SUBSTITUTE(SUBSTITUTE(SUBSTITUTE('YAHOO HISTORICAL DATA'!F127,",","+"),".","-"),"+","."),"-",","))),"")</f>
        <v/>
      </c>
      <c r="K127" s="15">
        <f>IF(ISNUMBER(VALUE(SUBSTITUTE(SUBSTITUTE(SUBSTITUTE(SUBSTITUTE('YAHOO HISTORICAL DATA'!G127,",","+"),".","-"),"+","."),"-",",")))=TRUE,(VALUE(SUBSTITUTE(SUBSTITUTE(SUBSTITUTE(SUBSTITUTE('YAHOO HISTORICAL DATA'!G127,",","+"),".","-"),"+","."),"-",","))),VALUE(SUBSTITUTE(SUBSTITUTE(SUBSTITUTE(SUBSTITUTE('YAHOO HISTORICAL DATA'!G127,",","+"),".","-"),"+","."),"-",",")&amp;"0"))</f>
        <v>0</v>
      </c>
    </row>
    <row r="128" spans="1:11" x14ac:dyDescent="0.2">
      <c r="A128">
        <f>'YAHOO HISTORICAL DATA'!A128</f>
        <v>0</v>
      </c>
      <c r="B128" s="81">
        <f t="shared" si="6"/>
        <v>0</v>
      </c>
      <c r="C128" s="83">
        <f t="shared" si="7"/>
        <v>0</v>
      </c>
      <c r="D128" s="83">
        <f t="shared" si="8"/>
        <v>0</v>
      </c>
      <c r="E128" s="3" t="e">
        <f t="shared" si="9"/>
        <v>#NUM!</v>
      </c>
      <c r="F128" s="15" t="str">
        <f>IF(ISNUMBER(VALUE(SUBSTITUTE(SUBSTITUTE(SUBSTITUTE(SUBSTITUTE('YAHOO HISTORICAL DATA'!B128,",","+"),".","-"),"+","."),"-",",")))=TRUE,(VALUE(SUBSTITUTE(SUBSTITUTE(SUBSTITUTE(SUBSTITUTE('YAHOO HISTORICAL DATA'!B128,",","+"),".","-"),"+","."),"-",","))),"")</f>
        <v/>
      </c>
      <c r="G128" s="15" t="str">
        <f>IF(ISNUMBER(VALUE(SUBSTITUTE(SUBSTITUTE(SUBSTITUTE(SUBSTITUTE('YAHOO HISTORICAL DATA'!C128,",","+"),".","-"),"+","."),"-",",")))=TRUE,(VALUE(SUBSTITUTE(SUBSTITUTE(SUBSTITUTE(SUBSTITUTE('YAHOO HISTORICAL DATA'!C128,",","+"),".","-"),"+","."),"-",","))),"")</f>
        <v/>
      </c>
      <c r="H128" s="15" t="str">
        <f>IF(ISNUMBER(VALUE(SUBSTITUTE(SUBSTITUTE(SUBSTITUTE(SUBSTITUTE('YAHOO HISTORICAL DATA'!D128,",","+"),".","-"),"+","."),"-",",")))=TRUE,(VALUE(SUBSTITUTE(SUBSTITUTE(SUBSTITUTE(SUBSTITUTE('YAHOO HISTORICAL DATA'!D128,",","+"),".","-"),"+","."),"-",","))),"")</f>
        <v/>
      </c>
      <c r="I128" s="15" t="str">
        <f>IF(ISNUMBER(VALUE(SUBSTITUTE(SUBSTITUTE(SUBSTITUTE(SUBSTITUTE('YAHOO HISTORICAL DATA'!E128,",","+"),".","-"),"+","."),"-",",")))=TRUE,(VALUE(SUBSTITUTE(SUBSTITUTE(SUBSTITUTE(SUBSTITUTE('YAHOO HISTORICAL DATA'!E128,",","+"),".","-"),"+","."),"-",","))),"")</f>
        <v/>
      </c>
      <c r="J128" s="15" t="str">
        <f>IF(ISNUMBER(VALUE(SUBSTITUTE(SUBSTITUTE(SUBSTITUTE(SUBSTITUTE('YAHOO HISTORICAL DATA'!F128,",","+"),".","-"),"+","."),"-",",")))=TRUE,(VALUE(SUBSTITUTE(SUBSTITUTE(SUBSTITUTE(SUBSTITUTE('YAHOO HISTORICAL DATA'!F128,",","+"),".","-"),"+","."),"-",","))),"")</f>
        <v/>
      </c>
      <c r="K128" s="15">
        <f>IF(ISNUMBER(VALUE(SUBSTITUTE(SUBSTITUTE(SUBSTITUTE(SUBSTITUTE('YAHOO HISTORICAL DATA'!G128,",","+"),".","-"),"+","."),"-",",")))=TRUE,(VALUE(SUBSTITUTE(SUBSTITUTE(SUBSTITUTE(SUBSTITUTE('YAHOO HISTORICAL DATA'!G128,",","+"),".","-"),"+","."),"-",","))),VALUE(SUBSTITUTE(SUBSTITUTE(SUBSTITUTE(SUBSTITUTE('YAHOO HISTORICAL DATA'!G128,",","+"),".","-"),"+","."),"-",",")&amp;"0"))</f>
        <v>0</v>
      </c>
    </row>
    <row r="129" spans="1:11" x14ac:dyDescent="0.2">
      <c r="A129">
        <f>'YAHOO HISTORICAL DATA'!A129</f>
        <v>0</v>
      </c>
      <c r="B129" s="81">
        <f t="shared" si="6"/>
        <v>0</v>
      </c>
      <c r="C129" s="83">
        <f t="shared" si="7"/>
        <v>0</v>
      </c>
      <c r="D129" s="83">
        <f t="shared" si="8"/>
        <v>0</v>
      </c>
      <c r="E129" s="3" t="e">
        <f t="shared" si="9"/>
        <v>#NUM!</v>
      </c>
      <c r="F129" s="15" t="str">
        <f>IF(ISNUMBER(VALUE(SUBSTITUTE(SUBSTITUTE(SUBSTITUTE(SUBSTITUTE('YAHOO HISTORICAL DATA'!B129,",","+"),".","-"),"+","."),"-",",")))=TRUE,(VALUE(SUBSTITUTE(SUBSTITUTE(SUBSTITUTE(SUBSTITUTE('YAHOO HISTORICAL DATA'!B129,",","+"),".","-"),"+","."),"-",","))),"")</f>
        <v/>
      </c>
      <c r="G129" s="15" t="str">
        <f>IF(ISNUMBER(VALUE(SUBSTITUTE(SUBSTITUTE(SUBSTITUTE(SUBSTITUTE('YAHOO HISTORICAL DATA'!C129,",","+"),".","-"),"+","."),"-",",")))=TRUE,(VALUE(SUBSTITUTE(SUBSTITUTE(SUBSTITUTE(SUBSTITUTE('YAHOO HISTORICAL DATA'!C129,",","+"),".","-"),"+","."),"-",","))),"")</f>
        <v/>
      </c>
      <c r="H129" s="15" t="str">
        <f>IF(ISNUMBER(VALUE(SUBSTITUTE(SUBSTITUTE(SUBSTITUTE(SUBSTITUTE('YAHOO HISTORICAL DATA'!D129,",","+"),".","-"),"+","."),"-",",")))=TRUE,(VALUE(SUBSTITUTE(SUBSTITUTE(SUBSTITUTE(SUBSTITUTE('YAHOO HISTORICAL DATA'!D129,",","+"),".","-"),"+","."),"-",","))),"")</f>
        <v/>
      </c>
      <c r="I129" s="15" t="str">
        <f>IF(ISNUMBER(VALUE(SUBSTITUTE(SUBSTITUTE(SUBSTITUTE(SUBSTITUTE('YAHOO HISTORICAL DATA'!E129,",","+"),".","-"),"+","."),"-",",")))=TRUE,(VALUE(SUBSTITUTE(SUBSTITUTE(SUBSTITUTE(SUBSTITUTE('YAHOO HISTORICAL DATA'!E129,",","+"),".","-"),"+","."),"-",","))),"")</f>
        <v/>
      </c>
      <c r="J129" s="15" t="str">
        <f>IF(ISNUMBER(VALUE(SUBSTITUTE(SUBSTITUTE(SUBSTITUTE(SUBSTITUTE('YAHOO HISTORICAL DATA'!F129,",","+"),".","-"),"+","."),"-",",")))=TRUE,(VALUE(SUBSTITUTE(SUBSTITUTE(SUBSTITUTE(SUBSTITUTE('YAHOO HISTORICAL DATA'!F129,",","+"),".","-"),"+","."),"-",","))),"")</f>
        <v/>
      </c>
      <c r="K129" s="15">
        <f>IF(ISNUMBER(VALUE(SUBSTITUTE(SUBSTITUTE(SUBSTITUTE(SUBSTITUTE('YAHOO HISTORICAL DATA'!G129,",","+"),".","-"),"+","."),"-",",")))=TRUE,(VALUE(SUBSTITUTE(SUBSTITUTE(SUBSTITUTE(SUBSTITUTE('YAHOO HISTORICAL DATA'!G129,",","+"),".","-"),"+","."),"-",","))),VALUE(SUBSTITUTE(SUBSTITUTE(SUBSTITUTE(SUBSTITUTE('YAHOO HISTORICAL DATA'!G129,",","+"),".","-"),"+","."),"-",",")&amp;"0"))</f>
        <v>0</v>
      </c>
    </row>
    <row r="130" spans="1:11" x14ac:dyDescent="0.2">
      <c r="A130">
        <f>'YAHOO HISTORICAL DATA'!A130</f>
        <v>0</v>
      </c>
      <c r="B130" s="81">
        <f t="shared" si="6"/>
        <v>0</v>
      </c>
      <c r="C130" s="83">
        <f t="shared" si="7"/>
        <v>0</v>
      </c>
      <c r="D130" s="83">
        <f t="shared" si="8"/>
        <v>0</v>
      </c>
      <c r="E130" s="3" t="e">
        <f t="shared" si="9"/>
        <v>#NUM!</v>
      </c>
      <c r="F130" s="15" t="str">
        <f>IF(ISNUMBER(VALUE(SUBSTITUTE(SUBSTITUTE(SUBSTITUTE(SUBSTITUTE('YAHOO HISTORICAL DATA'!B130,",","+"),".","-"),"+","."),"-",",")))=TRUE,(VALUE(SUBSTITUTE(SUBSTITUTE(SUBSTITUTE(SUBSTITUTE('YAHOO HISTORICAL DATA'!B130,",","+"),".","-"),"+","."),"-",","))),"")</f>
        <v/>
      </c>
      <c r="G130" s="15" t="str">
        <f>IF(ISNUMBER(VALUE(SUBSTITUTE(SUBSTITUTE(SUBSTITUTE(SUBSTITUTE('YAHOO HISTORICAL DATA'!C130,",","+"),".","-"),"+","."),"-",",")))=TRUE,(VALUE(SUBSTITUTE(SUBSTITUTE(SUBSTITUTE(SUBSTITUTE('YAHOO HISTORICAL DATA'!C130,",","+"),".","-"),"+","."),"-",","))),"")</f>
        <v/>
      </c>
      <c r="H130" s="15" t="str">
        <f>IF(ISNUMBER(VALUE(SUBSTITUTE(SUBSTITUTE(SUBSTITUTE(SUBSTITUTE('YAHOO HISTORICAL DATA'!D130,",","+"),".","-"),"+","."),"-",",")))=TRUE,(VALUE(SUBSTITUTE(SUBSTITUTE(SUBSTITUTE(SUBSTITUTE('YAHOO HISTORICAL DATA'!D130,",","+"),".","-"),"+","."),"-",","))),"")</f>
        <v/>
      </c>
      <c r="I130" s="15" t="str">
        <f>IF(ISNUMBER(VALUE(SUBSTITUTE(SUBSTITUTE(SUBSTITUTE(SUBSTITUTE('YAHOO HISTORICAL DATA'!E130,",","+"),".","-"),"+","."),"-",",")))=TRUE,(VALUE(SUBSTITUTE(SUBSTITUTE(SUBSTITUTE(SUBSTITUTE('YAHOO HISTORICAL DATA'!E130,",","+"),".","-"),"+","."),"-",","))),"")</f>
        <v/>
      </c>
      <c r="J130" s="15" t="str">
        <f>IF(ISNUMBER(VALUE(SUBSTITUTE(SUBSTITUTE(SUBSTITUTE(SUBSTITUTE('YAHOO HISTORICAL DATA'!F130,",","+"),".","-"),"+","."),"-",",")))=TRUE,(VALUE(SUBSTITUTE(SUBSTITUTE(SUBSTITUTE(SUBSTITUTE('YAHOO HISTORICAL DATA'!F130,",","+"),".","-"),"+","."),"-",","))),"")</f>
        <v/>
      </c>
      <c r="K130" s="15">
        <f>IF(ISNUMBER(VALUE(SUBSTITUTE(SUBSTITUTE(SUBSTITUTE(SUBSTITUTE('YAHOO HISTORICAL DATA'!G130,",","+"),".","-"),"+","."),"-",",")))=TRUE,(VALUE(SUBSTITUTE(SUBSTITUTE(SUBSTITUTE(SUBSTITUTE('YAHOO HISTORICAL DATA'!G130,",","+"),".","-"),"+","."),"-",","))),VALUE(SUBSTITUTE(SUBSTITUTE(SUBSTITUTE(SUBSTITUTE('YAHOO HISTORICAL DATA'!G130,",","+"),".","-"),"+","."),"-",",")&amp;"0"))</f>
        <v>0</v>
      </c>
    </row>
    <row r="131" spans="1:11" x14ac:dyDescent="0.2">
      <c r="A131">
        <f>'YAHOO HISTORICAL DATA'!A131</f>
        <v>0</v>
      </c>
      <c r="B131" s="81">
        <f t="shared" ref="B131:B194" si="10">VALUE(RIGHT((LEFT(A131,6)),2))</f>
        <v>0</v>
      </c>
      <c r="C131" s="83">
        <f t="shared" ref="C131:C194" si="11">(IF((LEFT(A131,3))="Jan",1,(IF((LEFT(A131,3))="Feb",2,(IF((LEFT(A131,3))="Mar",3,(IF((LEFT(A131,3))="Apr",4,(IF((LEFT(A131,3))="May",5,(IF((LEFT(A131,3))="Jun",6,(IF((LEFT(A131,3))="Jul",7,(IF((LEFT(A131,3))="Aug",8,(IF((LEFT(A131,3))="Sep",9,(IF((LEFT(A131,3))="Oct",10,(IF((LEFT(A131,3))="Nov",11,(IF((LEFT(A131,3))="Dec",12,0))))))))))))))))))))))))</f>
        <v>0</v>
      </c>
      <c r="D131" s="83">
        <f t="shared" ref="D131:D194" si="12">IF(AND(ISNUMBER(G131),ISNUMBER(K131)),VALUE(RIGHT(A131,4)),0)</f>
        <v>0</v>
      </c>
      <c r="E131" s="3" t="e">
        <f t="shared" ref="E131:E194" si="13">DATE(D131,C131,B131)</f>
        <v>#NUM!</v>
      </c>
      <c r="F131" s="15" t="str">
        <f>IF(ISNUMBER(VALUE(SUBSTITUTE(SUBSTITUTE(SUBSTITUTE(SUBSTITUTE('YAHOO HISTORICAL DATA'!B131,",","+"),".","-"),"+","."),"-",",")))=TRUE,(VALUE(SUBSTITUTE(SUBSTITUTE(SUBSTITUTE(SUBSTITUTE('YAHOO HISTORICAL DATA'!B131,",","+"),".","-"),"+","."),"-",","))),"")</f>
        <v/>
      </c>
      <c r="G131" s="15" t="str">
        <f>IF(ISNUMBER(VALUE(SUBSTITUTE(SUBSTITUTE(SUBSTITUTE(SUBSTITUTE('YAHOO HISTORICAL DATA'!C131,",","+"),".","-"),"+","."),"-",",")))=TRUE,(VALUE(SUBSTITUTE(SUBSTITUTE(SUBSTITUTE(SUBSTITUTE('YAHOO HISTORICAL DATA'!C131,",","+"),".","-"),"+","."),"-",","))),"")</f>
        <v/>
      </c>
      <c r="H131" s="15" t="str">
        <f>IF(ISNUMBER(VALUE(SUBSTITUTE(SUBSTITUTE(SUBSTITUTE(SUBSTITUTE('YAHOO HISTORICAL DATA'!D131,",","+"),".","-"),"+","."),"-",",")))=TRUE,(VALUE(SUBSTITUTE(SUBSTITUTE(SUBSTITUTE(SUBSTITUTE('YAHOO HISTORICAL DATA'!D131,",","+"),".","-"),"+","."),"-",","))),"")</f>
        <v/>
      </c>
      <c r="I131" s="15" t="str">
        <f>IF(ISNUMBER(VALUE(SUBSTITUTE(SUBSTITUTE(SUBSTITUTE(SUBSTITUTE('YAHOO HISTORICAL DATA'!E131,",","+"),".","-"),"+","."),"-",",")))=TRUE,(VALUE(SUBSTITUTE(SUBSTITUTE(SUBSTITUTE(SUBSTITUTE('YAHOO HISTORICAL DATA'!E131,",","+"),".","-"),"+","."),"-",","))),"")</f>
        <v/>
      </c>
      <c r="J131" s="15" t="str">
        <f>IF(ISNUMBER(VALUE(SUBSTITUTE(SUBSTITUTE(SUBSTITUTE(SUBSTITUTE('YAHOO HISTORICAL DATA'!F131,",","+"),".","-"),"+","."),"-",",")))=TRUE,(VALUE(SUBSTITUTE(SUBSTITUTE(SUBSTITUTE(SUBSTITUTE('YAHOO HISTORICAL DATA'!F131,",","+"),".","-"),"+","."),"-",","))),"")</f>
        <v/>
      </c>
      <c r="K131" s="15">
        <f>IF(ISNUMBER(VALUE(SUBSTITUTE(SUBSTITUTE(SUBSTITUTE(SUBSTITUTE('YAHOO HISTORICAL DATA'!G131,",","+"),".","-"),"+","."),"-",",")))=TRUE,(VALUE(SUBSTITUTE(SUBSTITUTE(SUBSTITUTE(SUBSTITUTE('YAHOO HISTORICAL DATA'!G131,",","+"),".","-"),"+","."),"-",","))),VALUE(SUBSTITUTE(SUBSTITUTE(SUBSTITUTE(SUBSTITUTE('YAHOO HISTORICAL DATA'!G131,",","+"),".","-"),"+","."),"-",",")&amp;"0"))</f>
        <v>0</v>
      </c>
    </row>
    <row r="132" spans="1:11" x14ac:dyDescent="0.2">
      <c r="A132">
        <f>'YAHOO HISTORICAL DATA'!A132</f>
        <v>0</v>
      </c>
      <c r="B132" s="81">
        <f t="shared" si="10"/>
        <v>0</v>
      </c>
      <c r="C132" s="83">
        <f t="shared" si="11"/>
        <v>0</v>
      </c>
      <c r="D132" s="83">
        <f t="shared" si="12"/>
        <v>0</v>
      </c>
      <c r="E132" s="3" t="e">
        <f t="shared" si="13"/>
        <v>#NUM!</v>
      </c>
      <c r="F132" s="15" t="str">
        <f>IF(ISNUMBER(VALUE(SUBSTITUTE(SUBSTITUTE(SUBSTITUTE(SUBSTITUTE('YAHOO HISTORICAL DATA'!B132,",","+"),".","-"),"+","."),"-",",")))=TRUE,(VALUE(SUBSTITUTE(SUBSTITUTE(SUBSTITUTE(SUBSTITUTE('YAHOO HISTORICAL DATA'!B132,",","+"),".","-"),"+","."),"-",","))),"")</f>
        <v/>
      </c>
      <c r="G132" s="15" t="str">
        <f>IF(ISNUMBER(VALUE(SUBSTITUTE(SUBSTITUTE(SUBSTITUTE(SUBSTITUTE('YAHOO HISTORICAL DATA'!C132,",","+"),".","-"),"+","."),"-",",")))=TRUE,(VALUE(SUBSTITUTE(SUBSTITUTE(SUBSTITUTE(SUBSTITUTE('YAHOO HISTORICAL DATA'!C132,",","+"),".","-"),"+","."),"-",","))),"")</f>
        <v/>
      </c>
      <c r="H132" s="15" t="str">
        <f>IF(ISNUMBER(VALUE(SUBSTITUTE(SUBSTITUTE(SUBSTITUTE(SUBSTITUTE('YAHOO HISTORICAL DATA'!D132,",","+"),".","-"),"+","."),"-",",")))=TRUE,(VALUE(SUBSTITUTE(SUBSTITUTE(SUBSTITUTE(SUBSTITUTE('YAHOO HISTORICAL DATA'!D132,",","+"),".","-"),"+","."),"-",","))),"")</f>
        <v/>
      </c>
      <c r="I132" s="15" t="str">
        <f>IF(ISNUMBER(VALUE(SUBSTITUTE(SUBSTITUTE(SUBSTITUTE(SUBSTITUTE('YAHOO HISTORICAL DATA'!E132,",","+"),".","-"),"+","."),"-",",")))=TRUE,(VALUE(SUBSTITUTE(SUBSTITUTE(SUBSTITUTE(SUBSTITUTE('YAHOO HISTORICAL DATA'!E132,",","+"),".","-"),"+","."),"-",","))),"")</f>
        <v/>
      </c>
      <c r="J132" s="15" t="str">
        <f>IF(ISNUMBER(VALUE(SUBSTITUTE(SUBSTITUTE(SUBSTITUTE(SUBSTITUTE('YAHOO HISTORICAL DATA'!F132,",","+"),".","-"),"+","."),"-",",")))=TRUE,(VALUE(SUBSTITUTE(SUBSTITUTE(SUBSTITUTE(SUBSTITUTE('YAHOO HISTORICAL DATA'!F132,",","+"),".","-"),"+","."),"-",","))),"")</f>
        <v/>
      </c>
      <c r="K132" s="15">
        <f>IF(ISNUMBER(VALUE(SUBSTITUTE(SUBSTITUTE(SUBSTITUTE(SUBSTITUTE('YAHOO HISTORICAL DATA'!G132,",","+"),".","-"),"+","."),"-",",")))=TRUE,(VALUE(SUBSTITUTE(SUBSTITUTE(SUBSTITUTE(SUBSTITUTE('YAHOO HISTORICAL DATA'!G132,",","+"),".","-"),"+","."),"-",","))),VALUE(SUBSTITUTE(SUBSTITUTE(SUBSTITUTE(SUBSTITUTE('YAHOO HISTORICAL DATA'!G132,",","+"),".","-"),"+","."),"-",",")&amp;"0"))</f>
        <v>0</v>
      </c>
    </row>
    <row r="133" spans="1:11" x14ac:dyDescent="0.2">
      <c r="A133">
        <f>'YAHOO HISTORICAL DATA'!A133</f>
        <v>0</v>
      </c>
      <c r="B133" s="81">
        <f t="shared" si="10"/>
        <v>0</v>
      </c>
      <c r="C133" s="83">
        <f t="shared" si="11"/>
        <v>0</v>
      </c>
      <c r="D133" s="83">
        <f t="shared" si="12"/>
        <v>0</v>
      </c>
      <c r="E133" s="3" t="e">
        <f t="shared" si="13"/>
        <v>#NUM!</v>
      </c>
      <c r="F133" s="15" t="str">
        <f>IF(ISNUMBER(VALUE(SUBSTITUTE(SUBSTITUTE(SUBSTITUTE(SUBSTITUTE('YAHOO HISTORICAL DATA'!B133,",","+"),".","-"),"+","."),"-",",")))=TRUE,(VALUE(SUBSTITUTE(SUBSTITUTE(SUBSTITUTE(SUBSTITUTE('YAHOO HISTORICAL DATA'!B133,",","+"),".","-"),"+","."),"-",","))),"")</f>
        <v/>
      </c>
      <c r="G133" s="15" t="str">
        <f>IF(ISNUMBER(VALUE(SUBSTITUTE(SUBSTITUTE(SUBSTITUTE(SUBSTITUTE('YAHOO HISTORICAL DATA'!C133,",","+"),".","-"),"+","."),"-",",")))=TRUE,(VALUE(SUBSTITUTE(SUBSTITUTE(SUBSTITUTE(SUBSTITUTE('YAHOO HISTORICAL DATA'!C133,",","+"),".","-"),"+","."),"-",","))),"")</f>
        <v/>
      </c>
      <c r="H133" s="15" t="str">
        <f>IF(ISNUMBER(VALUE(SUBSTITUTE(SUBSTITUTE(SUBSTITUTE(SUBSTITUTE('YAHOO HISTORICAL DATA'!D133,",","+"),".","-"),"+","."),"-",",")))=TRUE,(VALUE(SUBSTITUTE(SUBSTITUTE(SUBSTITUTE(SUBSTITUTE('YAHOO HISTORICAL DATA'!D133,",","+"),".","-"),"+","."),"-",","))),"")</f>
        <v/>
      </c>
      <c r="I133" s="15" t="str">
        <f>IF(ISNUMBER(VALUE(SUBSTITUTE(SUBSTITUTE(SUBSTITUTE(SUBSTITUTE('YAHOO HISTORICAL DATA'!E133,",","+"),".","-"),"+","."),"-",",")))=TRUE,(VALUE(SUBSTITUTE(SUBSTITUTE(SUBSTITUTE(SUBSTITUTE('YAHOO HISTORICAL DATA'!E133,",","+"),".","-"),"+","."),"-",","))),"")</f>
        <v/>
      </c>
      <c r="J133" s="15" t="str">
        <f>IF(ISNUMBER(VALUE(SUBSTITUTE(SUBSTITUTE(SUBSTITUTE(SUBSTITUTE('YAHOO HISTORICAL DATA'!F133,",","+"),".","-"),"+","."),"-",",")))=TRUE,(VALUE(SUBSTITUTE(SUBSTITUTE(SUBSTITUTE(SUBSTITUTE('YAHOO HISTORICAL DATA'!F133,",","+"),".","-"),"+","."),"-",","))),"")</f>
        <v/>
      </c>
      <c r="K133" s="15">
        <f>IF(ISNUMBER(VALUE(SUBSTITUTE(SUBSTITUTE(SUBSTITUTE(SUBSTITUTE('YAHOO HISTORICAL DATA'!G133,",","+"),".","-"),"+","."),"-",",")))=TRUE,(VALUE(SUBSTITUTE(SUBSTITUTE(SUBSTITUTE(SUBSTITUTE('YAHOO HISTORICAL DATA'!G133,",","+"),".","-"),"+","."),"-",","))),VALUE(SUBSTITUTE(SUBSTITUTE(SUBSTITUTE(SUBSTITUTE('YAHOO HISTORICAL DATA'!G133,",","+"),".","-"),"+","."),"-",",")&amp;"0"))</f>
        <v>0</v>
      </c>
    </row>
    <row r="134" spans="1:11" x14ac:dyDescent="0.2">
      <c r="A134">
        <f>'YAHOO HISTORICAL DATA'!A134</f>
        <v>0</v>
      </c>
      <c r="B134" s="81">
        <f t="shared" si="10"/>
        <v>0</v>
      </c>
      <c r="C134" s="83">
        <f t="shared" si="11"/>
        <v>0</v>
      </c>
      <c r="D134" s="83">
        <f t="shared" si="12"/>
        <v>0</v>
      </c>
      <c r="E134" s="3" t="e">
        <f t="shared" si="13"/>
        <v>#NUM!</v>
      </c>
      <c r="F134" s="15" t="str">
        <f>IF(ISNUMBER(VALUE(SUBSTITUTE(SUBSTITUTE(SUBSTITUTE(SUBSTITUTE('YAHOO HISTORICAL DATA'!B134,",","+"),".","-"),"+","."),"-",",")))=TRUE,(VALUE(SUBSTITUTE(SUBSTITUTE(SUBSTITUTE(SUBSTITUTE('YAHOO HISTORICAL DATA'!B134,",","+"),".","-"),"+","."),"-",","))),"")</f>
        <v/>
      </c>
      <c r="G134" s="15" t="str">
        <f>IF(ISNUMBER(VALUE(SUBSTITUTE(SUBSTITUTE(SUBSTITUTE(SUBSTITUTE('YAHOO HISTORICAL DATA'!C134,",","+"),".","-"),"+","."),"-",",")))=TRUE,(VALUE(SUBSTITUTE(SUBSTITUTE(SUBSTITUTE(SUBSTITUTE('YAHOO HISTORICAL DATA'!C134,",","+"),".","-"),"+","."),"-",","))),"")</f>
        <v/>
      </c>
      <c r="H134" s="15" t="str">
        <f>IF(ISNUMBER(VALUE(SUBSTITUTE(SUBSTITUTE(SUBSTITUTE(SUBSTITUTE('YAHOO HISTORICAL DATA'!D134,",","+"),".","-"),"+","."),"-",",")))=TRUE,(VALUE(SUBSTITUTE(SUBSTITUTE(SUBSTITUTE(SUBSTITUTE('YAHOO HISTORICAL DATA'!D134,",","+"),".","-"),"+","."),"-",","))),"")</f>
        <v/>
      </c>
      <c r="I134" s="15" t="str">
        <f>IF(ISNUMBER(VALUE(SUBSTITUTE(SUBSTITUTE(SUBSTITUTE(SUBSTITUTE('YAHOO HISTORICAL DATA'!E134,",","+"),".","-"),"+","."),"-",",")))=TRUE,(VALUE(SUBSTITUTE(SUBSTITUTE(SUBSTITUTE(SUBSTITUTE('YAHOO HISTORICAL DATA'!E134,",","+"),".","-"),"+","."),"-",","))),"")</f>
        <v/>
      </c>
      <c r="J134" s="15" t="str">
        <f>IF(ISNUMBER(VALUE(SUBSTITUTE(SUBSTITUTE(SUBSTITUTE(SUBSTITUTE('YAHOO HISTORICAL DATA'!F134,",","+"),".","-"),"+","."),"-",",")))=TRUE,(VALUE(SUBSTITUTE(SUBSTITUTE(SUBSTITUTE(SUBSTITUTE('YAHOO HISTORICAL DATA'!F134,",","+"),".","-"),"+","."),"-",","))),"")</f>
        <v/>
      </c>
      <c r="K134" s="15">
        <f>IF(ISNUMBER(VALUE(SUBSTITUTE(SUBSTITUTE(SUBSTITUTE(SUBSTITUTE('YAHOO HISTORICAL DATA'!G134,",","+"),".","-"),"+","."),"-",",")))=TRUE,(VALUE(SUBSTITUTE(SUBSTITUTE(SUBSTITUTE(SUBSTITUTE('YAHOO HISTORICAL DATA'!G134,",","+"),".","-"),"+","."),"-",","))),VALUE(SUBSTITUTE(SUBSTITUTE(SUBSTITUTE(SUBSTITUTE('YAHOO HISTORICAL DATA'!G134,",","+"),".","-"),"+","."),"-",",")&amp;"0"))</f>
        <v>0</v>
      </c>
    </row>
    <row r="135" spans="1:11" x14ac:dyDescent="0.2">
      <c r="A135">
        <f>'YAHOO HISTORICAL DATA'!A135</f>
        <v>0</v>
      </c>
      <c r="B135" s="81">
        <f t="shared" si="10"/>
        <v>0</v>
      </c>
      <c r="C135" s="83">
        <f t="shared" si="11"/>
        <v>0</v>
      </c>
      <c r="D135" s="83">
        <f t="shared" si="12"/>
        <v>0</v>
      </c>
      <c r="E135" s="3" t="e">
        <f t="shared" si="13"/>
        <v>#NUM!</v>
      </c>
      <c r="F135" s="15" t="str">
        <f>IF(ISNUMBER(VALUE(SUBSTITUTE(SUBSTITUTE(SUBSTITUTE(SUBSTITUTE('YAHOO HISTORICAL DATA'!B135,",","+"),".","-"),"+","."),"-",",")))=TRUE,(VALUE(SUBSTITUTE(SUBSTITUTE(SUBSTITUTE(SUBSTITUTE('YAHOO HISTORICAL DATA'!B135,",","+"),".","-"),"+","."),"-",","))),"")</f>
        <v/>
      </c>
      <c r="G135" s="15" t="str">
        <f>IF(ISNUMBER(VALUE(SUBSTITUTE(SUBSTITUTE(SUBSTITUTE(SUBSTITUTE('YAHOO HISTORICAL DATA'!C135,",","+"),".","-"),"+","."),"-",",")))=TRUE,(VALUE(SUBSTITUTE(SUBSTITUTE(SUBSTITUTE(SUBSTITUTE('YAHOO HISTORICAL DATA'!C135,",","+"),".","-"),"+","."),"-",","))),"")</f>
        <v/>
      </c>
      <c r="H135" s="15" t="str">
        <f>IF(ISNUMBER(VALUE(SUBSTITUTE(SUBSTITUTE(SUBSTITUTE(SUBSTITUTE('YAHOO HISTORICAL DATA'!D135,",","+"),".","-"),"+","."),"-",",")))=TRUE,(VALUE(SUBSTITUTE(SUBSTITUTE(SUBSTITUTE(SUBSTITUTE('YAHOO HISTORICAL DATA'!D135,",","+"),".","-"),"+","."),"-",","))),"")</f>
        <v/>
      </c>
      <c r="I135" s="15" t="str">
        <f>IF(ISNUMBER(VALUE(SUBSTITUTE(SUBSTITUTE(SUBSTITUTE(SUBSTITUTE('YAHOO HISTORICAL DATA'!E135,",","+"),".","-"),"+","."),"-",",")))=TRUE,(VALUE(SUBSTITUTE(SUBSTITUTE(SUBSTITUTE(SUBSTITUTE('YAHOO HISTORICAL DATA'!E135,",","+"),".","-"),"+","."),"-",","))),"")</f>
        <v/>
      </c>
      <c r="J135" s="15" t="str">
        <f>IF(ISNUMBER(VALUE(SUBSTITUTE(SUBSTITUTE(SUBSTITUTE(SUBSTITUTE('YAHOO HISTORICAL DATA'!F135,",","+"),".","-"),"+","."),"-",",")))=TRUE,(VALUE(SUBSTITUTE(SUBSTITUTE(SUBSTITUTE(SUBSTITUTE('YAHOO HISTORICAL DATA'!F135,",","+"),".","-"),"+","."),"-",","))),"")</f>
        <v/>
      </c>
      <c r="K135" s="15">
        <f>IF(ISNUMBER(VALUE(SUBSTITUTE(SUBSTITUTE(SUBSTITUTE(SUBSTITUTE('YAHOO HISTORICAL DATA'!G135,",","+"),".","-"),"+","."),"-",",")))=TRUE,(VALUE(SUBSTITUTE(SUBSTITUTE(SUBSTITUTE(SUBSTITUTE('YAHOO HISTORICAL DATA'!G135,",","+"),".","-"),"+","."),"-",","))),VALUE(SUBSTITUTE(SUBSTITUTE(SUBSTITUTE(SUBSTITUTE('YAHOO HISTORICAL DATA'!G135,",","+"),".","-"),"+","."),"-",",")&amp;"0"))</f>
        <v>0</v>
      </c>
    </row>
    <row r="136" spans="1:11" x14ac:dyDescent="0.2">
      <c r="A136">
        <f>'YAHOO HISTORICAL DATA'!A136</f>
        <v>0</v>
      </c>
      <c r="B136" s="81">
        <f t="shared" si="10"/>
        <v>0</v>
      </c>
      <c r="C136" s="83">
        <f t="shared" si="11"/>
        <v>0</v>
      </c>
      <c r="D136" s="83">
        <f t="shared" si="12"/>
        <v>0</v>
      </c>
      <c r="E136" s="3" t="e">
        <f t="shared" si="13"/>
        <v>#NUM!</v>
      </c>
      <c r="F136" s="15" t="str">
        <f>IF(ISNUMBER(VALUE(SUBSTITUTE(SUBSTITUTE(SUBSTITUTE(SUBSTITUTE('YAHOO HISTORICAL DATA'!B136,",","+"),".","-"),"+","."),"-",",")))=TRUE,(VALUE(SUBSTITUTE(SUBSTITUTE(SUBSTITUTE(SUBSTITUTE('YAHOO HISTORICAL DATA'!B136,",","+"),".","-"),"+","."),"-",","))),"")</f>
        <v/>
      </c>
      <c r="G136" s="15" t="str">
        <f>IF(ISNUMBER(VALUE(SUBSTITUTE(SUBSTITUTE(SUBSTITUTE(SUBSTITUTE('YAHOO HISTORICAL DATA'!C136,",","+"),".","-"),"+","."),"-",",")))=TRUE,(VALUE(SUBSTITUTE(SUBSTITUTE(SUBSTITUTE(SUBSTITUTE('YAHOO HISTORICAL DATA'!C136,",","+"),".","-"),"+","."),"-",","))),"")</f>
        <v/>
      </c>
      <c r="H136" s="15" t="str">
        <f>IF(ISNUMBER(VALUE(SUBSTITUTE(SUBSTITUTE(SUBSTITUTE(SUBSTITUTE('YAHOO HISTORICAL DATA'!D136,",","+"),".","-"),"+","."),"-",",")))=TRUE,(VALUE(SUBSTITUTE(SUBSTITUTE(SUBSTITUTE(SUBSTITUTE('YAHOO HISTORICAL DATA'!D136,",","+"),".","-"),"+","."),"-",","))),"")</f>
        <v/>
      </c>
      <c r="I136" s="15" t="str">
        <f>IF(ISNUMBER(VALUE(SUBSTITUTE(SUBSTITUTE(SUBSTITUTE(SUBSTITUTE('YAHOO HISTORICAL DATA'!E136,",","+"),".","-"),"+","."),"-",",")))=TRUE,(VALUE(SUBSTITUTE(SUBSTITUTE(SUBSTITUTE(SUBSTITUTE('YAHOO HISTORICAL DATA'!E136,",","+"),".","-"),"+","."),"-",","))),"")</f>
        <v/>
      </c>
      <c r="J136" s="15" t="str">
        <f>IF(ISNUMBER(VALUE(SUBSTITUTE(SUBSTITUTE(SUBSTITUTE(SUBSTITUTE('YAHOO HISTORICAL DATA'!F136,",","+"),".","-"),"+","."),"-",",")))=TRUE,(VALUE(SUBSTITUTE(SUBSTITUTE(SUBSTITUTE(SUBSTITUTE('YAHOO HISTORICAL DATA'!F136,",","+"),".","-"),"+","."),"-",","))),"")</f>
        <v/>
      </c>
      <c r="K136" s="15">
        <f>IF(ISNUMBER(VALUE(SUBSTITUTE(SUBSTITUTE(SUBSTITUTE(SUBSTITUTE('YAHOO HISTORICAL DATA'!G136,",","+"),".","-"),"+","."),"-",",")))=TRUE,(VALUE(SUBSTITUTE(SUBSTITUTE(SUBSTITUTE(SUBSTITUTE('YAHOO HISTORICAL DATA'!G136,",","+"),".","-"),"+","."),"-",","))),VALUE(SUBSTITUTE(SUBSTITUTE(SUBSTITUTE(SUBSTITUTE('YAHOO HISTORICAL DATA'!G136,",","+"),".","-"),"+","."),"-",",")&amp;"0"))</f>
        <v>0</v>
      </c>
    </row>
    <row r="137" spans="1:11" x14ac:dyDescent="0.2">
      <c r="A137">
        <f>'YAHOO HISTORICAL DATA'!A137</f>
        <v>0</v>
      </c>
      <c r="B137" s="81">
        <f t="shared" si="10"/>
        <v>0</v>
      </c>
      <c r="C137" s="83">
        <f t="shared" si="11"/>
        <v>0</v>
      </c>
      <c r="D137" s="83">
        <f t="shared" si="12"/>
        <v>0</v>
      </c>
      <c r="E137" s="3" t="e">
        <f t="shared" si="13"/>
        <v>#NUM!</v>
      </c>
      <c r="F137" s="15" t="str">
        <f>IF(ISNUMBER(VALUE(SUBSTITUTE(SUBSTITUTE(SUBSTITUTE(SUBSTITUTE('YAHOO HISTORICAL DATA'!B137,",","+"),".","-"),"+","."),"-",",")))=TRUE,(VALUE(SUBSTITUTE(SUBSTITUTE(SUBSTITUTE(SUBSTITUTE('YAHOO HISTORICAL DATA'!B137,",","+"),".","-"),"+","."),"-",","))),"")</f>
        <v/>
      </c>
      <c r="G137" s="15" t="str">
        <f>IF(ISNUMBER(VALUE(SUBSTITUTE(SUBSTITUTE(SUBSTITUTE(SUBSTITUTE('YAHOO HISTORICAL DATA'!C137,",","+"),".","-"),"+","."),"-",",")))=TRUE,(VALUE(SUBSTITUTE(SUBSTITUTE(SUBSTITUTE(SUBSTITUTE('YAHOO HISTORICAL DATA'!C137,",","+"),".","-"),"+","."),"-",","))),"")</f>
        <v/>
      </c>
      <c r="H137" s="15" t="str">
        <f>IF(ISNUMBER(VALUE(SUBSTITUTE(SUBSTITUTE(SUBSTITUTE(SUBSTITUTE('YAHOO HISTORICAL DATA'!D137,",","+"),".","-"),"+","."),"-",",")))=TRUE,(VALUE(SUBSTITUTE(SUBSTITUTE(SUBSTITUTE(SUBSTITUTE('YAHOO HISTORICAL DATA'!D137,",","+"),".","-"),"+","."),"-",","))),"")</f>
        <v/>
      </c>
      <c r="I137" s="15" t="str">
        <f>IF(ISNUMBER(VALUE(SUBSTITUTE(SUBSTITUTE(SUBSTITUTE(SUBSTITUTE('YAHOO HISTORICAL DATA'!E137,",","+"),".","-"),"+","."),"-",",")))=TRUE,(VALUE(SUBSTITUTE(SUBSTITUTE(SUBSTITUTE(SUBSTITUTE('YAHOO HISTORICAL DATA'!E137,",","+"),".","-"),"+","."),"-",","))),"")</f>
        <v/>
      </c>
      <c r="J137" s="15" t="str">
        <f>IF(ISNUMBER(VALUE(SUBSTITUTE(SUBSTITUTE(SUBSTITUTE(SUBSTITUTE('YAHOO HISTORICAL DATA'!F137,",","+"),".","-"),"+","."),"-",",")))=TRUE,(VALUE(SUBSTITUTE(SUBSTITUTE(SUBSTITUTE(SUBSTITUTE('YAHOO HISTORICAL DATA'!F137,",","+"),".","-"),"+","."),"-",","))),"")</f>
        <v/>
      </c>
      <c r="K137" s="15">
        <f>IF(ISNUMBER(VALUE(SUBSTITUTE(SUBSTITUTE(SUBSTITUTE(SUBSTITUTE('YAHOO HISTORICAL DATA'!G137,",","+"),".","-"),"+","."),"-",",")))=TRUE,(VALUE(SUBSTITUTE(SUBSTITUTE(SUBSTITUTE(SUBSTITUTE('YAHOO HISTORICAL DATA'!G137,",","+"),".","-"),"+","."),"-",","))),VALUE(SUBSTITUTE(SUBSTITUTE(SUBSTITUTE(SUBSTITUTE('YAHOO HISTORICAL DATA'!G137,",","+"),".","-"),"+","."),"-",",")&amp;"0"))</f>
        <v>0</v>
      </c>
    </row>
    <row r="138" spans="1:11" x14ac:dyDescent="0.2">
      <c r="A138">
        <f>'YAHOO HISTORICAL DATA'!A138</f>
        <v>0</v>
      </c>
      <c r="B138" s="81">
        <f t="shared" si="10"/>
        <v>0</v>
      </c>
      <c r="C138" s="83">
        <f t="shared" si="11"/>
        <v>0</v>
      </c>
      <c r="D138" s="83">
        <f t="shared" si="12"/>
        <v>0</v>
      </c>
      <c r="E138" s="3" t="e">
        <f t="shared" si="13"/>
        <v>#NUM!</v>
      </c>
      <c r="F138" s="15" t="str">
        <f>IF(ISNUMBER(VALUE(SUBSTITUTE(SUBSTITUTE(SUBSTITUTE(SUBSTITUTE('YAHOO HISTORICAL DATA'!B138,",","+"),".","-"),"+","."),"-",",")))=TRUE,(VALUE(SUBSTITUTE(SUBSTITUTE(SUBSTITUTE(SUBSTITUTE('YAHOO HISTORICAL DATA'!B138,",","+"),".","-"),"+","."),"-",","))),"")</f>
        <v/>
      </c>
      <c r="G138" s="15" t="str">
        <f>IF(ISNUMBER(VALUE(SUBSTITUTE(SUBSTITUTE(SUBSTITUTE(SUBSTITUTE('YAHOO HISTORICAL DATA'!C138,",","+"),".","-"),"+","."),"-",",")))=TRUE,(VALUE(SUBSTITUTE(SUBSTITUTE(SUBSTITUTE(SUBSTITUTE('YAHOO HISTORICAL DATA'!C138,",","+"),".","-"),"+","."),"-",","))),"")</f>
        <v/>
      </c>
      <c r="H138" s="15" t="str">
        <f>IF(ISNUMBER(VALUE(SUBSTITUTE(SUBSTITUTE(SUBSTITUTE(SUBSTITUTE('YAHOO HISTORICAL DATA'!D138,",","+"),".","-"),"+","."),"-",",")))=TRUE,(VALUE(SUBSTITUTE(SUBSTITUTE(SUBSTITUTE(SUBSTITUTE('YAHOO HISTORICAL DATA'!D138,",","+"),".","-"),"+","."),"-",","))),"")</f>
        <v/>
      </c>
      <c r="I138" s="15" t="str">
        <f>IF(ISNUMBER(VALUE(SUBSTITUTE(SUBSTITUTE(SUBSTITUTE(SUBSTITUTE('YAHOO HISTORICAL DATA'!E138,",","+"),".","-"),"+","."),"-",",")))=TRUE,(VALUE(SUBSTITUTE(SUBSTITUTE(SUBSTITUTE(SUBSTITUTE('YAHOO HISTORICAL DATA'!E138,",","+"),".","-"),"+","."),"-",","))),"")</f>
        <v/>
      </c>
      <c r="J138" s="15" t="str">
        <f>IF(ISNUMBER(VALUE(SUBSTITUTE(SUBSTITUTE(SUBSTITUTE(SUBSTITUTE('YAHOO HISTORICAL DATA'!F138,",","+"),".","-"),"+","."),"-",",")))=TRUE,(VALUE(SUBSTITUTE(SUBSTITUTE(SUBSTITUTE(SUBSTITUTE('YAHOO HISTORICAL DATA'!F138,",","+"),".","-"),"+","."),"-",","))),"")</f>
        <v/>
      </c>
      <c r="K138" s="15">
        <f>IF(ISNUMBER(VALUE(SUBSTITUTE(SUBSTITUTE(SUBSTITUTE(SUBSTITUTE('YAHOO HISTORICAL DATA'!G138,",","+"),".","-"),"+","."),"-",",")))=TRUE,(VALUE(SUBSTITUTE(SUBSTITUTE(SUBSTITUTE(SUBSTITUTE('YAHOO HISTORICAL DATA'!G138,",","+"),".","-"),"+","."),"-",","))),VALUE(SUBSTITUTE(SUBSTITUTE(SUBSTITUTE(SUBSTITUTE('YAHOO HISTORICAL DATA'!G138,",","+"),".","-"),"+","."),"-",",")&amp;"0"))</f>
        <v>0</v>
      </c>
    </row>
    <row r="139" spans="1:11" x14ac:dyDescent="0.2">
      <c r="A139">
        <f>'YAHOO HISTORICAL DATA'!A139</f>
        <v>0</v>
      </c>
      <c r="B139" s="81">
        <f t="shared" si="10"/>
        <v>0</v>
      </c>
      <c r="C139" s="83">
        <f t="shared" si="11"/>
        <v>0</v>
      </c>
      <c r="D139" s="83">
        <f t="shared" si="12"/>
        <v>0</v>
      </c>
      <c r="E139" s="3" t="e">
        <f t="shared" si="13"/>
        <v>#NUM!</v>
      </c>
      <c r="F139" s="15" t="str">
        <f>IF(ISNUMBER(VALUE(SUBSTITUTE(SUBSTITUTE(SUBSTITUTE(SUBSTITUTE('YAHOO HISTORICAL DATA'!B139,",","+"),".","-"),"+","."),"-",",")))=TRUE,(VALUE(SUBSTITUTE(SUBSTITUTE(SUBSTITUTE(SUBSTITUTE('YAHOO HISTORICAL DATA'!B139,",","+"),".","-"),"+","."),"-",","))),"")</f>
        <v/>
      </c>
      <c r="G139" s="15" t="str">
        <f>IF(ISNUMBER(VALUE(SUBSTITUTE(SUBSTITUTE(SUBSTITUTE(SUBSTITUTE('YAHOO HISTORICAL DATA'!C139,",","+"),".","-"),"+","."),"-",",")))=TRUE,(VALUE(SUBSTITUTE(SUBSTITUTE(SUBSTITUTE(SUBSTITUTE('YAHOO HISTORICAL DATA'!C139,",","+"),".","-"),"+","."),"-",","))),"")</f>
        <v/>
      </c>
      <c r="H139" s="15" t="str">
        <f>IF(ISNUMBER(VALUE(SUBSTITUTE(SUBSTITUTE(SUBSTITUTE(SUBSTITUTE('YAHOO HISTORICAL DATA'!D139,",","+"),".","-"),"+","."),"-",",")))=TRUE,(VALUE(SUBSTITUTE(SUBSTITUTE(SUBSTITUTE(SUBSTITUTE('YAHOO HISTORICAL DATA'!D139,",","+"),".","-"),"+","."),"-",","))),"")</f>
        <v/>
      </c>
      <c r="I139" s="15" t="str">
        <f>IF(ISNUMBER(VALUE(SUBSTITUTE(SUBSTITUTE(SUBSTITUTE(SUBSTITUTE('YAHOO HISTORICAL DATA'!E139,",","+"),".","-"),"+","."),"-",",")))=TRUE,(VALUE(SUBSTITUTE(SUBSTITUTE(SUBSTITUTE(SUBSTITUTE('YAHOO HISTORICAL DATA'!E139,",","+"),".","-"),"+","."),"-",","))),"")</f>
        <v/>
      </c>
      <c r="J139" s="15" t="str">
        <f>IF(ISNUMBER(VALUE(SUBSTITUTE(SUBSTITUTE(SUBSTITUTE(SUBSTITUTE('YAHOO HISTORICAL DATA'!F139,",","+"),".","-"),"+","."),"-",",")))=TRUE,(VALUE(SUBSTITUTE(SUBSTITUTE(SUBSTITUTE(SUBSTITUTE('YAHOO HISTORICAL DATA'!F139,",","+"),".","-"),"+","."),"-",","))),"")</f>
        <v/>
      </c>
      <c r="K139" s="15">
        <f>IF(ISNUMBER(VALUE(SUBSTITUTE(SUBSTITUTE(SUBSTITUTE(SUBSTITUTE('YAHOO HISTORICAL DATA'!G139,",","+"),".","-"),"+","."),"-",",")))=TRUE,(VALUE(SUBSTITUTE(SUBSTITUTE(SUBSTITUTE(SUBSTITUTE('YAHOO HISTORICAL DATA'!G139,",","+"),".","-"),"+","."),"-",","))),VALUE(SUBSTITUTE(SUBSTITUTE(SUBSTITUTE(SUBSTITUTE('YAHOO HISTORICAL DATA'!G139,",","+"),".","-"),"+","."),"-",",")&amp;"0"))</f>
        <v>0</v>
      </c>
    </row>
    <row r="140" spans="1:11" x14ac:dyDescent="0.2">
      <c r="A140">
        <f>'YAHOO HISTORICAL DATA'!A140</f>
        <v>0</v>
      </c>
      <c r="B140" s="81">
        <f t="shared" si="10"/>
        <v>0</v>
      </c>
      <c r="C140" s="83">
        <f t="shared" si="11"/>
        <v>0</v>
      </c>
      <c r="D140" s="83">
        <f t="shared" si="12"/>
        <v>0</v>
      </c>
      <c r="E140" s="3" t="e">
        <f t="shared" si="13"/>
        <v>#NUM!</v>
      </c>
      <c r="F140" s="15" t="str">
        <f>IF(ISNUMBER(VALUE(SUBSTITUTE(SUBSTITUTE(SUBSTITUTE(SUBSTITUTE('YAHOO HISTORICAL DATA'!B140,",","+"),".","-"),"+","."),"-",",")))=TRUE,(VALUE(SUBSTITUTE(SUBSTITUTE(SUBSTITUTE(SUBSTITUTE('YAHOO HISTORICAL DATA'!B140,",","+"),".","-"),"+","."),"-",","))),"")</f>
        <v/>
      </c>
      <c r="G140" s="15" t="str">
        <f>IF(ISNUMBER(VALUE(SUBSTITUTE(SUBSTITUTE(SUBSTITUTE(SUBSTITUTE('YAHOO HISTORICAL DATA'!C140,",","+"),".","-"),"+","."),"-",",")))=TRUE,(VALUE(SUBSTITUTE(SUBSTITUTE(SUBSTITUTE(SUBSTITUTE('YAHOO HISTORICAL DATA'!C140,",","+"),".","-"),"+","."),"-",","))),"")</f>
        <v/>
      </c>
      <c r="H140" s="15" t="str">
        <f>IF(ISNUMBER(VALUE(SUBSTITUTE(SUBSTITUTE(SUBSTITUTE(SUBSTITUTE('YAHOO HISTORICAL DATA'!D140,",","+"),".","-"),"+","."),"-",",")))=TRUE,(VALUE(SUBSTITUTE(SUBSTITUTE(SUBSTITUTE(SUBSTITUTE('YAHOO HISTORICAL DATA'!D140,",","+"),".","-"),"+","."),"-",","))),"")</f>
        <v/>
      </c>
      <c r="I140" s="15" t="str">
        <f>IF(ISNUMBER(VALUE(SUBSTITUTE(SUBSTITUTE(SUBSTITUTE(SUBSTITUTE('YAHOO HISTORICAL DATA'!E140,",","+"),".","-"),"+","."),"-",",")))=TRUE,(VALUE(SUBSTITUTE(SUBSTITUTE(SUBSTITUTE(SUBSTITUTE('YAHOO HISTORICAL DATA'!E140,",","+"),".","-"),"+","."),"-",","))),"")</f>
        <v/>
      </c>
      <c r="J140" s="15" t="str">
        <f>IF(ISNUMBER(VALUE(SUBSTITUTE(SUBSTITUTE(SUBSTITUTE(SUBSTITUTE('YAHOO HISTORICAL DATA'!F140,",","+"),".","-"),"+","."),"-",",")))=TRUE,(VALUE(SUBSTITUTE(SUBSTITUTE(SUBSTITUTE(SUBSTITUTE('YAHOO HISTORICAL DATA'!F140,",","+"),".","-"),"+","."),"-",","))),"")</f>
        <v/>
      </c>
      <c r="K140" s="15">
        <f>IF(ISNUMBER(VALUE(SUBSTITUTE(SUBSTITUTE(SUBSTITUTE(SUBSTITUTE('YAHOO HISTORICAL DATA'!G140,",","+"),".","-"),"+","."),"-",",")))=TRUE,(VALUE(SUBSTITUTE(SUBSTITUTE(SUBSTITUTE(SUBSTITUTE('YAHOO HISTORICAL DATA'!G140,",","+"),".","-"),"+","."),"-",","))),VALUE(SUBSTITUTE(SUBSTITUTE(SUBSTITUTE(SUBSTITUTE('YAHOO HISTORICAL DATA'!G140,",","+"),".","-"),"+","."),"-",",")&amp;"0"))</f>
        <v>0</v>
      </c>
    </row>
    <row r="141" spans="1:11" x14ac:dyDescent="0.2">
      <c r="A141">
        <f>'YAHOO HISTORICAL DATA'!A141</f>
        <v>0</v>
      </c>
      <c r="B141" s="81">
        <f t="shared" si="10"/>
        <v>0</v>
      </c>
      <c r="C141" s="83">
        <f t="shared" si="11"/>
        <v>0</v>
      </c>
      <c r="D141" s="83">
        <f t="shared" si="12"/>
        <v>0</v>
      </c>
      <c r="E141" s="3" t="e">
        <f t="shared" si="13"/>
        <v>#NUM!</v>
      </c>
      <c r="F141" s="15" t="str">
        <f>IF(ISNUMBER(VALUE(SUBSTITUTE(SUBSTITUTE(SUBSTITUTE(SUBSTITUTE('YAHOO HISTORICAL DATA'!B141,",","+"),".","-"),"+","."),"-",",")))=TRUE,(VALUE(SUBSTITUTE(SUBSTITUTE(SUBSTITUTE(SUBSTITUTE('YAHOO HISTORICAL DATA'!B141,",","+"),".","-"),"+","."),"-",","))),"")</f>
        <v/>
      </c>
      <c r="G141" s="15" t="str">
        <f>IF(ISNUMBER(VALUE(SUBSTITUTE(SUBSTITUTE(SUBSTITUTE(SUBSTITUTE('YAHOO HISTORICAL DATA'!C141,",","+"),".","-"),"+","."),"-",",")))=TRUE,(VALUE(SUBSTITUTE(SUBSTITUTE(SUBSTITUTE(SUBSTITUTE('YAHOO HISTORICAL DATA'!C141,",","+"),".","-"),"+","."),"-",","))),"")</f>
        <v/>
      </c>
      <c r="H141" s="15" t="str">
        <f>IF(ISNUMBER(VALUE(SUBSTITUTE(SUBSTITUTE(SUBSTITUTE(SUBSTITUTE('YAHOO HISTORICAL DATA'!D141,",","+"),".","-"),"+","."),"-",",")))=TRUE,(VALUE(SUBSTITUTE(SUBSTITUTE(SUBSTITUTE(SUBSTITUTE('YAHOO HISTORICAL DATA'!D141,",","+"),".","-"),"+","."),"-",","))),"")</f>
        <v/>
      </c>
      <c r="I141" s="15" t="str">
        <f>IF(ISNUMBER(VALUE(SUBSTITUTE(SUBSTITUTE(SUBSTITUTE(SUBSTITUTE('YAHOO HISTORICAL DATA'!E141,",","+"),".","-"),"+","."),"-",",")))=TRUE,(VALUE(SUBSTITUTE(SUBSTITUTE(SUBSTITUTE(SUBSTITUTE('YAHOO HISTORICAL DATA'!E141,",","+"),".","-"),"+","."),"-",","))),"")</f>
        <v/>
      </c>
      <c r="J141" s="15" t="str">
        <f>IF(ISNUMBER(VALUE(SUBSTITUTE(SUBSTITUTE(SUBSTITUTE(SUBSTITUTE('YAHOO HISTORICAL DATA'!F141,",","+"),".","-"),"+","."),"-",",")))=TRUE,(VALUE(SUBSTITUTE(SUBSTITUTE(SUBSTITUTE(SUBSTITUTE('YAHOO HISTORICAL DATA'!F141,",","+"),".","-"),"+","."),"-",","))),"")</f>
        <v/>
      </c>
      <c r="K141" s="15">
        <f>IF(ISNUMBER(VALUE(SUBSTITUTE(SUBSTITUTE(SUBSTITUTE(SUBSTITUTE('YAHOO HISTORICAL DATA'!G141,",","+"),".","-"),"+","."),"-",",")))=TRUE,(VALUE(SUBSTITUTE(SUBSTITUTE(SUBSTITUTE(SUBSTITUTE('YAHOO HISTORICAL DATA'!G141,",","+"),".","-"),"+","."),"-",","))),VALUE(SUBSTITUTE(SUBSTITUTE(SUBSTITUTE(SUBSTITUTE('YAHOO HISTORICAL DATA'!G141,",","+"),".","-"),"+","."),"-",",")&amp;"0"))</f>
        <v>0</v>
      </c>
    </row>
    <row r="142" spans="1:11" x14ac:dyDescent="0.2">
      <c r="A142">
        <f>'YAHOO HISTORICAL DATA'!A142</f>
        <v>0</v>
      </c>
      <c r="B142" s="81">
        <f t="shared" si="10"/>
        <v>0</v>
      </c>
      <c r="C142" s="83">
        <f t="shared" si="11"/>
        <v>0</v>
      </c>
      <c r="D142" s="83">
        <f t="shared" si="12"/>
        <v>0</v>
      </c>
      <c r="E142" s="3" t="e">
        <f t="shared" si="13"/>
        <v>#NUM!</v>
      </c>
      <c r="F142" s="15" t="str">
        <f>IF(ISNUMBER(VALUE(SUBSTITUTE(SUBSTITUTE(SUBSTITUTE(SUBSTITUTE('YAHOO HISTORICAL DATA'!B142,",","+"),".","-"),"+","."),"-",",")))=TRUE,(VALUE(SUBSTITUTE(SUBSTITUTE(SUBSTITUTE(SUBSTITUTE('YAHOO HISTORICAL DATA'!B142,",","+"),".","-"),"+","."),"-",","))),"")</f>
        <v/>
      </c>
      <c r="G142" s="15" t="str">
        <f>IF(ISNUMBER(VALUE(SUBSTITUTE(SUBSTITUTE(SUBSTITUTE(SUBSTITUTE('YAHOO HISTORICAL DATA'!C142,",","+"),".","-"),"+","."),"-",",")))=TRUE,(VALUE(SUBSTITUTE(SUBSTITUTE(SUBSTITUTE(SUBSTITUTE('YAHOO HISTORICAL DATA'!C142,",","+"),".","-"),"+","."),"-",","))),"")</f>
        <v/>
      </c>
      <c r="H142" s="15" t="str">
        <f>IF(ISNUMBER(VALUE(SUBSTITUTE(SUBSTITUTE(SUBSTITUTE(SUBSTITUTE('YAHOO HISTORICAL DATA'!D142,",","+"),".","-"),"+","."),"-",",")))=TRUE,(VALUE(SUBSTITUTE(SUBSTITUTE(SUBSTITUTE(SUBSTITUTE('YAHOO HISTORICAL DATA'!D142,",","+"),".","-"),"+","."),"-",","))),"")</f>
        <v/>
      </c>
      <c r="I142" s="15" t="str">
        <f>IF(ISNUMBER(VALUE(SUBSTITUTE(SUBSTITUTE(SUBSTITUTE(SUBSTITUTE('YAHOO HISTORICAL DATA'!E142,",","+"),".","-"),"+","."),"-",",")))=TRUE,(VALUE(SUBSTITUTE(SUBSTITUTE(SUBSTITUTE(SUBSTITUTE('YAHOO HISTORICAL DATA'!E142,",","+"),".","-"),"+","."),"-",","))),"")</f>
        <v/>
      </c>
      <c r="J142" s="15" t="str">
        <f>IF(ISNUMBER(VALUE(SUBSTITUTE(SUBSTITUTE(SUBSTITUTE(SUBSTITUTE('YAHOO HISTORICAL DATA'!F142,",","+"),".","-"),"+","."),"-",",")))=TRUE,(VALUE(SUBSTITUTE(SUBSTITUTE(SUBSTITUTE(SUBSTITUTE('YAHOO HISTORICAL DATA'!F142,",","+"),".","-"),"+","."),"-",","))),"")</f>
        <v/>
      </c>
      <c r="K142" s="15">
        <f>IF(ISNUMBER(VALUE(SUBSTITUTE(SUBSTITUTE(SUBSTITUTE(SUBSTITUTE('YAHOO HISTORICAL DATA'!G142,",","+"),".","-"),"+","."),"-",",")))=TRUE,(VALUE(SUBSTITUTE(SUBSTITUTE(SUBSTITUTE(SUBSTITUTE('YAHOO HISTORICAL DATA'!G142,",","+"),".","-"),"+","."),"-",","))),VALUE(SUBSTITUTE(SUBSTITUTE(SUBSTITUTE(SUBSTITUTE('YAHOO HISTORICAL DATA'!G142,",","+"),".","-"),"+","."),"-",",")&amp;"0"))</f>
        <v>0</v>
      </c>
    </row>
    <row r="143" spans="1:11" x14ac:dyDescent="0.2">
      <c r="A143">
        <f>'YAHOO HISTORICAL DATA'!A143</f>
        <v>0</v>
      </c>
      <c r="B143" s="81">
        <f t="shared" si="10"/>
        <v>0</v>
      </c>
      <c r="C143" s="83">
        <f t="shared" si="11"/>
        <v>0</v>
      </c>
      <c r="D143" s="83">
        <f t="shared" si="12"/>
        <v>0</v>
      </c>
      <c r="E143" s="3" t="e">
        <f t="shared" si="13"/>
        <v>#NUM!</v>
      </c>
      <c r="F143" s="15" t="str">
        <f>IF(ISNUMBER(VALUE(SUBSTITUTE(SUBSTITUTE(SUBSTITUTE(SUBSTITUTE('YAHOO HISTORICAL DATA'!B143,",","+"),".","-"),"+","."),"-",",")))=TRUE,(VALUE(SUBSTITUTE(SUBSTITUTE(SUBSTITUTE(SUBSTITUTE('YAHOO HISTORICAL DATA'!B143,",","+"),".","-"),"+","."),"-",","))),"")</f>
        <v/>
      </c>
      <c r="G143" s="15" t="str">
        <f>IF(ISNUMBER(VALUE(SUBSTITUTE(SUBSTITUTE(SUBSTITUTE(SUBSTITUTE('YAHOO HISTORICAL DATA'!C143,",","+"),".","-"),"+","."),"-",",")))=TRUE,(VALUE(SUBSTITUTE(SUBSTITUTE(SUBSTITUTE(SUBSTITUTE('YAHOO HISTORICAL DATA'!C143,",","+"),".","-"),"+","."),"-",","))),"")</f>
        <v/>
      </c>
      <c r="H143" s="15" t="str">
        <f>IF(ISNUMBER(VALUE(SUBSTITUTE(SUBSTITUTE(SUBSTITUTE(SUBSTITUTE('YAHOO HISTORICAL DATA'!D143,",","+"),".","-"),"+","."),"-",",")))=TRUE,(VALUE(SUBSTITUTE(SUBSTITUTE(SUBSTITUTE(SUBSTITUTE('YAHOO HISTORICAL DATA'!D143,",","+"),".","-"),"+","."),"-",","))),"")</f>
        <v/>
      </c>
      <c r="I143" s="15" t="str">
        <f>IF(ISNUMBER(VALUE(SUBSTITUTE(SUBSTITUTE(SUBSTITUTE(SUBSTITUTE('YAHOO HISTORICAL DATA'!E143,",","+"),".","-"),"+","."),"-",",")))=TRUE,(VALUE(SUBSTITUTE(SUBSTITUTE(SUBSTITUTE(SUBSTITUTE('YAHOO HISTORICAL DATA'!E143,",","+"),".","-"),"+","."),"-",","))),"")</f>
        <v/>
      </c>
      <c r="J143" s="15" t="str">
        <f>IF(ISNUMBER(VALUE(SUBSTITUTE(SUBSTITUTE(SUBSTITUTE(SUBSTITUTE('YAHOO HISTORICAL DATA'!F143,",","+"),".","-"),"+","."),"-",",")))=TRUE,(VALUE(SUBSTITUTE(SUBSTITUTE(SUBSTITUTE(SUBSTITUTE('YAHOO HISTORICAL DATA'!F143,",","+"),".","-"),"+","."),"-",","))),"")</f>
        <v/>
      </c>
      <c r="K143" s="15">
        <f>IF(ISNUMBER(VALUE(SUBSTITUTE(SUBSTITUTE(SUBSTITUTE(SUBSTITUTE('YAHOO HISTORICAL DATA'!G143,",","+"),".","-"),"+","."),"-",",")))=TRUE,(VALUE(SUBSTITUTE(SUBSTITUTE(SUBSTITUTE(SUBSTITUTE('YAHOO HISTORICAL DATA'!G143,",","+"),".","-"),"+","."),"-",","))),VALUE(SUBSTITUTE(SUBSTITUTE(SUBSTITUTE(SUBSTITUTE('YAHOO HISTORICAL DATA'!G143,",","+"),".","-"),"+","."),"-",",")&amp;"0"))</f>
        <v>0</v>
      </c>
    </row>
    <row r="144" spans="1:11" x14ac:dyDescent="0.2">
      <c r="A144">
        <f>'YAHOO HISTORICAL DATA'!A144</f>
        <v>0</v>
      </c>
      <c r="B144" s="81">
        <f t="shared" si="10"/>
        <v>0</v>
      </c>
      <c r="C144" s="83">
        <f t="shared" si="11"/>
        <v>0</v>
      </c>
      <c r="D144" s="83">
        <f t="shared" si="12"/>
        <v>0</v>
      </c>
      <c r="E144" s="3" t="e">
        <f t="shared" si="13"/>
        <v>#NUM!</v>
      </c>
      <c r="F144" s="15" t="str">
        <f>IF(ISNUMBER(VALUE(SUBSTITUTE(SUBSTITUTE(SUBSTITUTE(SUBSTITUTE('YAHOO HISTORICAL DATA'!B144,",","+"),".","-"),"+","."),"-",",")))=TRUE,(VALUE(SUBSTITUTE(SUBSTITUTE(SUBSTITUTE(SUBSTITUTE('YAHOO HISTORICAL DATA'!B144,",","+"),".","-"),"+","."),"-",","))),"")</f>
        <v/>
      </c>
      <c r="G144" s="15" t="str">
        <f>IF(ISNUMBER(VALUE(SUBSTITUTE(SUBSTITUTE(SUBSTITUTE(SUBSTITUTE('YAHOO HISTORICAL DATA'!C144,",","+"),".","-"),"+","."),"-",",")))=TRUE,(VALUE(SUBSTITUTE(SUBSTITUTE(SUBSTITUTE(SUBSTITUTE('YAHOO HISTORICAL DATA'!C144,",","+"),".","-"),"+","."),"-",","))),"")</f>
        <v/>
      </c>
      <c r="H144" s="15" t="str">
        <f>IF(ISNUMBER(VALUE(SUBSTITUTE(SUBSTITUTE(SUBSTITUTE(SUBSTITUTE('YAHOO HISTORICAL DATA'!D144,",","+"),".","-"),"+","."),"-",",")))=TRUE,(VALUE(SUBSTITUTE(SUBSTITUTE(SUBSTITUTE(SUBSTITUTE('YAHOO HISTORICAL DATA'!D144,",","+"),".","-"),"+","."),"-",","))),"")</f>
        <v/>
      </c>
      <c r="I144" s="15" t="str">
        <f>IF(ISNUMBER(VALUE(SUBSTITUTE(SUBSTITUTE(SUBSTITUTE(SUBSTITUTE('YAHOO HISTORICAL DATA'!E144,",","+"),".","-"),"+","."),"-",",")))=TRUE,(VALUE(SUBSTITUTE(SUBSTITUTE(SUBSTITUTE(SUBSTITUTE('YAHOO HISTORICAL DATA'!E144,",","+"),".","-"),"+","."),"-",","))),"")</f>
        <v/>
      </c>
      <c r="J144" s="15" t="str">
        <f>IF(ISNUMBER(VALUE(SUBSTITUTE(SUBSTITUTE(SUBSTITUTE(SUBSTITUTE('YAHOO HISTORICAL DATA'!F144,",","+"),".","-"),"+","."),"-",",")))=TRUE,(VALUE(SUBSTITUTE(SUBSTITUTE(SUBSTITUTE(SUBSTITUTE('YAHOO HISTORICAL DATA'!F144,",","+"),".","-"),"+","."),"-",","))),"")</f>
        <v/>
      </c>
      <c r="K144" s="15">
        <f>IF(ISNUMBER(VALUE(SUBSTITUTE(SUBSTITUTE(SUBSTITUTE(SUBSTITUTE('YAHOO HISTORICAL DATA'!G144,",","+"),".","-"),"+","."),"-",",")))=TRUE,(VALUE(SUBSTITUTE(SUBSTITUTE(SUBSTITUTE(SUBSTITUTE('YAHOO HISTORICAL DATA'!G144,",","+"),".","-"),"+","."),"-",","))),VALUE(SUBSTITUTE(SUBSTITUTE(SUBSTITUTE(SUBSTITUTE('YAHOO HISTORICAL DATA'!G144,",","+"),".","-"),"+","."),"-",",")&amp;"0"))</f>
        <v>0</v>
      </c>
    </row>
    <row r="145" spans="1:11" x14ac:dyDescent="0.2">
      <c r="A145">
        <f>'YAHOO HISTORICAL DATA'!A145</f>
        <v>0</v>
      </c>
      <c r="B145" s="81">
        <f t="shared" si="10"/>
        <v>0</v>
      </c>
      <c r="C145" s="83">
        <f t="shared" si="11"/>
        <v>0</v>
      </c>
      <c r="D145" s="83">
        <f t="shared" si="12"/>
        <v>0</v>
      </c>
      <c r="E145" s="3" t="e">
        <f t="shared" si="13"/>
        <v>#NUM!</v>
      </c>
      <c r="F145" s="15" t="str">
        <f>IF(ISNUMBER(VALUE(SUBSTITUTE(SUBSTITUTE(SUBSTITUTE(SUBSTITUTE('YAHOO HISTORICAL DATA'!B145,",","+"),".","-"),"+","."),"-",",")))=TRUE,(VALUE(SUBSTITUTE(SUBSTITUTE(SUBSTITUTE(SUBSTITUTE('YAHOO HISTORICAL DATA'!B145,",","+"),".","-"),"+","."),"-",","))),"")</f>
        <v/>
      </c>
      <c r="G145" s="15" t="str">
        <f>IF(ISNUMBER(VALUE(SUBSTITUTE(SUBSTITUTE(SUBSTITUTE(SUBSTITUTE('YAHOO HISTORICAL DATA'!C145,",","+"),".","-"),"+","."),"-",",")))=TRUE,(VALUE(SUBSTITUTE(SUBSTITUTE(SUBSTITUTE(SUBSTITUTE('YAHOO HISTORICAL DATA'!C145,",","+"),".","-"),"+","."),"-",","))),"")</f>
        <v/>
      </c>
      <c r="H145" s="15" t="str">
        <f>IF(ISNUMBER(VALUE(SUBSTITUTE(SUBSTITUTE(SUBSTITUTE(SUBSTITUTE('YAHOO HISTORICAL DATA'!D145,",","+"),".","-"),"+","."),"-",",")))=TRUE,(VALUE(SUBSTITUTE(SUBSTITUTE(SUBSTITUTE(SUBSTITUTE('YAHOO HISTORICAL DATA'!D145,",","+"),".","-"),"+","."),"-",","))),"")</f>
        <v/>
      </c>
      <c r="I145" s="15" t="str">
        <f>IF(ISNUMBER(VALUE(SUBSTITUTE(SUBSTITUTE(SUBSTITUTE(SUBSTITUTE('YAHOO HISTORICAL DATA'!E145,",","+"),".","-"),"+","."),"-",",")))=TRUE,(VALUE(SUBSTITUTE(SUBSTITUTE(SUBSTITUTE(SUBSTITUTE('YAHOO HISTORICAL DATA'!E145,",","+"),".","-"),"+","."),"-",","))),"")</f>
        <v/>
      </c>
      <c r="J145" s="15" t="str">
        <f>IF(ISNUMBER(VALUE(SUBSTITUTE(SUBSTITUTE(SUBSTITUTE(SUBSTITUTE('YAHOO HISTORICAL DATA'!F145,",","+"),".","-"),"+","."),"-",",")))=TRUE,(VALUE(SUBSTITUTE(SUBSTITUTE(SUBSTITUTE(SUBSTITUTE('YAHOO HISTORICAL DATA'!F145,",","+"),".","-"),"+","."),"-",","))),"")</f>
        <v/>
      </c>
      <c r="K145" s="15">
        <f>IF(ISNUMBER(VALUE(SUBSTITUTE(SUBSTITUTE(SUBSTITUTE(SUBSTITUTE('YAHOO HISTORICAL DATA'!G145,",","+"),".","-"),"+","."),"-",",")))=TRUE,(VALUE(SUBSTITUTE(SUBSTITUTE(SUBSTITUTE(SUBSTITUTE('YAHOO HISTORICAL DATA'!G145,",","+"),".","-"),"+","."),"-",","))),VALUE(SUBSTITUTE(SUBSTITUTE(SUBSTITUTE(SUBSTITUTE('YAHOO HISTORICAL DATA'!G145,",","+"),".","-"),"+","."),"-",",")&amp;"0"))</f>
        <v>0</v>
      </c>
    </row>
    <row r="146" spans="1:11" x14ac:dyDescent="0.2">
      <c r="A146">
        <f>'YAHOO HISTORICAL DATA'!A146</f>
        <v>0</v>
      </c>
      <c r="B146" s="81">
        <f t="shared" si="10"/>
        <v>0</v>
      </c>
      <c r="C146" s="83">
        <f t="shared" si="11"/>
        <v>0</v>
      </c>
      <c r="D146" s="83">
        <f t="shared" si="12"/>
        <v>0</v>
      </c>
      <c r="E146" s="3" t="e">
        <f t="shared" si="13"/>
        <v>#NUM!</v>
      </c>
      <c r="F146" s="15" t="str">
        <f>IF(ISNUMBER(VALUE(SUBSTITUTE(SUBSTITUTE(SUBSTITUTE(SUBSTITUTE('YAHOO HISTORICAL DATA'!B146,",","+"),".","-"),"+","."),"-",",")))=TRUE,(VALUE(SUBSTITUTE(SUBSTITUTE(SUBSTITUTE(SUBSTITUTE('YAHOO HISTORICAL DATA'!B146,",","+"),".","-"),"+","."),"-",","))),"")</f>
        <v/>
      </c>
      <c r="G146" s="15" t="str">
        <f>IF(ISNUMBER(VALUE(SUBSTITUTE(SUBSTITUTE(SUBSTITUTE(SUBSTITUTE('YAHOO HISTORICAL DATA'!C146,",","+"),".","-"),"+","."),"-",",")))=TRUE,(VALUE(SUBSTITUTE(SUBSTITUTE(SUBSTITUTE(SUBSTITUTE('YAHOO HISTORICAL DATA'!C146,",","+"),".","-"),"+","."),"-",","))),"")</f>
        <v/>
      </c>
      <c r="H146" s="15" t="str">
        <f>IF(ISNUMBER(VALUE(SUBSTITUTE(SUBSTITUTE(SUBSTITUTE(SUBSTITUTE('YAHOO HISTORICAL DATA'!D146,",","+"),".","-"),"+","."),"-",",")))=TRUE,(VALUE(SUBSTITUTE(SUBSTITUTE(SUBSTITUTE(SUBSTITUTE('YAHOO HISTORICAL DATA'!D146,",","+"),".","-"),"+","."),"-",","))),"")</f>
        <v/>
      </c>
      <c r="I146" s="15" t="str">
        <f>IF(ISNUMBER(VALUE(SUBSTITUTE(SUBSTITUTE(SUBSTITUTE(SUBSTITUTE('YAHOO HISTORICAL DATA'!E146,",","+"),".","-"),"+","."),"-",",")))=TRUE,(VALUE(SUBSTITUTE(SUBSTITUTE(SUBSTITUTE(SUBSTITUTE('YAHOO HISTORICAL DATA'!E146,",","+"),".","-"),"+","."),"-",","))),"")</f>
        <v/>
      </c>
      <c r="J146" s="15" t="str">
        <f>IF(ISNUMBER(VALUE(SUBSTITUTE(SUBSTITUTE(SUBSTITUTE(SUBSTITUTE('YAHOO HISTORICAL DATA'!F146,",","+"),".","-"),"+","."),"-",",")))=TRUE,(VALUE(SUBSTITUTE(SUBSTITUTE(SUBSTITUTE(SUBSTITUTE('YAHOO HISTORICAL DATA'!F146,",","+"),".","-"),"+","."),"-",","))),"")</f>
        <v/>
      </c>
      <c r="K146" s="15">
        <f>IF(ISNUMBER(VALUE(SUBSTITUTE(SUBSTITUTE(SUBSTITUTE(SUBSTITUTE('YAHOO HISTORICAL DATA'!G146,",","+"),".","-"),"+","."),"-",",")))=TRUE,(VALUE(SUBSTITUTE(SUBSTITUTE(SUBSTITUTE(SUBSTITUTE('YAHOO HISTORICAL DATA'!G146,",","+"),".","-"),"+","."),"-",","))),VALUE(SUBSTITUTE(SUBSTITUTE(SUBSTITUTE(SUBSTITUTE('YAHOO HISTORICAL DATA'!G146,",","+"),".","-"),"+","."),"-",",")&amp;"0"))</f>
        <v>0</v>
      </c>
    </row>
    <row r="147" spans="1:11" x14ac:dyDescent="0.2">
      <c r="A147">
        <f>'YAHOO HISTORICAL DATA'!A147</f>
        <v>0</v>
      </c>
      <c r="B147" s="81">
        <f t="shared" si="10"/>
        <v>0</v>
      </c>
      <c r="C147" s="83">
        <f t="shared" si="11"/>
        <v>0</v>
      </c>
      <c r="D147" s="83">
        <f t="shared" si="12"/>
        <v>0</v>
      </c>
      <c r="E147" s="3" t="e">
        <f t="shared" si="13"/>
        <v>#NUM!</v>
      </c>
      <c r="F147" s="15" t="str">
        <f>IF(ISNUMBER(VALUE(SUBSTITUTE(SUBSTITUTE(SUBSTITUTE(SUBSTITUTE('YAHOO HISTORICAL DATA'!B147,",","+"),".","-"),"+","."),"-",",")))=TRUE,(VALUE(SUBSTITUTE(SUBSTITUTE(SUBSTITUTE(SUBSTITUTE('YAHOO HISTORICAL DATA'!B147,",","+"),".","-"),"+","."),"-",","))),"")</f>
        <v/>
      </c>
      <c r="G147" s="15" t="str">
        <f>IF(ISNUMBER(VALUE(SUBSTITUTE(SUBSTITUTE(SUBSTITUTE(SUBSTITUTE('YAHOO HISTORICAL DATA'!C147,",","+"),".","-"),"+","."),"-",",")))=TRUE,(VALUE(SUBSTITUTE(SUBSTITUTE(SUBSTITUTE(SUBSTITUTE('YAHOO HISTORICAL DATA'!C147,",","+"),".","-"),"+","."),"-",","))),"")</f>
        <v/>
      </c>
      <c r="H147" s="15" t="str">
        <f>IF(ISNUMBER(VALUE(SUBSTITUTE(SUBSTITUTE(SUBSTITUTE(SUBSTITUTE('YAHOO HISTORICAL DATA'!D147,",","+"),".","-"),"+","."),"-",",")))=TRUE,(VALUE(SUBSTITUTE(SUBSTITUTE(SUBSTITUTE(SUBSTITUTE('YAHOO HISTORICAL DATA'!D147,",","+"),".","-"),"+","."),"-",","))),"")</f>
        <v/>
      </c>
      <c r="I147" s="15" t="str">
        <f>IF(ISNUMBER(VALUE(SUBSTITUTE(SUBSTITUTE(SUBSTITUTE(SUBSTITUTE('YAHOO HISTORICAL DATA'!E147,",","+"),".","-"),"+","."),"-",",")))=TRUE,(VALUE(SUBSTITUTE(SUBSTITUTE(SUBSTITUTE(SUBSTITUTE('YAHOO HISTORICAL DATA'!E147,",","+"),".","-"),"+","."),"-",","))),"")</f>
        <v/>
      </c>
      <c r="J147" s="15" t="str">
        <f>IF(ISNUMBER(VALUE(SUBSTITUTE(SUBSTITUTE(SUBSTITUTE(SUBSTITUTE('YAHOO HISTORICAL DATA'!F147,",","+"),".","-"),"+","."),"-",",")))=TRUE,(VALUE(SUBSTITUTE(SUBSTITUTE(SUBSTITUTE(SUBSTITUTE('YAHOO HISTORICAL DATA'!F147,",","+"),".","-"),"+","."),"-",","))),"")</f>
        <v/>
      </c>
      <c r="K147" s="15">
        <f>IF(ISNUMBER(VALUE(SUBSTITUTE(SUBSTITUTE(SUBSTITUTE(SUBSTITUTE('YAHOO HISTORICAL DATA'!G147,",","+"),".","-"),"+","."),"-",",")))=TRUE,(VALUE(SUBSTITUTE(SUBSTITUTE(SUBSTITUTE(SUBSTITUTE('YAHOO HISTORICAL DATA'!G147,",","+"),".","-"),"+","."),"-",","))),VALUE(SUBSTITUTE(SUBSTITUTE(SUBSTITUTE(SUBSTITUTE('YAHOO HISTORICAL DATA'!G147,",","+"),".","-"),"+","."),"-",",")&amp;"0"))</f>
        <v>0</v>
      </c>
    </row>
    <row r="148" spans="1:11" x14ac:dyDescent="0.2">
      <c r="A148">
        <f>'YAHOO HISTORICAL DATA'!A148</f>
        <v>0</v>
      </c>
      <c r="B148" s="81">
        <f t="shared" si="10"/>
        <v>0</v>
      </c>
      <c r="C148" s="83">
        <f t="shared" si="11"/>
        <v>0</v>
      </c>
      <c r="D148" s="83">
        <f t="shared" si="12"/>
        <v>0</v>
      </c>
      <c r="E148" s="3" t="e">
        <f t="shared" si="13"/>
        <v>#NUM!</v>
      </c>
      <c r="F148" s="15" t="str">
        <f>IF(ISNUMBER(VALUE(SUBSTITUTE(SUBSTITUTE(SUBSTITUTE(SUBSTITUTE('YAHOO HISTORICAL DATA'!B148,",","+"),".","-"),"+","."),"-",",")))=TRUE,(VALUE(SUBSTITUTE(SUBSTITUTE(SUBSTITUTE(SUBSTITUTE('YAHOO HISTORICAL DATA'!B148,",","+"),".","-"),"+","."),"-",","))),"")</f>
        <v/>
      </c>
      <c r="G148" s="15" t="str">
        <f>IF(ISNUMBER(VALUE(SUBSTITUTE(SUBSTITUTE(SUBSTITUTE(SUBSTITUTE('YAHOO HISTORICAL DATA'!C148,",","+"),".","-"),"+","."),"-",",")))=TRUE,(VALUE(SUBSTITUTE(SUBSTITUTE(SUBSTITUTE(SUBSTITUTE('YAHOO HISTORICAL DATA'!C148,",","+"),".","-"),"+","."),"-",","))),"")</f>
        <v/>
      </c>
      <c r="H148" s="15" t="str">
        <f>IF(ISNUMBER(VALUE(SUBSTITUTE(SUBSTITUTE(SUBSTITUTE(SUBSTITUTE('YAHOO HISTORICAL DATA'!D148,",","+"),".","-"),"+","."),"-",",")))=TRUE,(VALUE(SUBSTITUTE(SUBSTITUTE(SUBSTITUTE(SUBSTITUTE('YAHOO HISTORICAL DATA'!D148,",","+"),".","-"),"+","."),"-",","))),"")</f>
        <v/>
      </c>
      <c r="I148" s="15" t="str">
        <f>IF(ISNUMBER(VALUE(SUBSTITUTE(SUBSTITUTE(SUBSTITUTE(SUBSTITUTE('YAHOO HISTORICAL DATA'!E148,",","+"),".","-"),"+","."),"-",",")))=TRUE,(VALUE(SUBSTITUTE(SUBSTITUTE(SUBSTITUTE(SUBSTITUTE('YAHOO HISTORICAL DATA'!E148,",","+"),".","-"),"+","."),"-",","))),"")</f>
        <v/>
      </c>
      <c r="J148" s="15" t="str">
        <f>IF(ISNUMBER(VALUE(SUBSTITUTE(SUBSTITUTE(SUBSTITUTE(SUBSTITUTE('YAHOO HISTORICAL DATA'!F148,",","+"),".","-"),"+","."),"-",",")))=TRUE,(VALUE(SUBSTITUTE(SUBSTITUTE(SUBSTITUTE(SUBSTITUTE('YAHOO HISTORICAL DATA'!F148,",","+"),".","-"),"+","."),"-",","))),"")</f>
        <v/>
      </c>
      <c r="K148" s="15">
        <f>IF(ISNUMBER(VALUE(SUBSTITUTE(SUBSTITUTE(SUBSTITUTE(SUBSTITUTE('YAHOO HISTORICAL DATA'!G148,",","+"),".","-"),"+","."),"-",",")))=TRUE,(VALUE(SUBSTITUTE(SUBSTITUTE(SUBSTITUTE(SUBSTITUTE('YAHOO HISTORICAL DATA'!G148,",","+"),".","-"),"+","."),"-",","))),VALUE(SUBSTITUTE(SUBSTITUTE(SUBSTITUTE(SUBSTITUTE('YAHOO HISTORICAL DATA'!G148,",","+"),".","-"),"+","."),"-",",")&amp;"0"))</f>
        <v>0</v>
      </c>
    </row>
    <row r="149" spans="1:11" x14ac:dyDescent="0.2">
      <c r="A149">
        <f>'YAHOO HISTORICAL DATA'!A149</f>
        <v>0</v>
      </c>
      <c r="B149" s="81">
        <f t="shared" si="10"/>
        <v>0</v>
      </c>
      <c r="C149" s="83">
        <f t="shared" si="11"/>
        <v>0</v>
      </c>
      <c r="D149" s="83">
        <f t="shared" si="12"/>
        <v>0</v>
      </c>
      <c r="E149" s="3" t="e">
        <f t="shared" si="13"/>
        <v>#NUM!</v>
      </c>
      <c r="F149" s="15" t="str">
        <f>IF(ISNUMBER(VALUE(SUBSTITUTE(SUBSTITUTE(SUBSTITUTE(SUBSTITUTE('YAHOO HISTORICAL DATA'!B149,",","+"),".","-"),"+","."),"-",",")))=TRUE,(VALUE(SUBSTITUTE(SUBSTITUTE(SUBSTITUTE(SUBSTITUTE('YAHOO HISTORICAL DATA'!B149,",","+"),".","-"),"+","."),"-",","))),"")</f>
        <v/>
      </c>
      <c r="G149" s="15" t="str">
        <f>IF(ISNUMBER(VALUE(SUBSTITUTE(SUBSTITUTE(SUBSTITUTE(SUBSTITUTE('YAHOO HISTORICAL DATA'!C149,",","+"),".","-"),"+","."),"-",",")))=TRUE,(VALUE(SUBSTITUTE(SUBSTITUTE(SUBSTITUTE(SUBSTITUTE('YAHOO HISTORICAL DATA'!C149,",","+"),".","-"),"+","."),"-",","))),"")</f>
        <v/>
      </c>
      <c r="H149" s="15" t="str">
        <f>IF(ISNUMBER(VALUE(SUBSTITUTE(SUBSTITUTE(SUBSTITUTE(SUBSTITUTE('YAHOO HISTORICAL DATA'!D149,",","+"),".","-"),"+","."),"-",",")))=TRUE,(VALUE(SUBSTITUTE(SUBSTITUTE(SUBSTITUTE(SUBSTITUTE('YAHOO HISTORICAL DATA'!D149,",","+"),".","-"),"+","."),"-",","))),"")</f>
        <v/>
      </c>
      <c r="I149" s="15" t="str">
        <f>IF(ISNUMBER(VALUE(SUBSTITUTE(SUBSTITUTE(SUBSTITUTE(SUBSTITUTE('YAHOO HISTORICAL DATA'!E149,",","+"),".","-"),"+","."),"-",",")))=TRUE,(VALUE(SUBSTITUTE(SUBSTITUTE(SUBSTITUTE(SUBSTITUTE('YAHOO HISTORICAL DATA'!E149,",","+"),".","-"),"+","."),"-",","))),"")</f>
        <v/>
      </c>
      <c r="J149" s="15" t="str">
        <f>IF(ISNUMBER(VALUE(SUBSTITUTE(SUBSTITUTE(SUBSTITUTE(SUBSTITUTE('YAHOO HISTORICAL DATA'!F149,",","+"),".","-"),"+","."),"-",",")))=TRUE,(VALUE(SUBSTITUTE(SUBSTITUTE(SUBSTITUTE(SUBSTITUTE('YAHOO HISTORICAL DATA'!F149,",","+"),".","-"),"+","."),"-",","))),"")</f>
        <v/>
      </c>
      <c r="K149" s="15">
        <f>IF(ISNUMBER(VALUE(SUBSTITUTE(SUBSTITUTE(SUBSTITUTE(SUBSTITUTE('YAHOO HISTORICAL DATA'!G149,",","+"),".","-"),"+","."),"-",",")))=TRUE,(VALUE(SUBSTITUTE(SUBSTITUTE(SUBSTITUTE(SUBSTITUTE('YAHOO HISTORICAL DATA'!G149,",","+"),".","-"),"+","."),"-",","))),VALUE(SUBSTITUTE(SUBSTITUTE(SUBSTITUTE(SUBSTITUTE('YAHOO HISTORICAL DATA'!G149,",","+"),".","-"),"+","."),"-",",")&amp;"0"))</f>
        <v>0</v>
      </c>
    </row>
    <row r="150" spans="1:11" x14ac:dyDescent="0.2">
      <c r="A150">
        <f>'YAHOO HISTORICAL DATA'!A150</f>
        <v>0</v>
      </c>
      <c r="B150" s="81">
        <f t="shared" si="10"/>
        <v>0</v>
      </c>
      <c r="C150" s="83">
        <f t="shared" si="11"/>
        <v>0</v>
      </c>
      <c r="D150" s="83">
        <f t="shared" si="12"/>
        <v>0</v>
      </c>
      <c r="E150" s="3" t="e">
        <f t="shared" si="13"/>
        <v>#NUM!</v>
      </c>
      <c r="F150" s="15" t="str">
        <f>IF(ISNUMBER(VALUE(SUBSTITUTE(SUBSTITUTE(SUBSTITUTE(SUBSTITUTE('YAHOO HISTORICAL DATA'!B150,",","+"),".","-"),"+","."),"-",",")))=TRUE,(VALUE(SUBSTITUTE(SUBSTITUTE(SUBSTITUTE(SUBSTITUTE('YAHOO HISTORICAL DATA'!B150,",","+"),".","-"),"+","."),"-",","))),"")</f>
        <v/>
      </c>
      <c r="G150" s="15" t="str">
        <f>IF(ISNUMBER(VALUE(SUBSTITUTE(SUBSTITUTE(SUBSTITUTE(SUBSTITUTE('YAHOO HISTORICAL DATA'!C150,",","+"),".","-"),"+","."),"-",",")))=TRUE,(VALUE(SUBSTITUTE(SUBSTITUTE(SUBSTITUTE(SUBSTITUTE('YAHOO HISTORICAL DATA'!C150,",","+"),".","-"),"+","."),"-",","))),"")</f>
        <v/>
      </c>
      <c r="H150" s="15" t="str">
        <f>IF(ISNUMBER(VALUE(SUBSTITUTE(SUBSTITUTE(SUBSTITUTE(SUBSTITUTE('YAHOO HISTORICAL DATA'!D150,",","+"),".","-"),"+","."),"-",",")))=TRUE,(VALUE(SUBSTITUTE(SUBSTITUTE(SUBSTITUTE(SUBSTITUTE('YAHOO HISTORICAL DATA'!D150,",","+"),".","-"),"+","."),"-",","))),"")</f>
        <v/>
      </c>
      <c r="I150" s="15" t="str">
        <f>IF(ISNUMBER(VALUE(SUBSTITUTE(SUBSTITUTE(SUBSTITUTE(SUBSTITUTE('YAHOO HISTORICAL DATA'!E150,",","+"),".","-"),"+","."),"-",",")))=TRUE,(VALUE(SUBSTITUTE(SUBSTITUTE(SUBSTITUTE(SUBSTITUTE('YAHOO HISTORICAL DATA'!E150,",","+"),".","-"),"+","."),"-",","))),"")</f>
        <v/>
      </c>
      <c r="J150" s="15" t="str">
        <f>IF(ISNUMBER(VALUE(SUBSTITUTE(SUBSTITUTE(SUBSTITUTE(SUBSTITUTE('YAHOO HISTORICAL DATA'!F150,",","+"),".","-"),"+","."),"-",",")))=TRUE,(VALUE(SUBSTITUTE(SUBSTITUTE(SUBSTITUTE(SUBSTITUTE('YAHOO HISTORICAL DATA'!F150,",","+"),".","-"),"+","."),"-",","))),"")</f>
        <v/>
      </c>
      <c r="K150" s="15">
        <f>IF(ISNUMBER(VALUE(SUBSTITUTE(SUBSTITUTE(SUBSTITUTE(SUBSTITUTE('YAHOO HISTORICAL DATA'!G150,",","+"),".","-"),"+","."),"-",",")))=TRUE,(VALUE(SUBSTITUTE(SUBSTITUTE(SUBSTITUTE(SUBSTITUTE('YAHOO HISTORICAL DATA'!G150,",","+"),".","-"),"+","."),"-",","))),VALUE(SUBSTITUTE(SUBSTITUTE(SUBSTITUTE(SUBSTITUTE('YAHOO HISTORICAL DATA'!G150,",","+"),".","-"),"+","."),"-",",")&amp;"0"))</f>
        <v>0</v>
      </c>
    </row>
    <row r="151" spans="1:11" x14ac:dyDescent="0.2">
      <c r="A151">
        <f>'YAHOO HISTORICAL DATA'!A151</f>
        <v>0</v>
      </c>
      <c r="B151" s="81">
        <f t="shared" si="10"/>
        <v>0</v>
      </c>
      <c r="C151" s="83">
        <f t="shared" si="11"/>
        <v>0</v>
      </c>
      <c r="D151" s="83">
        <f t="shared" si="12"/>
        <v>0</v>
      </c>
      <c r="E151" s="3" t="e">
        <f t="shared" si="13"/>
        <v>#NUM!</v>
      </c>
      <c r="F151" s="15" t="str">
        <f>IF(ISNUMBER(VALUE(SUBSTITUTE(SUBSTITUTE(SUBSTITUTE(SUBSTITUTE('YAHOO HISTORICAL DATA'!B151,",","+"),".","-"),"+","."),"-",",")))=TRUE,(VALUE(SUBSTITUTE(SUBSTITUTE(SUBSTITUTE(SUBSTITUTE('YAHOO HISTORICAL DATA'!B151,",","+"),".","-"),"+","."),"-",","))),"")</f>
        <v/>
      </c>
      <c r="G151" s="15" t="str">
        <f>IF(ISNUMBER(VALUE(SUBSTITUTE(SUBSTITUTE(SUBSTITUTE(SUBSTITUTE('YAHOO HISTORICAL DATA'!C151,",","+"),".","-"),"+","."),"-",",")))=TRUE,(VALUE(SUBSTITUTE(SUBSTITUTE(SUBSTITUTE(SUBSTITUTE('YAHOO HISTORICAL DATA'!C151,",","+"),".","-"),"+","."),"-",","))),"")</f>
        <v/>
      </c>
      <c r="H151" s="15" t="str">
        <f>IF(ISNUMBER(VALUE(SUBSTITUTE(SUBSTITUTE(SUBSTITUTE(SUBSTITUTE('YAHOO HISTORICAL DATA'!D151,",","+"),".","-"),"+","."),"-",",")))=TRUE,(VALUE(SUBSTITUTE(SUBSTITUTE(SUBSTITUTE(SUBSTITUTE('YAHOO HISTORICAL DATA'!D151,",","+"),".","-"),"+","."),"-",","))),"")</f>
        <v/>
      </c>
      <c r="I151" s="15" t="str">
        <f>IF(ISNUMBER(VALUE(SUBSTITUTE(SUBSTITUTE(SUBSTITUTE(SUBSTITUTE('YAHOO HISTORICAL DATA'!E151,",","+"),".","-"),"+","."),"-",",")))=TRUE,(VALUE(SUBSTITUTE(SUBSTITUTE(SUBSTITUTE(SUBSTITUTE('YAHOO HISTORICAL DATA'!E151,",","+"),".","-"),"+","."),"-",","))),"")</f>
        <v/>
      </c>
      <c r="J151" s="15" t="str">
        <f>IF(ISNUMBER(VALUE(SUBSTITUTE(SUBSTITUTE(SUBSTITUTE(SUBSTITUTE('YAHOO HISTORICAL DATA'!F151,",","+"),".","-"),"+","."),"-",",")))=TRUE,(VALUE(SUBSTITUTE(SUBSTITUTE(SUBSTITUTE(SUBSTITUTE('YAHOO HISTORICAL DATA'!F151,",","+"),".","-"),"+","."),"-",","))),"")</f>
        <v/>
      </c>
      <c r="K151" s="15">
        <f>IF(ISNUMBER(VALUE(SUBSTITUTE(SUBSTITUTE(SUBSTITUTE(SUBSTITUTE('YAHOO HISTORICAL DATA'!G151,",","+"),".","-"),"+","."),"-",",")))=TRUE,(VALUE(SUBSTITUTE(SUBSTITUTE(SUBSTITUTE(SUBSTITUTE('YAHOO HISTORICAL DATA'!G151,",","+"),".","-"),"+","."),"-",","))),VALUE(SUBSTITUTE(SUBSTITUTE(SUBSTITUTE(SUBSTITUTE('YAHOO HISTORICAL DATA'!G151,",","+"),".","-"),"+","."),"-",",")&amp;"0"))</f>
        <v>0</v>
      </c>
    </row>
    <row r="152" spans="1:11" x14ac:dyDescent="0.2">
      <c r="A152">
        <f>'YAHOO HISTORICAL DATA'!A152</f>
        <v>0</v>
      </c>
      <c r="B152" s="81">
        <f t="shared" si="10"/>
        <v>0</v>
      </c>
      <c r="C152" s="83">
        <f t="shared" si="11"/>
        <v>0</v>
      </c>
      <c r="D152" s="83">
        <f t="shared" si="12"/>
        <v>0</v>
      </c>
      <c r="E152" s="3" t="e">
        <f t="shared" si="13"/>
        <v>#NUM!</v>
      </c>
      <c r="F152" s="15" t="str">
        <f>IF(ISNUMBER(VALUE(SUBSTITUTE(SUBSTITUTE(SUBSTITUTE(SUBSTITUTE('YAHOO HISTORICAL DATA'!B152,",","+"),".","-"),"+","."),"-",",")))=TRUE,(VALUE(SUBSTITUTE(SUBSTITUTE(SUBSTITUTE(SUBSTITUTE('YAHOO HISTORICAL DATA'!B152,",","+"),".","-"),"+","."),"-",","))),"")</f>
        <v/>
      </c>
      <c r="G152" s="15" t="str">
        <f>IF(ISNUMBER(VALUE(SUBSTITUTE(SUBSTITUTE(SUBSTITUTE(SUBSTITUTE('YAHOO HISTORICAL DATA'!C152,",","+"),".","-"),"+","."),"-",",")))=TRUE,(VALUE(SUBSTITUTE(SUBSTITUTE(SUBSTITUTE(SUBSTITUTE('YAHOO HISTORICAL DATA'!C152,",","+"),".","-"),"+","."),"-",","))),"")</f>
        <v/>
      </c>
      <c r="H152" s="15" t="str">
        <f>IF(ISNUMBER(VALUE(SUBSTITUTE(SUBSTITUTE(SUBSTITUTE(SUBSTITUTE('YAHOO HISTORICAL DATA'!D152,",","+"),".","-"),"+","."),"-",",")))=TRUE,(VALUE(SUBSTITUTE(SUBSTITUTE(SUBSTITUTE(SUBSTITUTE('YAHOO HISTORICAL DATA'!D152,",","+"),".","-"),"+","."),"-",","))),"")</f>
        <v/>
      </c>
      <c r="I152" s="15" t="str">
        <f>IF(ISNUMBER(VALUE(SUBSTITUTE(SUBSTITUTE(SUBSTITUTE(SUBSTITUTE('YAHOO HISTORICAL DATA'!E152,",","+"),".","-"),"+","."),"-",",")))=TRUE,(VALUE(SUBSTITUTE(SUBSTITUTE(SUBSTITUTE(SUBSTITUTE('YAHOO HISTORICAL DATA'!E152,",","+"),".","-"),"+","."),"-",","))),"")</f>
        <v/>
      </c>
      <c r="J152" s="15" t="str">
        <f>IF(ISNUMBER(VALUE(SUBSTITUTE(SUBSTITUTE(SUBSTITUTE(SUBSTITUTE('YAHOO HISTORICAL DATA'!F152,",","+"),".","-"),"+","."),"-",",")))=TRUE,(VALUE(SUBSTITUTE(SUBSTITUTE(SUBSTITUTE(SUBSTITUTE('YAHOO HISTORICAL DATA'!F152,",","+"),".","-"),"+","."),"-",","))),"")</f>
        <v/>
      </c>
      <c r="K152" s="15">
        <f>IF(ISNUMBER(VALUE(SUBSTITUTE(SUBSTITUTE(SUBSTITUTE(SUBSTITUTE('YAHOO HISTORICAL DATA'!G152,",","+"),".","-"),"+","."),"-",",")))=TRUE,(VALUE(SUBSTITUTE(SUBSTITUTE(SUBSTITUTE(SUBSTITUTE('YAHOO HISTORICAL DATA'!G152,",","+"),".","-"),"+","."),"-",","))),VALUE(SUBSTITUTE(SUBSTITUTE(SUBSTITUTE(SUBSTITUTE('YAHOO HISTORICAL DATA'!G152,",","+"),".","-"),"+","."),"-",",")&amp;"0"))</f>
        <v>0</v>
      </c>
    </row>
    <row r="153" spans="1:11" x14ac:dyDescent="0.2">
      <c r="A153">
        <f>'YAHOO HISTORICAL DATA'!A153</f>
        <v>0</v>
      </c>
      <c r="B153" s="81">
        <f t="shared" si="10"/>
        <v>0</v>
      </c>
      <c r="C153" s="83">
        <f t="shared" si="11"/>
        <v>0</v>
      </c>
      <c r="D153" s="83">
        <f t="shared" si="12"/>
        <v>0</v>
      </c>
      <c r="E153" s="3" t="e">
        <f t="shared" si="13"/>
        <v>#NUM!</v>
      </c>
      <c r="F153" s="15" t="str">
        <f>IF(ISNUMBER(VALUE(SUBSTITUTE(SUBSTITUTE(SUBSTITUTE(SUBSTITUTE('YAHOO HISTORICAL DATA'!B153,",","+"),".","-"),"+","."),"-",",")))=TRUE,(VALUE(SUBSTITUTE(SUBSTITUTE(SUBSTITUTE(SUBSTITUTE('YAHOO HISTORICAL DATA'!B153,",","+"),".","-"),"+","."),"-",","))),"")</f>
        <v/>
      </c>
      <c r="G153" s="15" t="str">
        <f>IF(ISNUMBER(VALUE(SUBSTITUTE(SUBSTITUTE(SUBSTITUTE(SUBSTITUTE('YAHOO HISTORICAL DATA'!C153,",","+"),".","-"),"+","."),"-",",")))=TRUE,(VALUE(SUBSTITUTE(SUBSTITUTE(SUBSTITUTE(SUBSTITUTE('YAHOO HISTORICAL DATA'!C153,",","+"),".","-"),"+","."),"-",","))),"")</f>
        <v/>
      </c>
      <c r="H153" s="15" t="str">
        <f>IF(ISNUMBER(VALUE(SUBSTITUTE(SUBSTITUTE(SUBSTITUTE(SUBSTITUTE('YAHOO HISTORICAL DATA'!D153,",","+"),".","-"),"+","."),"-",",")))=TRUE,(VALUE(SUBSTITUTE(SUBSTITUTE(SUBSTITUTE(SUBSTITUTE('YAHOO HISTORICAL DATA'!D153,",","+"),".","-"),"+","."),"-",","))),"")</f>
        <v/>
      </c>
      <c r="I153" s="15" t="str">
        <f>IF(ISNUMBER(VALUE(SUBSTITUTE(SUBSTITUTE(SUBSTITUTE(SUBSTITUTE('YAHOO HISTORICAL DATA'!E153,",","+"),".","-"),"+","."),"-",",")))=TRUE,(VALUE(SUBSTITUTE(SUBSTITUTE(SUBSTITUTE(SUBSTITUTE('YAHOO HISTORICAL DATA'!E153,",","+"),".","-"),"+","."),"-",","))),"")</f>
        <v/>
      </c>
      <c r="J153" s="15" t="str">
        <f>IF(ISNUMBER(VALUE(SUBSTITUTE(SUBSTITUTE(SUBSTITUTE(SUBSTITUTE('YAHOO HISTORICAL DATA'!F153,",","+"),".","-"),"+","."),"-",",")))=TRUE,(VALUE(SUBSTITUTE(SUBSTITUTE(SUBSTITUTE(SUBSTITUTE('YAHOO HISTORICAL DATA'!F153,",","+"),".","-"),"+","."),"-",","))),"")</f>
        <v/>
      </c>
      <c r="K153" s="15">
        <f>IF(ISNUMBER(VALUE(SUBSTITUTE(SUBSTITUTE(SUBSTITUTE(SUBSTITUTE('YAHOO HISTORICAL DATA'!G153,",","+"),".","-"),"+","."),"-",",")))=TRUE,(VALUE(SUBSTITUTE(SUBSTITUTE(SUBSTITUTE(SUBSTITUTE('YAHOO HISTORICAL DATA'!G153,",","+"),".","-"),"+","."),"-",","))),VALUE(SUBSTITUTE(SUBSTITUTE(SUBSTITUTE(SUBSTITUTE('YAHOO HISTORICAL DATA'!G153,",","+"),".","-"),"+","."),"-",",")&amp;"0"))</f>
        <v>0</v>
      </c>
    </row>
    <row r="154" spans="1:11" x14ac:dyDescent="0.2">
      <c r="A154">
        <f>'YAHOO HISTORICAL DATA'!A154</f>
        <v>0</v>
      </c>
      <c r="B154" s="81">
        <f t="shared" si="10"/>
        <v>0</v>
      </c>
      <c r="C154" s="83">
        <f t="shared" si="11"/>
        <v>0</v>
      </c>
      <c r="D154" s="83">
        <f t="shared" si="12"/>
        <v>0</v>
      </c>
      <c r="E154" s="3" t="e">
        <f t="shared" si="13"/>
        <v>#NUM!</v>
      </c>
      <c r="F154" s="15" t="str">
        <f>IF(ISNUMBER(VALUE(SUBSTITUTE(SUBSTITUTE(SUBSTITUTE(SUBSTITUTE('YAHOO HISTORICAL DATA'!B154,",","+"),".","-"),"+","."),"-",",")))=TRUE,(VALUE(SUBSTITUTE(SUBSTITUTE(SUBSTITUTE(SUBSTITUTE('YAHOO HISTORICAL DATA'!B154,",","+"),".","-"),"+","."),"-",","))),"")</f>
        <v/>
      </c>
      <c r="G154" s="15" t="str">
        <f>IF(ISNUMBER(VALUE(SUBSTITUTE(SUBSTITUTE(SUBSTITUTE(SUBSTITUTE('YAHOO HISTORICAL DATA'!C154,",","+"),".","-"),"+","."),"-",",")))=TRUE,(VALUE(SUBSTITUTE(SUBSTITUTE(SUBSTITUTE(SUBSTITUTE('YAHOO HISTORICAL DATA'!C154,",","+"),".","-"),"+","."),"-",","))),"")</f>
        <v/>
      </c>
      <c r="H154" s="15" t="str">
        <f>IF(ISNUMBER(VALUE(SUBSTITUTE(SUBSTITUTE(SUBSTITUTE(SUBSTITUTE('YAHOO HISTORICAL DATA'!D154,",","+"),".","-"),"+","."),"-",",")))=TRUE,(VALUE(SUBSTITUTE(SUBSTITUTE(SUBSTITUTE(SUBSTITUTE('YAHOO HISTORICAL DATA'!D154,",","+"),".","-"),"+","."),"-",","))),"")</f>
        <v/>
      </c>
      <c r="I154" s="15" t="str">
        <f>IF(ISNUMBER(VALUE(SUBSTITUTE(SUBSTITUTE(SUBSTITUTE(SUBSTITUTE('YAHOO HISTORICAL DATA'!E154,",","+"),".","-"),"+","."),"-",",")))=TRUE,(VALUE(SUBSTITUTE(SUBSTITUTE(SUBSTITUTE(SUBSTITUTE('YAHOO HISTORICAL DATA'!E154,",","+"),".","-"),"+","."),"-",","))),"")</f>
        <v/>
      </c>
      <c r="J154" s="15" t="str">
        <f>IF(ISNUMBER(VALUE(SUBSTITUTE(SUBSTITUTE(SUBSTITUTE(SUBSTITUTE('YAHOO HISTORICAL DATA'!F154,",","+"),".","-"),"+","."),"-",",")))=TRUE,(VALUE(SUBSTITUTE(SUBSTITUTE(SUBSTITUTE(SUBSTITUTE('YAHOO HISTORICAL DATA'!F154,",","+"),".","-"),"+","."),"-",","))),"")</f>
        <v/>
      </c>
      <c r="K154" s="15">
        <f>IF(ISNUMBER(VALUE(SUBSTITUTE(SUBSTITUTE(SUBSTITUTE(SUBSTITUTE('YAHOO HISTORICAL DATA'!G154,",","+"),".","-"),"+","."),"-",",")))=TRUE,(VALUE(SUBSTITUTE(SUBSTITUTE(SUBSTITUTE(SUBSTITUTE('YAHOO HISTORICAL DATA'!G154,",","+"),".","-"),"+","."),"-",","))),VALUE(SUBSTITUTE(SUBSTITUTE(SUBSTITUTE(SUBSTITUTE('YAHOO HISTORICAL DATA'!G154,",","+"),".","-"),"+","."),"-",",")&amp;"0"))</f>
        <v>0</v>
      </c>
    </row>
    <row r="155" spans="1:11" x14ac:dyDescent="0.2">
      <c r="A155">
        <f>'YAHOO HISTORICAL DATA'!A155</f>
        <v>0</v>
      </c>
      <c r="B155" s="81">
        <f t="shared" si="10"/>
        <v>0</v>
      </c>
      <c r="C155" s="83">
        <f t="shared" si="11"/>
        <v>0</v>
      </c>
      <c r="D155" s="83">
        <f t="shared" si="12"/>
        <v>0</v>
      </c>
      <c r="E155" s="3" t="e">
        <f t="shared" si="13"/>
        <v>#NUM!</v>
      </c>
      <c r="F155" s="15" t="str">
        <f>IF(ISNUMBER(VALUE(SUBSTITUTE(SUBSTITUTE(SUBSTITUTE(SUBSTITUTE('YAHOO HISTORICAL DATA'!B155,",","+"),".","-"),"+","."),"-",",")))=TRUE,(VALUE(SUBSTITUTE(SUBSTITUTE(SUBSTITUTE(SUBSTITUTE('YAHOO HISTORICAL DATA'!B155,",","+"),".","-"),"+","."),"-",","))),"")</f>
        <v/>
      </c>
      <c r="G155" s="15" t="str">
        <f>IF(ISNUMBER(VALUE(SUBSTITUTE(SUBSTITUTE(SUBSTITUTE(SUBSTITUTE('YAHOO HISTORICAL DATA'!C155,",","+"),".","-"),"+","."),"-",",")))=TRUE,(VALUE(SUBSTITUTE(SUBSTITUTE(SUBSTITUTE(SUBSTITUTE('YAHOO HISTORICAL DATA'!C155,",","+"),".","-"),"+","."),"-",","))),"")</f>
        <v/>
      </c>
      <c r="H155" s="15" t="str">
        <f>IF(ISNUMBER(VALUE(SUBSTITUTE(SUBSTITUTE(SUBSTITUTE(SUBSTITUTE('YAHOO HISTORICAL DATA'!D155,",","+"),".","-"),"+","."),"-",",")))=TRUE,(VALUE(SUBSTITUTE(SUBSTITUTE(SUBSTITUTE(SUBSTITUTE('YAHOO HISTORICAL DATA'!D155,",","+"),".","-"),"+","."),"-",","))),"")</f>
        <v/>
      </c>
      <c r="I155" s="15" t="str">
        <f>IF(ISNUMBER(VALUE(SUBSTITUTE(SUBSTITUTE(SUBSTITUTE(SUBSTITUTE('YAHOO HISTORICAL DATA'!E155,",","+"),".","-"),"+","."),"-",",")))=TRUE,(VALUE(SUBSTITUTE(SUBSTITUTE(SUBSTITUTE(SUBSTITUTE('YAHOO HISTORICAL DATA'!E155,",","+"),".","-"),"+","."),"-",","))),"")</f>
        <v/>
      </c>
      <c r="J155" s="15" t="str">
        <f>IF(ISNUMBER(VALUE(SUBSTITUTE(SUBSTITUTE(SUBSTITUTE(SUBSTITUTE('YAHOO HISTORICAL DATA'!F155,",","+"),".","-"),"+","."),"-",",")))=TRUE,(VALUE(SUBSTITUTE(SUBSTITUTE(SUBSTITUTE(SUBSTITUTE('YAHOO HISTORICAL DATA'!F155,",","+"),".","-"),"+","."),"-",","))),"")</f>
        <v/>
      </c>
      <c r="K155" s="15">
        <f>IF(ISNUMBER(VALUE(SUBSTITUTE(SUBSTITUTE(SUBSTITUTE(SUBSTITUTE('YAHOO HISTORICAL DATA'!G155,",","+"),".","-"),"+","."),"-",",")))=TRUE,(VALUE(SUBSTITUTE(SUBSTITUTE(SUBSTITUTE(SUBSTITUTE('YAHOO HISTORICAL DATA'!G155,",","+"),".","-"),"+","."),"-",","))),VALUE(SUBSTITUTE(SUBSTITUTE(SUBSTITUTE(SUBSTITUTE('YAHOO HISTORICAL DATA'!G155,",","+"),".","-"),"+","."),"-",",")&amp;"0"))</f>
        <v>0</v>
      </c>
    </row>
    <row r="156" spans="1:11" x14ac:dyDescent="0.2">
      <c r="A156">
        <f>'YAHOO HISTORICAL DATA'!A156</f>
        <v>0</v>
      </c>
      <c r="B156" s="81">
        <f t="shared" si="10"/>
        <v>0</v>
      </c>
      <c r="C156" s="83">
        <f t="shared" si="11"/>
        <v>0</v>
      </c>
      <c r="D156" s="83">
        <f t="shared" si="12"/>
        <v>0</v>
      </c>
      <c r="E156" s="3" t="e">
        <f t="shared" si="13"/>
        <v>#NUM!</v>
      </c>
      <c r="F156" s="15" t="str">
        <f>IF(ISNUMBER(VALUE(SUBSTITUTE(SUBSTITUTE(SUBSTITUTE(SUBSTITUTE('YAHOO HISTORICAL DATA'!B156,",","+"),".","-"),"+","."),"-",",")))=TRUE,(VALUE(SUBSTITUTE(SUBSTITUTE(SUBSTITUTE(SUBSTITUTE('YAHOO HISTORICAL DATA'!B156,",","+"),".","-"),"+","."),"-",","))),"")</f>
        <v/>
      </c>
      <c r="G156" s="15" t="str">
        <f>IF(ISNUMBER(VALUE(SUBSTITUTE(SUBSTITUTE(SUBSTITUTE(SUBSTITUTE('YAHOO HISTORICAL DATA'!C156,",","+"),".","-"),"+","."),"-",",")))=TRUE,(VALUE(SUBSTITUTE(SUBSTITUTE(SUBSTITUTE(SUBSTITUTE('YAHOO HISTORICAL DATA'!C156,",","+"),".","-"),"+","."),"-",","))),"")</f>
        <v/>
      </c>
      <c r="H156" s="15" t="str">
        <f>IF(ISNUMBER(VALUE(SUBSTITUTE(SUBSTITUTE(SUBSTITUTE(SUBSTITUTE('YAHOO HISTORICAL DATA'!D156,",","+"),".","-"),"+","."),"-",",")))=TRUE,(VALUE(SUBSTITUTE(SUBSTITUTE(SUBSTITUTE(SUBSTITUTE('YAHOO HISTORICAL DATA'!D156,",","+"),".","-"),"+","."),"-",","))),"")</f>
        <v/>
      </c>
      <c r="I156" s="15" t="str">
        <f>IF(ISNUMBER(VALUE(SUBSTITUTE(SUBSTITUTE(SUBSTITUTE(SUBSTITUTE('YAHOO HISTORICAL DATA'!E156,",","+"),".","-"),"+","."),"-",",")))=TRUE,(VALUE(SUBSTITUTE(SUBSTITUTE(SUBSTITUTE(SUBSTITUTE('YAHOO HISTORICAL DATA'!E156,",","+"),".","-"),"+","."),"-",","))),"")</f>
        <v/>
      </c>
      <c r="J156" s="15" t="str">
        <f>IF(ISNUMBER(VALUE(SUBSTITUTE(SUBSTITUTE(SUBSTITUTE(SUBSTITUTE('YAHOO HISTORICAL DATA'!F156,",","+"),".","-"),"+","."),"-",",")))=TRUE,(VALUE(SUBSTITUTE(SUBSTITUTE(SUBSTITUTE(SUBSTITUTE('YAHOO HISTORICAL DATA'!F156,",","+"),".","-"),"+","."),"-",","))),"")</f>
        <v/>
      </c>
      <c r="K156" s="15">
        <f>IF(ISNUMBER(VALUE(SUBSTITUTE(SUBSTITUTE(SUBSTITUTE(SUBSTITUTE('YAHOO HISTORICAL DATA'!G156,",","+"),".","-"),"+","."),"-",",")))=TRUE,(VALUE(SUBSTITUTE(SUBSTITUTE(SUBSTITUTE(SUBSTITUTE('YAHOO HISTORICAL DATA'!G156,",","+"),".","-"),"+","."),"-",","))),VALUE(SUBSTITUTE(SUBSTITUTE(SUBSTITUTE(SUBSTITUTE('YAHOO HISTORICAL DATA'!G156,",","+"),".","-"),"+","."),"-",",")&amp;"0"))</f>
        <v>0</v>
      </c>
    </row>
    <row r="157" spans="1:11" x14ac:dyDescent="0.2">
      <c r="A157">
        <f>'YAHOO HISTORICAL DATA'!A157</f>
        <v>0</v>
      </c>
      <c r="B157" s="81">
        <f t="shared" si="10"/>
        <v>0</v>
      </c>
      <c r="C157" s="83">
        <f t="shared" si="11"/>
        <v>0</v>
      </c>
      <c r="D157" s="83">
        <f t="shared" si="12"/>
        <v>0</v>
      </c>
      <c r="E157" s="3" t="e">
        <f t="shared" si="13"/>
        <v>#NUM!</v>
      </c>
      <c r="F157" s="15" t="str">
        <f>IF(ISNUMBER(VALUE(SUBSTITUTE(SUBSTITUTE(SUBSTITUTE(SUBSTITUTE('YAHOO HISTORICAL DATA'!B157,",","+"),".","-"),"+","."),"-",",")))=TRUE,(VALUE(SUBSTITUTE(SUBSTITUTE(SUBSTITUTE(SUBSTITUTE('YAHOO HISTORICAL DATA'!B157,",","+"),".","-"),"+","."),"-",","))),"")</f>
        <v/>
      </c>
      <c r="G157" s="15" t="str">
        <f>IF(ISNUMBER(VALUE(SUBSTITUTE(SUBSTITUTE(SUBSTITUTE(SUBSTITUTE('YAHOO HISTORICAL DATA'!C157,",","+"),".","-"),"+","."),"-",",")))=TRUE,(VALUE(SUBSTITUTE(SUBSTITUTE(SUBSTITUTE(SUBSTITUTE('YAHOO HISTORICAL DATA'!C157,",","+"),".","-"),"+","."),"-",","))),"")</f>
        <v/>
      </c>
      <c r="H157" s="15" t="str">
        <f>IF(ISNUMBER(VALUE(SUBSTITUTE(SUBSTITUTE(SUBSTITUTE(SUBSTITUTE('YAHOO HISTORICAL DATA'!D157,",","+"),".","-"),"+","."),"-",",")))=TRUE,(VALUE(SUBSTITUTE(SUBSTITUTE(SUBSTITUTE(SUBSTITUTE('YAHOO HISTORICAL DATA'!D157,",","+"),".","-"),"+","."),"-",","))),"")</f>
        <v/>
      </c>
      <c r="I157" s="15" t="str">
        <f>IF(ISNUMBER(VALUE(SUBSTITUTE(SUBSTITUTE(SUBSTITUTE(SUBSTITUTE('YAHOO HISTORICAL DATA'!E157,",","+"),".","-"),"+","."),"-",",")))=TRUE,(VALUE(SUBSTITUTE(SUBSTITUTE(SUBSTITUTE(SUBSTITUTE('YAHOO HISTORICAL DATA'!E157,",","+"),".","-"),"+","."),"-",","))),"")</f>
        <v/>
      </c>
      <c r="J157" s="15" t="str">
        <f>IF(ISNUMBER(VALUE(SUBSTITUTE(SUBSTITUTE(SUBSTITUTE(SUBSTITUTE('YAHOO HISTORICAL DATA'!F157,",","+"),".","-"),"+","."),"-",",")))=TRUE,(VALUE(SUBSTITUTE(SUBSTITUTE(SUBSTITUTE(SUBSTITUTE('YAHOO HISTORICAL DATA'!F157,",","+"),".","-"),"+","."),"-",","))),"")</f>
        <v/>
      </c>
      <c r="K157" s="15">
        <f>IF(ISNUMBER(VALUE(SUBSTITUTE(SUBSTITUTE(SUBSTITUTE(SUBSTITUTE('YAHOO HISTORICAL DATA'!G157,",","+"),".","-"),"+","."),"-",",")))=TRUE,(VALUE(SUBSTITUTE(SUBSTITUTE(SUBSTITUTE(SUBSTITUTE('YAHOO HISTORICAL DATA'!G157,",","+"),".","-"),"+","."),"-",","))),VALUE(SUBSTITUTE(SUBSTITUTE(SUBSTITUTE(SUBSTITUTE('YAHOO HISTORICAL DATA'!G157,",","+"),".","-"),"+","."),"-",",")&amp;"0"))</f>
        <v>0</v>
      </c>
    </row>
    <row r="158" spans="1:11" x14ac:dyDescent="0.2">
      <c r="A158">
        <f>'YAHOO HISTORICAL DATA'!A158</f>
        <v>0</v>
      </c>
      <c r="B158" s="81">
        <f t="shared" si="10"/>
        <v>0</v>
      </c>
      <c r="C158" s="83">
        <f t="shared" si="11"/>
        <v>0</v>
      </c>
      <c r="D158" s="83">
        <f t="shared" si="12"/>
        <v>0</v>
      </c>
      <c r="E158" s="3" t="e">
        <f t="shared" si="13"/>
        <v>#NUM!</v>
      </c>
      <c r="F158" s="15" t="str">
        <f>IF(ISNUMBER(VALUE(SUBSTITUTE(SUBSTITUTE(SUBSTITUTE(SUBSTITUTE('YAHOO HISTORICAL DATA'!B158,",","+"),".","-"),"+","."),"-",",")))=TRUE,(VALUE(SUBSTITUTE(SUBSTITUTE(SUBSTITUTE(SUBSTITUTE('YAHOO HISTORICAL DATA'!B158,",","+"),".","-"),"+","."),"-",","))),"")</f>
        <v/>
      </c>
      <c r="G158" s="15" t="str">
        <f>IF(ISNUMBER(VALUE(SUBSTITUTE(SUBSTITUTE(SUBSTITUTE(SUBSTITUTE('YAHOO HISTORICAL DATA'!C158,",","+"),".","-"),"+","."),"-",",")))=TRUE,(VALUE(SUBSTITUTE(SUBSTITUTE(SUBSTITUTE(SUBSTITUTE('YAHOO HISTORICAL DATA'!C158,",","+"),".","-"),"+","."),"-",","))),"")</f>
        <v/>
      </c>
      <c r="H158" s="15" t="str">
        <f>IF(ISNUMBER(VALUE(SUBSTITUTE(SUBSTITUTE(SUBSTITUTE(SUBSTITUTE('YAHOO HISTORICAL DATA'!D158,",","+"),".","-"),"+","."),"-",",")))=TRUE,(VALUE(SUBSTITUTE(SUBSTITUTE(SUBSTITUTE(SUBSTITUTE('YAHOO HISTORICAL DATA'!D158,",","+"),".","-"),"+","."),"-",","))),"")</f>
        <v/>
      </c>
      <c r="I158" s="15" t="str">
        <f>IF(ISNUMBER(VALUE(SUBSTITUTE(SUBSTITUTE(SUBSTITUTE(SUBSTITUTE('YAHOO HISTORICAL DATA'!E158,",","+"),".","-"),"+","."),"-",",")))=TRUE,(VALUE(SUBSTITUTE(SUBSTITUTE(SUBSTITUTE(SUBSTITUTE('YAHOO HISTORICAL DATA'!E158,",","+"),".","-"),"+","."),"-",","))),"")</f>
        <v/>
      </c>
      <c r="J158" s="15" t="str">
        <f>IF(ISNUMBER(VALUE(SUBSTITUTE(SUBSTITUTE(SUBSTITUTE(SUBSTITUTE('YAHOO HISTORICAL DATA'!F158,",","+"),".","-"),"+","."),"-",",")))=TRUE,(VALUE(SUBSTITUTE(SUBSTITUTE(SUBSTITUTE(SUBSTITUTE('YAHOO HISTORICAL DATA'!F158,",","+"),".","-"),"+","."),"-",","))),"")</f>
        <v/>
      </c>
      <c r="K158" s="15">
        <f>IF(ISNUMBER(VALUE(SUBSTITUTE(SUBSTITUTE(SUBSTITUTE(SUBSTITUTE('YAHOO HISTORICAL DATA'!G158,",","+"),".","-"),"+","."),"-",",")))=TRUE,(VALUE(SUBSTITUTE(SUBSTITUTE(SUBSTITUTE(SUBSTITUTE('YAHOO HISTORICAL DATA'!G158,",","+"),".","-"),"+","."),"-",","))),VALUE(SUBSTITUTE(SUBSTITUTE(SUBSTITUTE(SUBSTITUTE('YAHOO HISTORICAL DATA'!G158,",","+"),".","-"),"+","."),"-",",")&amp;"0"))</f>
        <v>0</v>
      </c>
    </row>
    <row r="159" spans="1:11" x14ac:dyDescent="0.2">
      <c r="A159">
        <f>'YAHOO HISTORICAL DATA'!A159</f>
        <v>0</v>
      </c>
      <c r="B159" s="81">
        <f t="shared" si="10"/>
        <v>0</v>
      </c>
      <c r="C159" s="83">
        <f t="shared" si="11"/>
        <v>0</v>
      </c>
      <c r="D159" s="83">
        <f t="shared" si="12"/>
        <v>0</v>
      </c>
      <c r="E159" s="3" t="e">
        <f t="shared" si="13"/>
        <v>#NUM!</v>
      </c>
      <c r="F159" s="15" t="str">
        <f>IF(ISNUMBER(VALUE(SUBSTITUTE(SUBSTITUTE(SUBSTITUTE(SUBSTITUTE('YAHOO HISTORICAL DATA'!B159,",","+"),".","-"),"+","."),"-",",")))=TRUE,(VALUE(SUBSTITUTE(SUBSTITUTE(SUBSTITUTE(SUBSTITUTE('YAHOO HISTORICAL DATA'!B159,",","+"),".","-"),"+","."),"-",","))),"")</f>
        <v/>
      </c>
      <c r="G159" s="15" t="str">
        <f>IF(ISNUMBER(VALUE(SUBSTITUTE(SUBSTITUTE(SUBSTITUTE(SUBSTITUTE('YAHOO HISTORICAL DATA'!C159,",","+"),".","-"),"+","."),"-",",")))=TRUE,(VALUE(SUBSTITUTE(SUBSTITUTE(SUBSTITUTE(SUBSTITUTE('YAHOO HISTORICAL DATA'!C159,",","+"),".","-"),"+","."),"-",","))),"")</f>
        <v/>
      </c>
      <c r="H159" s="15" t="str">
        <f>IF(ISNUMBER(VALUE(SUBSTITUTE(SUBSTITUTE(SUBSTITUTE(SUBSTITUTE('YAHOO HISTORICAL DATA'!D159,",","+"),".","-"),"+","."),"-",",")))=TRUE,(VALUE(SUBSTITUTE(SUBSTITUTE(SUBSTITUTE(SUBSTITUTE('YAHOO HISTORICAL DATA'!D159,",","+"),".","-"),"+","."),"-",","))),"")</f>
        <v/>
      </c>
      <c r="I159" s="15" t="str">
        <f>IF(ISNUMBER(VALUE(SUBSTITUTE(SUBSTITUTE(SUBSTITUTE(SUBSTITUTE('YAHOO HISTORICAL DATA'!E159,",","+"),".","-"),"+","."),"-",",")))=TRUE,(VALUE(SUBSTITUTE(SUBSTITUTE(SUBSTITUTE(SUBSTITUTE('YAHOO HISTORICAL DATA'!E159,",","+"),".","-"),"+","."),"-",","))),"")</f>
        <v/>
      </c>
      <c r="J159" s="15" t="str">
        <f>IF(ISNUMBER(VALUE(SUBSTITUTE(SUBSTITUTE(SUBSTITUTE(SUBSTITUTE('YAHOO HISTORICAL DATA'!F159,",","+"),".","-"),"+","."),"-",",")))=TRUE,(VALUE(SUBSTITUTE(SUBSTITUTE(SUBSTITUTE(SUBSTITUTE('YAHOO HISTORICAL DATA'!F159,",","+"),".","-"),"+","."),"-",","))),"")</f>
        <v/>
      </c>
      <c r="K159" s="15">
        <f>IF(ISNUMBER(VALUE(SUBSTITUTE(SUBSTITUTE(SUBSTITUTE(SUBSTITUTE('YAHOO HISTORICAL DATA'!G159,",","+"),".","-"),"+","."),"-",",")))=TRUE,(VALUE(SUBSTITUTE(SUBSTITUTE(SUBSTITUTE(SUBSTITUTE('YAHOO HISTORICAL DATA'!G159,",","+"),".","-"),"+","."),"-",","))),VALUE(SUBSTITUTE(SUBSTITUTE(SUBSTITUTE(SUBSTITUTE('YAHOO HISTORICAL DATA'!G159,",","+"),".","-"),"+","."),"-",",")&amp;"0"))</f>
        <v>0</v>
      </c>
    </row>
    <row r="160" spans="1:11" x14ac:dyDescent="0.2">
      <c r="A160">
        <f>'YAHOO HISTORICAL DATA'!A160</f>
        <v>0</v>
      </c>
      <c r="B160" s="81">
        <f t="shared" si="10"/>
        <v>0</v>
      </c>
      <c r="C160" s="83">
        <f t="shared" si="11"/>
        <v>0</v>
      </c>
      <c r="D160" s="83">
        <f t="shared" si="12"/>
        <v>0</v>
      </c>
      <c r="E160" s="3" t="e">
        <f t="shared" si="13"/>
        <v>#NUM!</v>
      </c>
      <c r="F160" s="15" t="str">
        <f>IF(ISNUMBER(VALUE(SUBSTITUTE(SUBSTITUTE(SUBSTITUTE(SUBSTITUTE('YAHOO HISTORICAL DATA'!B160,",","+"),".","-"),"+","."),"-",",")))=TRUE,(VALUE(SUBSTITUTE(SUBSTITUTE(SUBSTITUTE(SUBSTITUTE('YAHOO HISTORICAL DATA'!B160,",","+"),".","-"),"+","."),"-",","))),"")</f>
        <v/>
      </c>
      <c r="G160" s="15" t="str">
        <f>IF(ISNUMBER(VALUE(SUBSTITUTE(SUBSTITUTE(SUBSTITUTE(SUBSTITUTE('YAHOO HISTORICAL DATA'!C160,",","+"),".","-"),"+","."),"-",",")))=TRUE,(VALUE(SUBSTITUTE(SUBSTITUTE(SUBSTITUTE(SUBSTITUTE('YAHOO HISTORICAL DATA'!C160,",","+"),".","-"),"+","."),"-",","))),"")</f>
        <v/>
      </c>
      <c r="H160" s="15" t="str">
        <f>IF(ISNUMBER(VALUE(SUBSTITUTE(SUBSTITUTE(SUBSTITUTE(SUBSTITUTE('YAHOO HISTORICAL DATA'!D160,",","+"),".","-"),"+","."),"-",",")))=TRUE,(VALUE(SUBSTITUTE(SUBSTITUTE(SUBSTITUTE(SUBSTITUTE('YAHOO HISTORICAL DATA'!D160,",","+"),".","-"),"+","."),"-",","))),"")</f>
        <v/>
      </c>
      <c r="I160" s="15" t="str">
        <f>IF(ISNUMBER(VALUE(SUBSTITUTE(SUBSTITUTE(SUBSTITUTE(SUBSTITUTE('YAHOO HISTORICAL DATA'!E160,",","+"),".","-"),"+","."),"-",",")))=TRUE,(VALUE(SUBSTITUTE(SUBSTITUTE(SUBSTITUTE(SUBSTITUTE('YAHOO HISTORICAL DATA'!E160,",","+"),".","-"),"+","."),"-",","))),"")</f>
        <v/>
      </c>
      <c r="J160" s="15" t="str">
        <f>IF(ISNUMBER(VALUE(SUBSTITUTE(SUBSTITUTE(SUBSTITUTE(SUBSTITUTE('YAHOO HISTORICAL DATA'!F160,",","+"),".","-"),"+","."),"-",",")))=TRUE,(VALUE(SUBSTITUTE(SUBSTITUTE(SUBSTITUTE(SUBSTITUTE('YAHOO HISTORICAL DATA'!F160,",","+"),".","-"),"+","."),"-",","))),"")</f>
        <v/>
      </c>
      <c r="K160" s="15">
        <f>IF(ISNUMBER(VALUE(SUBSTITUTE(SUBSTITUTE(SUBSTITUTE(SUBSTITUTE('YAHOO HISTORICAL DATA'!G160,",","+"),".","-"),"+","."),"-",",")))=TRUE,(VALUE(SUBSTITUTE(SUBSTITUTE(SUBSTITUTE(SUBSTITUTE('YAHOO HISTORICAL DATA'!G160,",","+"),".","-"),"+","."),"-",","))),VALUE(SUBSTITUTE(SUBSTITUTE(SUBSTITUTE(SUBSTITUTE('YAHOO HISTORICAL DATA'!G160,",","+"),".","-"),"+","."),"-",",")&amp;"0"))</f>
        <v>0</v>
      </c>
    </row>
    <row r="161" spans="1:11" x14ac:dyDescent="0.2">
      <c r="A161">
        <f>'YAHOO HISTORICAL DATA'!A161</f>
        <v>0</v>
      </c>
      <c r="B161" s="81">
        <f t="shared" si="10"/>
        <v>0</v>
      </c>
      <c r="C161" s="83">
        <f t="shared" si="11"/>
        <v>0</v>
      </c>
      <c r="D161" s="83">
        <f t="shared" si="12"/>
        <v>0</v>
      </c>
      <c r="E161" s="3" t="e">
        <f t="shared" si="13"/>
        <v>#NUM!</v>
      </c>
      <c r="F161" s="15" t="str">
        <f>IF(ISNUMBER(VALUE(SUBSTITUTE(SUBSTITUTE(SUBSTITUTE(SUBSTITUTE('YAHOO HISTORICAL DATA'!B161,",","+"),".","-"),"+","."),"-",",")))=TRUE,(VALUE(SUBSTITUTE(SUBSTITUTE(SUBSTITUTE(SUBSTITUTE('YAHOO HISTORICAL DATA'!B161,",","+"),".","-"),"+","."),"-",","))),"")</f>
        <v/>
      </c>
      <c r="G161" s="15" t="str">
        <f>IF(ISNUMBER(VALUE(SUBSTITUTE(SUBSTITUTE(SUBSTITUTE(SUBSTITUTE('YAHOO HISTORICAL DATA'!C161,",","+"),".","-"),"+","."),"-",",")))=TRUE,(VALUE(SUBSTITUTE(SUBSTITUTE(SUBSTITUTE(SUBSTITUTE('YAHOO HISTORICAL DATA'!C161,",","+"),".","-"),"+","."),"-",","))),"")</f>
        <v/>
      </c>
      <c r="H161" s="15" t="str">
        <f>IF(ISNUMBER(VALUE(SUBSTITUTE(SUBSTITUTE(SUBSTITUTE(SUBSTITUTE('YAHOO HISTORICAL DATA'!D161,",","+"),".","-"),"+","."),"-",",")))=TRUE,(VALUE(SUBSTITUTE(SUBSTITUTE(SUBSTITUTE(SUBSTITUTE('YAHOO HISTORICAL DATA'!D161,",","+"),".","-"),"+","."),"-",","))),"")</f>
        <v/>
      </c>
      <c r="I161" s="15" t="str">
        <f>IF(ISNUMBER(VALUE(SUBSTITUTE(SUBSTITUTE(SUBSTITUTE(SUBSTITUTE('YAHOO HISTORICAL DATA'!E161,",","+"),".","-"),"+","."),"-",",")))=TRUE,(VALUE(SUBSTITUTE(SUBSTITUTE(SUBSTITUTE(SUBSTITUTE('YAHOO HISTORICAL DATA'!E161,",","+"),".","-"),"+","."),"-",","))),"")</f>
        <v/>
      </c>
      <c r="J161" s="15" t="str">
        <f>IF(ISNUMBER(VALUE(SUBSTITUTE(SUBSTITUTE(SUBSTITUTE(SUBSTITUTE('YAHOO HISTORICAL DATA'!F161,",","+"),".","-"),"+","."),"-",",")))=TRUE,(VALUE(SUBSTITUTE(SUBSTITUTE(SUBSTITUTE(SUBSTITUTE('YAHOO HISTORICAL DATA'!F161,",","+"),".","-"),"+","."),"-",","))),"")</f>
        <v/>
      </c>
      <c r="K161" s="15">
        <f>IF(ISNUMBER(VALUE(SUBSTITUTE(SUBSTITUTE(SUBSTITUTE(SUBSTITUTE('YAHOO HISTORICAL DATA'!G161,",","+"),".","-"),"+","."),"-",",")))=TRUE,(VALUE(SUBSTITUTE(SUBSTITUTE(SUBSTITUTE(SUBSTITUTE('YAHOO HISTORICAL DATA'!G161,",","+"),".","-"),"+","."),"-",","))),VALUE(SUBSTITUTE(SUBSTITUTE(SUBSTITUTE(SUBSTITUTE('YAHOO HISTORICAL DATA'!G161,",","+"),".","-"),"+","."),"-",",")&amp;"0"))</f>
        <v>0</v>
      </c>
    </row>
    <row r="162" spans="1:11" x14ac:dyDescent="0.2">
      <c r="A162">
        <f>'YAHOO HISTORICAL DATA'!A162</f>
        <v>0</v>
      </c>
      <c r="B162" s="81">
        <f t="shared" si="10"/>
        <v>0</v>
      </c>
      <c r="C162" s="83">
        <f t="shared" si="11"/>
        <v>0</v>
      </c>
      <c r="D162" s="83">
        <f t="shared" si="12"/>
        <v>0</v>
      </c>
      <c r="E162" s="3" t="e">
        <f t="shared" si="13"/>
        <v>#NUM!</v>
      </c>
      <c r="F162" s="15" t="str">
        <f>IF(ISNUMBER(VALUE(SUBSTITUTE(SUBSTITUTE(SUBSTITUTE(SUBSTITUTE('YAHOO HISTORICAL DATA'!B162,",","+"),".","-"),"+","."),"-",",")))=TRUE,(VALUE(SUBSTITUTE(SUBSTITUTE(SUBSTITUTE(SUBSTITUTE('YAHOO HISTORICAL DATA'!B162,",","+"),".","-"),"+","."),"-",","))),"")</f>
        <v/>
      </c>
      <c r="G162" s="15" t="str">
        <f>IF(ISNUMBER(VALUE(SUBSTITUTE(SUBSTITUTE(SUBSTITUTE(SUBSTITUTE('YAHOO HISTORICAL DATA'!C162,",","+"),".","-"),"+","."),"-",",")))=TRUE,(VALUE(SUBSTITUTE(SUBSTITUTE(SUBSTITUTE(SUBSTITUTE('YAHOO HISTORICAL DATA'!C162,",","+"),".","-"),"+","."),"-",","))),"")</f>
        <v/>
      </c>
      <c r="H162" s="15" t="str">
        <f>IF(ISNUMBER(VALUE(SUBSTITUTE(SUBSTITUTE(SUBSTITUTE(SUBSTITUTE('YAHOO HISTORICAL DATA'!D162,",","+"),".","-"),"+","."),"-",",")))=TRUE,(VALUE(SUBSTITUTE(SUBSTITUTE(SUBSTITUTE(SUBSTITUTE('YAHOO HISTORICAL DATA'!D162,",","+"),".","-"),"+","."),"-",","))),"")</f>
        <v/>
      </c>
      <c r="I162" s="15" t="str">
        <f>IF(ISNUMBER(VALUE(SUBSTITUTE(SUBSTITUTE(SUBSTITUTE(SUBSTITUTE('YAHOO HISTORICAL DATA'!E162,",","+"),".","-"),"+","."),"-",",")))=TRUE,(VALUE(SUBSTITUTE(SUBSTITUTE(SUBSTITUTE(SUBSTITUTE('YAHOO HISTORICAL DATA'!E162,",","+"),".","-"),"+","."),"-",","))),"")</f>
        <v/>
      </c>
      <c r="J162" s="15" t="str">
        <f>IF(ISNUMBER(VALUE(SUBSTITUTE(SUBSTITUTE(SUBSTITUTE(SUBSTITUTE('YAHOO HISTORICAL DATA'!F162,",","+"),".","-"),"+","."),"-",",")))=TRUE,(VALUE(SUBSTITUTE(SUBSTITUTE(SUBSTITUTE(SUBSTITUTE('YAHOO HISTORICAL DATA'!F162,",","+"),".","-"),"+","."),"-",","))),"")</f>
        <v/>
      </c>
      <c r="K162" s="15">
        <f>IF(ISNUMBER(VALUE(SUBSTITUTE(SUBSTITUTE(SUBSTITUTE(SUBSTITUTE('YAHOO HISTORICAL DATA'!G162,",","+"),".","-"),"+","."),"-",",")))=TRUE,(VALUE(SUBSTITUTE(SUBSTITUTE(SUBSTITUTE(SUBSTITUTE('YAHOO HISTORICAL DATA'!G162,",","+"),".","-"),"+","."),"-",","))),VALUE(SUBSTITUTE(SUBSTITUTE(SUBSTITUTE(SUBSTITUTE('YAHOO HISTORICAL DATA'!G162,",","+"),".","-"),"+","."),"-",",")&amp;"0"))</f>
        <v>0</v>
      </c>
    </row>
    <row r="163" spans="1:11" x14ac:dyDescent="0.2">
      <c r="A163">
        <f>'YAHOO HISTORICAL DATA'!A163</f>
        <v>0</v>
      </c>
      <c r="B163" s="81">
        <f t="shared" si="10"/>
        <v>0</v>
      </c>
      <c r="C163" s="83">
        <f t="shared" si="11"/>
        <v>0</v>
      </c>
      <c r="D163" s="83">
        <f t="shared" si="12"/>
        <v>0</v>
      </c>
      <c r="E163" s="3" t="e">
        <f t="shared" si="13"/>
        <v>#NUM!</v>
      </c>
      <c r="F163" s="15" t="str">
        <f>IF(ISNUMBER(VALUE(SUBSTITUTE(SUBSTITUTE(SUBSTITUTE(SUBSTITUTE('YAHOO HISTORICAL DATA'!B163,",","+"),".","-"),"+","."),"-",",")))=TRUE,(VALUE(SUBSTITUTE(SUBSTITUTE(SUBSTITUTE(SUBSTITUTE('YAHOO HISTORICAL DATA'!B163,",","+"),".","-"),"+","."),"-",","))),"")</f>
        <v/>
      </c>
      <c r="G163" s="15" t="str">
        <f>IF(ISNUMBER(VALUE(SUBSTITUTE(SUBSTITUTE(SUBSTITUTE(SUBSTITUTE('YAHOO HISTORICAL DATA'!C163,",","+"),".","-"),"+","."),"-",",")))=TRUE,(VALUE(SUBSTITUTE(SUBSTITUTE(SUBSTITUTE(SUBSTITUTE('YAHOO HISTORICAL DATA'!C163,",","+"),".","-"),"+","."),"-",","))),"")</f>
        <v/>
      </c>
      <c r="H163" s="15" t="str">
        <f>IF(ISNUMBER(VALUE(SUBSTITUTE(SUBSTITUTE(SUBSTITUTE(SUBSTITUTE('YAHOO HISTORICAL DATA'!D163,",","+"),".","-"),"+","."),"-",",")))=TRUE,(VALUE(SUBSTITUTE(SUBSTITUTE(SUBSTITUTE(SUBSTITUTE('YAHOO HISTORICAL DATA'!D163,",","+"),".","-"),"+","."),"-",","))),"")</f>
        <v/>
      </c>
      <c r="I163" s="15" t="str">
        <f>IF(ISNUMBER(VALUE(SUBSTITUTE(SUBSTITUTE(SUBSTITUTE(SUBSTITUTE('YAHOO HISTORICAL DATA'!E163,",","+"),".","-"),"+","."),"-",",")))=TRUE,(VALUE(SUBSTITUTE(SUBSTITUTE(SUBSTITUTE(SUBSTITUTE('YAHOO HISTORICAL DATA'!E163,",","+"),".","-"),"+","."),"-",","))),"")</f>
        <v/>
      </c>
      <c r="J163" s="15" t="str">
        <f>IF(ISNUMBER(VALUE(SUBSTITUTE(SUBSTITUTE(SUBSTITUTE(SUBSTITUTE('YAHOO HISTORICAL DATA'!F163,",","+"),".","-"),"+","."),"-",",")))=TRUE,(VALUE(SUBSTITUTE(SUBSTITUTE(SUBSTITUTE(SUBSTITUTE('YAHOO HISTORICAL DATA'!F163,",","+"),".","-"),"+","."),"-",","))),"")</f>
        <v/>
      </c>
      <c r="K163" s="15">
        <f>IF(ISNUMBER(VALUE(SUBSTITUTE(SUBSTITUTE(SUBSTITUTE(SUBSTITUTE('YAHOO HISTORICAL DATA'!G163,",","+"),".","-"),"+","."),"-",",")))=TRUE,(VALUE(SUBSTITUTE(SUBSTITUTE(SUBSTITUTE(SUBSTITUTE('YAHOO HISTORICAL DATA'!G163,",","+"),".","-"),"+","."),"-",","))),VALUE(SUBSTITUTE(SUBSTITUTE(SUBSTITUTE(SUBSTITUTE('YAHOO HISTORICAL DATA'!G163,",","+"),".","-"),"+","."),"-",",")&amp;"0"))</f>
        <v>0</v>
      </c>
    </row>
    <row r="164" spans="1:11" x14ac:dyDescent="0.2">
      <c r="A164">
        <f>'YAHOO HISTORICAL DATA'!A164</f>
        <v>0</v>
      </c>
      <c r="B164" s="81">
        <f t="shared" si="10"/>
        <v>0</v>
      </c>
      <c r="C164" s="83">
        <f t="shared" si="11"/>
        <v>0</v>
      </c>
      <c r="D164" s="83">
        <f t="shared" si="12"/>
        <v>0</v>
      </c>
      <c r="E164" s="3" t="e">
        <f t="shared" si="13"/>
        <v>#NUM!</v>
      </c>
      <c r="F164" s="15" t="str">
        <f>IF(ISNUMBER(VALUE(SUBSTITUTE(SUBSTITUTE(SUBSTITUTE(SUBSTITUTE('YAHOO HISTORICAL DATA'!B164,",","+"),".","-"),"+","."),"-",",")))=TRUE,(VALUE(SUBSTITUTE(SUBSTITUTE(SUBSTITUTE(SUBSTITUTE('YAHOO HISTORICAL DATA'!B164,",","+"),".","-"),"+","."),"-",","))),"")</f>
        <v/>
      </c>
      <c r="G164" s="15" t="str">
        <f>IF(ISNUMBER(VALUE(SUBSTITUTE(SUBSTITUTE(SUBSTITUTE(SUBSTITUTE('YAHOO HISTORICAL DATA'!C164,",","+"),".","-"),"+","."),"-",",")))=TRUE,(VALUE(SUBSTITUTE(SUBSTITUTE(SUBSTITUTE(SUBSTITUTE('YAHOO HISTORICAL DATA'!C164,",","+"),".","-"),"+","."),"-",","))),"")</f>
        <v/>
      </c>
      <c r="H164" s="15" t="str">
        <f>IF(ISNUMBER(VALUE(SUBSTITUTE(SUBSTITUTE(SUBSTITUTE(SUBSTITUTE('YAHOO HISTORICAL DATA'!D164,",","+"),".","-"),"+","."),"-",",")))=TRUE,(VALUE(SUBSTITUTE(SUBSTITUTE(SUBSTITUTE(SUBSTITUTE('YAHOO HISTORICAL DATA'!D164,",","+"),".","-"),"+","."),"-",","))),"")</f>
        <v/>
      </c>
      <c r="I164" s="15" t="str">
        <f>IF(ISNUMBER(VALUE(SUBSTITUTE(SUBSTITUTE(SUBSTITUTE(SUBSTITUTE('YAHOO HISTORICAL DATA'!E164,",","+"),".","-"),"+","."),"-",",")))=TRUE,(VALUE(SUBSTITUTE(SUBSTITUTE(SUBSTITUTE(SUBSTITUTE('YAHOO HISTORICAL DATA'!E164,",","+"),".","-"),"+","."),"-",","))),"")</f>
        <v/>
      </c>
      <c r="J164" s="15" t="str">
        <f>IF(ISNUMBER(VALUE(SUBSTITUTE(SUBSTITUTE(SUBSTITUTE(SUBSTITUTE('YAHOO HISTORICAL DATA'!F164,",","+"),".","-"),"+","."),"-",",")))=TRUE,(VALUE(SUBSTITUTE(SUBSTITUTE(SUBSTITUTE(SUBSTITUTE('YAHOO HISTORICAL DATA'!F164,",","+"),".","-"),"+","."),"-",","))),"")</f>
        <v/>
      </c>
      <c r="K164" s="15">
        <f>IF(ISNUMBER(VALUE(SUBSTITUTE(SUBSTITUTE(SUBSTITUTE(SUBSTITUTE('YAHOO HISTORICAL DATA'!G164,",","+"),".","-"),"+","."),"-",",")))=TRUE,(VALUE(SUBSTITUTE(SUBSTITUTE(SUBSTITUTE(SUBSTITUTE('YAHOO HISTORICAL DATA'!G164,",","+"),".","-"),"+","."),"-",","))),VALUE(SUBSTITUTE(SUBSTITUTE(SUBSTITUTE(SUBSTITUTE('YAHOO HISTORICAL DATA'!G164,",","+"),".","-"),"+","."),"-",",")&amp;"0"))</f>
        <v>0</v>
      </c>
    </row>
    <row r="165" spans="1:11" x14ac:dyDescent="0.2">
      <c r="A165">
        <f>'YAHOO HISTORICAL DATA'!A165</f>
        <v>0</v>
      </c>
      <c r="B165" s="81">
        <f t="shared" si="10"/>
        <v>0</v>
      </c>
      <c r="C165" s="83">
        <f t="shared" si="11"/>
        <v>0</v>
      </c>
      <c r="D165" s="83">
        <f t="shared" si="12"/>
        <v>0</v>
      </c>
      <c r="E165" s="3" t="e">
        <f t="shared" si="13"/>
        <v>#NUM!</v>
      </c>
      <c r="F165" s="15" t="str">
        <f>IF(ISNUMBER(VALUE(SUBSTITUTE(SUBSTITUTE(SUBSTITUTE(SUBSTITUTE('YAHOO HISTORICAL DATA'!B165,",","+"),".","-"),"+","."),"-",",")))=TRUE,(VALUE(SUBSTITUTE(SUBSTITUTE(SUBSTITUTE(SUBSTITUTE('YAHOO HISTORICAL DATA'!B165,",","+"),".","-"),"+","."),"-",","))),"")</f>
        <v/>
      </c>
      <c r="G165" s="15" t="str">
        <f>IF(ISNUMBER(VALUE(SUBSTITUTE(SUBSTITUTE(SUBSTITUTE(SUBSTITUTE('YAHOO HISTORICAL DATA'!C165,",","+"),".","-"),"+","."),"-",",")))=TRUE,(VALUE(SUBSTITUTE(SUBSTITUTE(SUBSTITUTE(SUBSTITUTE('YAHOO HISTORICAL DATA'!C165,",","+"),".","-"),"+","."),"-",","))),"")</f>
        <v/>
      </c>
      <c r="H165" s="15" t="str">
        <f>IF(ISNUMBER(VALUE(SUBSTITUTE(SUBSTITUTE(SUBSTITUTE(SUBSTITUTE('YAHOO HISTORICAL DATA'!D165,",","+"),".","-"),"+","."),"-",",")))=TRUE,(VALUE(SUBSTITUTE(SUBSTITUTE(SUBSTITUTE(SUBSTITUTE('YAHOO HISTORICAL DATA'!D165,",","+"),".","-"),"+","."),"-",","))),"")</f>
        <v/>
      </c>
      <c r="I165" s="15" t="str">
        <f>IF(ISNUMBER(VALUE(SUBSTITUTE(SUBSTITUTE(SUBSTITUTE(SUBSTITUTE('YAHOO HISTORICAL DATA'!E165,",","+"),".","-"),"+","."),"-",",")))=TRUE,(VALUE(SUBSTITUTE(SUBSTITUTE(SUBSTITUTE(SUBSTITUTE('YAHOO HISTORICAL DATA'!E165,",","+"),".","-"),"+","."),"-",","))),"")</f>
        <v/>
      </c>
      <c r="J165" s="15" t="str">
        <f>IF(ISNUMBER(VALUE(SUBSTITUTE(SUBSTITUTE(SUBSTITUTE(SUBSTITUTE('YAHOO HISTORICAL DATA'!F165,",","+"),".","-"),"+","."),"-",",")))=TRUE,(VALUE(SUBSTITUTE(SUBSTITUTE(SUBSTITUTE(SUBSTITUTE('YAHOO HISTORICAL DATA'!F165,",","+"),".","-"),"+","."),"-",","))),"")</f>
        <v/>
      </c>
      <c r="K165" s="15">
        <f>IF(ISNUMBER(VALUE(SUBSTITUTE(SUBSTITUTE(SUBSTITUTE(SUBSTITUTE('YAHOO HISTORICAL DATA'!G165,",","+"),".","-"),"+","."),"-",",")))=TRUE,(VALUE(SUBSTITUTE(SUBSTITUTE(SUBSTITUTE(SUBSTITUTE('YAHOO HISTORICAL DATA'!G165,",","+"),".","-"),"+","."),"-",","))),VALUE(SUBSTITUTE(SUBSTITUTE(SUBSTITUTE(SUBSTITUTE('YAHOO HISTORICAL DATA'!G165,",","+"),".","-"),"+","."),"-",",")&amp;"0"))</f>
        <v>0</v>
      </c>
    </row>
    <row r="166" spans="1:11" x14ac:dyDescent="0.2">
      <c r="A166">
        <f>'YAHOO HISTORICAL DATA'!A166</f>
        <v>0</v>
      </c>
      <c r="B166" s="81">
        <f t="shared" si="10"/>
        <v>0</v>
      </c>
      <c r="C166" s="83">
        <f t="shared" si="11"/>
        <v>0</v>
      </c>
      <c r="D166" s="83">
        <f t="shared" si="12"/>
        <v>0</v>
      </c>
      <c r="E166" s="3" t="e">
        <f t="shared" si="13"/>
        <v>#NUM!</v>
      </c>
      <c r="F166" s="15" t="str">
        <f>IF(ISNUMBER(VALUE(SUBSTITUTE(SUBSTITUTE(SUBSTITUTE(SUBSTITUTE('YAHOO HISTORICAL DATA'!B166,",","+"),".","-"),"+","."),"-",",")))=TRUE,(VALUE(SUBSTITUTE(SUBSTITUTE(SUBSTITUTE(SUBSTITUTE('YAHOO HISTORICAL DATA'!B166,",","+"),".","-"),"+","."),"-",","))),"")</f>
        <v/>
      </c>
      <c r="G166" s="15" t="str">
        <f>IF(ISNUMBER(VALUE(SUBSTITUTE(SUBSTITUTE(SUBSTITUTE(SUBSTITUTE('YAHOO HISTORICAL DATA'!C166,",","+"),".","-"),"+","."),"-",",")))=TRUE,(VALUE(SUBSTITUTE(SUBSTITUTE(SUBSTITUTE(SUBSTITUTE('YAHOO HISTORICAL DATA'!C166,",","+"),".","-"),"+","."),"-",","))),"")</f>
        <v/>
      </c>
      <c r="H166" s="15" t="str">
        <f>IF(ISNUMBER(VALUE(SUBSTITUTE(SUBSTITUTE(SUBSTITUTE(SUBSTITUTE('YAHOO HISTORICAL DATA'!D166,",","+"),".","-"),"+","."),"-",",")))=TRUE,(VALUE(SUBSTITUTE(SUBSTITUTE(SUBSTITUTE(SUBSTITUTE('YAHOO HISTORICAL DATA'!D166,",","+"),".","-"),"+","."),"-",","))),"")</f>
        <v/>
      </c>
      <c r="I166" s="15" t="str">
        <f>IF(ISNUMBER(VALUE(SUBSTITUTE(SUBSTITUTE(SUBSTITUTE(SUBSTITUTE('YAHOO HISTORICAL DATA'!E166,",","+"),".","-"),"+","."),"-",",")))=TRUE,(VALUE(SUBSTITUTE(SUBSTITUTE(SUBSTITUTE(SUBSTITUTE('YAHOO HISTORICAL DATA'!E166,",","+"),".","-"),"+","."),"-",","))),"")</f>
        <v/>
      </c>
      <c r="J166" s="15" t="str">
        <f>IF(ISNUMBER(VALUE(SUBSTITUTE(SUBSTITUTE(SUBSTITUTE(SUBSTITUTE('YAHOO HISTORICAL DATA'!F166,",","+"),".","-"),"+","."),"-",",")))=TRUE,(VALUE(SUBSTITUTE(SUBSTITUTE(SUBSTITUTE(SUBSTITUTE('YAHOO HISTORICAL DATA'!F166,",","+"),".","-"),"+","."),"-",","))),"")</f>
        <v/>
      </c>
      <c r="K166" s="15">
        <f>IF(ISNUMBER(VALUE(SUBSTITUTE(SUBSTITUTE(SUBSTITUTE(SUBSTITUTE('YAHOO HISTORICAL DATA'!G166,",","+"),".","-"),"+","."),"-",",")))=TRUE,(VALUE(SUBSTITUTE(SUBSTITUTE(SUBSTITUTE(SUBSTITUTE('YAHOO HISTORICAL DATA'!G166,",","+"),".","-"),"+","."),"-",","))),VALUE(SUBSTITUTE(SUBSTITUTE(SUBSTITUTE(SUBSTITUTE('YAHOO HISTORICAL DATA'!G166,",","+"),".","-"),"+","."),"-",",")&amp;"0"))</f>
        <v>0</v>
      </c>
    </row>
    <row r="167" spans="1:11" x14ac:dyDescent="0.2">
      <c r="A167">
        <f>'YAHOO HISTORICAL DATA'!A167</f>
        <v>0</v>
      </c>
      <c r="B167" s="81">
        <f t="shared" si="10"/>
        <v>0</v>
      </c>
      <c r="C167" s="83">
        <f t="shared" si="11"/>
        <v>0</v>
      </c>
      <c r="D167" s="83">
        <f t="shared" si="12"/>
        <v>0</v>
      </c>
      <c r="E167" s="3" t="e">
        <f t="shared" si="13"/>
        <v>#NUM!</v>
      </c>
      <c r="F167" s="15" t="str">
        <f>IF(ISNUMBER(VALUE(SUBSTITUTE(SUBSTITUTE(SUBSTITUTE(SUBSTITUTE('YAHOO HISTORICAL DATA'!B167,",","+"),".","-"),"+","."),"-",",")))=TRUE,(VALUE(SUBSTITUTE(SUBSTITUTE(SUBSTITUTE(SUBSTITUTE('YAHOO HISTORICAL DATA'!B167,",","+"),".","-"),"+","."),"-",","))),"")</f>
        <v/>
      </c>
      <c r="G167" s="15" t="str">
        <f>IF(ISNUMBER(VALUE(SUBSTITUTE(SUBSTITUTE(SUBSTITUTE(SUBSTITUTE('YAHOO HISTORICAL DATA'!C167,",","+"),".","-"),"+","."),"-",",")))=TRUE,(VALUE(SUBSTITUTE(SUBSTITUTE(SUBSTITUTE(SUBSTITUTE('YAHOO HISTORICAL DATA'!C167,",","+"),".","-"),"+","."),"-",","))),"")</f>
        <v/>
      </c>
      <c r="H167" s="15" t="str">
        <f>IF(ISNUMBER(VALUE(SUBSTITUTE(SUBSTITUTE(SUBSTITUTE(SUBSTITUTE('YAHOO HISTORICAL DATA'!D167,",","+"),".","-"),"+","."),"-",",")))=TRUE,(VALUE(SUBSTITUTE(SUBSTITUTE(SUBSTITUTE(SUBSTITUTE('YAHOO HISTORICAL DATA'!D167,",","+"),".","-"),"+","."),"-",","))),"")</f>
        <v/>
      </c>
      <c r="I167" s="15" t="str">
        <f>IF(ISNUMBER(VALUE(SUBSTITUTE(SUBSTITUTE(SUBSTITUTE(SUBSTITUTE('YAHOO HISTORICAL DATA'!E167,",","+"),".","-"),"+","."),"-",",")))=TRUE,(VALUE(SUBSTITUTE(SUBSTITUTE(SUBSTITUTE(SUBSTITUTE('YAHOO HISTORICAL DATA'!E167,",","+"),".","-"),"+","."),"-",","))),"")</f>
        <v/>
      </c>
      <c r="J167" s="15" t="str">
        <f>IF(ISNUMBER(VALUE(SUBSTITUTE(SUBSTITUTE(SUBSTITUTE(SUBSTITUTE('YAHOO HISTORICAL DATA'!F167,",","+"),".","-"),"+","."),"-",",")))=TRUE,(VALUE(SUBSTITUTE(SUBSTITUTE(SUBSTITUTE(SUBSTITUTE('YAHOO HISTORICAL DATA'!F167,",","+"),".","-"),"+","."),"-",","))),"")</f>
        <v/>
      </c>
      <c r="K167" s="15">
        <f>IF(ISNUMBER(VALUE(SUBSTITUTE(SUBSTITUTE(SUBSTITUTE(SUBSTITUTE('YAHOO HISTORICAL DATA'!G167,",","+"),".","-"),"+","."),"-",",")))=TRUE,(VALUE(SUBSTITUTE(SUBSTITUTE(SUBSTITUTE(SUBSTITUTE('YAHOO HISTORICAL DATA'!G167,",","+"),".","-"),"+","."),"-",","))),VALUE(SUBSTITUTE(SUBSTITUTE(SUBSTITUTE(SUBSTITUTE('YAHOO HISTORICAL DATA'!G167,",","+"),".","-"),"+","."),"-",",")&amp;"0"))</f>
        <v>0</v>
      </c>
    </row>
    <row r="168" spans="1:11" x14ac:dyDescent="0.2">
      <c r="A168">
        <f>'YAHOO HISTORICAL DATA'!A168</f>
        <v>0</v>
      </c>
      <c r="B168" s="81">
        <f t="shared" si="10"/>
        <v>0</v>
      </c>
      <c r="C168" s="83">
        <f t="shared" si="11"/>
        <v>0</v>
      </c>
      <c r="D168" s="83">
        <f t="shared" si="12"/>
        <v>0</v>
      </c>
      <c r="E168" s="3" t="e">
        <f t="shared" si="13"/>
        <v>#NUM!</v>
      </c>
      <c r="F168" s="15" t="str">
        <f>IF(ISNUMBER(VALUE(SUBSTITUTE(SUBSTITUTE(SUBSTITUTE(SUBSTITUTE('YAHOO HISTORICAL DATA'!B168,",","+"),".","-"),"+","."),"-",",")))=TRUE,(VALUE(SUBSTITUTE(SUBSTITUTE(SUBSTITUTE(SUBSTITUTE('YAHOO HISTORICAL DATA'!B168,",","+"),".","-"),"+","."),"-",","))),"")</f>
        <v/>
      </c>
      <c r="G168" s="15" t="str">
        <f>IF(ISNUMBER(VALUE(SUBSTITUTE(SUBSTITUTE(SUBSTITUTE(SUBSTITUTE('YAHOO HISTORICAL DATA'!C168,",","+"),".","-"),"+","."),"-",",")))=TRUE,(VALUE(SUBSTITUTE(SUBSTITUTE(SUBSTITUTE(SUBSTITUTE('YAHOO HISTORICAL DATA'!C168,",","+"),".","-"),"+","."),"-",","))),"")</f>
        <v/>
      </c>
      <c r="H168" s="15" t="str">
        <f>IF(ISNUMBER(VALUE(SUBSTITUTE(SUBSTITUTE(SUBSTITUTE(SUBSTITUTE('YAHOO HISTORICAL DATA'!D168,",","+"),".","-"),"+","."),"-",",")))=TRUE,(VALUE(SUBSTITUTE(SUBSTITUTE(SUBSTITUTE(SUBSTITUTE('YAHOO HISTORICAL DATA'!D168,",","+"),".","-"),"+","."),"-",","))),"")</f>
        <v/>
      </c>
      <c r="I168" s="15" t="str">
        <f>IF(ISNUMBER(VALUE(SUBSTITUTE(SUBSTITUTE(SUBSTITUTE(SUBSTITUTE('YAHOO HISTORICAL DATA'!E168,",","+"),".","-"),"+","."),"-",",")))=TRUE,(VALUE(SUBSTITUTE(SUBSTITUTE(SUBSTITUTE(SUBSTITUTE('YAHOO HISTORICAL DATA'!E168,",","+"),".","-"),"+","."),"-",","))),"")</f>
        <v/>
      </c>
      <c r="J168" s="15" t="str">
        <f>IF(ISNUMBER(VALUE(SUBSTITUTE(SUBSTITUTE(SUBSTITUTE(SUBSTITUTE('YAHOO HISTORICAL DATA'!F168,",","+"),".","-"),"+","."),"-",",")))=TRUE,(VALUE(SUBSTITUTE(SUBSTITUTE(SUBSTITUTE(SUBSTITUTE('YAHOO HISTORICAL DATA'!F168,",","+"),".","-"),"+","."),"-",","))),"")</f>
        <v/>
      </c>
      <c r="K168" s="15">
        <f>IF(ISNUMBER(VALUE(SUBSTITUTE(SUBSTITUTE(SUBSTITUTE(SUBSTITUTE('YAHOO HISTORICAL DATA'!G168,",","+"),".","-"),"+","."),"-",",")))=TRUE,(VALUE(SUBSTITUTE(SUBSTITUTE(SUBSTITUTE(SUBSTITUTE('YAHOO HISTORICAL DATA'!G168,",","+"),".","-"),"+","."),"-",","))),VALUE(SUBSTITUTE(SUBSTITUTE(SUBSTITUTE(SUBSTITUTE('YAHOO HISTORICAL DATA'!G168,",","+"),".","-"),"+","."),"-",",")&amp;"0"))</f>
        <v>0</v>
      </c>
    </row>
    <row r="169" spans="1:11" x14ac:dyDescent="0.2">
      <c r="A169">
        <f>'YAHOO HISTORICAL DATA'!A169</f>
        <v>0</v>
      </c>
      <c r="B169" s="81">
        <f t="shared" si="10"/>
        <v>0</v>
      </c>
      <c r="C169" s="83">
        <f t="shared" si="11"/>
        <v>0</v>
      </c>
      <c r="D169" s="83">
        <f t="shared" si="12"/>
        <v>0</v>
      </c>
      <c r="E169" s="3" t="e">
        <f t="shared" si="13"/>
        <v>#NUM!</v>
      </c>
      <c r="F169" s="15" t="str">
        <f>IF(ISNUMBER(VALUE(SUBSTITUTE(SUBSTITUTE(SUBSTITUTE(SUBSTITUTE('YAHOO HISTORICAL DATA'!B169,",","+"),".","-"),"+","."),"-",",")))=TRUE,(VALUE(SUBSTITUTE(SUBSTITUTE(SUBSTITUTE(SUBSTITUTE('YAHOO HISTORICAL DATA'!B169,",","+"),".","-"),"+","."),"-",","))),"")</f>
        <v/>
      </c>
      <c r="G169" s="15" t="str">
        <f>IF(ISNUMBER(VALUE(SUBSTITUTE(SUBSTITUTE(SUBSTITUTE(SUBSTITUTE('YAHOO HISTORICAL DATA'!C169,",","+"),".","-"),"+","."),"-",",")))=TRUE,(VALUE(SUBSTITUTE(SUBSTITUTE(SUBSTITUTE(SUBSTITUTE('YAHOO HISTORICAL DATA'!C169,",","+"),".","-"),"+","."),"-",","))),"")</f>
        <v/>
      </c>
      <c r="H169" s="15" t="str">
        <f>IF(ISNUMBER(VALUE(SUBSTITUTE(SUBSTITUTE(SUBSTITUTE(SUBSTITUTE('YAHOO HISTORICAL DATA'!D169,",","+"),".","-"),"+","."),"-",",")))=TRUE,(VALUE(SUBSTITUTE(SUBSTITUTE(SUBSTITUTE(SUBSTITUTE('YAHOO HISTORICAL DATA'!D169,",","+"),".","-"),"+","."),"-",","))),"")</f>
        <v/>
      </c>
      <c r="I169" s="15" t="str">
        <f>IF(ISNUMBER(VALUE(SUBSTITUTE(SUBSTITUTE(SUBSTITUTE(SUBSTITUTE('YAHOO HISTORICAL DATA'!E169,",","+"),".","-"),"+","."),"-",",")))=TRUE,(VALUE(SUBSTITUTE(SUBSTITUTE(SUBSTITUTE(SUBSTITUTE('YAHOO HISTORICAL DATA'!E169,",","+"),".","-"),"+","."),"-",","))),"")</f>
        <v/>
      </c>
      <c r="J169" s="15" t="str">
        <f>IF(ISNUMBER(VALUE(SUBSTITUTE(SUBSTITUTE(SUBSTITUTE(SUBSTITUTE('YAHOO HISTORICAL DATA'!F169,",","+"),".","-"),"+","."),"-",",")))=TRUE,(VALUE(SUBSTITUTE(SUBSTITUTE(SUBSTITUTE(SUBSTITUTE('YAHOO HISTORICAL DATA'!F169,",","+"),".","-"),"+","."),"-",","))),"")</f>
        <v/>
      </c>
      <c r="K169" s="15">
        <f>IF(ISNUMBER(VALUE(SUBSTITUTE(SUBSTITUTE(SUBSTITUTE(SUBSTITUTE('YAHOO HISTORICAL DATA'!G169,",","+"),".","-"),"+","."),"-",",")))=TRUE,(VALUE(SUBSTITUTE(SUBSTITUTE(SUBSTITUTE(SUBSTITUTE('YAHOO HISTORICAL DATA'!G169,",","+"),".","-"),"+","."),"-",","))),VALUE(SUBSTITUTE(SUBSTITUTE(SUBSTITUTE(SUBSTITUTE('YAHOO HISTORICAL DATA'!G169,",","+"),".","-"),"+","."),"-",",")&amp;"0"))</f>
        <v>0</v>
      </c>
    </row>
    <row r="170" spans="1:11" x14ac:dyDescent="0.2">
      <c r="A170">
        <f>'YAHOO HISTORICAL DATA'!A170</f>
        <v>0</v>
      </c>
      <c r="B170" s="81">
        <f t="shared" si="10"/>
        <v>0</v>
      </c>
      <c r="C170" s="83">
        <f t="shared" si="11"/>
        <v>0</v>
      </c>
      <c r="D170" s="83">
        <f t="shared" si="12"/>
        <v>0</v>
      </c>
      <c r="E170" s="3" t="e">
        <f t="shared" si="13"/>
        <v>#NUM!</v>
      </c>
      <c r="F170" s="15" t="str">
        <f>IF(ISNUMBER(VALUE(SUBSTITUTE(SUBSTITUTE(SUBSTITUTE(SUBSTITUTE('YAHOO HISTORICAL DATA'!B170,",","+"),".","-"),"+","."),"-",",")))=TRUE,(VALUE(SUBSTITUTE(SUBSTITUTE(SUBSTITUTE(SUBSTITUTE('YAHOO HISTORICAL DATA'!B170,",","+"),".","-"),"+","."),"-",","))),"")</f>
        <v/>
      </c>
      <c r="G170" s="15" t="str">
        <f>IF(ISNUMBER(VALUE(SUBSTITUTE(SUBSTITUTE(SUBSTITUTE(SUBSTITUTE('YAHOO HISTORICAL DATA'!C170,",","+"),".","-"),"+","."),"-",",")))=TRUE,(VALUE(SUBSTITUTE(SUBSTITUTE(SUBSTITUTE(SUBSTITUTE('YAHOO HISTORICAL DATA'!C170,",","+"),".","-"),"+","."),"-",","))),"")</f>
        <v/>
      </c>
      <c r="H170" s="15" t="str">
        <f>IF(ISNUMBER(VALUE(SUBSTITUTE(SUBSTITUTE(SUBSTITUTE(SUBSTITUTE('YAHOO HISTORICAL DATA'!D170,",","+"),".","-"),"+","."),"-",",")))=TRUE,(VALUE(SUBSTITUTE(SUBSTITUTE(SUBSTITUTE(SUBSTITUTE('YAHOO HISTORICAL DATA'!D170,",","+"),".","-"),"+","."),"-",","))),"")</f>
        <v/>
      </c>
      <c r="I170" s="15" t="str">
        <f>IF(ISNUMBER(VALUE(SUBSTITUTE(SUBSTITUTE(SUBSTITUTE(SUBSTITUTE('YAHOO HISTORICAL DATA'!E170,",","+"),".","-"),"+","."),"-",",")))=TRUE,(VALUE(SUBSTITUTE(SUBSTITUTE(SUBSTITUTE(SUBSTITUTE('YAHOO HISTORICAL DATA'!E170,",","+"),".","-"),"+","."),"-",","))),"")</f>
        <v/>
      </c>
      <c r="J170" s="15" t="str">
        <f>IF(ISNUMBER(VALUE(SUBSTITUTE(SUBSTITUTE(SUBSTITUTE(SUBSTITUTE('YAHOO HISTORICAL DATA'!F170,",","+"),".","-"),"+","."),"-",",")))=TRUE,(VALUE(SUBSTITUTE(SUBSTITUTE(SUBSTITUTE(SUBSTITUTE('YAHOO HISTORICAL DATA'!F170,",","+"),".","-"),"+","."),"-",","))),"")</f>
        <v/>
      </c>
      <c r="K170" s="15">
        <f>IF(ISNUMBER(VALUE(SUBSTITUTE(SUBSTITUTE(SUBSTITUTE(SUBSTITUTE('YAHOO HISTORICAL DATA'!G170,",","+"),".","-"),"+","."),"-",",")))=TRUE,(VALUE(SUBSTITUTE(SUBSTITUTE(SUBSTITUTE(SUBSTITUTE('YAHOO HISTORICAL DATA'!G170,",","+"),".","-"),"+","."),"-",","))),VALUE(SUBSTITUTE(SUBSTITUTE(SUBSTITUTE(SUBSTITUTE('YAHOO HISTORICAL DATA'!G170,",","+"),".","-"),"+","."),"-",",")&amp;"0"))</f>
        <v>0</v>
      </c>
    </row>
    <row r="171" spans="1:11" x14ac:dyDescent="0.2">
      <c r="A171">
        <f>'YAHOO HISTORICAL DATA'!A171</f>
        <v>0</v>
      </c>
      <c r="B171" s="81">
        <f t="shared" si="10"/>
        <v>0</v>
      </c>
      <c r="C171" s="83">
        <f t="shared" si="11"/>
        <v>0</v>
      </c>
      <c r="D171" s="83">
        <f t="shared" si="12"/>
        <v>0</v>
      </c>
      <c r="E171" s="3" t="e">
        <f t="shared" si="13"/>
        <v>#NUM!</v>
      </c>
      <c r="F171" s="15" t="str">
        <f>IF(ISNUMBER(VALUE(SUBSTITUTE(SUBSTITUTE(SUBSTITUTE(SUBSTITUTE('YAHOO HISTORICAL DATA'!B171,",","+"),".","-"),"+","."),"-",",")))=TRUE,(VALUE(SUBSTITUTE(SUBSTITUTE(SUBSTITUTE(SUBSTITUTE('YAHOO HISTORICAL DATA'!B171,",","+"),".","-"),"+","."),"-",","))),"")</f>
        <v/>
      </c>
      <c r="G171" s="15" t="str">
        <f>IF(ISNUMBER(VALUE(SUBSTITUTE(SUBSTITUTE(SUBSTITUTE(SUBSTITUTE('YAHOO HISTORICAL DATA'!C171,",","+"),".","-"),"+","."),"-",",")))=TRUE,(VALUE(SUBSTITUTE(SUBSTITUTE(SUBSTITUTE(SUBSTITUTE('YAHOO HISTORICAL DATA'!C171,",","+"),".","-"),"+","."),"-",","))),"")</f>
        <v/>
      </c>
      <c r="H171" s="15" t="str">
        <f>IF(ISNUMBER(VALUE(SUBSTITUTE(SUBSTITUTE(SUBSTITUTE(SUBSTITUTE('YAHOO HISTORICAL DATA'!D171,",","+"),".","-"),"+","."),"-",",")))=TRUE,(VALUE(SUBSTITUTE(SUBSTITUTE(SUBSTITUTE(SUBSTITUTE('YAHOO HISTORICAL DATA'!D171,",","+"),".","-"),"+","."),"-",","))),"")</f>
        <v/>
      </c>
      <c r="I171" s="15" t="str">
        <f>IF(ISNUMBER(VALUE(SUBSTITUTE(SUBSTITUTE(SUBSTITUTE(SUBSTITUTE('YAHOO HISTORICAL DATA'!E171,",","+"),".","-"),"+","."),"-",",")))=TRUE,(VALUE(SUBSTITUTE(SUBSTITUTE(SUBSTITUTE(SUBSTITUTE('YAHOO HISTORICAL DATA'!E171,",","+"),".","-"),"+","."),"-",","))),"")</f>
        <v/>
      </c>
      <c r="J171" s="15" t="str">
        <f>IF(ISNUMBER(VALUE(SUBSTITUTE(SUBSTITUTE(SUBSTITUTE(SUBSTITUTE('YAHOO HISTORICAL DATA'!F171,",","+"),".","-"),"+","."),"-",",")))=TRUE,(VALUE(SUBSTITUTE(SUBSTITUTE(SUBSTITUTE(SUBSTITUTE('YAHOO HISTORICAL DATA'!F171,",","+"),".","-"),"+","."),"-",","))),"")</f>
        <v/>
      </c>
      <c r="K171" s="15">
        <f>IF(ISNUMBER(VALUE(SUBSTITUTE(SUBSTITUTE(SUBSTITUTE(SUBSTITUTE('YAHOO HISTORICAL DATA'!G171,",","+"),".","-"),"+","."),"-",",")))=TRUE,(VALUE(SUBSTITUTE(SUBSTITUTE(SUBSTITUTE(SUBSTITUTE('YAHOO HISTORICAL DATA'!G171,",","+"),".","-"),"+","."),"-",","))),VALUE(SUBSTITUTE(SUBSTITUTE(SUBSTITUTE(SUBSTITUTE('YAHOO HISTORICAL DATA'!G171,",","+"),".","-"),"+","."),"-",",")&amp;"0"))</f>
        <v>0</v>
      </c>
    </row>
    <row r="172" spans="1:11" x14ac:dyDescent="0.2">
      <c r="A172">
        <f>'YAHOO HISTORICAL DATA'!A172</f>
        <v>0</v>
      </c>
      <c r="B172" s="81">
        <f t="shared" si="10"/>
        <v>0</v>
      </c>
      <c r="C172" s="83">
        <f t="shared" si="11"/>
        <v>0</v>
      </c>
      <c r="D172" s="83">
        <f t="shared" si="12"/>
        <v>0</v>
      </c>
      <c r="E172" s="3" t="e">
        <f t="shared" si="13"/>
        <v>#NUM!</v>
      </c>
      <c r="F172" s="15" t="str">
        <f>IF(ISNUMBER(VALUE(SUBSTITUTE(SUBSTITUTE(SUBSTITUTE(SUBSTITUTE('YAHOO HISTORICAL DATA'!B172,",","+"),".","-"),"+","."),"-",",")))=TRUE,(VALUE(SUBSTITUTE(SUBSTITUTE(SUBSTITUTE(SUBSTITUTE('YAHOO HISTORICAL DATA'!B172,",","+"),".","-"),"+","."),"-",","))),"")</f>
        <v/>
      </c>
      <c r="G172" s="15" t="str">
        <f>IF(ISNUMBER(VALUE(SUBSTITUTE(SUBSTITUTE(SUBSTITUTE(SUBSTITUTE('YAHOO HISTORICAL DATA'!C172,",","+"),".","-"),"+","."),"-",",")))=TRUE,(VALUE(SUBSTITUTE(SUBSTITUTE(SUBSTITUTE(SUBSTITUTE('YAHOO HISTORICAL DATA'!C172,",","+"),".","-"),"+","."),"-",","))),"")</f>
        <v/>
      </c>
      <c r="H172" s="15" t="str">
        <f>IF(ISNUMBER(VALUE(SUBSTITUTE(SUBSTITUTE(SUBSTITUTE(SUBSTITUTE('YAHOO HISTORICAL DATA'!D172,",","+"),".","-"),"+","."),"-",",")))=TRUE,(VALUE(SUBSTITUTE(SUBSTITUTE(SUBSTITUTE(SUBSTITUTE('YAHOO HISTORICAL DATA'!D172,",","+"),".","-"),"+","."),"-",","))),"")</f>
        <v/>
      </c>
      <c r="I172" s="15" t="str">
        <f>IF(ISNUMBER(VALUE(SUBSTITUTE(SUBSTITUTE(SUBSTITUTE(SUBSTITUTE('YAHOO HISTORICAL DATA'!E172,",","+"),".","-"),"+","."),"-",",")))=TRUE,(VALUE(SUBSTITUTE(SUBSTITUTE(SUBSTITUTE(SUBSTITUTE('YAHOO HISTORICAL DATA'!E172,",","+"),".","-"),"+","."),"-",","))),"")</f>
        <v/>
      </c>
      <c r="J172" s="15" t="str">
        <f>IF(ISNUMBER(VALUE(SUBSTITUTE(SUBSTITUTE(SUBSTITUTE(SUBSTITUTE('YAHOO HISTORICAL DATA'!F172,",","+"),".","-"),"+","."),"-",",")))=TRUE,(VALUE(SUBSTITUTE(SUBSTITUTE(SUBSTITUTE(SUBSTITUTE('YAHOO HISTORICAL DATA'!F172,",","+"),".","-"),"+","."),"-",","))),"")</f>
        <v/>
      </c>
      <c r="K172" s="15">
        <f>IF(ISNUMBER(VALUE(SUBSTITUTE(SUBSTITUTE(SUBSTITUTE(SUBSTITUTE('YAHOO HISTORICAL DATA'!G172,",","+"),".","-"),"+","."),"-",",")))=TRUE,(VALUE(SUBSTITUTE(SUBSTITUTE(SUBSTITUTE(SUBSTITUTE('YAHOO HISTORICAL DATA'!G172,",","+"),".","-"),"+","."),"-",","))),VALUE(SUBSTITUTE(SUBSTITUTE(SUBSTITUTE(SUBSTITUTE('YAHOO HISTORICAL DATA'!G172,",","+"),".","-"),"+","."),"-",",")&amp;"0"))</f>
        <v>0</v>
      </c>
    </row>
    <row r="173" spans="1:11" x14ac:dyDescent="0.2">
      <c r="A173">
        <f>'YAHOO HISTORICAL DATA'!A173</f>
        <v>0</v>
      </c>
      <c r="B173" s="81">
        <f t="shared" si="10"/>
        <v>0</v>
      </c>
      <c r="C173" s="83">
        <f t="shared" si="11"/>
        <v>0</v>
      </c>
      <c r="D173" s="83">
        <f t="shared" si="12"/>
        <v>0</v>
      </c>
      <c r="E173" s="3" t="e">
        <f t="shared" si="13"/>
        <v>#NUM!</v>
      </c>
      <c r="F173" s="15" t="str">
        <f>IF(ISNUMBER(VALUE(SUBSTITUTE(SUBSTITUTE(SUBSTITUTE(SUBSTITUTE('YAHOO HISTORICAL DATA'!B173,",","+"),".","-"),"+","."),"-",",")))=TRUE,(VALUE(SUBSTITUTE(SUBSTITUTE(SUBSTITUTE(SUBSTITUTE('YAHOO HISTORICAL DATA'!B173,",","+"),".","-"),"+","."),"-",","))),"")</f>
        <v/>
      </c>
      <c r="G173" s="15" t="str">
        <f>IF(ISNUMBER(VALUE(SUBSTITUTE(SUBSTITUTE(SUBSTITUTE(SUBSTITUTE('YAHOO HISTORICAL DATA'!C173,",","+"),".","-"),"+","."),"-",",")))=TRUE,(VALUE(SUBSTITUTE(SUBSTITUTE(SUBSTITUTE(SUBSTITUTE('YAHOO HISTORICAL DATA'!C173,",","+"),".","-"),"+","."),"-",","))),"")</f>
        <v/>
      </c>
      <c r="H173" s="15" t="str">
        <f>IF(ISNUMBER(VALUE(SUBSTITUTE(SUBSTITUTE(SUBSTITUTE(SUBSTITUTE('YAHOO HISTORICAL DATA'!D173,",","+"),".","-"),"+","."),"-",",")))=TRUE,(VALUE(SUBSTITUTE(SUBSTITUTE(SUBSTITUTE(SUBSTITUTE('YAHOO HISTORICAL DATA'!D173,",","+"),".","-"),"+","."),"-",","))),"")</f>
        <v/>
      </c>
      <c r="I173" s="15" t="str">
        <f>IF(ISNUMBER(VALUE(SUBSTITUTE(SUBSTITUTE(SUBSTITUTE(SUBSTITUTE('YAHOO HISTORICAL DATA'!E173,",","+"),".","-"),"+","."),"-",",")))=TRUE,(VALUE(SUBSTITUTE(SUBSTITUTE(SUBSTITUTE(SUBSTITUTE('YAHOO HISTORICAL DATA'!E173,",","+"),".","-"),"+","."),"-",","))),"")</f>
        <v/>
      </c>
      <c r="J173" s="15" t="str">
        <f>IF(ISNUMBER(VALUE(SUBSTITUTE(SUBSTITUTE(SUBSTITUTE(SUBSTITUTE('YAHOO HISTORICAL DATA'!F173,",","+"),".","-"),"+","."),"-",",")))=TRUE,(VALUE(SUBSTITUTE(SUBSTITUTE(SUBSTITUTE(SUBSTITUTE('YAHOO HISTORICAL DATA'!F173,",","+"),".","-"),"+","."),"-",","))),"")</f>
        <v/>
      </c>
      <c r="K173" s="15">
        <f>IF(ISNUMBER(VALUE(SUBSTITUTE(SUBSTITUTE(SUBSTITUTE(SUBSTITUTE('YAHOO HISTORICAL DATA'!G173,",","+"),".","-"),"+","."),"-",",")))=TRUE,(VALUE(SUBSTITUTE(SUBSTITUTE(SUBSTITUTE(SUBSTITUTE('YAHOO HISTORICAL DATA'!G173,",","+"),".","-"),"+","."),"-",","))),VALUE(SUBSTITUTE(SUBSTITUTE(SUBSTITUTE(SUBSTITUTE('YAHOO HISTORICAL DATA'!G173,",","+"),".","-"),"+","."),"-",",")&amp;"0"))</f>
        <v>0</v>
      </c>
    </row>
    <row r="174" spans="1:11" x14ac:dyDescent="0.2">
      <c r="A174">
        <f>'YAHOO HISTORICAL DATA'!A174</f>
        <v>0</v>
      </c>
      <c r="B174" s="81">
        <f t="shared" si="10"/>
        <v>0</v>
      </c>
      <c r="C174" s="83">
        <f t="shared" si="11"/>
        <v>0</v>
      </c>
      <c r="D174" s="83">
        <f t="shared" si="12"/>
        <v>0</v>
      </c>
      <c r="E174" s="3" t="e">
        <f t="shared" si="13"/>
        <v>#NUM!</v>
      </c>
      <c r="F174" s="15" t="str">
        <f>IF(ISNUMBER(VALUE(SUBSTITUTE(SUBSTITUTE(SUBSTITUTE(SUBSTITUTE('YAHOO HISTORICAL DATA'!B174,",","+"),".","-"),"+","."),"-",",")))=TRUE,(VALUE(SUBSTITUTE(SUBSTITUTE(SUBSTITUTE(SUBSTITUTE('YAHOO HISTORICAL DATA'!B174,",","+"),".","-"),"+","."),"-",","))),"")</f>
        <v/>
      </c>
      <c r="G174" s="15" t="str">
        <f>IF(ISNUMBER(VALUE(SUBSTITUTE(SUBSTITUTE(SUBSTITUTE(SUBSTITUTE('YAHOO HISTORICAL DATA'!C174,",","+"),".","-"),"+","."),"-",",")))=TRUE,(VALUE(SUBSTITUTE(SUBSTITUTE(SUBSTITUTE(SUBSTITUTE('YAHOO HISTORICAL DATA'!C174,",","+"),".","-"),"+","."),"-",","))),"")</f>
        <v/>
      </c>
      <c r="H174" s="15" t="str">
        <f>IF(ISNUMBER(VALUE(SUBSTITUTE(SUBSTITUTE(SUBSTITUTE(SUBSTITUTE('YAHOO HISTORICAL DATA'!D174,",","+"),".","-"),"+","."),"-",",")))=TRUE,(VALUE(SUBSTITUTE(SUBSTITUTE(SUBSTITUTE(SUBSTITUTE('YAHOO HISTORICAL DATA'!D174,",","+"),".","-"),"+","."),"-",","))),"")</f>
        <v/>
      </c>
      <c r="I174" s="15" t="str">
        <f>IF(ISNUMBER(VALUE(SUBSTITUTE(SUBSTITUTE(SUBSTITUTE(SUBSTITUTE('YAHOO HISTORICAL DATA'!E174,",","+"),".","-"),"+","."),"-",",")))=TRUE,(VALUE(SUBSTITUTE(SUBSTITUTE(SUBSTITUTE(SUBSTITUTE('YAHOO HISTORICAL DATA'!E174,",","+"),".","-"),"+","."),"-",","))),"")</f>
        <v/>
      </c>
      <c r="J174" s="15" t="str">
        <f>IF(ISNUMBER(VALUE(SUBSTITUTE(SUBSTITUTE(SUBSTITUTE(SUBSTITUTE('YAHOO HISTORICAL DATA'!F174,",","+"),".","-"),"+","."),"-",",")))=TRUE,(VALUE(SUBSTITUTE(SUBSTITUTE(SUBSTITUTE(SUBSTITUTE('YAHOO HISTORICAL DATA'!F174,",","+"),".","-"),"+","."),"-",","))),"")</f>
        <v/>
      </c>
      <c r="K174" s="15">
        <f>IF(ISNUMBER(VALUE(SUBSTITUTE(SUBSTITUTE(SUBSTITUTE(SUBSTITUTE('YAHOO HISTORICAL DATA'!G174,",","+"),".","-"),"+","."),"-",",")))=TRUE,(VALUE(SUBSTITUTE(SUBSTITUTE(SUBSTITUTE(SUBSTITUTE('YAHOO HISTORICAL DATA'!G174,",","+"),".","-"),"+","."),"-",","))),VALUE(SUBSTITUTE(SUBSTITUTE(SUBSTITUTE(SUBSTITUTE('YAHOO HISTORICAL DATA'!G174,",","+"),".","-"),"+","."),"-",",")&amp;"0"))</f>
        <v>0</v>
      </c>
    </row>
    <row r="175" spans="1:11" x14ac:dyDescent="0.2">
      <c r="A175">
        <f>'YAHOO HISTORICAL DATA'!A175</f>
        <v>0</v>
      </c>
      <c r="B175" s="81">
        <f t="shared" si="10"/>
        <v>0</v>
      </c>
      <c r="C175" s="83">
        <f t="shared" si="11"/>
        <v>0</v>
      </c>
      <c r="D175" s="83">
        <f t="shared" si="12"/>
        <v>0</v>
      </c>
      <c r="E175" s="3" t="e">
        <f t="shared" si="13"/>
        <v>#NUM!</v>
      </c>
      <c r="F175" s="15" t="str">
        <f>IF(ISNUMBER(VALUE(SUBSTITUTE(SUBSTITUTE(SUBSTITUTE(SUBSTITUTE('YAHOO HISTORICAL DATA'!B175,",","+"),".","-"),"+","."),"-",",")))=TRUE,(VALUE(SUBSTITUTE(SUBSTITUTE(SUBSTITUTE(SUBSTITUTE('YAHOO HISTORICAL DATA'!B175,",","+"),".","-"),"+","."),"-",","))),"")</f>
        <v/>
      </c>
      <c r="G175" s="15" t="str">
        <f>IF(ISNUMBER(VALUE(SUBSTITUTE(SUBSTITUTE(SUBSTITUTE(SUBSTITUTE('YAHOO HISTORICAL DATA'!C175,",","+"),".","-"),"+","."),"-",",")))=TRUE,(VALUE(SUBSTITUTE(SUBSTITUTE(SUBSTITUTE(SUBSTITUTE('YAHOO HISTORICAL DATA'!C175,",","+"),".","-"),"+","."),"-",","))),"")</f>
        <v/>
      </c>
      <c r="H175" s="15" t="str">
        <f>IF(ISNUMBER(VALUE(SUBSTITUTE(SUBSTITUTE(SUBSTITUTE(SUBSTITUTE('YAHOO HISTORICAL DATA'!D175,",","+"),".","-"),"+","."),"-",",")))=TRUE,(VALUE(SUBSTITUTE(SUBSTITUTE(SUBSTITUTE(SUBSTITUTE('YAHOO HISTORICAL DATA'!D175,",","+"),".","-"),"+","."),"-",","))),"")</f>
        <v/>
      </c>
      <c r="I175" s="15" t="str">
        <f>IF(ISNUMBER(VALUE(SUBSTITUTE(SUBSTITUTE(SUBSTITUTE(SUBSTITUTE('YAHOO HISTORICAL DATA'!E175,",","+"),".","-"),"+","."),"-",",")))=TRUE,(VALUE(SUBSTITUTE(SUBSTITUTE(SUBSTITUTE(SUBSTITUTE('YAHOO HISTORICAL DATA'!E175,",","+"),".","-"),"+","."),"-",","))),"")</f>
        <v/>
      </c>
      <c r="J175" s="15" t="str">
        <f>IF(ISNUMBER(VALUE(SUBSTITUTE(SUBSTITUTE(SUBSTITUTE(SUBSTITUTE('YAHOO HISTORICAL DATA'!F175,",","+"),".","-"),"+","."),"-",",")))=TRUE,(VALUE(SUBSTITUTE(SUBSTITUTE(SUBSTITUTE(SUBSTITUTE('YAHOO HISTORICAL DATA'!F175,",","+"),".","-"),"+","."),"-",","))),"")</f>
        <v/>
      </c>
      <c r="K175" s="15">
        <f>IF(ISNUMBER(VALUE(SUBSTITUTE(SUBSTITUTE(SUBSTITUTE(SUBSTITUTE('YAHOO HISTORICAL DATA'!G175,",","+"),".","-"),"+","."),"-",",")))=TRUE,(VALUE(SUBSTITUTE(SUBSTITUTE(SUBSTITUTE(SUBSTITUTE('YAHOO HISTORICAL DATA'!G175,",","+"),".","-"),"+","."),"-",","))),VALUE(SUBSTITUTE(SUBSTITUTE(SUBSTITUTE(SUBSTITUTE('YAHOO HISTORICAL DATA'!G175,",","+"),".","-"),"+","."),"-",",")&amp;"0"))</f>
        <v>0</v>
      </c>
    </row>
    <row r="176" spans="1:11" x14ac:dyDescent="0.2">
      <c r="A176">
        <f>'YAHOO HISTORICAL DATA'!A176</f>
        <v>0</v>
      </c>
      <c r="B176" s="81">
        <f t="shared" si="10"/>
        <v>0</v>
      </c>
      <c r="C176" s="83">
        <f t="shared" si="11"/>
        <v>0</v>
      </c>
      <c r="D176" s="83">
        <f t="shared" si="12"/>
        <v>0</v>
      </c>
      <c r="E176" s="3" t="e">
        <f t="shared" si="13"/>
        <v>#NUM!</v>
      </c>
      <c r="F176" s="15" t="str">
        <f>IF(ISNUMBER(VALUE(SUBSTITUTE(SUBSTITUTE(SUBSTITUTE(SUBSTITUTE('YAHOO HISTORICAL DATA'!B176,",","+"),".","-"),"+","."),"-",",")))=TRUE,(VALUE(SUBSTITUTE(SUBSTITUTE(SUBSTITUTE(SUBSTITUTE('YAHOO HISTORICAL DATA'!B176,",","+"),".","-"),"+","."),"-",","))),"")</f>
        <v/>
      </c>
      <c r="G176" s="15" t="str">
        <f>IF(ISNUMBER(VALUE(SUBSTITUTE(SUBSTITUTE(SUBSTITUTE(SUBSTITUTE('YAHOO HISTORICAL DATA'!C176,",","+"),".","-"),"+","."),"-",",")))=TRUE,(VALUE(SUBSTITUTE(SUBSTITUTE(SUBSTITUTE(SUBSTITUTE('YAHOO HISTORICAL DATA'!C176,",","+"),".","-"),"+","."),"-",","))),"")</f>
        <v/>
      </c>
      <c r="H176" s="15" t="str">
        <f>IF(ISNUMBER(VALUE(SUBSTITUTE(SUBSTITUTE(SUBSTITUTE(SUBSTITUTE('YAHOO HISTORICAL DATA'!D176,",","+"),".","-"),"+","."),"-",",")))=TRUE,(VALUE(SUBSTITUTE(SUBSTITUTE(SUBSTITUTE(SUBSTITUTE('YAHOO HISTORICAL DATA'!D176,",","+"),".","-"),"+","."),"-",","))),"")</f>
        <v/>
      </c>
      <c r="I176" s="15" t="str">
        <f>IF(ISNUMBER(VALUE(SUBSTITUTE(SUBSTITUTE(SUBSTITUTE(SUBSTITUTE('YAHOO HISTORICAL DATA'!E176,",","+"),".","-"),"+","."),"-",",")))=TRUE,(VALUE(SUBSTITUTE(SUBSTITUTE(SUBSTITUTE(SUBSTITUTE('YAHOO HISTORICAL DATA'!E176,",","+"),".","-"),"+","."),"-",","))),"")</f>
        <v/>
      </c>
      <c r="J176" s="15" t="str">
        <f>IF(ISNUMBER(VALUE(SUBSTITUTE(SUBSTITUTE(SUBSTITUTE(SUBSTITUTE('YAHOO HISTORICAL DATA'!F176,",","+"),".","-"),"+","."),"-",",")))=TRUE,(VALUE(SUBSTITUTE(SUBSTITUTE(SUBSTITUTE(SUBSTITUTE('YAHOO HISTORICAL DATA'!F176,",","+"),".","-"),"+","."),"-",","))),"")</f>
        <v/>
      </c>
      <c r="K176" s="15">
        <f>IF(ISNUMBER(VALUE(SUBSTITUTE(SUBSTITUTE(SUBSTITUTE(SUBSTITUTE('YAHOO HISTORICAL DATA'!G176,",","+"),".","-"),"+","."),"-",",")))=TRUE,(VALUE(SUBSTITUTE(SUBSTITUTE(SUBSTITUTE(SUBSTITUTE('YAHOO HISTORICAL DATA'!G176,",","+"),".","-"),"+","."),"-",","))),VALUE(SUBSTITUTE(SUBSTITUTE(SUBSTITUTE(SUBSTITUTE('YAHOO HISTORICAL DATA'!G176,",","+"),".","-"),"+","."),"-",",")&amp;"0"))</f>
        <v>0</v>
      </c>
    </row>
    <row r="177" spans="1:11" x14ac:dyDescent="0.2">
      <c r="A177">
        <f>'YAHOO HISTORICAL DATA'!A177</f>
        <v>0</v>
      </c>
      <c r="B177" s="81">
        <f t="shared" si="10"/>
        <v>0</v>
      </c>
      <c r="C177" s="83">
        <f t="shared" si="11"/>
        <v>0</v>
      </c>
      <c r="D177" s="83">
        <f t="shared" si="12"/>
        <v>0</v>
      </c>
      <c r="E177" s="3" t="e">
        <f t="shared" si="13"/>
        <v>#NUM!</v>
      </c>
      <c r="F177" s="15" t="str">
        <f>IF(ISNUMBER(VALUE(SUBSTITUTE(SUBSTITUTE(SUBSTITUTE(SUBSTITUTE('YAHOO HISTORICAL DATA'!B177,",","+"),".","-"),"+","."),"-",",")))=TRUE,(VALUE(SUBSTITUTE(SUBSTITUTE(SUBSTITUTE(SUBSTITUTE('YAHOO HISTORICAL DATA'!B177,",","+"),".","-"),"+","."),"-",","))),"")</f>
        <v/>
      </c>
      <c r="G177" s="15" t="str">
        <f>IF(ISNUMBER(VALUE(SUBSTITUTE(SUBSTITUTE(SUBSTITUTE(SUBSTITUTE('YAHOO HISTORICAL DATA'!C177,",","+"),".","-"),"+","."),"-",",")))=TRUE,(VALUE(SUBSTITUTE(SUBSTITUTE(SUBSTITUTE(SUBSTITUTE('YAHOO HISTORICAL DATA'!C177,",","+"),".","-"),"+","."),"-",","))),"")</f>
        <v/>
      </c>
      <c r="H177" s="15" t="str">
        <f>IF(ISNUMBER(VALUE(SUBSTITUTE(SUBSTITUTE(SUBSTITUTE(SUBSTITUTE('YAHOO HISTORICAL DATA'!D177,",","+"),".","-"),"+","."),"-",",")))=TRUE,(VALUE(SUBSTITUTE(SUBSTITUTE(SUBSTITUTE(SUBSTITUTE('YAHOO HISTORICAL DATA'!D177,",","+"),".","-"),"+","."),"-",","))),"")</f>
        <v/>
      </c>
      <c r="I177" s="15" t="str">
        <f>IF(ISNUMBER(VALUE(SUBSTITUTE(SUBSTITUTE(SUBSTITUTE(SUBSTITUTE('YAHOO HISTORICAL DATA'!E177,",","+"),".","-"),"+","."),"-",",")))=TRUE,(VALUE(SUBSTITUTE(SUBSTITUTE(SUBSTITUTE(SUBSTITUTE('YAHOO HISTORICAL DATA'!E177,",","+"),".","-"),"+","."),"-",","))),"")</f>
        <v/>
      </c>
      <c r="J177" s="15" t="str">
        <f>IF(ISNUMBER(VALUE(SUBSTITUTE(SUBSTITUTE(SUBSTITUTE(SUBSTITUTE('YAHOO HISTORICAL DATA'!F177,",","+"),".","-"),"+","."),"-",",")))=TRUE,(VALUE(SUBSTITUTE(SUBSTITUTE(SUBSTITUTE(SUBSTITUTE('YAHOO HISTORICAL DATA'!F177,",","+"),".","-"),"+","."),"-",","))),"")</f>
        <v/>
      </c>
      <c r="K177" s="15">
        <f>IF(ISNUMBER(VALUE(SUBSTITUTE(SUBSTITUTE(SUBSTITUTE(SUBSTITUTE('YAHOO HISTORICAL DATA'!G177,",","+"),".","-"),"+","."),"-",",")))=TRUE,(VALUE(SUBSTITUTE(SUBSTITUTE(SUBSTITUTE(SUBSTITUTE('YAHOO HISTORICAL DATA'!G177,",","+"),".","-"),"+","."),"-",","))),VALUE(SUBSTITUTE(SUBSTITUTE(SUBSTITUTE(SUBSTITUTE('YAHOO HISTORICAL DATA'!G177,",","+"),".","-"),"+","."),"-",",")&amp;"0"))</f>
        <v>0</v>
      </c>
    </row>
    <row r="178" spans="1:11" x14ac:dyDescent="0.2">
      <c r="A178">
        <f>'YAHOO HISTORICAL DATA'!A178</f>
        <v>0</v>
      </c>
      <c r="B178" s="81">
        <f t="shared" si="10"/>
        <v>0</v>
      </c>
      <c r="C178" s="83">
        <f t="shared" si="11"/>
        <v>0</v>
      </c>
      <c r="D178" s="83">
        <f t="shared" si="12"/>
        <v>0</v>
      </c>
      <c r="E178" s="3" t="e">
        <f t="shared" si="13"/>
        <v>#NUM!</v>
      </c>
      <c r="F178" s="15" t="str">
        <f>IF(ISNUMBER(VALUE(SUBSTITUTE(SUBSTITUTE(SUBSTITUTE(SUBSTITUTE('YAHOO HISTORICAL DATA'!B178,",","+"),".","-"),"+","."),"-",",")))=TRUE,(VALUE(SUBSTITUTE(SUBSTITUTE(SUBSTITUTE(SUBSTITUTE('YAHOO HISTORICAL DATA'!B178,",","+"),".","-"),"+","."),"-",","))),"")</f>
        <v/>
      </c>
      <c r="G178" s="15" t="str">
        <f>IF(ISNUMBER(VALUE(SUBSTITUTE(SUBSTITUTE(SUBSTITUTE(SUBSTITUTE('YAHOO HISTORICAL DATA'!C178,",","+"),".","-"),"+","."),"-",",")))=TRUE,(VALUE(SUBSTITUTE(SUBSTITUTE(SUBSTITUTE(SUBSTITUTE('YAHOO HISTORICAL DATA'!C178,",","+"),".","-"),"+","."),"-",","))),"")</f>
        <v/>
      </c>
      <c r="H178" s="15" t="str">
        <f>IF(ISNUMBER(VALUE(SUBSTITUTE(SUBSTITUTE(SUBSTITUTE(SUBSTITUTE('YAHOO HISTORICAL DATA'!D178,",","+"),".","-"),"+","."),"-",",")))=TRUE,(VALUE(SUBSTITUTE(SUBSTITUTE(SUBSTITUTE(SUBSTITUTE('YAHOO HISTORICAL DATA'!D178,",","+"),".","-"),"+","."),"-",","))),"")</f>
        <v/>
      </c>
      <c r="I178" s="15" t="str">
        <f>IF(ISNUMBER(VALUE(SUBSTITUTE(SUBSTITUTE(SUBSTITUTE(SUBSTITUTE('YAHOO HISTORICAL DATA'!E178,",","+"),".","-"),"+","."),"-",",")))=TRUE,(VALUE(SUBSTITUTE(SUBSTITUTE(SUBSTITUTE(SUBSTITUTE('YAHOO HISTORICAL DATA'!E178,",","+"),".","-"),"+","."),"-",","))),"")</f>
        <v/>
      </c>
      <c r="J178" s="15" t="str">
        <f>IF(ISNUMBER(VALUE(SUBSTITUTE(SUBSTITUTE(SUBSTITUTE(SUBSTITUTE('YAHOO HISTORICAL DATA'!F178,",","+"),".","-"),"+","."),"-",",")))=TRUE,(VALUE(SUBSTITUTE(SUBSTITUTE(SUBSTITUTE(SUBSTITUTE('YAHOO HISTORICAL DATA'!F178,",","+"),".","-"),"+","."),"-",","))),"")</f>
        <v/>
      </c>
      <c r="K178" s="15">
        <f>IF(ISNUMBER(VALUE(SUBSTITUTE(SUBSTITUTE(SUBSTITUTE(SUBSTITUTE('YAHOO HISTORICAL DATA'!G178,",","+"),".","-"),"+","."),"-",",")))=TRUE,(VALUE(SUBSTITUTE(SUBSTITUTE(SUBSTITUTE(SUBSTITUTE('YAHOO HISTORICAL DATA'!G178,",","+"),".","-"),"+","."),"-",","))),VALUE(SUBSTITUTE(SUBSTITUTE(SUBSTITUTE(SUBSTITUTE('YAHOO HISTORICAL DATA'!G178,",","+"),".","-"),"+","."),"-",",")&amp;"0"))</f>
        <v>0</v>
      </c>
    </row>
    <row r="179" spans="1:11" x14ac:dyDescent="0.2">
      <c r="A179">
        <f>'YAHOO HISTORICAL DATA'!A179</f>
        <v>0</v>
      </c>
      <c r="B179" s="81">
        <f t="shared" si="10"/>
        <v>0</v>
      </c>
      <c r="C179" s="83">
        <f t="shared" si="11"/>
        <v>0</v>
      </c>
      <c r="D179" s="83">
        <f t="shared" si="12"/>
        <v>0</v>
      </c>
      <c r="E179" s="3" t="e">
        <f t="shared" si="13"/>
        <v>#NUM!</v>
      </c>
      <c r="F179" s="15" t="str">
        <f>IF(ISNUMBER(VALUE(SUBSTITUTE(SUBSTITUTE(SUBSTITUTE(SUBSTITUTE('YAHOO HISTORICAL DATA'!B179,",","+"),".","-"),"+","."),"-",",")))=TRUE,(VALUE(SUBSTITUTE(SUBSTITUTE(SUBSTITUTE(SUBSTITUTE('YAHOO HISTORICAL DATA'!B179,",","+"),".","-"),"+","."),"-",","))),"")</f>
        <v/>
      </c>
      <c r="G179" s="15" t="str">
        <f>IF(ISNUMBER(VALUE(SUBSTITUTE(SUBSTITUTE(SUBSTITUTE(SUBSTITUTE('YAHOO HISTORICAL DATA'!C179,",","+"),".","-"),"+","."),"-",",")))=TRUE,(VALUE(SUBSTITUTE(SUBSTITUTE(SUBSTITUTE(SUBSTITUTE('YAHOO HISTORICAL DATA'!C179,",","+"),".","-"),"+","."),"-",","))),"")</f>
        <v/>
      </c>
      <c r="H179" s="15" t="str">
        <f>IF(ISNUMBER(VALUE(SUBSTITUTE(SUBSTITUTE(SUBSTITUTE(SUBSTITUTE('YAHOO HISTORICAL DATA'!D179,",","+"),".","-"),"+","."),"-",",")))=TRUE,(VALUE(SUBSTITUTE(SUBSTITUTE(SUBSTITUTE(SUBSTITUTE('YAHOO HISTORICAL DATA'!D179,",","+"),".","-"),"+","."),"-",","))),"")</f>
        <v/>
      </c>
      <c r="I179" s="15" t="str">
        <f>IF(ISNUMBER(VALUE(SUBSTITUTE(SUBSTITUTE(SUBSTITUTE(SUBSTITUTE('YAHOO HISTORICAL DATA'!E179,",","+"),".","-"),"+","."),"-",",")))=TRUE,(VALUE(SUBSTITUTE(SUBSTITUTE(SUBSTITUTE(SUBSTITUTE('YAHOO HISTORICAL DATA'!E179,",","+"),".","-"),"+","."),"-",","))),"")</f>
        <v/>
      </c>
      <c r="J179" s="15" t="str">
        <f>IF(ISNUMBER(VALUE(SUBSTITUTE(SUBSTITUTE(SUBSTITUTE(SUBSTITUTE('YAHOO HISTORICAL DATA'!F179,",","+"),".","-"),"+","."),"-",",")))=TRUE,(VALUE(SUBSTITUTE(SUBSTITUTE(SUBSTITUTE(SUBSTITUTE('YAHOO HISTORICAL DATA'!F179,",","+"),".","-"),"+","."),"-",","))),"")</f>
        <v/>
      </c>
      <c r="K179" s="15">
        <f>IF(ISNUMBER(VALUE(SUBSTITUTE(SUBSTITUTE(SUBSTITUTE(SUBSTITUTE('YAHOO HISTORICAL DATA'!G179,",","+"),".","-"),"+","."),"-",",")))=TRUE,(VALUE(SUBSTITUTE(SUBSTITUTE(SUBSTITUTE(SUBSTITUTE('YAHOO HISTORICAL DATA'!G179,",","+"),".","-"),"+","."),"-",","))),VALUE(SUBSTITUTE(SUBSTITUTE(SUBSTITUTE(SUBSTITUTE('YAHOO HISTORICAL DATA'!G179,",","+"),".","-"),"+","."),"-",",")&amp;"0"))</f>
        <v>0</v>
      </c>
    </row>
    <row r="180" spans="1:11" x14ac:dyDescent="0.2">
      <c r="A180">
        <f>'YAHOO HISTORICAL DATA'!A180</f>
        <v>0</v>
      </c>
      <c r="B180" s="81">
        <f t="shared" si="10"/>
        <v>0</v>
      </c>
      <c r="C180" s="83">
        <f t="shared" si="11"/>
        <v>0</v>
      </c>
      <c r="D180" s="83">
        <f t="shared" si="12"/>
        <v>0</v>
      </c>
      <c r="E180" s="3" t="e">
        <f t="shared" si="13"/>
        <v>#NUM!</v>
      </c>
      <c r="F180" s="15" t="str">
        <f>IF(ISNUMBER(VALUE(SUBSTITUTE(SUBSTITUTE(SUBSTITUTE(SUBSTITUTE('YAHOO HISTORICAL DATA'!B180,",","+"),".","-"),"+","."),"-",",")))=TRUE,(VALUE(SUBSTITUTE(SUBSTITUTE(SUBSTITUTE(SUBSTITUTE('YAHOO HISTORICAL DATA'!B180,",","+"),".","-"),"+","."),"-",","))),"")</f>
        <v/>
      </c>
      <c r="G180" s="15" t="str">
        <f>IF(ISNUMBER(VALUE(SUBSTITUTE(SUBSTITUTE(SUBSTITUTE(SUBSTITUTE('YAHOO HISTORICAL DATA'!C180,",","+"),".","-"),"+","."),"-",",")))=TRUE,(VALUE(SUBSTITUTE(SUBSTITUTE(SUBSTITUTE(SUBSTITUTE('YAHOO HISTORICAL DATA'!C180,",","+"),".","-"),"+","."),"-",","))),"")</f>
        <v/>
      </c>
      <c r="H180" s="15" t="str">
        <f>IF(ISNUMBER(VALUE(SUBSTITUTE(SUBSTITUTE(SUBSTITUTE(SUBSTITUTE('YAHOO HISTORICAL DATA'!D180,",","+"),".","-"),"+","."),"-",",")))=TRUE,(VALUE(SUBSTITUTE(SUBSTITUTE(SUBSTITUTE(SUBSTITUTE('YAHOO HISTORICAL DATA'!D180,",","+"),".","-"),"+","."),"-",","))),"")</f>
        <v/>
      </c>
      <c r="I180" s="15" t="str">
        <f>IF(ISNUMBER(VALUE(SUBSTITUTE(SUBSTITUTE(SUBSTITUTE(SUBSTITUTE('YAHOO HISTORICAL DATA'!E180,",","+"),".","-"),"+","."),"-",",")))=TRUE,(VALUE(SUBSTITUTE(SUBSTITUTE(SUBSTITUTE(SUBSTITUTE('YAHOO HISTORICAL DATA'!E180,",","+"),".","-"),"+","."),"-",","))),"")</f>
        <v/>
      </c>
      <c r="J180" s="15" t="str">
        <f>IF(ISNUMBER(VALUE(SUBSTITUTE(SUBSTITUTE(SUBSTITUTE(SUBSTITUTE('YAHOO HISTORICAL DATA'!F180,",","+"),".","-"),"+","."),"-",",")))=TRUE,(VALUE(SUBSTITUTE(SUBSTITUTE(SUBSTITUTE(SUBSTITUTE('YAHOO HISTORICAL DATA'!F180,",","+"),".","-"),"+","."),"-",","))),"")</f>
        <v/>
      </c>
      <c r="K180" s="15">
        <f>IF(ISNUMBER(VALUE(SUBSTITUTE(SUBSTITUTE(SUBSTITUTE(SUBSTITUTE('YAHOO HISTORICAL DATA'!G180,",","+"),".","-"),"+","."),"-",",")))=TRUE,(VALUE(SUBSTITUTE(SUBSTITUTE(SUBSTITUTE(SUBSTITUTE('YAHOO HISTORICAL DATA'!G180,",","+"),".","-"),"+","."),"-",","))),VALUE(SUBSTITUTE(SUBSTITUTE(SUBSTITUTE(SUBSTITUTE('YAHOO HISTORICAL DATA'!G180,",","+"),".","-"),"+","."),"-",",")&amp;"0"))</f>
        <v>0</v>
      </c>
    </row>
    <row r="181" spans="1:11" x14ac:dyDescent="0.2">
      <c r="A181">
        <f>'YAHOO HISTORICAL DATA'!A181</f>
        <v>0</v>
      </c>
      <c r="B181" s="81">
        <f t="shared" si="10"/>
        <v>0</v>
      </c>
      <c r="C181" s="83">
        <f t="shared" si="11"/>
        <v>0</v>
      </c>
      <c r="D181" s="83">
        <f t="shared" si="12"/>
        <v>0</v>
      </c>
      <c r="E181" s="3" t="e">
        <f t="shared" si="13"/>
        <v>#NUM!</v>
      </c>
      <c r="F181" s="15" t="str">
        <f>IF(ISNUMBER(VALUE(SUBSTITUTE(SUBSTITUTE(SUBSTITUTE(SUBSTITUTE('YAHOO HISTORICAL DATA'!B181,",","+"),".","-"),"+","."),"-",",")))=TRUE,(VALUE(SUBSTITUTE(SUBSTITUTE(SUBSTITUTE(SUBSTITUTE('YAHOO HISTORICAL DATA'!B181,",","+"),".","-"),"+","."),"-",","))),"")</f>
        <v/>
      </c>
      <c r="G181" s="15" t="str">
        <f>IF(ISNUMBER(VALUE(SUBSTITUTE(SUBSTITUTE(SUBSTITUTE(SUBSTITUTE('YAHOO HISTORICAL DATA'!C181,",","+"),".","-"),"+","."),"-",",")))=TRUE,(VALUE(SUBSTITUTE(SUBSTITUTE(SUBSTITUTE(SUBSTITUTE('YAHOO HISTORICAL DATA'!C181,",","+"),".","-"),"+","."),"-",","))),"")</f>
        <v/>
      </c>
      <c r="H181" s="15" t="str">
        <f>IF(ISNUMBER(VALUE(SUBSTITUTE(SUBSTITUTE(SUBSTITUTE(SUBSTITUTE('YAHOO HISTORICAL DATA'!D181,",","+"),".","-"),"+","."),"-",",")))=TRUE,(VALUE(SUBSTITUTE(SUBSTITUTE(SUBSTITUTE(SUBSTITUTE('YAHOO HISTORICAL DATA'!D181,",","+"),".","-"),"+","."),"-",","))),"")</f>
        <v/>
      </c>
      <c r="I181" s="15" t="str">
        <f>IF(ISNUMBER(VALUE(SUBSTITUTE(SUBSTITUTE(SUBSTITUTE(SUBSTITUTE('YAHOO HISTORICAL DATA'!E181,",","+"),".","-"),"+","."),"-",",")))=TRUE,(VALUE(SUBSTITUTE(SUBSTITUTE(SUBSTITUTE(SUBSTITUTE('YAHOO HISTORICAL DATA'!E181,",","+"),".","-"),"+","."),"-",","))),"")</f>
        <v/>
      </c>
      <c r="J181" s="15" t="str">
        <f>IF(ISNUMBER(VALUE(SUBSTITUTE(SUBSTITUTE(SUBSTITUTE(SUBSTITUTE('YAHOO HISTORICAL DATA'!F181,",","+"),".","-"),"+","."),"-",",")))=TRUE,(VALUE(SUBSTITUTE(SUBSTITUTE(SUBSTITUTE(SUBSTITUTE('YAHOO HISTORICAL DATA'!F181,",","+"),".","-"),"+","."),"-",","))),"")</f>
        <v/>
      </c>
      <c r="K181" s="15">
        <f>IF(ISNUMBER(VALUE(SUBSTITUTE(SUBSTITUTE(SUBSTITUTE(SUBSTITUTE('YAHOO HISTORICAL DATA'!G181,",","+"),".","-"),"+","."),"-",",")))=TRUE,(VALUE(SUBSTITUTE(SUBSTITUTE(SUBSTITUTE(SUBSTITUTE('YAHOO HISTORICAL DATA'!G181,",","+"),".","-"),"+","."),"-",","))),VALUE(SUBSTITUTE(SUBSTITUTE(SUBSTITUTE(SUBSTITUTE('YAHOO HISTORICAL DATA'!G181,",","+"),".","-"),"+","."),"-",",")&amp;"0"))</f>
        <v>0</v>
      </c>
    </row>
    <row r="182" spans="1:11" x14ac:dyDescent="0.2">
      <c r="A182">
        <f>'YAHOO HISTORICAL DATA'!A182</f>
        <v>0</v>
      </c>
      <c r="B182" s="81">
        <f t="shared" si="10"/>
        <v>0</v>
      </c>
      <c r="C182" s="83">
        <f t="shared" si="11"/>
        <v>0</v>
      </c>
      <c r="D182" s="83">
        <f t="shared" si="12"/>
        <v>0</v>
      </c>
      <c r="E182" s="3" t="e">
        <f t="shared" si="13"/>
        <v>#NUM!</v>
      </c>
      <c r="F182" s="15" t="str">
        <f>IF(ISNUMBER(VALUE(SUBSTITUTE(SUBSTITUTE(SUBSTITUTE(SUBSTITUTE('YAHOO HISTORICAL DATA'!B182,",","+"),".","-"),"+","."),"-",",")))=TRUE,(VALUE(SUBSTITUTE(SUBSTITUTE(SUBSTITUTE(SUBSTITUTE('YAHOO HISTORICAL DATA'!B182,",","+"),".","-"),"+","."),"-",","))),"")</f>
        <v/>
      </c>
      <c r="G182" s="15" t="str">
        <f>IF(ISNUMBER(VALUE(SUBSTITUTE(SUBSTITUTE(SUBSTITUTE(SUBSTITUTE('YAHOO HISTORICAL DATA'!C182,",","+"),".","-"),"+","."),"-",",")))=TRUE,(VALUE(SUBSTITUTE(SUBSTITUTE(SUBSTITUTE(SUBSTITUTE('YAHOO HISTORICAL DATA'!C182,",","+"),".","-"),"+","."),"-",","))),"")</f>
        <v/>
      </c>
      <c r="H182" s="15" t="str">
        <f>IF(ISNUMBER(VALUE(SUBSTITUTE(SUBSTITUTE(SUBSTITUTE(SUBSTITUTE('YAHOO HISTORICAL DATA'!D182,",","+"),".","-"),"+","."),"-",",")))=TRUE,(VALUE(SUBSTITUTE(SUBSTITUTE(SUBSTITUTE(SUBSTITUTE('YAHOO HISTORICAL DATA'!D182,",","+"),".","-"),"+","."),"-",","))),"")</f>
        <v/>
      </c>
      <c r="I182" s="15" t="str">
        <f>IF(ISNUMBER(VALUE(SUBSTITUTE(SUBSTITUTE(SUBSTITUTE(SUBSTITUTE('YAHOO HISTORICAL DATA'!E182,",","+"),".","-"),"+","."),"-",",")))=TRUE,(VALUE(SUBSTITUTE(SUBSTITUTE(SUBSTITUTE(SUBSTITUTE('YAHOO HISTORICAL DATA'!E182,",","+"),".","-"),"+","."),"-",","))),"")</f>
        <v/>
      </c>
      <c r="J182" s="15" t="str">
        <f>IF(ISNUMBER(VALUE(SUBSTITUTE(SUBSTITUTE(SUBSTITUTE(SUBSTITUTE('YAHOO HISTORICAL DATA'!F182,",","+"),".","-"),"+","."),"-",",")))=TRUE,(VALUE(SUBSTITUTE(SUBSTITUTE(SUBSTITUTE(SUBSTITUTE('YAHOO HISTORICAL DATA'!F182,",","+"),".","-"),"+","."),"-",","))),"")</f>
        <v/>
      </c>
      <c r="K182" s="15">
        <f>IF(ISNUMBER(VALUE(SUBSTITUTE(SUBSTITUTE(SUBSTITUTE(SUBSTITUTE('YAHOO HISTORICAL DATA'!G182,",","+"),".","-"),"+","."),"-",",")))=TRUE,(VALUE(SUBSTITUTE(SUBSTITUTE(SUBSTITUTE(SUBSTITUTE('YAHOO HISTORICAL DATA'!G182,",","+"),".","-"),"+","."),"-",","))),VALUE(SUBSTITUTE(SUBSTITUTE(SUBSTITUTE(SUBSTITUTE('YAHOO HISTORICAL DATA'!G182,",","+"),".","-"),"+","."),"-",",")&amp;"0"))</f>
        <v>0</v>
      </c>
    </row>
    <row r="183" spans="1:11" x14ac:dyDescent="0.2">
      <c r="A183">
        <f>'YAHOO HISTORICAL DATA'!A183</f>
        <v>0</v>
      </c>
      <c r="B183" s="81">
        <f t="shared" si="10"/>
        <v>0</v>
      </c>
      <c r="C183" s="83">
        <f t="shared" si="11"/>
        <v>0</v>
      </c>
      <c r="D183" s="83">
        <f t="shared" si="12"/>
        <v>0</v>
      </c>
      <c r="E183" s="3" t="e">
        <f t="shared" si="13"/>
        <v>#NUM!</v>
      </c>
      <c r="F183" s="15" t="str">
        <f>IF(ISNUMBER(VALUE(SUBSTITUTE(SUBSTITUTE(SUBSTITUTE(SUBSTITUTE('YAHOO HISTORICAL DATA'!B183,",","+"),".","-"),"+","."),"-",",")))=TRUE,(VALUE(SUBSTITUTE(SUBSTITUTE(SUBSTITUTE(SUBSTITUTE('YAHOO HISTORICAL DATA'!B183,",","+"),".","-"),"+","."),"-",","))),"")</f>
        <v/>
      </c>
      <c r="G183" s="15" t="str">
        <f>IF(ISNUMBER(VALUE(SUBSTITUTE(SUBSTITUTE(SUBSTITUTE(SUBSTITUTE('YAHOO HISTORICAL DATA'!C183,",","+"),".","-"),"+","."),"-",",")))=TRUE,(VALUE(SUBSTITUTE(SUBSTITUTE(SUBSTITUTE(SUBSTITUTE('YAHOO HISTORICAL DATA'!C183,",","+"),".","-"),"+","."),"-",","))),"")</f>
        <v/>
      </c>
      <c r="H183" s="15" t="str">
        <f>IF(ISNUMBER(VALUE(SUBSTITUTE(SUBSTITUTE(SUBSTITUTE(SUBSTITUTE('YAHOO HISTORICAL DATA'!D183,",","+"),".","-"),"+","."),"-",",")))=TRUE,(VALUE(SUBSTITUTE(SUBSTITUTE(SUBSTITUTE(SUBSTITUTE('YAHOO HISTORICAL DATA'!D183,",","+"),".","-"),"+","."),"-",","))),"")</f>
        <v/>
      </c>
      <c r="I183" s="15" t="str">
        <f>IF(ISNUMBER(VALUE(SUBSTITUTE(SUBSTITUTE(SUBSTITUTE(SUBSTITUTE('YAHOO HISTORICAL DATA'!E183,",","+"),".","-"),"+","."),"-",",")))=TRUE,(VALUE(SUBSTITUTE(SUBSTITUTE(SUBSTITUTE(SUBSTITUTE('YAHOO HISTORICAL DATA'!E183,",","+"),".","-"),"+","."),"-",","))),"")</f>
        <v/>
      </c>
      <c r="J183" s="15" t="str">
        <f>IF(ISNUMBER(VALUE(SUBSTITUTE(SUBSTITUTE(SUBSTITUTE(SUBSTITUTE('YAHOO HISTORICAL DATA'!F183,",","+"),".","-"),"+","."),"-",",")))=TRUE,(VALUE(SUBSTITUTE(SUBSTITUTE(SUBSTITUTE(SUBSTITUTE('YAHOO HISTORICAL DATA'!F183,",","+"),".","-"),"+","."),"-",","))),"")</f>
        <v/>
      </c>
      <c r="K183" s="15">
        <f>IF(ISNUMBER(VALUE(SUBSTITUTE(SUBSTITUTE(SUBSTITUTE(SUBSTITUTE('YAHOO HISTORICAL DATA'!G183,",","+"),".","-"),"+","."),"-",",")))=TRUE,(VALUE(SUBSTITUTE(SUBSTITUTE(SUBSTITUTE(SUBSTITUTE('YAHOO HISTORICAL DATA'!G183,",","+"),".","-"),"+","."),"-",","))),VALUE(SUBSTITUTE(SUBSTITUTE(SUBSTITUTE(SUBSTITUTE('YAHOO HISTORICAL DATA'!G183,",","+"),".","-"),"+","."),"-",",")&amp;"0"))</f>
        <v>0</v>
      </c>
    </row>
    <row r="184" spans="1:11" x14ac:dyDescent="0.2">
      <c r="A184">
        <f>'YAHOO HISTORICAL DATA'!A184</f>
        <v>0</v>
      </c>
      <c r="B184" s="81">
        <f t="shared" si="10"/>
        <v>0</v>
      </c>
      <c r="C184" s="83">
        <f t="shared" si="11"/>
        <v>0</v>
      </c>
      <c r="D184" s="83">
        <f t="shared" si="12"/>
        <v>0</v>
      </c>
      <c r="E184" s="3" t="e">
        <f t="shared" si="13"/>
        <v>#NUM!</v>
      </c>
      <c r="F184" s="15" t="str">
        <f>IF(ISNUMBER(VALUE(SUBSTITUTE(SUBSTITUTE(SUBSTITUTE(SUBSTITUTE('YAHOO HISTORICAL DATA'!B184,",","+"),".","-"),"+","."),"-",",")))=TRUE,(VALUE(SUBSTITUTE(SUBSTITUTE(SUBSTITUTE(SUBSTITUTE('YAHOO HISTORICAL DATA'!B184,",","+"),".","-"),"+","."),"-",","))),"")</f>
        <v/>
      </c>
      <c r="G184" s="15" t="str">
        <f>IF(ISNUMBER(VALUE(SUBSTITUTE(SUBSTITUTE(SUBSTITUTE(SUBSTITUTE('YAHOO HISTORICAL DATA'!C184,",","+"),".","-"),"+","."),"-",",")))=TRUE,(VALUE(SUBSTITUTE(SUBSTITUTE(SUBSTITUTE(SUBSTITUTE('YAHOO HISTORICAL DATA'!C184,",","+"),".","-"),"+","."),"-",","))),"")</f>
        <v/>
      </c>
      <c r="H184" s="15" t="str">
        <f>IF(ISNUMBER(VALUE(SUBSTITUTE(SUBSTITUTE(SUBSTITUTE(SUBSTITUTE('YAHOO HISTORICAL DATA'!D184,",","+"),".","-"),"+","."),"-",",")))=TRUE,(VALUE(SUBSTITUTE(SUBSTITUTE(SUBSTITUTE(SUBSTITUTE('YAHOO HISTORICAL DATA'!D184,",","+"),".","-"),"+","."),"-",","))),"")</f>
        <v/>
      </c>
      <c r="I184" s="15" t="str">
        <f>IF(ISNUMBER(VALUE(SUBSTITUTE(SUBSTITUTE(SUBSTITUTE(SUBSTITUTE('YAHOO HISTORICAL DATA'!E184,",","+"),".","-"),"+","."),"-",",")))=TRUE,(VALUE(SUBSTITUTE(SUBSTITUTE(SUBSTITUTE(SUBSTITUTE('YAHOO HISTORICAL DATA'!E184,",","+"),".","-"),"+","."),"-",","))),"")</f>
        <v/>
      </c>
      <c r="J184" s="15" t="str">
        <f>IF(ISNUMBER(VALUE(SUBSTITUTE(SUBSTITUTE(SUBSTITUTE(SUBSTITUTE('YAHOO HISTORICAL DATA'!F184,",","+"),".","-"),"+","."),"-",",")))=TRUE,(VALUE(SUBSTITUTE(SUBSTITUTE(SUBSTITUTE(SUBSTITUTE('YAHOO HISTORICAL DATA'!F184,",","+"),".","-"),"+","."),"-",","))),"")</f>
        <v/>
      </c>
      <c r="K184" s="15">
        <f>IF(ISNUMBER(VALUE(SUBSTITUTE(SUBSTITUTE(SUBSTITUTE(SUBSTITUTE('YAHOO HISTORICAL DATA'!G184,",","+"),".","-"),"+","."),"-",",")))=TRUE,(VALUE(SUBSTITUTE(SUBSTITUTE(SUBSTITUTE(SUBSTITUTE('YAHOO HISTORICAL DATA'!G184,",","+"),".","-"),"+","."),"-",","))),VALUE(SUBSTITUTE(SUBSTITUTE(SUBSTITUTE(SUBSTITUTE('YAHOO HISTORICAL DATA'!G184,",","+"),".","-"),"+","."),"-",",")&amp;"0"))</f>
        <v>0</v>
      </c>
    </row>
    <row r="185" spans="1:11" x14ac:dyDescent="0.2">
      <c r="A185">
        <f>'YAHOO HISTORICAL DATA'!A185</f>
        <v>0</v>
      </c>
      <c r="B185" s="81">
        <f t="shared" si="10"/>
        <v>0</v>
      </c>
      <c r="C185" s="83">
        <f t="shared" si="11"/>
        <v>0</v>
      </c>
      <c r="D185" s="83">
        <f t="shared" si="12"/>
        <v>0</v>
      </c>
      <c r="E185" s="3" t="e">
        <f t="shared" si="13"/>
        <v>#NUM!</v>
      </c>
      <c r="F185" s="15" t="str">
        <f>IF(ISNUMBER(VALUE(SUBSTITUTE(SUBSTITUTE(SUBSTITUTE(SUBSTITUTE('YAHOO HISTORICAL DATA'!B185,",","+"),".","-"),"+","."),"-",",")))=TRUE,(VALUE(SUBSTITUTE(SUBSTITUTE(SUBSTITUTE(SUBSTITUTE('YAHOO HISTORICAL DATA'!B185,",","+"),".","-"),"+","."),"-",","))),"")</f>
        <v/>
      </c>
      <c r="G185" s="15" t="str">
        <f>IF(ISNUMBER(VALUE(SUBSTITUTE(SUBSTITUTE(SUBSTITUTE(SUBSTITUTE('YAHOO HISTORICAL DATA'!C185,",","+"),".","-"),"+","."),"-",",")))=TRUE,(VALUE(SUBSTITUTE(SUBSTITUTE(SUBSTITUTE(SUBSTITUTE('YAHOO HISTORICAL DATA'!C185,",","+"),".","-"),"+","."),"-",","))),"")</f>
        <v/>
      </c>
      <c r="H185" s="15" t="str">
        <f>IF(ISNUMBER(VALUE(SUBSTITUTE(SUBSTITUTE(SUBSTITUTE(SUBSTITUTE('YAHOO HISTORICAL DATA'!D185,",","+"),".","-"),"+","."),"-",",")))=TRUE,(VALUE(SUBSTITUTE(SUBSTITUTE(SUBSTITUTE(SUBSTITUTE('YAHOO HISTORICAL DATA'!D185,",","+"),".","-"),"+","."),"-",","))),"")</f>
        <v/>
      </c>
      <c r="I185" s="15" t="str">
        <f>IF(ISNUMBER(VALUE(SUBSTITUTE(SUBSTITUTE(SUBSTITUTE(SUBSTITUTE('YAHOO HISTORICAL DATA'!E185,",","+"),".","-"),"+","."),"-",",")))=TRUE,(VALUE(SUBSTITUTE(SUBSTITUTE(SUBSTITUTE(SUBSTITUTE('YAHOO HISTORICAL DATA'!E185,",","+"),".","-"),"+","."),"-",","))),"")</f>
        <v/>
      </c>
      <c r="J185" s="15" t="str">
        <f>IF(ISNUMBER(VALUE(SUBSTITUTE(SUBSTITUTE(SUBSTITUTE(SUBSTITUTE('YAHOO HISTORICAL DATA'!F185,",","+"),".","-"),"+","."),"-",",")))=TRUE,(VALUE(SUBSTITUTE(SUBSTITUTE(SUBSTITUTE(SUBSTITUTE('YAHOO HISTORICAL DATA'!F185,",","+"),".","-"),"+","."),"-",","))),"")</f>
        <v/>
      </c>
      <c r="K185" s="15">
        <f>IF(ISNUMBER(VALUE(SUBSTITUTE(SUBSTITUTE(SUBSTITUTE(SUBSTITUTE('YAHOO HISTORICAL DATA'!G185,",","+"),".","-"),"+","."),"-",",")))=TRUE,(VALUE(SUBSTITUTE(SUBSTITUTE(SUBSTITUTE(SUBSTITUTE('YAHOO HISTORICAL DATA'!G185,",","+"),".","-"),"+","."),"-",","))),VALUE(SUBSTITUTE(SUBSTITUTE(SUBSTITUTE(SUBSTITUTE('YAHOO HISTORICAL DATA'!G185,",","+"),".","-"),"+","."),"-",",")&amp;"0"))</f>
        <v>0</v>
      </c>
    </row>
    <row r="186" spans="1:11" x14ac:dyDescent="0.2">
      <c r="A186">
        <f>'YAHOO HISTORICAL DATA'!A186</f>
        <v>0</v>
      </c>
      <c r="B186" s="81">
        <f t="shared" si="10"/>
        <v>0</v>
      </c>
      <c r="C186" s="83">
        <f t="shared" si="11"/>
        <v>0</v>
      </c>
      <c r="D186" s="83">
        <f t="shared" si="12"/>
        <v>0</v>
      </c>
      <c r="E186" s="3" t="e">
        <f t="shared" si="13"/>
        <v>#NUM!</v>
      </c>
      <c r="F186" s="15" t="str">
        <f>IF(ISNUMBER(VALUE(SUBSTITUTE(SUBSTITUTE(SUBSTITUTE(SUBSTITUTE('YAHOO HISTORICAL DATA'!B186,",","+"),".","-"),"+","."),"-",",")))=TRUE,(VALUE(SUBSTITUTE(SUBSTITUTE(SUBSTITUTE(SUBSTITUTE('YAHOO HISTORICAL DATA'!B186,",","+"),".","-"),"+","."),"-",","))),"")</f>
        <v/>
      </c>
      <c r="G186" s="15" t="str">
        <f>IF(ISNUMBER(VALUE(SUBSTITUTE(SUBSTITUTE(SUBSTITUTE(SUBSTITUTE('YAHOO HISTORICAL DATA'!C186,",","+"),".","-"),"+","."),"-",",")))=TRUE,(VALUE(SUBSTITUTE(SUBSTITUTE(SUBSTITUTE(SUBSTITUTE('YAHOO HISTORICAL DATA'!C186,",","+"),".","-"),"+","."),"-",","))),"")</f>
        <v/>
      </c>
      <c r="H186" s="15" t="str">
        <f>IF(ISNUMBER(VALUE(SUBSTITUTE(SUBSTITUTE(SUBSTITUTE(SUBSTITUTE('YAHOO HISTORICAL DATA'!D186,",","+"),".","-"),"+","."),"-",",")))=TRUE,(VALUE(SUBSTITUTE(SUBSTITUTE(SUBSTITUTE(SUBSTITUTE('YAHOO HISTORICAL DATA'!D186,",","+"),".","-"),"+","."),"-",","))),"")</f>
        <v/>
      </c>
      <c r="I186" s="15" t="str">
        <f>IF(ISNUMBER(VALUE(SUBSTITUTE(SUBSTITUTE(SUBSTITUTE(SUBSTITUTE('YAHOO HISTORICAL DATA'!E186,",","+"),".","-"),"+","."),"-",",")))=TRUE,(VALUE(SUBSTITUTE(SUBSTITUTE(SUBSTITUTE(SUBSTITUTE('YAHOO HISTORICAL DATA'!E186,",","+"),".","-"),"+","."),"-",","))),"")</f>
        <v/>
      </c>
      <c r="J186" s="15" t="str">
        <f>IF(ISNUMBER(VALUE(SUBSTITUTE(SUBSTITUTE(SUBSTITUTE(SUBSTITUTE('YAHOO HISTORICAL DATA'!F186,",","+"),".","-"),"+","."),"-",",")))=TRUE,(VALUE(SUBSTITUTE(SUBSTITUTE(SUBSTITUTE(SUBSTITUTE('YAHOO HISTORICAL DATA'!F186,",","+"),".","-"),"+","."),"-",","))),"")</f>
        <v/>
      </c>
      <c r="K186" s="15">
        <f>IF(ISNUMBER(VALUE(SUBSTITUTE(SUBSTITUTE(SUBSTITUTE(SUBSTITUTE('YAHOO HISTORICAL DATA'!G186,",","+"),".","-"),"+","."),"-",",")))=TRUE,(VALUE(SUBSTITUTE(SUBSTITUTE(SUBSTITUTE(SUBSTITUTE('YAHOO HISTORICAL DATA'!G186,",","+"),".","-"),"+","."),"-",","))),VALUE(SUBSTITUTE(SUBSTITUTE(SUBSTITUTE(SUBSTITUTE('YAHOO HISTORICAL DATA'!G186,",","+"),".","-"),"+","."),"-",",")&amp;"0"))</f>
        <v>0</v>
      </c>
    </row>
    <row r="187" spans="1:11" x14ac:dyDescent="0.2">
      <c r="A187">
        <f>'YAHOO HISTORICAL DATA'!A187</f>
        <v>0</v>
      </c>
      <c r="B187" s="81">
        <f t="shared" si="10"/>
        <v>0</v>
      </c>
      <c r="C187" s="83">
        <f t="shared" si="11"/>
        <v>0</v>
      </c>
      <c r="D187" s="83">
        <f t="shared" si="12"/>
        <v>0</v>
      </c>
      <c r="E187" s="3" t="e">
        <f t="shared" si="13"/>
        <v>#NUM!</v>
      </c>
      <c r="F187" s="15" t="str">
        <f>IF(ISNUMBER(VALUE(SUBSTITUTE(SUBSTITUTE(SUBSTITUTE(SUBSTITUTE('YAHOO HISTORICAL DATA'!B187,",","+"),".","-"),"+","."),"-",",")))=TRUE,(VALUE(SUBSTITUTE(SUBSTITUTE(SUBSTITUTE(SUBSTITUTE('YAHOO HISTORICAL DATA'!B187,",","+"),".","-"),"+","."),"-",","))),"")</f>
        <v/>
      </c>
      <c r="G187" s="15" t="str">
        <f>IF(ISNUMBER(VALUE(SUBSTITUTE(SUBSTITUTE(SUBSTITUTE(SUBSTITUTE('YAHOO HISTORICAL DATA'!C187,",","+"),".","-"),"+","."),"-",",")))=TRUE,(VALUE(SUBSTITUTE(SUBSTITUTE(SUBSTITUTE(SUBSTITUTE('YAHOO HISTORICAL DATA'!C187,",","+"),".","-"),"+","."),"-",","))),"")</f>
        <v/>
      </c>
      <c r="H187" s="15" t="str">
        <f>IF(ISNUMBER(VALUE(SUBSTITUTE(SUBSTITUTE(SUBSTITUTE(SUBSTITUTE('YAHOO HISTORICAL DATA'!D187,",","+"),".","-"),"+","."),"-",",")))=TRUE,(VALUE(SUBSTITUTE(SUBSTITUTE(SUBSTITUTE(SUBSTITUTE('YAHOO HISTORICAL DATA'!D187,",","+"),".","-"),"+","."),"-",","))),"")</f>
        <v/>
      </c>
      <c r="I187" s="15" t="str">
        <f>IF(ISNUMBER(VALUE(SUBSTITUTE(SUBSTITUTE(SUBSTITUTE(SUBSTITUTE('YAHOO HISTORICAL DATA'!E187,",","+"),".","-"),"+","."),"-",",")))=TRUE,(VALUE(SUBSTITUTE(SUBSTITUTE(SUBSTITUTE(SUBSTITUTE('YAHOO HISTORICAL DATA'!E187,",","+"),".","-"),"+","."),"-",","))),"")</f>
        <v/>
      </c>
      <c r="J187" s="15" t="str">
        <f>IF(ISNUMBER(VALUE(SUBSTITUTE(SUBSTITUTE(SUBSTITUTE(SUBSTITUTE('YAHOO HISTORICAL DATA'!F187,",","+"),".","-"),"+","."),"-",",")))=TRUE,(VALUE(SUBSTITUTE(SUBSTITUTE(SUBSTITUTE(SUBSTITUTE('YAHOO HISTORICAL DATA'!F187,",","+"),".","-"),"+","."),"-",","))),"")</f>
        <v/>
      </c>
      <c r="K187" s="15">
        <f>IF(ISNUMBER(VALUE(SUBSTITUTE(SUBSTITUTE(SUBSTITUTE(SUBSTITUTE('YAHOO HISTORICAL DATA'!G187,",","+"),".","-"),"+","."),"-",",")))=TRUE,(VALUE(SUBSTITUTE(SUBSTITUTE(SUBSTITUTE(SUBSTITUTE('YAHOO HISTORICAL DATA'!G187,",","+"),".","-"),"+","."),"-",","))),VALUE(SUBSTITUTE(SUBSTITUTE(SUBSTITUTE(SUBSTITUTE('YAHOO HISTORICAL DATA'!G187,",","+"),".","-"),"+","."),"-",",")&amp;"0"))</f>
        <v>0</v>
      </c>
    </row>
    <row r="188" spans="1:11" x14ac:dyDescent="0.2">
      <c r="A188">
        <f>'YAHOO HISTORICAL DATA'!A188</f>
        <v>0</v>
      </c>
      <c r="B188" s="81">
        <f t="shared" si="10"/>
        <v>0</v>
      </c>
      <c r="C188" s="83">
        <f t="shared" si="11"/>
        <v>0</v>
      </c>
      <c r="D188" s="83">
        <f t="shared" si="12"/>
        <v>0</v>
      </c>
      <c r="E188" s="3" t="e">
        <f t="shared" si="13"/>
        <v>#NUM!</v>
      </c>
      <c r="F188" s="15" t="str">
        <f>IF(ISNUMBER(VALUE(SUBSTITUTE(SUBSTITUTE(SUBSTITUTE(SUBSTITUTE('YAHOO HISTORICAL DATA'!B188,",","+"),".","-"),"+","."),"-",",")))=TRUE,(VALUE(SUBSTITUTE(SUBSTITUTE(SUBSTITUTE(SUBSTITUTE('YAHOO HISTORICAL DATA'!B188,",","+"),".","-"),"+","."),"-",","))),"")</f>
        <v/>
      </c>
      <c r="G188" s="15" t="str">
        <f>IF(ISNUMBER(VALUE(SUBSTITUTE(SUBSTITUTE(SUBSTITUTE(SUBSTITUTE('YAHOO HISTORICAL DATA'!C188,",","+"),".","-"),"+","."),"-",",")))=TRUE,(VALUE(SUBSTITUTE(SUBSTITUTE(SUBSTITUTE(SUBSTITUTE('YAHOO HISTORICAL DATA'!C188,",","+"),".","-"),"+","."),"-",","))),"")</f>
        <v/>
      </c>
      <c r="H188" s="15" t="str">
        <f>IF(ISNUMBER(VALUE(SUBSTITUTE(SUBSTITUTE(SUBSTITUTE(SUBSTITUTE('YAHOO HISTORICAL DATA'!D188,",","+"),".","-"),"+","."),"-",",")))=TRUE,(VALUE(SUBSTITUTE(SUBSTITUTE(SUBSTITUTE(SUBSTITUTE('YAHOO HISTORICAL DATA'!D188,",","+"),".","-"),"+","."),"-",","))),"")</f>
        <v/>
      </c>
      <c r="I188" s="15" t="str">
        <f>IF(ISNUMBER(VALUE(SUBSTITUTE(SUBSTITUTE(SUBSTITUTE(SUBSTITUTE('YAHOO HISTORICAL DATA'!E188,",","+"),".","-"),"+","."),"-",",")))=TRUE,(VALUE(SUBSTITUTE(SUBSTITUTE(SUBSTITUTE(SUBSTITUTE('YAHOO HISTORICAL DATA'!E188,",","+"),".","-"),"+","."),"-",","))),"")</f>
        <v/>
      </c>
      <c r="J188" s="15" t="str">
        <f>IF(ISNUMBER(VALUE(SUBSTITUTE(SUBSTITUTE(SUBSTITUTE(SUBSTITUTE('YAHOO HISTORICAL DATA'!F188,",","+"),".","-"),"+","."),"-",",")))=TRUE,(VALUE(SUBSTITUTE(SUBSTITUTE(SUBSTITUTE(SUBSTITUTE('YAHOO HISTORICAL DATA'!F188,",","+"),".","-"),"+","."),"-",","))),"")</f>
        <v/>
      </c>
      <c r="K188" s="15">
        <f>IF(ISNUMBER(VALUE(SUBSTITUTE(SUBSTITUTE(SUBSTITUTE(SUBSTITUTE('YAHOO HISTORICAL DATA'!G188,",","+"),".","-"),"+","."),"-",",")))=TRUE,(VALUE(SUBSTITUTE(SUBSTITUTE(SUBSTITUTE(SUBSTITUTE('YAHOO HISTORICAL DATA'!G188,",","+"),".","-"),"+","."),"-",","))),VALUE(SUBSTITUTE(SUBSTITUTE(SUBSTITUTE(SUBSTITUTE('YAHOO HISTORICAL DATA'!G188,",","+"),".","-"),"+","."),"-",",")&amp;"0"))</f>
        <v>0</v>
      </c>
    </row>
    <row r="189" spans="1:11" x14ac:dyDescent="0.2">
      <c r="A189">
        <f>'YAHOO HISTORICAL DATA'!A189</f>
        <v>0</v>
      </c>
      <c r="B189" s="81">
        <f t="shared" si="10"/>
        <v>0</v>
      </c>
      <c r="C189" s="83">
        <f t="shared" si="11"/>
        <v>0</v>
      </c>
      <c r="D189" s="83">
        <f t="shared" si="12"/>
        <v>0</v>
      </c>
      <c r="E189" s="3" t="e">
        <f t="shared" si="13"/>
        <v>#NUM!</v>
      </c>
      <c r="F189" s="15" t="str">
        <f>IF(ISNUMBER(VALUE(SUBSTITUTE(SUBSTITUTE(SUBSTITUTE(SUBSTITUTE('YAHOO HISTORICAL DATA'!B189,",","+"),".","-"),"+","."),"-",",")))=TRUE,(VALUE(SUBSTITUTE(SUBSTITUTE(SUBSTITUTE(SUBSTITUTE('YAHOO HISTORICAL DATA'!B189,",","+"),".","-"),"+","."),"-",","))),"")</f>
        <v/>
      </c>
      <c r="G189" s="15" t="str">
        <f>IF(ISNUMBER(VALUE(SUBSTITUTE(SUBSTITUTE(SUBSTITUTE(SUBSTITUTE('YAHOO HISTORICAL DATA'!C189,",","+"),".","-"),"+","."),"-",",")))=TRUE,(VALUE(SUBSTITUTE(SUBSTITUTE(SUBSTITUTE(SUBSTITUTE('YAHOO HISTORICAL DATA'!C189,",","+"),".","-"),"+","."),"-",","))),"")</f>
        <v/>
      </c>
      <c r="H189" s="15" t="str">
        <f>IF(ISNUMBER(VALUE(SUBSTITUTE(SUBSTITUTE(SUBSTITUTE(SUBSTITUTE('YAHOO HISTORICAL DATA'!D189,",","+"),".","-"),"+","."),"-",",")))=TRUE,(VALUE(SUBSTITUTE(SUBSTITUTE(SUBSTITUTE(SUBSTITUTE('YAHOO HISTORICAL DATA'!D189,",","+"),".","-"),"+","."),"-",","))),"")</f>
        <v/>
      </c>
      <c r="I189" s="15" t="str">
        <f>IF(ISNUMBER(VALUE(SUBSTITUTE(SUBSTITUTE(SUBSTITUTE(SUBSTITUTE('YAHOO HISTORICAL DATA'!E189,",","+"),".","-"),"+","."),"-",",")))=TRUE,(VALUE(SUBSTITUTE(SUBSTITUTE(SUBSTITUTE(SUBSTITUTE('YAHOO HISTORICAL DATA'!E189,",","+"),".","-"),"+","."),"-",","))),"")</f>
        <v/>
      </c>
      <c r="J189" s="15" t="str">
        <f>IF(ISNUMBER(VALUE(SUBSTITUTE(SUBSTITUTE(SUBSTITUTE(SUBSTITUTE('YAHOO HISTORICAL DATA'!F189,",","+"),".","-"),"+","."),"-",",")))=TRUE,(VALUE(SUBSTITUTE(SUBSTITUTE(SUBSTITUTE(SUBSTITUTE('YAHOO HISTORICAL DATA'!F189,",","+"),".","-"),"+","."),"-",","))),"")</f>
        <v/>
      </c>
      <c r="K189" s="15">
        <f>IF(ISNUMBER(VALUE(SUBSTITUTE(SUBSTITUTE(SUBSTITUTE(SUBSTITUTE('YAHOO HISTORICAL DATA'!G189,",","+"),".","-"),"+","."),"-",",")))=TRUE,(VALUE(SUBSTITUTE(SUBSTITUTE(SUBSTITUTE(SUBSTITUTE('YAHOO HISTORICAL DATA'!G189,",","+"),".","-"),"+","."),"-",","))),VALUE(SUBSTITUTE(SUBSTITUTE(SUBSTITUTE(SUBSTITUTE('YAHOO HISTORICAL DATA'!G189,",","+"),".","-"),"+","."),"-",",")&amp;"0"))</f>
        <v>0</v>
      </c>
    </row>
    <row r="190" spans="1:11" x14ac:dyDescent="0.2">
      <c r="A190">
        <f>'YAHOO HISTORICAL DATA'!A190</f>
        <v>0</v>
      </c>
      <c r="B190" s="81">
        <f t="shared" si="10"/>
        <v>0</v>
      </c>
      <c r="C190" s="83">
        <f t="shared" si="11"/>
        <v>0</v>
      </c>
      <c r="D190" s="83">
        <f t="shared" si="12"/>
        <v>0</v>
      </c>
      <c r="E190" s="3" t="e">
        <f t="shared" si="13"/>
        <v>#NUM!</v>
      </c>
      <c r="F190" s="15" t="str">
        <f>IF(ISNUMBER(VALUE(SUBSTITUTE(SUBSTITUTE(SUBSTITUTE(SUBSTITUTE('YAHOO HISTORICAL DATA'!B190,",","+"),".","-"),"+","."),"-",",")))=TRUE,(VALUE(SUBSTITUTE(SUBSTITUTE(SUBSTITUTE(SUBSTITUTE('YAHOO HISTORICAL DATA'!B190,",","+"),".","-"),"+","."),"-",","))),"")</f>
        <v/>
      </c>
      <c r="G190" s="15" t="str">
        <f>IF(ISNUMBER(VALUE(SUBSTITUTE(SUBSTITUTE(SUBSTITUTE(SUBSTITUTE('YAHOO HISTORICAL DATA'!C190,",","+"),".","-"),"+","."),"-",",")))=TRUE,(VALUE(SUBSTITUTE(SUBSTITUTE(SUBSTITUTE(SUBSTITUTE('YAHOO HISTORICAL DATA'!C190,",","+"),".","-"),"+","."),"-",","))),"")</f>
        <v/>
      </c>
      <c r="H190" s="15" t="str">
        <f>IF(ISNUMBER(VALUE(SUBSTITUTE(SUBSTITUTE(SUBSTITUTE(SUBSTITUTE('YAHOO HISTORICAL DATA'!D190,",","+"),".","-"),"+","."),"-",",")))=TRUE,(VALUE(SUBSTITUTE(SUBSTITUTE(SUBSTITUTE(SUBSTITUTE('YAHOO HISTORICAL DATA'!D190,",","+"),".","-"),"+","."),"-",","))),"")</f>
        <v/>
      </c>
      <c r="I190" s="15" t="str">
        <f>IF(ISNUMBER(VALUE(SUBSTITUTE(SUBSTITUTE(SUBSTITUTE(SUBSTITUTE('YAHOO HISTORICAL DATA'!E190,",","+"),".","-"),"+","."),"-",",")))=TRUE,(VALUE(SUBSTITUTE(SUBSTITUTE(SUBSTITUTE(SUBSTITUTE('YAHOO HISTORICAL DATA'!E190,",","+"),".","-"),"+","."),"-",","))),"")</f>
        <v/>
      </c>
      <c r="J190" s="15" t="str">
        <f>IF(ISNUMBER(VALUE(SUBSTITUTE(SUBSTITUTE(SUBSTITUTE(SUBSTITUTE('YAHOO HISTORICAL DATA'!F190,",","+"),".","-"),"+","."),"-",",")))=TRUE,(VALUE(SUBSTITUTE(SUBSTITUTE(SUBSTITUTE(SUBSTITUTE('YAHOO HISTORICAL DATA'!F190,",","+"),".","-"),"+","."),"-",","))),"")</f>
        <v/>
      </c>
      <c r="K190" s="15">
        <f>IF(ISNUMBER(VALUE(SUBSTITUTE(SUBSTITUTE(SUBSTITUTE(SUBSTITUTE('YAHOO HISTORICAL DATA'!G190,",","+"),".","-"),"+","."),"-",",")))=TRUE,(VALUE(SUBSTITUTE(SUBSTITUTE(SUBSTITUTE(SUBSTITUTE('YAHOO HISTORICAL DATA'!G190,",","+"),".","-"),"+","."),"-",","))),VALUE(SUBSTITUTE(SUBSTITUTE(SUBSTITUTE(SUBSTITUTE('YAHOO HISTORICAL DATA'!G190,",","+"),".","-"),"+","."),"-",",")&amp;"0"))</f>
        <v>0</v>
      </c>
    </row>
    <row r="191" spans="1:11" x14ac:dyDescent="0.2">
      <c r="A191">
        <f>'YAHOO HISTORICAL DATA'!A191</f>
        <v>0</v>
      </c>
      <c r="B191" s="81">
        <f t="shared" si="10"/>
        <v>0</v>
      </c>
      <c r="C191" s="83">
        <f t="shared" si="11"/>
        <v>0</v>
      </c>
      <c r="D191" s="83">
        <f t="shared" si="12"/>
        <v>0</v>
      </c>
      <c r="E191" s="3" t="e">
        <f t="shared" si="13"/>
        <v>#NUM!</v>
      </c>
      <c r="F191" s="15" t="str">
        <f>IF(ISNUMBER(VALUE(SUBSTITUTE(SUBSTITUTE(SUBSTITUTE(SUBSTITUTE('YAHOO HISTORICAL DATA'!B191,",","+"),".","-"),"+","."),"-",",")))=TRUE,(VALUE(SUBSTITUTE(SUBSTITUTE(SUBSTITUTE(SUBSTITUTE('YAHOO HISTORICAL DATA'!B191,",","+"),".","-"),"+","."),"-",","))),"")</f>
        <v/>
      </c>
      <c r="G191" s="15" t="str">
        <f>IF(ISNUMBER(VALUE(SUBSTITUTE(SUBSTITUTE(SUBSTITUTE(SUBSTITUTE('YAHOO HISTORICAL DATA'!C191,",","+"),".","-"),"+","."),"-",",")))=TRUE,(VALUE(SUBSTITUTE(SUBSTITUTE(SUBSTITUTE(SUBSTITUTE('YAHOO HISTORICAL DATA'!C191,",","+"),".","-"),"+","."),"-",","))),"")</f>
        <v/>
      </c>
      <c r="H191" s="15" t="str">
        <f>IF(ISNUMBER(VALUE(SUBSTITUTE(SUBSTITUTE(SUBSTITUTE(SUBSTITUTE('YAHOO HISTORICAL DATA'!D191,",","+"),".","-"),"+","."),"-",",")))=TRUE,(VALUE(SUBSTITUTE(SUBSTITUTE(SUBSTITUTE(SUBSTITUTE('YAHOO HISTORICAL DATA'!D191,",","+"),".","-"),"+","."),"-",","))),"")</f>
        <v/>
      </c>
      <c r="I191" s="15" t="str">
        <f>IF(ISNUMBER(VALUE(SUBSTITUTE(SUBSTITUTE(SUBSTITUTE(SUBSTITUTE('YAHOO HISTORICAL DATA'!E191,",","+"),".","-"),"+","."),"-",",")))=TRUE,(VALUE(SUBSTITUTE(SUBSTITUTE(SUBSTITUTE(SUBSTITUTE('YAHOO HISTORICAL DATA'!E191,",","+"),".","-"),"+","."),"-",","))),"")</f>
        <v/>
      </c>
      <c r="J191" s="15" t="str">
        <f>IF(ISNUMBER(VALUE(SUBSTITUTE(SUBSTITUTE(SUBSTITUTE(SUBSTITUTE('YAHOO HISTORICAL DATA'!F191,",","+"),".","-"),"+","."),"-",",")))=TRUE,(VALUE(SUBSTITUTE(SUBSTITUTE(SUBSTITUTE(SUBSTITUTE('YAHOO HISTORICAL DATA'!F191,",","+"),".","-"),"+","."),"-",","))),"")</f>
        <v/>
      </c>
      <c r="K191" s="15">
        <f>IF(ISNUMBER(VALUE(SUBSTITUTE(SUBSTITUTE(SUBSTITUTE(SUBSTITUTE('YAHOO HISTORICAL DATA'!G191,",","+"),".","-"),"+","."),"-",",")))=TRUE,(VALUE(SUBSTITUTE(SUBSTITUTE(SUBSTITUTE(SUBSTITUTE('YAHOO HISTORICAL DATA'!G191,",","+"),".","-"),"+","."),"-",","))),VALUE(SUBSTITUTE(SUBSTITUTE(SUBSTITUTE(SUBSTITUTE('YAHOO HISTORICAL DATA'!G191,",","+"),".","-"),"+","."),"-",",")&amp;"0"))</f>
        <v>0</v>
      </c>
    </row>
    <row r="192" spans="1:11" x14ac:dyDescent="0.2">
      <c r="A192">
        <f>'YAHOO HISTORICAL DATA'!A192</f>
        <v>0</v>
      </c>
      <c r="B192" s="81">
        <f t="shared" si="10"/>
        <v>0</v>
      </c>
      <c r="C192" s="83">
        <f t="shared" si="11"/>
        <v>0</v>
      </c>
      <c r="D192" s="83">
        <f t="shared" si="12"/>
        <v>0</v>
      </c>
      <c r="E192" s="3" t="e">
        <f t="shared" si="13"/>
        <v>#NUM!</v>
      </c>
      <c r="F192" s="15" t="str">
        <f>IF(ISNUMBER(VALUE(SUBSTITUTE(SUBSTITUTE(SUBSTITUTE(SUBSTITUTE('YAHOO HISTORICAL DATA'!B192,",","+"),".","-"),"+","."),"-",",")))=TRUE,(VALUE(SUBSTITUTE(SUBSTITUTE(SUBSTITUTE(SUBSTITUTE('YAHOO HISTORICAL DATA'!B192,",","+"),".","-"),"+","."),"-",","))),"")</f>
        <v/>
      </c>
      <c r="G192" s="15" t="str">
        <f>IF(ISNUMBER(VALUE(SUBSTITUTE(SUBSTITUTE(SUBSTITUTE(SUBSTITUTE('YAHOO HISTORICAL DATA'!C192,",","+"),".","-"),"+","."),"-",",")))=TRUE,(VALUE(SUBSTITUTE(SUBSTITUTE(SUBSTITUTE(SUBSTITUTE('YAHOO HISTORICAL DATA'!C192,",","+"),".","-"),"+","."),"-",","))),"")</f>
        <v/>
      </c>
      <c r="H192" s="15" t="str">
        <f>IF(ISNUMBER(VALUE(SUBSTITUTE(SUBSTITUTE(SUBSTITUTE(SUBSTITUTE('YAHOO HISTORICAL DATA'!D192,",","+"),".","-"),"+","."),"-",",")))=TRUE,(VALUE(SUBSTITUTE(SUBSTITUTE(SUBSTITUTE(SUBSTITUTE('YAHOO HISTORICAL DATA'!D192,",","+"),".","-"),"+","."),"-",","))),"")</f>
        <v/>
      </c>
      <c r="I192" s="15" t="str">
        <f>IF(ISNUMBER(VALUE(SUBSTITUTE(SUBSTITUTE(SUBSTITUTE(SUBSTITUTE('YAHOO HISTORICAL DATA'!E192,",","+"),".","-"),"+","."),"-",",")))=TRUE,(VALUE(SUBSTITUTE(SUBSTITUTE(SUBSTITUTE(SUBSTITUTE('YAHOO HISTORICAL DATA'!E192,",","+"),".","-"),"+","."),"-",","))),"")</f>
        <v/>
      </c>
      <c r="J192" s="15" t="str">
        <f>IF(ISNUMBER(VALUE(SUBSTITUTE(SUBSTITUTE(SUBSTITUTE(SUBSTITUTE('YAHOO HISTORICAL DATA'!F192,",","+"),".","-"),"+","."),"-",",")))=TRUE,(VALUE(SUBSTITUTE(SUBSTITUTE(SUBSTITUTE(SUBSTITUTE('YAHOO HISTORICAL DATA'!F192,",","+"),".","-"),"+","."),"-",","))),"")</f>
        <v/>
      </c>
      <c r="K192" s="15">
        <f>IF(ISNUMBER(VALUE(SUBSTITUTE(SUBSTITUTE(SUBSTITUTE(SUBSTITUTE('YAHOO HISTORICAL DATA'!G192,",","+"),".","-"),"+","."),"-",",")))=TRUE,(VALUE(SUBSTITUTE(SUBSTITUTE(SUBSTITUTE(SUBSTITUTE('YAHOO HISTORICAL DATA'!G192,",","+"),".","-"),"+","."),"-",","))),VALUE(SUBSTITUTE(SUBSTITUTE(SUBSTITUTE(SUBSTITUTE('YAHOO HISTORICAL DATA'!G192,",","+"),".","-"),"+","."),"-",",")&amp;"0"))</f>
        <v>0</v>
      </c>
    </row>
    <row r="193" spans="1:11" x14ac:dyDescent="0.2">
      <c r="A193">
        <f>'YAHOO HISTORICAL DATA'!A193</f>
        <v>0</v>
      </c>
      <c r="B193" s="81">
        <f t="shared" si="10"/>
        <v>0</v>
      </c>
      <c r="C193" s="83">
        <f t="shared" si="11"/>
        <v>0</v>
      </c>
      <c r="D193" s="83">
        <f t="shared" si="12"/>
        <v>0</v>
      </c>
      <c r="E193" s="3" t="e">
        <f t="shared" si="13"/>
        <v>#NUM!</v>
      </c>
      <c r="F193" s="15" t="str">
        <f>IF(ISNUMBER(VALUE(SUBSTITUTE(SUBSTITUTE(SUBSTITUTE(SUBSTITUTE('YAHOO HISTORICAL DATA'!B193,",","+"),".","-"),"+","."),"-",",")))=TRUE,(VALUE(SUBSTITUTE(SUBSTITUTE(SUBSTITUTE(SUBSTITUTE('YAHOO HISTORICAL DATA'!B193,",","+"),".","-"),"+","."),"-",","))),"")</f>
        <v/>
      </c>
      <c r="G193" s="15" t="str">
        <f>IF(ISNUMBER(VALUE(SUBSTITUTE(SUBSTITUTE(SUBSTITUTE(SUBSTITUTE('YAHOO HISTORICAL DATA'!C193,",","+"),".","-"),"+","."),"-",",")))=TRUE,(VALUE(SUBSTITUTE(SUBSTITUTE(SUBSTITUTE(SUBSTITUTE('YAHOO HISTORICAL DATA'!C193,",","+"),".","-"),"+","."),"-",","))),"")</f>
        <v/>
      </c>
      <c r="H193" s="15" t="str">
        <f>IF(ISNUMBER(VALUE(SUBSTITUTE(SUBSTITUTE(SUBSTITUTE(SUBSTITUTE('YAHOO HISTORICAL DATA'!D193,",","+"),".","-"),"+","."),"-",",")))=TRUE,(VALUE(SUBSTITUTE(SUBSTITUTE(SUBSTITUTE(SUBSTITUTE('YAHOO HISTORICAL DATA'!D193,",","+"),".","-"),"+","."),"-",","))),"")</f>
        <v/>
      </c>
      <c r="I193" s="15" t="str">
        <f>IF(ISNUMBER(VALUE(SUBSTITUTE(SUBSTITUTE(SUBSTITUTE(SUBSTITUTE('YAHOO HISTORICAL DATA'!E193,",","+"),".","-"),"+","."),"-",",")))=TRUE,(VALUE(SUBSTITUTE(SUBSTITUTE(SUBSTITUTE(SUBSTITUTE('YAHOO HISTORICAL DATA'!E193,",","+"),".","-"),"+","."),"-",","))),"")</f>
        <v/>
      </c>
      <c r="J193" s="15" t="str">
        <f>IF(ISNUMBER(VALUE(SUBSTITUTE(SUBSTITUTE(SUBSTITUTE(SUBSTITUTE('YAHOO HISTORICAL DATA'!F193,",","+"),".","-"),"+","."),"-",",")))=TRUE,(VALUE(SUBSTITUTE(SUBSTITUTE(SUBSTITUTE(SUBSTITUTE('YAHOO HISTORICAL DATA'!F193,",","+"),".","-"),"+","."),"-",","))),"")</f>
        <v/>
      </c>
      <c r="K193" s="15">
        <f>IF(ISNUMBER(VALUE(SUBSTITUTE(SUBSTITUTE(SUBSTITUTE(SUBSTITUTE('YAHOO HISTORICAL DATA'!G193,",","+"),".","-"),"+","."),"-",",")))=TRUE,(VALUE(SUBSTITUTE(SUBSTITUTE(SUBSTITUTE(SUBSTITUTE('YAHOO HISTORICAL DATA'!G193,",","+"),".","-"),"+","."),"-",","))),VALUE(SUBSTITUTE(SUBSTITUTE(SUBSTITUTE(SUBSTITUTE('YAHOO HISTORICAL DATA'!G193,",","+"),".","-"),"+","."),"-",",")&amp;"0"))</f>
        <v>0</v>
      </c>
    </row>
    <row r="194" spans="1:11" x14ac:dyDescent="0.2">
      <c r="A194">
        <f>'YAHOO HISTORICAL DATA'!A194</f>
        <v>0</v>
      </c>
      <c r="B194" s="81">
        <f t="shared" si="10"/>
        <v>0</v>
      </c>
      <c r="C194" s="83">
        <f t="shared" si="11"/>
        <v>0</v>
      </c>
      <c r="D194" s="83">
        <f t="shared" si="12"/>
        <v>0</v>
      </c>
      <c r="E194" s="3" t="e">
        <f t="shared" si="13"/>
        <v>#NUM!</v>
      </c>
      <c r="F194" s="15" t="str">
        <f>IF(ISNUMBER(VALUE(SUBSTITUTE(SUBSTITUTE(SUBSTITUTE(SUBSTITUTE('YAHOO HISTORICAL DATA'!B194,",","+"),".","-"),"+","."),"-",",")))=TRUE,(VALUE(SUBSTITUTE(SUBSTITUTE(SUBSTITUTE(SUBSTITUTE('YAHOO HISTORICAL DATA'!B194,",","+"),".","-"),"+","."),"-",","))),"")</f>
        <v/>
      </c>
      <c r="G194" s="15" t="str">
        <f>IF(ISNUMBER(VALUE(SUBSTITUTE(SUBSTITUTE(SUBSTITUTE(SUBSTITUTE('YAHOO HISTORICAL DATA'!C194,",","+"),".","-"),"+","."),"-",",")))=TRUE,(VALUE(SUBSTITUTE(SUBSTITUTE(SUBSTITUTE(SUBSTITUTE('YAHOO HISTORICAL DATA'!C194,",","+"),".","-"),"+","."),"-",","))),"")</f>
        <v/>
      </c>
      <c r="H194" s="15" t="str">
        <f>IF(ISNUMBER(VALUE(SUBSTITUTE(SUBSTITUTE(SUBSTITUTE(SUBSTITUTE('YAHOO HISTORICAL DATA'!D194,",","+"),".","-"),"+","."),"-",",")))=TRUE,(VALUE(SUBSTITUTE(SUBSTITUTE(SUBSTITUTE(SUBSTITUTE('YAHOO HISTORICAL DATA'!D194,",","+"),".","-"),"+","."),"-",","))),"")</f>
        <v/>
      </c>
      <c r="I194" s="15" t="str">
        <f>IF(ISNUMBER(VALUE(SUBSTITUTE(SUBSTITUTE(SUBSTITUTE(SUBSTITUTE('YAHOO HISTORICAL DATA'!E194,",","+"),".","-"),"+","."),"-",",")))=TRUE,(VALUE(SUBSTITUTE(SUBSTITUTE(SUBSTITUTE(SUBSTITUTE('YAHOO HISTORICAL DATA'!E194,",","+"),".","-"),"+","."),"-",","))),"")</f>
        <v/>
      </c>
      <c r="J194" s="15" t="str">
        <f>IF(ISNUMBER(VALUE(SUBSTITUTE(SUBSTITUTE(SUBSTITUTE(SUBSTITUTE('YAHOO HISTORICAL DATA'!F194,",","+"),".","-"),"+","."),"-",",")))=TRUE,(VALUE(SUBSTITUTE(SUBSTITUTE(SUBSTITUTE(SUBSTITUTE('YAHOO HISTORICAL DATA'!F194,",","+"),".","-"),"+","."),"-",","))),"")</f>
        <v/>
      </c>
      <c r="K194" s="15">
        <f>IF(ISNUMBER(VALUE(SUBSTITUTE(SUBSTITUTE(SUBSTITUTE(SUBSTITUTE('YAHOO HISTORICAL DATA'!G194,",","+"),".","-"),"+","."),"-",",")))=TRUE,(VALUE(SUBSTITUTE(SUBSTITUTE(SUBSTITUTE(SUBSTITUTE('YAHOO HISTORICAL DATA'!G194,",","+"),".","-"),"+","."),"-",","))),VALUE(SUBSTITUTE(SUBSTITUTE(SUBSTITUTE(SUBSTITUTE('YAHOO HISTORICAL DATA'!G194,",","+"),".","-"),"+","."),"-",",")&amp;"0"))</f>
        <v>0</v>
      </c>
    </row>
    <row r="195" spans="1:11" x14ac:dyDescent="0.2">
      <c r="A195">
        <f>'YAHOO HISTORICAL DATA'!A195</f>
        <v>0</v>
      </c>
      <c r="B195" s="81">
        <f t="shared" ref="B195:B258" si="14">VALUE(RIGHT((LEFT(A195,6)),2))</f>
        <v>0</v>
      </c>
      <c r="C195" s="83">
        <f t="shared" ref="C195:C258" si="15">(IF((LEFT(A195,3))="Jan",1,(IF((LEFT(A195,3))="Feb",2,(IF((LEFT(A195,3))="Mar",3,(IF((LEFT(A195,3))="Apr",4,(IF((LEFT(A195,3))="May",5,(IF((LEFT(A195,3))="Jun",6,(IF((LEFT(A195,3))="Jul",7,(IF((LEFT(A195,3))="Aug",8,(IF((LEFT(A195,3))="Sep",9,(IF((LEFT(A195,3))="Oct",10,(IF((LEFT(A195,3))="Nov",11,(IF((LEFT(A195,3))="Dec",12,0))))))))))))))))))))))))</f>
        <v>0</v>
      </c>
      <c r="D195" s="83">
        <f t="shared" ref="D195:D258" si="16">IF(AND(ISNUMBER(G195),ISNUMBER(K195)),VALUE(RIGHT(A195,4)),0)</f>
        <v>0</v>
      </c>
      <c r="E195" s="3" t="e">
        <f t="shared" ref="E195:E258" si="17">DATE(D195,C195,B195)</f>
        <v>#NUM!</v>
      </c>
      <c r="F195" s="15" t="str">
        <f>IF(ISNUMBER(VALUE(SUBSTITUTE(SUBSTITUTE(SUBSTITUTE(SUBSTITUTE('YAHOO HISTORICAL DATA'!B195,",","+"),".","-"),"+","."),"-",",")))=TRUE,(VALUE(SUBSTITUTE(SUBSTITUTE(SUBSTITUTE(SUBSTITUTE('YAHOO HISTORICAL DATA'!B195,",","+"),".","-"),"+","."),"-",","))),"")</f>
        <v/>
      </c>
      <c r="G195" s="15" t="str">
        <f>IF(ISNUMBER(VALUE(SUBSTITUTE(SUBSTITUTE(SUBSTITUTE(SUBSTITUTE('YAHOO HISTORICAL DATA'!C195,",","+"),".","-"),"+","."),"-",",")))=TRUE,(VALUE(SUBSTITUTE(SUBSTITUTE(SUBSTITUTE(SUBSTITUTE('YAHOO HISTORICAL DATA'!C195,",","+"),".","-"),"+","."),"-",","))),"")</f>
        <v/>
      </c>
      <c r="H195" s="15" t="str">
        <f>IF(ISNUMBER(VALUE(SUBSTITUTE(SUBSTITUTE(SUBSTITUTE(SUBSTITUTE('YAHOO HISTORICAL DATA'!D195,",","+"),".","-"),"+","."),"-",",")))=TRUE,(VALUE(SUBSTITUTE(SUBSTITUTE(SUBSTITUTE(SUBSTITUTE('YAHOO HISTORICAL DATA'!D195,",","+"),".","-"),"+","."),"-",","))),"")</f>
        <v/>
      </c>
      <c r="I195" s="15" t="str">
        <f>IF(ISNUMBER(VALUE(SUBSTITUTE(SUBSTITUTE(SUBSTITUTE(SUBSTITUTE('YAHOO HISTORICAL DATA'!E195,",","+"),".","-"),"+","."),"-",",")))=TRUE,(VALUE(SUBSTITUTE(SUBSTITUTE(SUBSTITUTE(SUBSTITUTE('YAHOO HISTORICAL DATA'!E195,",","+"),".","-"),"+","."),"-",","))),"")</f>
        <v/>
      </c>
      <c r="J195" s="15" t="str">
        <f>IF(ISNUMBER(VALUE(SUBSTITUTE(SUBSTITUTE(SUBSTITUTE(SUBSTITUTE('YAHOO HISTORICAL DATA'!F195,",","+"),".","-"),"+","."),"-",",")))=TRUE,(VALUE(SUBSTITUTE(SUBSTITUTE(SUBSTITUTE(SUBSTITUTE('YAHOO HISTORICAL DATA'!F195,",","+"),".","-"),"+","."),"-",","))),"")</f>
        <v/>
      </c>
      <c r="K195" s="15">
        <f>IF(ISNUMBER(VALUE(SUBSTITUTE(SUBSTITUTE(SUBSTITUTE(SUBSTITUTE('YAHOO HISTORICAL DATA'!G195,",","+"),".","-"),"+","."),"-",",")))=TRUE,(VALUE(SUBSTITUTE(SUBSTITUTE(SUBSTITUTE(SUBSTITUTE('YAHOO HISTORICAL DATA'!G195,",","+"),".","-"),"+","."),"-",","))),VALUE(SUBSTITUTE(SUBSTITUTE(SUBSTITUTE(SUBSTITUTE('YAHOO HISTORICAL DATA'!G195,",","+"),".","-"),"+","."),"-",",")&amp;"0"))</f>
        <v>0</v>
      </c>
    </row>
    <row r="196" spans="1:11" x14ac:dyDescent="0.2">
      <c r="A196">
        <f>'YAHOO HISTORICAL DATA'!A196</f>
        <v>0</v>
      </c>
      <c r="B196" s="81">
        <f t="shared" si="14"/>
        <v>0</v>
      </c>
      <c r="C196" s="83">
        <f t="shared" si="15"/>
        <v>0</v>
      </c>
      <c r="D196" s="83">
        <f t="shared" si="16"/>
        <v>0</v>
      </c>
      <c r="E196" s="3" t="e">
        <f t="shared" si="17"/>
        <v>#NUM!</v>
      </c>
      <c r="F196" s="15" t="str">
        <f>IF(ISNUMBER(VALUE(SUBSTITUTE(SUBSTITUTE(SUBSTITUTE(SUBSTITUTE('YAHOO HISTORICAL DATA'!B196,",","+"),".","-"),"+","."),"-",",")))=TRUE,(VALUE(SUBSTITUTE(SUBSTITUTE(SUBSTITUTE(SUBSTITUTE('YAHOO HISTORICAL DATA'!B196,",","+"),".","-"),"+","."),"-",","))),"")</f>
        <v/>
      </c>
      <c r="G196" s="15" t="str">
        <f>IF(ISNUMBER(VALUE(SUBSTITUTE(SUBSTITUTE(SUBSTITUTE(SUBSTITUTE('YAHOO HISTORICAL DATA'!C196,",","+"),".","-"),"+","."),"-",",")))=TRUE,(VALUE(SUBSTITUTE(SUBSTITUTE(SUBSTITUTE(SUBSTITUTE('YAHOO HISTORICAL DATA'!C196,",","+"),".","-"),"+","."),"-",","))),"")</f>
        <v/>
      </c>
      <c r="H196" s="15" t="str">
        <f>IF(ISNUMBER(VALUE(SUBSTITUTE(SUBSTITUTE(SUBSTITUTE(SUBSTITUTE('YAHOO HISTORICAL DATA'!D196,",","+"),".","-"),"+","."),"-",",")))=TRUE,(VALUE(SUBSTITUTE(SUBSTITUTE(SUBSTITUTE(SUBSTITUTE('YAHOO HISTORICAL DATA'!D196,",","+"),".","-"),"+","."),"-",","))),"")</f>
        <v/>
      </c>
      <c r="I196" s="15" t="str">
        <f>IF(ISNUMBER(VALUE(SUBSTITUTE(SUBSTITUTE(SUBSTITUTE(SUBSTITUTE('YAHOO HISTORICAL DATA'!E196,",","+"),".","-"),"+","."),"-",",")))=TRUE,(VALUE(SUBSTITUTE(SUBSTITUTE(SUBSTITUTE(SUBSTITUTE('YAHOO HISTORICAL DATA'!E196,",","+"),".","-"),"+","."),"-",","))),"")</f>
        <v/>
      </c>
      <c r="J196" s="15" t="str">
        <f>IF(ISNUMBER(VALUE(SUBSTITUTE(SUBSTITUTE(SUBSTITUTE(SUBSTITUTE('YAHOO HISTORICAL DATA'!F196,",","+"),".","-"),"+","."),"-",",")))=TRUE,(VALUE(SUBSTITUTE(SUBSTITUTE(SUBSTITUTE(SUBSTITUTE('YAHOO HISTORICAL DATA'!F196,",","+"),".","-"),"+","."),"-",","))),"")</f>
        <v/>
      </c>
      <c r="K196" s="15">
        <f>IF(ISNUMBER(VALUE(SUBSTITUTE(SUBSTITUTE(SUBSTITUTE(SUBSTITUTE('YAHOO HISTORICAL DATA'!G196,",","+"),".","-"),"+","."),"-",",")))=TRUE,(VALUE(SUBSTITUTE(SUBSTITUTE(SUBSTITUTE(SUBSTITUTE('YAHOO HISTORICAL DATA'!G196,",","+"),".","-"),"+","."),"-",","))),VALUE(SUBSTITUTE(SUBSTITUTE(SUBSTITUTE(SUBSTITUTE('YAHOO HISTORICAL DATA'!G196,",","+"),".","-"),"+","."),"-",",")&amp;"0"))</f>
        <v>0</v>
      </c>
    </row>
    <row r="197" spans="1:11" x14ac:dyDescent="0.2">
      <c r="A197">
        <f>'YAHOO HISTORICAL DATA'!A197</f>
        <v>0</v>
      </c>
      <c r="B197" s="81">
        <f t="shared" si="14"/>
        <v>0</v>
      </c>
      <c r="C197" s="83">
        <f t="shared" si="15"/>
        <v>0</v>
      </c>
      <c r="D197" s="83">
        <f t="shared" si="16"/>
        <v>0</v>
      </c>
      <c r="E197" s="3" t="e">
        <f t="shared" si="17"/>
        <v>#NUM!</v>
      </c>
      <c r="F197" s="15" t="str">
        <f>IF(ISNUMBER(VALUE(SUBSTITUTE(SUBSTITUTE(SUBSTITUTE(SUBSTITUTE('YAHOO HISTORICAL DATA'!B197,",","+"),".","-"),"+","."),"-",",")))=TRUE,(VALUE(SUBSTITUTE(SUBSTITUTE(SUBSTITUTE(SUBSTITUTE('YAHOO HISTORICAL DATA'!B197,",","+"),".","-"),"+","."),"-",","))),"")</f>
        <v/>
      </c>
      <c r="G197" s="15" t="str">
        <f>IF(ISNUMBER(VALUE(SUBSTITUTE(SUBSTITUTE(SUBSTITUTE(SUBSTITUTE('YAHOO HISTORICAL DATA'!C197,",","+"),".","-"),"+","."),"-",",")))=TRUE,(VALUE(SUBSTITUTE(SUBSTITUTE(SUBSTITUTE(SUBSTITUTE('YAHOO HISTORICAL DATA'!C197,",","+"),".","-"),"+","."),"-",","))),"")</f>
        <v/>
      </c>
      <c r="H197" s="15" t="str">
        <f>IF(ISNUMBER(VALUE(SUBSTITUTE(SUBSTITUTE(SUBSTITUTE(SUBSTITUTE('YAHOO HISTORICAL DATA'!D197,",","+"),".","-"),"+","."),"-",",")))=TRUE,(VALUE(SUBSTITUTE(SUBSTITUTE(SUBSTITUTE(SUBSTITUTE('YAHOO HISTORICAL DATA'!D197,",","+"),".","-"),"+","."),"-",","))),"")</f>
        <v/>
      </c>
      <c r="I197" s="15" t="str">
        <f>IF(ISNUMBER(VALUE(SUBSTITUTE(SUBSTITUTE(SUBSTITUTE(SUBSTITUTE('YAHOO HISTORICAL DATA'!E197,",","+"),".","-"),"+","."),"-",",")))=TRUE,(VALUE(SUBSTITUTE(SUBSTITUTE(SUBSTITUTE(SUBSTITUTE('YAHOO HISTORICAL DATA'!E197,",","+"),".","-"),"+","."),"-",","))),"")</f>
        <v/>
      </c>
      <c r="J197" s="15" t="str">
        <f>IF(ISNUMBER(VALUE(SUBSTITUTE(SUBSTITUTE(SUBSTITUTE(SUBSTITUTE('YAHOO HISTORICAL DATA'!F197,",","+"),".","-"),"+","."),"-",",")))=TRUE,(VALUE(SUBSTITUTE(SUBSTITUTE(SUBSTITUTE(SUBSTITUTE('YAHOO HISTORICAL DATA'!F197,",","+"),".","-"),"+","."),"-",","))),"")</f>
        <v/>
      </c>
      <c r="K197" s="15">
        <f>IF(ISNUMBER(VALUE(SUBSTITUTE(SUBSTITUTE(SUBSTITUTE(SUBSTITUTE('YAHOO HISTORICAL DATA'!G197,",","+"),".","-"),"+","."),"-",",")))=TRUE,(VALUE(SUBSTITUTE(SUBSTITUTE(SUBSTITUTE(SUBSTITUTE('YAHOO HISTORICAL DATA'!G197,",","+"),".","-"),"+","."),"-",","))),VALUE(SUBSTITUTE(SUBSTITUTE(SUBSTITUTE(SUBSTITUTE('YAHOO HISTORICAL DATA'!G197,",","+"),".","-"),"+","."),"-",",")&amp;"0"))</f>
        <v>0</v>
      </c>
    </row>
    <row r="198" spans="1:11" x14ac:dyDescent="0.2">
      <c r="A198">
        <f>'YAHOO HISTORICAL DATA'!A198</f>
        <v>0</v>
      </c>
      <c r="B198" s="81">
        <f t="shared" si="14"/>
        <v>0</v>
      </c>
      <c r="C198" s="83">
        <f t="shared" si="15"/>
        <v>0</v>
      </c>
      <c r="D198" s="83">
        <f t="shared" si="16"/>
        <v>0</v>
      </c>
      <c r="E198" s="3" t="e">
        <f t="shared" si="17"/>
        <v>#NUM!</v>
      </c>
      <c r="F198" s="15" t="str">
        <f>IF(ISNUMBER(VALUE(SUBSTITUTE(SUBSTITUTE(SUBSTITUTE(SUBSTITUTE('YAHOO HISTORICAL DATA'!B198,",","+"),".","-"),"+","."),"-",",")))=TRUE,(VALUE(SUBSTITUTE(SUBSTITUTE(SUBSTITUTE(SUBSTITUTE('YAHOO HISTORICAL DATA'!B198,",","+"),".","-"),"+","."),"-",","))),"")</f>
        <v/>
      </c>
      <c r="G198" s="15" t="str">
        <f>IF(ISNUMBER(VALUE(SUBSTITUTE(SUBSTITUTE(SUBSTITUTE(SUBSTITUTE('YAHOO HISTORICAL DATA'!C198,",","+"),".","-"),"+","."),"-",",")))=TRUE,(VALUE(SUBSTITUTE(SUBSTITUTE(SUBSTITUTE(SUBSTITUTE('YAHOO HISTORICAL DATA'!C198,",","+"),".","-"),"+","."),"-",","))),"")</f>
        <v/>
      </c>
      <c r="H198" s="15" t="str">
        <f>IF(ISNUMBER(VALUE(SUBSTITUTE(SUBSTITUTE(SUBSTITUTE(SUBSTITUTE('YAHOO HISTORICAL DATA'!D198,",","+"),".","-"),"+","."),"-",",")))=TRUE,(VALUE(SUBSTITUTE(SUBSTITUTE(SUBSTITUTE(SUBSTITUTE('YAHOO HISTORICAL DATA'!D198,",","+"),".","-"),"+","."),"-",","))),"")</f>
        <v/>
      </c>
      <c r="I198" s="15" t="str">
        <f>IF(ISNUMBER(VALUE(SUBSTITUTE(SUBSTITUTE(SUBSTITUTE(SUBSTITUTE('YAHOO HISTORICAL DATA'!E198,",","+"),".","-"),"+","."),"-",",")))=TRUE,(VALUE(SUBSTITUTE(SUBSTITUTE(SUBSTITUTE(SUBSTITUTE('YAHOO HISTORICAL DATA'!E198,",","+"),".","-"),"+","."),"-",","))),"")</f>
        <v/>
      </c>
      <c r="J198" s="15" t="str">
        <f>IF(ISNUMBER(VALUE(SUBSTITUTE(SUBSTITUTE(SUBSTITUTE(SUBSTITUTE('YAHOO HISTORICAL DATA'!F198,",","+"),".","-"),"+","."),"-",",")))=TRUE,(VALUE(SUBSTITUTE(SUBSTITUTE(SUBSTITUTE(SUBSTITUTE('YAHOO HISTORICAL DATA'!F198,",","+"),".","-"),"+","."),"-",","))),"")</f>
        <v/>
      </c>
      <c r="K198" s="15">
        <f>IF(ISNUMBER(VALUE(SUBSTITUTE(SUBSTITUTE(SUBSTITUTE(SUBSTITUTE('YAHOO HISTORICAL DATA'!G198,",","+"),".","-"),"+","."),"-",",")))=TRUE,(VALUE(SUBSTITUTE(SUBSTITUTE(SUBSTITUTE(SUBSTITUTE('YAHOO HISTORICAL DATA'!G198,",","+"),".","-"),"+","."),"-",","))),VALUE(SUBSTITUTE(SUBSTITUTE(SUBSTITUTE(SUBSTITUTE('YAHOO HISTORICAL DATA'!G198,",","+"),".","-"),"+","."),"-",",")&amp;"0"))</f>
        <v>0</v>
      </c>
    </row>
    <row r="199" spans="1:11" x14ac:dyDescent="0.2">
      <c r="A199">
        <f>'YAHOO HISTORICAL DATA'!A199</f>
        <v>0</v>
      </c>
      <c r="B199" s="81">
        <f t="shared" si="14"/>
        <v>0</v>
      </c>
      <c r="C199" s="83">
        <f t="shared" si="15"/>
        <v>0</v>
      </c>
      <c r="D199" s="83">
        <f t="shared" si="16"/>
        <v>0</v>
      </c>
      <c r="E199" s="3" t="e">
        <f t="shared" si="17"/>
        <v>#NUM!</v>
      </c>
      <c r="F199" s="15" t="str">
        <f>IF(ISNUMBER(VALUE(SUBSTITUTE(SUBSTITUTE(SUBSTITUTE(SUBSTITUTE('YAHOO HISTORICAL DATA'!B199,",","+"),".","-"),"+","."),"-",",")))=TRUE,(VALUE(SUBSTITUTE(SUBSTITUTE(SUBSTITUTE(SUBSTITUTE('YAHOO HISTORICAL DATA'!B199,",","+"),".","-"),"+","."),"-",","))),"")</f>
        <v/>
      </c>
      <c r="G199" s="15" t="str">
        <f>IF(ISNUMBER(VALUE(SUBSTITUTE(SUBSTITUTE(SUBSTITUTE(SUBSTITUTE('YAHOO HISTORICAL DATA'!C199,",","+"),".","-"),"+","."),"-",",")))=TRUE,(VALUE(SUBSTITUTE(SUBSTITUTE(SUBSTITUTE(SUBSTITUTE('YAHOO HISTORICAL DATA'!C199,",","+"),".","-"),"+","."),"-",","))),"")</f>
        <v/>
      </c>
      <c r="H199" s="15" t="str">
        <f>IF(ISNUMBER(VALUE(SUBSTITUTE(SUBSTITUTE(SUBSTITUTE(SUBSTITUTE('YAHOO HISTORICAL DATA'!D199,",","+"),".","-"),"+","."),"-",",")))=TRUE,(VALUE(SUBSTITUTE(SUBSTITUTE(SUBSTITUTE(SUBSTITUTE('YAHOO HISTORICAL DATA'!D199,",","+"),".","-"),"+","."),"-",","))),"")</f>
        <v/>
      </c>
      <c r="I199" s="15" t="str">
        <f>IF(ISNUMBER(VALUE(SUBSTITUTE(SUBSTITUTE(SUBSTITUTE(SUBSTITUTE('YAHOO HISTORICAL DATA'!E199,",","+"),".","-"),"+","."),"-",",")))=TRUE,(VALUE(SUBSTITUTE(SUBSTITUTE(SUBSTITUTE(SUBSTITUTE('YAHOO HISTORICAL DATA'!E199,",","+"),".","-"),"+","."),"-",","))),"")</f>
        <v/>
      </c>
      <c r="J199" s="15" t="str">
        <f>IF(ISNUMBER(VALUE(SUBSTITUTE(SUBSTITUTE(SUBSTITUTE(SUBSTITUTE('YAHOO HISTORICAL DATA'!F199,",","+"),".","-"),"+","."),"-",",")))=TRUE,(VALUE(SUBSTITUTE(SUBSTITUTE(SUBSTITUTE(SUBSTITUTE('YAHOO HISTORICAL DATA'!F199,",","+"),".","-"),"+","."),"-",","))),"")</f>
        <v/>
      </c>
      <c r="K199" s="15">
        <f>IF(ISNUMBER(VALUE(SUBSTITUTE(SUBSTITUTE(SUBSTITUTE(SUBSTITUTE('YAHOO HISTORICAL DATA'!G199,",","+"),".","-"),"+","."),"-",",")))=TRUE,(VALUE(SUBSTITUTE(SUBSTITUTE(SUBSTITUTE(SUBSTITUTE('YAHOO HISTORICAL DATA'!G199,",","+"),".","-"),"+","."),"-",","))),VALUE(SUBSTITUTE(SUBSTITUTE(SUBSTITUTE(SUBSTITUTE('YAHOO HISTORICAL DATA'!G199,",","+"),".","-"),"+","."),"-",",")&amp;"0"))</f>
        <v>0</v>
      </c>
    </row>
    <row r="200" spans="1:11" x14ac:dyDescent="0.2">
      <c r="A200">
        <f>'YAHOO HISTORICAL DATA'!A200</f>
        <v>0</v>
      </c>
      <c r="B200" s="81">
        <f t="shared" si="14"/>
        <v>0</v>
      </c>
      <c r="C200" s="83">
        <f t="shared" si="15"/>
        <v>0</v>
      </c>
      <c r="D200" s="83">
        <f t="shared" si="16"/>
        <v>0</v>
      </c>
      <c r="E200" s="3" t="e">
        <f t="shared" si="17"/>
        <v>#NUM!</v>
      </c>
      <c r="F200" s="15" t="str">
        <f>IF(ISNUMBER(VALUE(SUBSTITUTE(SUBSTITUTE(SUBSTITUTE(SUBSTITUTE('YAHOO HISTORICAL DATA'!B200,",","+"),".","-"),"+","."),"-",",")))=TRUE,(VALUE(SUBSTITUTE(SUBSTITUTE(SUBSTITUTE(SUBSTITUTE('YAHOO HISTORICAL DATA'!B200,",","+"),".","-"),"+","."),"-",","))),"")</f>
        <v/>
      </c>
      <c r="G200" s="15" t="str">
        <f>IF(ISNUMBER(VALUE(SUBSTITUTE(SUBSTITUTE(SUBSTITUTE(SUBSTITUTE('YAHOO HISTORICAL DATA'!C200,",","+"),".","-"),"+","."),"-",",")))=TRUE,(VALUE(SUBSTITUTE(SUBSTITUTE(SUBSTITUTE(SUBSTITUTE('YAHOO HISTORICAL DATA'!C200,",","+"),".","-"),"+","."),"-",","))),"")</f>
        <v/>
      </c>
      <c r="H200" s="15" t="str">
        <f>IF(ISNUMBER(VALUE(SUBSTITUTE(SUBSTITUTE(SUBSTITUTE(SUBSTITUTE('YAHOO HISTORICAL DATA'!D200,",","+"),".","-"),"+","."),"-",",")))=TRUE,(VALUE(SUBSTITUTE(SUBSTITUTE(SUBSTITUTE(SUBSTITUTE('YAHOO HISTORICAL DATA'!D200,",","+"),".","-"),"+","."),"-",","))),"")</f>
        <v/>
      </c>
      <c r="I200" s="15" t="str">
        <f>IF(ISNUMBER(VALUE(SUBSTITUTE(SUBSTITUTE(SUBSTITUTE(SUBSTITUTE('YAHOO HISTORICAL DATA'!E200,",","+"),".","-"),"+","."),"-",",")))=TRUE,(VALUE(SUBSTITUTE(SUBSTITUTE(SUBSTITUTE(SUBSTITUTE('YAHOO HISTORICAL DATA'!E200,",","+"),".","-"),"+","."),"-",","))),"")</f>
        <v/>
      </c>
      <c r="J200" s="15" t="str">
        <f>IF(ISNUMBER(VALUE(SUBSTITUTE(SUBSTITUTE(SUBSTITUTE(SUBSTITUTE('YAHOO HISTORICAL DATA'!F200,",","+"),".","-"),"+","."),"-",",")))=TRUE,(VALUE(SUBSTITUTE(SUBSTITUTE(SUBSTITUTE(SUBSTITUTE('YAHOO HISTORICAL DATA'!F200,",","+"),".","-"),"+","."),"-",","))),"")</f>
        <v/>
      </c>
      <c r="K200" s="15">
        <f>IF(ISNUMBER(VALUE(SUBSTITUTE(SUBSTITUTE(SUBSTITUTE(SUBSTITUTE('YAHOO HISTORICAL DATA'!G200,",","+"),".","-"),"+","."),"-",",")))=TRUE,(VALUE(SUBSTITUTE(SUBSTITUTE(SUBSTITUTE(SUBSTITUTE('YAHOO HISTORICAL DATA'!G200,",","+"),".","-"),"+","."),"-",","))),VALUE(SUBSTITUTE(SUBSTITUTE(SUBSTITUTE(SUBSTITUTE('YAHOO HISTORICAL DATA'!G200,",","+"),".","-"),"+","."),"-",",")&amp;"0"))</f>
        <v>0</v>
      </c>
    </row>
    <row r="201" spans="1:11" x14ac:dyDescent="0.2">
      <c r="A201">
        <f>'YAHOO HISTORICAL DATA'!A201</f>
        <v>0</v>
      </c>
      <c r="B201" s="81">
        <f t="shared" si="14"/>
        <v>0</v>
      </c>
      <c r="C201" s="83">
        <f t="shared" si="15"/>
        <v>0</v>
      </c>
      <c r="D201" s="83">
        <f t="shared" si="16"/>
        <v>0</v>
      </c>
      <c r="E201" s="3" t="e">
        <f t="shared" si="17"/>
        <v>#NUM!</v>
      </c>
      <c r="F201" s="15" t="str">
        <f>IF(ISNUMBER(VALUE(SUBSTITUTE(SUBSTITUTE(SUBSTITUTE(SUBSTITUTE('YAHOO HISTORICAL DATA'!B201,",","+"),".","-"),"+","."),"-",",")))=TRUE,(VALUE(SUBSTITUTE(SUBSTITUTE(SUBSTITUTE(SUBSTITUTE('YAHOO HISTORICAL DATA'!B201,",","+"),".","-"),"+","."),"-",","))),"")</f>
        <v/>
      </c>
      <c r="G201" s="15" t="str">
        <f>IF(ISNUMBER(VALUE(SUBSTITUTE(SUBSTITUTE(SUBSTITUTE(SUBSTITUTE('YAHOO HISTORICAL DATA'!C201,",","+"),".","-"),"+","."),"-",",")))=TRUE,(VALUE(SUBSTITUTE(SUBSTITUTE(SUBSTITUTE(SUBSTITUTE('YAHOO HISTORICAL DATA'!C201,",","+"),".","-"),"+","."),"-",","))),"")</f>
        <v/>
      </c>
      <c r="H201" s="15" t="str">
        <f>IF(ISNUMBER(VALUE(SUBSTITUTE(SUBSTITUTE(SUBSTITUTE(SUBSTITUTE('YAHOO HISTORICAL DATA'!D201,",","+"),".","-"),"+","."),"-",",")))=TRUE,(VALUE(SUBSTITUTE(SUBSTITUTE(SUBSTITUTE(SUBSTITUTE('YAHOO HISTORICAL DATA'!D201,",","+"),".","-"),"+","."),"-",","))),"")</f>
        <v/>
      </c>
      <c r="I201" s="15" t="str">
        <f>IF(ISNUMBER(VALUE(SUBSTITUTE(SUBSTITUTE(SUBSTITUTE(SUBSTITUTE('YAHOO HISTORICAL DATA'!E201,",","+"),".","-"),"+","."),"-",",")))=TRUE,(VALUE(SUBSTITUTE(SUBSTITUTE(SUBSTITUTE(SUBSTITUTE('YAHOO HISTORICAL DATA'!E201,",","+"),".","-"),"+","."),"-",","))),"")</f>
        <v/>
      </c>
      <c r="J201" s="15" t="str">
        <f>IF(ISNUMBER(VALUE(SUBSTITUTE(SUBSTITUTE(SUBSTITUTE(SUBSTITUTE('YAHOO HISTORICAL DATA'!F201,",","+"),".","-"),"+","."),"-",",")))=TRUE,(VALUE(SUBSTITUTE(SUBSTITUTE(SUBSTITUTE(SUBSTITUTE('YAHOO HISTORICAL DATA'!F201,",","+"),".","-"),"+","."),"-",","))),"")</f>
        <v/>
      </c>
      <c r="K201" s="15">
        <f>IF(ISNUMBER(VALUE(SUBSTITUTE(SUBSTITUTE(SUBSTITUTE(SUBSTITUTE('YAHOO HISTORICAL DATA'!G201,",","+"),".","-"),"+","."),"-",",")))=TRUE,(VALUE(SUBSTITUTE(SUBSTITUTE(SUBSTITUTE(SUBSTITUTE('YAHOO HISTORICAL DATA'!G201,",","+"),".","-"),"+","."),"-",","))),VALUE(SUBSTITUTE(SUBSTITUTE(SUBSTITUTE(SUBSTITUTE('YAHOO HISTORICAL DATA'!G201,",","+"),".","-"),"+","."),"-",",")&amp;"0"))</f>
        <v>0</v>
      </c>
    </row>
    <row r="202" spans="1:11" x14ac:dyDescent="0.2">
      <c r="A202">
        <f>'YAHOO HISTORICAL DATA'!A202</f>
        <v>0</v>
      </c>
      <c r="B202" s="81">
        <f t="shared" si="14"/>
        <v>0</v>
      </c>
      <c r="C202" s="83">
        <f t="shared" si="15"/>
        <v>0</v>
      </c>
      <c r="D202" s="83">
        <f t="shared" si="16"/>
        <v>0</v>
      </c>
      <c r="E202" s="3" t="e">
        <f t="shared" si="17"/>
        <v>#NUM!</v>
      </c>
      <c r="F202" s="15" t="str">
        <f>IF(ISNUMBER(VALUE(SUBSTITUTE(SUBSTITUTE(SUBSTITUTE(SUBSTITUTE('YAHOO HISTORICAL DATA'!B202,",","+"),".","-"),"+","."),"-",",")))=TRUE,(VALUE(SUBSTITUTE(SUBSTITUTE(SUBSTITUTE(SUBSTITUTE('YAHOO HISTORICAL DATA'!B202,",","+"),".","-"),"+","."),"-",","))),"")</f>
        <v/>
      </c>
      <c r="G202" s="15" t="str">
        <f>IF(ISNUMBER(VALUE(SUBSTITUTE(SUBSTITUTE(SUBSTITUTE(SUBSTITUTE('YAHOO HISTORICAL DATA'!C202,",","+"),".","-"),"+","."),"-",",")))=TRUE,(VALUE(SUBSTITUTE(SUBSTITUTE(SUBSTITUTE(SUBSTITUTE('YAHOO HISTORICAL DATA'!C202,",","+"),".","-"),"+","."),"-",","))),"")</f>
        <v/>
      </c>
      <c r="H202" s="15" t="str">
        <f>IF(ISNUMBER(VALUE(SUBSTITUTE(SUBSTITUTE(SUBSTITUTE(SUBSTITUTE('YAHOO HISTORICAL DATA'!D202,",","+"),".","-"),"+","."),"-",",")))=TRUE,(VALUE(SUBSTITUTE(SUBSTITUTE(SUBSTITUTE(SUBSTITUTE('YAHOO HISTORICAL DATA'!D202,",","+"),".","-"),"+","."),"-",","))),"")</f>
        <v/>
      </c>
      <c r="I202" s="15" t="str">
        <f>IF(ISNUMBER(VALUE(SUBSTITUTE(SUBSTITUTE(SUBSTITUTE(SUBSTITUTE('YAHOO HISTORICAL DATA'!E202,",","+"),".","-"),"+","."),"-",",")))=TRUE,(VALUE(SUBSTITUTE(SUBSTITUTE(SUBSTITUTE(SUBSTITUTE('YAHOO HISTORICAL DATA'!E202,",","+"),".","-"),"+","."),"-",","))),"")</f>
        <v/>
      </c>
      <c r="J202" s="15" t="str">
        <f>IF(ISNUMBER(VALUE(SUBSTITUTE(SUBSTITUTE(SUBSTITUTE(SUBSTITUTE('YAHOO HISTORICAL DATA'!F202,",","+"),".","-"),"+","."),"-",",")))=TRUE,(VALUE(SUBSTITUTE(SUBSTITUTE(SUBSTITUTE(SUBSTITUTE('YAHOO HISTORICAL DATA'!F202,",","+"),".","-"),"+","."),"-",","))),"")</f>
        <v/>
      </c>
      <c r="K202" s="15">
        <f>IF(ISNUMBER(VALUE(SUBSTITUTE(SUBSTITUTE(SUBSTITUTE(SUBSTITUTE('YAHOO HISTORICAL DATA'!G202,",","+"),".","-"),"+","."),"-",",")))=TRUE,(VALUE(SUBSTITUTE(SUBSTITUTE(SUBSTITUTE(SUBSTITUTE('YAHOO HISTORICAL DATA'!G202,",","+"),".","-"),"+","."),"-",","))),VALUE(SUBSTITUTE(SUBSTITUTE(SUBSTITUTE(SUBSTITUTE('YAHOO HISTORICAL DATA'!G202,",","+"),".","-"),"+","."),"-",",")&amp;"0"))</f>
        <v>0</v>
      </c>
    </row>
    <row r="203" spans="1:11" x14ac:dyDescent="0.2">
      <c r="A203">
        <f>'YAHOO HISTORICAL DATA'!A203</f>
        <v>0</v>
      </c>
      <c r="B203" s="81">
        <f t="shared" si="14"/>
        <v>0</v>
      </c>
      <c r="C203" s="83">
        <f t="shared" si="15"/>
        <v>0</v>
      </c>
      <c r="D203" s="83">
        <f t="shared" si="16"/>
        <v>0</v>
      </c>
      <c r="E203" s="3" t="e">
        <f t="shared" si="17"/>
        <v>#NUM!</v>
      </c>
      <c r="F203" s="15" t="str">
        <f>IF(ISNUMBER(VALUE(SUBSTITUTE(SUBSTITUTE(SUBSTITUTE(SUBSTITUTE('YAHOO HISTORICAL DATA'!B203,",","+"),".","-"),"+","."),"-",",")))=TRUE,(VALUE(SUBSTITUTE(SUBSTITUTE(SUBSTITUTE(SUBSTITUTE('YAHOO HISTORICAL DATA'!B203,",","+"),".","-"),"+","."),"-",","))),"")</f>
        <v/>
      </c>
      <c r="G203" s="15" t="str">
        <f>IF(ISNUMBER(VALUE(SUBSTITUTE(SUBSTITUTE(SUBSTITUTE(SUBSTITUTE('YAHOO HISTORICAL DATA'!C203,",","+"),".","-"),"+","."),"-",",")))=TRUE,(VALUE(SUBSTITUTE(SUBSTITUTE(SUBSTITUTE(SUBSTITUTE('YAHOO HISTORICAL DATA'!C203,",","+"),".","-"),"+","."),"-",","))),"")</f>
        <v/>
      </c>
      <c r="H203" s="15" t="str">
        <f>IF(ISNUMBER(VALUE(SUBSTITUTE(SUBSTITUTE(SUBSTITUTE(SUBSTITUTE('YAHOO HISTORICAL DATA'!D203,",","+"),".","-"),"+","."),"-",",")))=TRUE,(VALUE(SUBSTITUTE(SUBSTITUTE(SUBSTITUTE(SUBSTITUTE('YAHOO HISTORICAL DATA'!D203,",","+"),".","-"),"+","."),"-",","))),"")</f>
        <v/>
      </c>
      <c r="I203" s="15" t="str">
        <f>IF(ISNUMBER(VALUE(SUBSTITUTE(SUBSTITUTE(SUBSTITUTE(SUBSTITUTE('YAHOO HISTORICAL DATA'!E203,",","+"),".","-"),"+","."),"-",",")))=TRUE,(VALUE(SUBSTITUTE(SUBSTITUTE(SUBSTITUTE(SUBSTITUTE('YAHOO HISTORICAL DATA'!E203,",","+"),".","-"),"+","."),"-",","))),"")</f>
        <v/>
      </c>
      <c r="J203" s="15" t="str">
        <f>IF(ISNUMBER(VALUE(SUBSTITUTE(SUBSTITUTE(SUBSTITUTE(SUBSTITUTE('YAHOO HISTORICAL DATA'!F203,",","+"),".","-"),"+","."),"-",",")))=TRUE,(VALUE(SUBSTITUTE(SUBSTITUTE(SUBSTITUTE(SUBSTITUTE('YAHOO HISTORICAL DATA'!F203,",","+"),".","-"),"+","."),"-",","))),"")</f>
        <v/>
      </c>
      <c r="K203" s="15">
        <f>IF(ISNUMBER(VALUE(SUBSTITUTE(SUBSTITUTE(SUBSTITUTE(SUBSTITUTE('YAHOO HISTORICAL DATA'!G203,",","+"),".","-"),"+","."),"-",",")))=TRUE,(VALUE(SUBSTITUTE(SUBSTITUTE(SUBSTITUTE(SUBSTITUTE('YAHOO HISTORICAL DATA'!G203,",","+"),".","-"),"+","."),"-",","))),VALUE(SUBSTITUTE(SUBSTITUTE(SUBSTITUTE(SUBSTITUTE('YAHOO HISTORICAL DATA'!G203,",","+"),".","-"),"+","."),"-",",")&amp;"0"))</f>
        <v>0</v>
      </c>
    </row>
    <row r="204" spans="1:11" x14ac:dyDescent="0.2">
      <c r="A204">
        <f>'YAHOO HISTORICAL DATA'!A204</f>
        <v>0</v>
      </c>
      <c r="B204" s="81">
        <f t="shared" si="14"/>
        <v>0</v>
      </c>
      <c r="C204" s="83">
        <f t="shared" si="15"/>
        <v>0</v>
      </c>
      <c r="D204" s="83">
        <f t="shared" si="16"/>
        <v>0</v>
      </c>
      <c r="E204" s="3" t="e">
        <f t="shared" si="17"/>
        <v>#NUM!</v>
      </c>
      <c r="F204" s="15" t="str">
        <f>IF(ISNUMBER(VALUE(SUBSTITUTE(SUBSTITUTE(SUBSTITUTE(SUBSTITUTE('YAHOO HISTORICAL DATA'!B204,",","+"),".","-"),"+","."),"-",",")))=TRUE,(VALUE(SUBSTITUTE(SUBSTITUTE(SUBSTITUTE(SUBSTITUTE('YAHOO HISTORICAL DATA'!B204,",","+"),".","-"),"+","."),"-",","))),"")</f>
        <v/>
      </c>
      <c r="G204" s="15" t="str">
        <f>IF(ISNUMBER(VALUE(SUBSTITUTE(SUBSTITUTE(SUBSTITUTE(SUBSTITUTE('YAHOO HISTORICAL DATA'!C204,",","+"),".","-"),"+","."),"-",",")))=TRUE,(VALUE(SUBSTITUTE(SUBSTITUTE(SUBSTITUTE(SUBSTITUTE('YAHOO HISTORICAL DATA'!C204,",","+"),".","-"),"+","."),"-",","))),"")</f>
        <v/>
      </c>
      <c r="H204" s="15" t="str">
        <f>IF(ISNUMBER(VALUE(SUBSTITUTE(SUBSTITUTE(SUBSTITUTE(SUBSTITUTE('YAHOO HISTORICAL DATA'!D204,",","+"),".","-"),"+","."),"-",",")))=TRUE,(VALUE(SUBSTITUTE(SUBSTITUTE(SUBSTITUTE(SUBSTITUTE('YAHOO HISTORICAL DATA'!D204,",","+"),".","-"),"+","."),"-",","))),"")</f>
        <v/>
      </c>
      <c r="I204" s="15" t="str">
        <f>IF(ISNUMBER(VALUE(SUBSTITUTE(SUBSTITUTE(SUBSTITUTE(SUBSTITUTE('YAHOO HISTORICAL DATA'!E204,",","+"),".","-"),"+","."),"-",",")))=TRUE,(VALUE(SUBSTITUTE(SUBSTITUTE(SUBSTITUTE(SUBSTITUTE('YAHOO HISTORICAL DATA'!E204,",","+"),".","-"),"+","."),"-",","))),"")</f>
        <v/>
      </c>
      <c r="J204" s="15" t="str">
        <f>IF(ISNUMBER(VALUE(SUBSTITUTE(SUBSTITUTE(SUBSTITUTE(SUBSTITUTE('YAHOO HISTORICAL DATA'!F204,",","+"),".","-"),"+","."),"-",",")))=TRUE,(VALUE(SUBSTITUTE(SUBSTITUTE(SUBSTITUTE(SUBSTITUTE('YAHOO HISTORICAL DATA'!F204,",","+"),".","-"),"+","."),"-",","))),"")</f>
        <v/>
      </c>
      <c r="K204" s="15">
        <f>IF(ISNUMBER(VALUE(SUBSTITUTE(SUBSTITUTE(SUBSTITUTE(SUBSTITUTE('YAHOO HISTORICAL DATA'!G204,",","+"),".","-"),"+","."),"-",",")))=TRUE,(VALUE(SUBSTITUTE(SUBSTITUTE(SUBSTITUTE(SUBSTITUTE('YAHOO HISTORICAL DATA'!G204,",","+"),".","-"),"+","."),"-",","))),VALUE(SUBSTITUTE(SUBSTITUTE(SUBSTITUTE(SUBSTITUTE('YAHOO HISTORICAL DATA'!G204,",","+"),".","-"),"+","."),"-",",")&amp;"0"))</f>
        <v>0</v>
      </c>
    </row>
    <row r="205" spans="1:11" x14ac:dyDescent="0.2">
      <c r="A205">
        <f>'YAHOO HISTORICAL DATA'!A205</f>
        <v>0</v>
      </c>
      <c r="B205" s="81">
        <f t="shared" si="14"/>
        <v>0</v>
      </c>
      <c r="C205" s="83">
        <f t="shared" si="15"/>
        <v>0</v>
      </c>
      <c r="D205" s="83">
        <f t="shared" si="16"/>
        <v>0</v>
      </c>
      <c r="E205" s="3" t="e">
        <f t="shared" si="17"/>
        <v>#NUM!</v>
      </c>
      <c r="F205" s="15" t="str">
        <f>IF(ISNUMBER(VALUE(SUBSTITUTE(SUBSTITUTE(SUBSTITUTE(SUBSTITUTE('YAHOO HISTORICAL DATA'!B205,",","+"),".","-"),"+","."),"-",",")))=TRUE,(VALUE(SUBSTITUTE(SUBSTITUTE(SUBSTITUTE(SUBSTITUTE('YAHOO HISTORICAL DATA'!B205,",","+"),".","-"),"+","."),"-",","))),"")</f>
        <v/>
      </c>
      <c r="G205" s="15" t="str">
        <f>IF(ISNUMBER(VALUE(SUBSTITUTE(SUBSTITUTE(SUBSTITUTE(SUBSTITUTE('YAHOO HISTORICAL DATA'!C205,",","+"),".","-"),"+","."),"-",",")))=TRUE,(VALUE(SUBSTITUTE(SUBSTITUTE(SUBSTITUTE(SUBSTITUTE('YAHOO HISTORICAL DATA'!C205,",","+"),".","-"),"+","."),"-",","))),"")</f>
        <v/>
      </c>
      <c r="H205" s="15" t="str">
        <f>IF(ISNUMBER(VALUE(SUBSTITUTE(SUBSTITUTE(SUBSTITUTE(SUBSTITUTE('YAHOO HISTORICAL DATA'!D205,",","+"),".","-"),"+","."),"-",",")))=TRUE,(VALUE(SUBSTITUTE(SUBSTITUTE(SUBSTITUTE(SUBSTITUTE('YAHOO HISTORICAL DATA'!D205,",","+"),".","-"),"+","."),"-",","))),"")</f>
        <v/>
      </c>
      <c r="I205" s="15" t="str">
        <f>IF(ISNUMBER(VALUE(SUBSTITUTE(SUBSTITUTE(SUBSTITUTE(SUBSTITUTE('YAHOO HISTORICAL DATA'!E205,",","+"),".","-"),"+","."),"-",",")))=TRUE,(VALUE(SUBSTITUTE(SUBSTITUTE(SUBSTITUTE(SUBSTITUTE('YAHOO HISTORICAL DATA'!E205,",","+"),".","-"),"+","."),"-",","))),"")</f>
        <v/>
      </c>
      <c r="J205" s="15" t="str">
        <f>IF(ISNUMBER(VALUE(SUBSTITUTE(SUBSTITUTE(SUBSTITUTE(SUBSTITUTE('YAHOO HISTORICAL DATA'!F205,",","+"),".","-"),"+","."),"-",",")))=TRUE,(VALUE(SUBSTITUTE(SUBSTITUTE(SUBSTITUTE(SUBSTITUTE('YAHOO HISTORICAL DATA'!F205,",","+"),".","-"),"+","."),"-",","))),"")</f>
        <v/>
      </c>
      <c r="K205" s="15">
        <f>IF(ISNUMBER(VALUE(SUBSTITUTE(SUBSTITUTE(SUBSTITUTE(SUBSTITUTE('YAHOO HISTORICAL DATA'!G205,",","+"),".","-"),"+","."),"-",",")))=TRUE,(VALUE(SUBSTITUTE(SUBSTITUTE(SUBSTITUTE(SUBSTITUTE('YAHOO HISTORICAL DATA'!G205,",","+"),".","-"),"+","."),"-",","))),VALUE(SUBSTITUTE(SUBSTITUTE(SUBSTITUTE(SUBSTITUTE('YAHOO HISTORICAL DATA'!G205,",","+"),".","-"),"+","."),"-",",")&amp;"0"))</f>
        <v>0</v>
      </c>
    </row>
    <row r="206" spans="1:11" x14ac:dyDescent="0.2">
      <c r="A206">
        <f>'YAHOO HISTORICAL DATA'!A206</f>
        <v>0</v>
      </c>
      <c r="B206" s="81">
        <f t="shared" si="14"/>
        <v>0</v>
      </c>
      <c r="C206" s="83">
        <f t="shared" si="15"/>
        <v>0</v>
      </c>
      <c r="D206" s="83">
        <f t="shared" si="16"/>
        <v>0</v>
      </c>
      <c r="E206" s="3" t="e">
        <f t="shared" si="17"/>
        <v>#NUM!</v>
      </c>
      <c r="F206" s="15" t="str">
        <f>IF(ISNUMBER(VALUE(SUBSTITUTE(SUBSTITUTE(SUBSTITUTE(SUBSTITUTE('YAHOO HISTORICAL DATA'!B206,",","+"),".","-"),"+","."),"-",",")))=TRUE,(VALUE(SUBSTITUTE(SUBSTITUTE(SUBSTITUTE(SUBSTITUTE('YAHOO HISTORICAL DATA'!B206,",","+"),".","-"),"+","."),"-",","))),"")</f>
        <v/>
      </c>
      <c r="G206" s="15" t="str">
        <f>IF(ISNUMBER(VALUE(SUBSTITUTE(SUBSTITUTE(SUBSTITUTE(SUBSTITUTE('YAHOO HISTORICAL DATA'!C206,",","+"),".","-"),"+","."),"-",",")))=TRUE,(VALUE(SUBSTITUTE(SUBSTITUTE(SUBSTITUTE(SUBSTITUTE('YAHOO HISTORICAL DATA'!C206,",","+"),".","-"),"+","."),"-",","))),"")</f>
        <v/>
      </c>
      <c r="H206" s="15" t="str">
        <f>IF(ISNUMBER(VALUE(SUBSTITUTE(SUBSTITUTE(SUBSTITUTE(SUBSTITUTE('YAHOO HISTORICAL DATA'!D206,",","+"),".","-"),"+","."),"-",",")))=TRUE,(VALUE(SUBSTITUTE(SUBSTITUTE(SUBSTITUTE(SUBSTITUTE('YAHOO HISTORICAL DATA'!D206,",","+"),".","-"),"+","."),"-",","))),"")</f>
        <v/>
      </c>
      <c r="I206" s="15" t="str">
        <f>IF(ISNUMBER(VALUE(SUBSTITUTE(SUBSTITUTE(SUBSTITUTE(SUBSTITUTE('YAHOO HISTORICAL DATA'!E206,",","+"),".","-"),"+","."),"-",",")))=TRUE,(VALUE(SUBSTITUTE(SUBSTITUTE(SUBSTITUTE(SUBSTITUTE('YAHOO HISTORICAL DATA'!E206,",","+"),".","-"),"+","."),"-",","))),"")</f>
        <v/>
      </c>
      <c r="J206" s="15" t="str">
        <f>IF(ISNUMBER(VALUE(SUBSTITUTE(SUBSTITUTE(SUBSTITUTE(SUBSTITUTE('YAHOO HISTORICAL DATA'!F206,",","+"),".","-"),"+","."),"-",",")))=TRUE,(VALUE(SUBSTITUTE(SUBSTITUTE(SUBSTITUTE(SUBSTITUTE('YAHOO HISTORICAL DATA'!F206,",","+"),".","-"),"+","."),"-",","))),"")</f>
        <v/>
      </c>
      <c r="K206" s="15">
        <f>IF(ISNUMBER(VALUE(SUBSTITUTE(SUBSTITUTE(SUBSTITUTE(SUBSTITUTE('YAHOO HISTORICAL DATA'!G206,",","+"),".","-"),"+","."),"-",",")))=TRUE,(VALUE(SUBSTITUTE(SUBSTITUTE(SUBSTITUTE(SUBSTITUTE('YAHOO HISTORICAL DATA'!G206,",","+"),".","-"),"+","."),"-",","))),VALUE(SUBSTITUTE(SUBSTITUTE(SUBSTITUTE(SUBSTITUTE('YAHOO HISTORICAL DATA'!G206,",","+"),".","-"),"+","."),"-",",")&amp;"0"))</f>
        <v>0</v>
      </c>
    </row>
    <row r="207" spans="1:11" x14ac:dyDescent="0.2">
      <c r="A207">
        <f>'YAHOO HISTORICAL DATA'!A207</f>
        <v>0</v>
      </c>
      <c r="B207" s="81">
        <f t="shared" si="14"/>
        <v>0</v>
      </c>
      <c r="C207" s="83">
        <f t="shared" si="15"/>
        <v>0</v>
      </c>
      <c r="D207" s="83">
        <f t="shared" si="16"/>
        <v>0</v>
      </c>
      <c r="E207" s="3" t="e">
        <f t="shared" si="17"/>
        <v>#NUM!</v>
      </c>
      <c r="F207" s="15" t="str">
        <f>IF(ISNUMBER(VALUE(SUBSTITUTE(SUBSTITUTE(SUBSTITUTE(SUBSTITUTE('YAHOO HISTORICAL DATA'!B207,",","+"),".","-"),"+","."),"-",",")))=TRUE,(VALUE(SUBSTITUTE(SUBSTITUTE(SUBSTITUTE(SUBSTITUTE('YAHOO HISTORICAL DATA'!B207,",","+"),".","-"),"+","."),"-",","))),"")</f>
        <v/>
      </c>
      <c r="G207" s="15" t="str">
        <f>IF(ISNUMBER(VALUE(SUBSTITUTE(SUBSTITUTE(SUBSTITUTE(SUBSTITUTE('YAHOO HISTORICAL DATA'!C207,",","+"),".","-"),"+","."),"-",",")))=TRUE,(VALUE(SUBSTITUTE(SUBSTITUTE(SUBSTITUTE(SUBSTITUTE('YAHOO HISTORICAL DATA'!C207,",","+"),".","-"),"+","."),"-",","))),"")</f>
        <v/>
      </c>
      <c r="H207" s="15" t="str">
        <f>IF(ISNUMBER(VALUE(SUBSTITUTE(SUBSTITUTE(SUBSTITUTE(SUBSTITUTE('YAHOO HISTORICAL DATA'!D207,",","+"),".","-"),"+","."),"-",",")))=TRUE,(VALUE(SUBSTITUTE(SUBSTITUTE(SUBSTITUTE(SUBSTITUTE('YAHOO HISTORICAL DATA'!D207,",","+"),".","-"),"+","."),"-",","))),"")</f>
        <v/>
      </c>
      <c r="I207" s="15" t="str">
        <f>IF(ISNUMBER(VALUE(SUBSTITUTE(SUBSTITUTE(SUBSTITUTE(SUBSTITUTE('YAHOO HISTORICAL DATA'!E207,",","+"),".","-"),"+","."),"-",",")))=TRUE,(VALUE(SUBSTITUTE(SUBSTITUTE(SUBSTITUTE(SUBSTITUTE('YAHOO HISTORICAL DATA'!E207,",","+"),".","-"),"+","."),"-",","))),"")</f>
        <v/>
      </c>
      <c r="J207" s="15" t="str">
        <f>IF(ISNUMBER(VALUE(SUBSTITUTE(SUBSTITUTE(SUBSTITUTE(SUBSTITUTE('YAHOO HISTORICAL DATA'!F207,",","+"),".","-"),"+","."),"-",",")))=TRUE,(VALUE(SUBSTITUTE(SUBSTITUTE(SUBSTITUTE(SUBSTITUTE('YAHOO HISTORICAL DATA'!F207,",","+"),".","-"),"+","."),"-",","))),"")</f>
        <v/>
      </c>
      <c r="K207" s="15">
        <f>IF(ISNUMBER(VALUE(SUBSTITUTE(SUBSTITUTE(SUBSTITUTE(SUBSTITUTE('YAHOO HISTORICAL DATA'!G207,",","+"),".","-"),"+","."),"-",",")))=TRUE,(VALUE(SUBSTITUTE(SUBSTITUTE(SUBSTITUTE(SUBSTITUTE('YAHOO HISTORICAL DATA'!G207,",","+"),".","-"),"+","."),"-",","))),VALUE(SUBSTITUTE(SUBSTITUTE(SUBSTITUTE(SUBSTITUTE('YAHOO HISTORICAL DATA'!G207,",","+"),".","-"),"+","."),"-",",")&amp;"0"))</f>
        <v>0</v>
      </c>
    </row>
    <row r="208" spans="1:11" x14ac:dyDescent="0.2">
      <c r="A208">
        <f>'YAHOO HISTORICAL DATA'!A208</f>
        <v>0</v>
      </c>
      <c r="B208" s="81">
        <f t="shared" si="14"/>
        <v>0</v>
      </c>
      <c r="C208" s="83">
        <f t="shared" si="15"/>
        <v>0</v>
      </c>
      <c r="D208" s="83">
        <f t="shared" si="16"/>
        <v>0</v>
      </c>
      <c r="E208" s="3" t="e">
        <f t="shared" si="17"/>
        <v>#NUM!</v>
      </c>
      <c r="F208" s="15" t="str">
        <f>IF(ISNUMBER(VALUE(SUBSTITUTE(SUBSTITUTE(SUBSTITUTE(SUBSTITUTE('YAHOO HISTORICAL DATA'!B208,",","+"),".","-"),"+","."),"-",",")))=TRUE,(VALUE(SUBSTITUTE(SUBSTITUTE(SUBSTITUTE(SUBSTITUTE('YAHOO HISTORICAL DATA'!B208,",","+"),".","-"),"+","."),"-",","))),"")</f>
        <v/>
      </c>
      <c r="G208" s="15" t="str">
        <f>IF(ISNUMBER(VALUE(SUBSTITUTE(SUBSTITUTE(SUBSTITUTE(SUBSTITUTE('YAHOO HISTORICAL DATA'!C208,",","+"),".","-"),"+","."),"-",",")))=TRUE,(VALUE(SUBSTITUTE(SUBSTITUTE(SUBSTITUTE(SUBSTITUTE('YAHOO HISTORICAL DATA'!C208,",","+"),".","-"),"+","."),"-",","))),"")</f>
        <v/>
      </c>
      <c r="H208" s="15" t="str">
        <f>IF(ISNUMBER(VALUE(SUBSTITUTE(SUBSTITUTE(SUBSTITUTE(SUBSTITUTE('YAHOO HISTORICAL DATA'!D208,",","+"),".","-"),"+","."),"-",",")))=TRUE,(VALUE(SUBSTITUTE(SUBSTITUTE(SUBSTITUTE(SUBSTITUTE('YAHOO HISTORICAL DATA'!D208,",","+"),".","-"),"+","."),"-",","))),"")</f>
        <v/>
      </c>
      <c r="I208" s="15" t="str">
        <f>IF(ISNUMBER(VALUE(SUBSTITUTE(SUBSTITUTE(SUBSTITUTE(SUBSTITUTE('YAHOO HISTORICAL DATA'!E208,",","+"),".","-"),"+","."),"-",",")))=TRUE,(VALUE(SUBSTITUTE(SUBSTITUTE(SUBSTITUTE(SUBSTITUTE('YAHOO HISTORICAL DATA'!E208,",","+"),".","-"),"+","."),"-",","))),"")</f>
        <v/>
      </c>
      <c r="J208" s="15" t="str">
        <f>IF(ISNUMBER(VALUE(SUBSTITUTE(SUBSTITUTE(SUBSTITUTE(SUBSTITUTE('YAHOO HISTORICAL DATA'!F208,",","+"),".","-"),"+","."),"-",",")))=TRUE,(VALUE(SUBSTITUTE(SUBSTITUTE(SUBSTITUTE(SUBSTITUTE('YAHOO HISTORICAL DATA'!F208,",","+"),".","-"),"+","."),"-",","))),"")</f>
        <v/>
      </c>
      <c r="K208" s="15">
        <f>IF(ISNUMBER(VALUE(SUBSTITUTE(SUBSTITUTE(SUBSTITUTE(SUBSTITUTE('YAHOO HISTORICAL DATA'!G208,",","+"),".","-"),"+","."),"-",",")))=TRUE,(VALUE(SUBSTITUTE(SUBSTITUTE(SUBSTITUTE(SUBSTITUTE('YAHOO HISTORICAL DATA'!G208,",","+"),".","-"),"+","."),"-",","))),VALUE(SUBSTITUTE(SUBSTITUTE(SUBSTITUTE(SUBSTITUTE('YAHOO HISTORICAL DATA'!G208,",","+"),".","-"),"+","."),"-",",")&amp;"0"))</f>
        <v>0</v>
      </c>
    </row>
    <row r="209" spans="1:11" x14ac:dyDescent="0.2">
      <c r="A209">
        <f>'YAHOO HISTORICAL DATA'!A209</f>
        <v>0</v>
      </c>
      <c r="B209" s="81">
        <f t="shared" si="14"/>
        <v>0</v>
      </c>
      <c r="C209" s="83">
        <f t="shared" si="15"/>
        <v>0</v>
      </c>
      <c r="D209" s="83">
        <f t="shared" si="16"/>
        <v>0</v>
      </c>
      <c r="E209" s="3" t="e">
        <f t="shared" si="17"/>
        <v>#NUM!</v>
      </c>
      <c r="F209" s="15" t="str">
        <f>IF(ISNUMBER(VALUE(SUBSTITUTE(SUBSTITUTE(SUBSTITUTE(SUBSTITUTE('YAHOO HISTORICAL DATA'!B209,",","+"),".","-"),"+","."),"-",",")))=TRUE,(VALUE(SUBSTITUTE(SUBSTITUTE(SUBSTITUTE(SUBSTITUTE('YAHOO HISTORICAL DATA'!B209,",","+"),".","-"),"+","."),"-",","))),"")</f>
        <v/>
      </c>
      <c r="G209" s="15" t="str">
        <f>IF(ISNUMBER(VALUE(SUBSTITUTE(SUBSTITUTE(SUBSTITUTE(SUBSTITUTE('YAHOO HISTORICAL DATA'!C209,",","+"),".","-"),"+","."),"-",",")))=TRUE,(VALUE(SUBSTITUTE(SUBSTITUTE(SUBSTITUTE(SUBSTITUTE('YAHOO HISTORICAL DATA'!C209,",","+"),".","-"),"+","."),"-",","))),"")</f>
        <v/>
      </c>
      <c r="H209" s="15" t="str">
        <f>IF(ISNUMBER(VALUE(SUBSTITUTE(SUBSTITUTE(SUBSTITUTE(SUBSTITUTE('YAHOO HISTORICAL DATA'!D209,",","+"),".","-"),"+","."),"-",",")))=TRUE,(VALUE(SUBSTITUTE(SUBSTITUTE(SUBSTITUTE(SUBSTITUTE('YAHOO HISTORICAL DATA'!D209,",","+"),".","-"),"+","."),"-",","))),"")</f>
        <v/>
      </c>
      <c r="I209" s="15" t="str">
        <f>IF(ISNUMBER(VALUE(SUBSTITUTE(SUBSTITUTE(SUBSTITUTE(SUBSTITUTE('YAHOO HISTORICAL DATA'!E209,",","+"),".","-"),"+","."),"-",",")))=TRUE,(VALUE(SUBSTITUTE(SUBSTITUTE(SUBSTITUTE(SUBSTITUTE('YAHOO HISTORICAL DATA'!E209,",","+"),".","-"),"+","."),"-",","))),"")</f>
        <v/>
      </c>
      <c r="J209" s="15" t="str">
        <f>IF(ISNUMBER(VALUE(SUBSTITUTE(SUBSTITUTE(SUBSTITUTE(SUBSTITUTE('YAHOO HISTORICAL DATA'!F209,",","+"),".","-"),"+","."),"-",",")))=TRUE,(VALUE(SUBSTITUTE(SUBSTITUTE(SUBSTITUTE(SUBSTITUTE('YAHOO HISTORICAL DATA'!F209,",","+"),".","-"),"+","."),"-",","))),"")</f>
        <v/>
      </c>
      <c r="K209" s="15">
        <f>IF(ISNUMBER(VALUE(SUBSTITUTE(SUBSTITUTE(SUBSTITUTE(SUBSTITUTE('YAHOO HISTORICAL DATA'!G209,",","+"),".","-"),"+","."),"-",",")))=TRUE,(VALUE(SUBSTITUTE(SUBSTITUTE(SUBSTITUTE(SUBSTITUTE('YAHOO HISTORICAL DATA'!G209,",","+"),".","-"),"+","."),"-",","))),VALUE(SUBSTITUTE(SUBSTITUTE(SUBSTITUTE(SUBSTITUTE('YAHOO HISTORICAL DATA'!G209,",","+"),".","-"),"+","."),"-",",")&amp;"0"))</f>
        <v>0</v>
      </c>
    </row>
    <row r="210" spans="1:11" x14ac:dyDescent="0.2">
      <c r="A210">
        <f>'YAHOO HISTORICAL DATA'!A210</f>
        <v>0</v>
      </c>
      <c r="B210" s="81">
        <f t="shared" si="14"/>
        <v>0</v>
      </c>
      <c r="C210" s="83">
        <f t="shared" si="15"/>
        <v>0</v>
      </c>
      <c r="D210" s="83">
        <f t="shared" si="16"/>
        <v>0</v>
      </c>
      <c r="E210" s="3" t="e">
        <f t="shared" si="17"/>
        <v>#NUM!</v>
      </c>
      <c r="F210" s="15" t="str">
        <f>IF(ISNUMBER(VALUE(SUBSTITUTE(SUBSTITUTE(SUBSTITUTE(SUBSTITUTE('YAHOO HISTORICAL DATA'!B210,",","+"),".","-"),"+","."),"-",",")))=TRUE,(VALUE(SUBSTITUTE(SUBSTITUTE(SUBSTITUTE(SUBSTITUTE('YAHOO HISTORICAL DATA'!B210,",","+"),".","-"),"+","."),"-",","))),"")</f>
        <v/>
      </c>
      <c r="G210" s="15" t="str">
        <f>IF(ISNUMBER(VALUE(SUBSTITUTE(SUBSTITUTE(SUBSTITUTE(SUBSTITUTE('YAHOO HISTORICAL DATA'!C210,",","+"),".","-"),"+","."),"-",",")))=TRUE,(VALUE(SUBSTITUTE(SUBSTITUTE(SUBSTITUTE(SUBSTITUTE('YAHOO HISTORICAL DATA'!C210,",","+"),".","-"),"+","."),"-",","))),"")</f>
        <v/>
      </c>
      <c r="H210" s="15" t="str">
        <f>IF(ISNUMBER(VALUE(SUBSTITUTE(SUBSTITUTE(SUBSTITUTE(SUBSTITUTE('YAHOO HISTORICAL DATA'!D210,",","+"),".","-"),"+","."),"-",",")))=TRUE,(VALUE(SUBSTITUTE(SUBSTITUTE(SUBSTITUTE(SUBSTITUTE('YAHOO HISTORICAL DATA'!D210,",","+"),".","-"),"+","."),"-",","))),"")</f>
        <v/>
      </c>
      <c r="I210" s="15" t="str">
        <f>IF(ISNUMBER(VALUE(SUBSTITUTE(SUBSTITUTE(SUBSTITUTE(SUBSTITUTE('YAHOO HISTORICAL DATA'!E210,",","+"),".","-"),"+","."),"-",",")))=TRUE,(VALUE(SUBSTITUTE(SUBSTITUTE(SUBSTITUTE(SUBSTITUTE('YAHOO HISTORICAL DATA'!E210,",","+"),".","-"),"+","."),"-",","))),"")</f>
        <v/>
      </c>
      <c r="J210" s="15" t="str">
        <f>IF(ISNUMBER(VALUE(SUBSTITUTE(SUBSTITUTE(SUBSTITUTE(SUBSTITUTE('YAHOO HISTORICAL DATA'!F210,",","+"),".","-"),"+","."),"-",",")))=TRUE,(VALUE(SUBSTITUTE(SUBSTITUTE(SUBSTITUTE(SUBSTITUTE('YAHOO HISTORICAL DATA'!F210,",","+"),".","-"),"+","."),"-",","))),"")</f>
        <v/>
      </c>
      <c r="K210" s="15">
        <f>IF(ISNUMBER(VALUE(SUBSTITUTE(SUBSTITUTE(SUBSTITUTE(SUBSTITUTE('YAHOO HISTORICAL DATA'!G210,",","+"),".","-"),"+","."),"-",",")))=TRUE,(VALUE(SUBSTITUTE(SUBSTITUTE(SUBSTITUTE(SUBSTITUTE('YAHOO HISTORICAL DATA'!G210,",","+"),".","-"),"+","."),"-",","))),VALUE(SUBSTITUTE(SUBSTITUTE(SUBSTITUTE(SUBSTITUTE('YAHOO HISTORICAL DATA'!G210,",","+"),".","-"),"+","."),"-",",")&amp;"0"))</f>
        <v>0</v>
      </c>
    </row>
    <row r="211" spans="1:11" x14ac:dyDescent="0.2">
      <c r="A211">
        <f>'YAHOO HISTORICAL DATA'!A211</f>
        <v>0</v>
      </c>
      <c r="B211" s="81">
        <f t="shared" si="14"/>
        <v>0</v>
      </c>
      <c r="C211" s="83">
        <f t="shared" si="15"/>
        <v>0</v>
      </c>
      <c r="D211" s="83">
        <f t="shared" si="16"/>
        <v>0</v>
      </c>
      <c r="E211" s="3" t="e">
        <f t="shared" si="17"/>
        <v>#NUM!</v>
      </c>
      <c r="F211" s="15" t="str">
        <f>IF(ISNUMBER(VALUE(SUBSTITUTE(SUBSTITUTE(SUBSTITUTE(SUBSTITUTE('YAHOO HISTORICAL DATA'!B211,",","+"),".","-"),"+","."),"-",",")))=TRUE,(VALUE(SUBSTITUTE(SUBSTITUTE(SUBSTITUTE(SUBSTITUTE('YAHOO HISTORICAL DATA'!B211,",","+"),".","-"),"+","."),"-",","))),"")</f>
        <v/>
      </c>
      <c r="G211" s="15" t="str">
        <f>IF(ISNUMBER(VALUE(SUBSTITUTE(SUBSTITUTE(SUBSTITUTE(SUBSTITUTE('YAHOO HISTORICAL DATA'!C211,",","+"),".","-"),"+","."),"-",",")))=TRUE,(VALUE(SUBSTITUTE(SUBSTITUTE(SUBSTITUTE(SUBSTITUTE('YAHOO HISTORICAL DATA'!C211,",","+"),".","-"),"+","."),"-",","))),"")</f>
        <v/>
      </c>
      <c r="H211" s="15" t="str">
        <f>IF(ISNUMBER(VALUE(SUBSTITUTE(SUBSTITUTE(SUBSTITUTE(SUBSTITUTE('YAHOO HISTORICAL DATA'!D211,",","+"),".","-"),"+","."),"-",",")))=TRUE,(VALUE(SUBSTITUTE(SUBSTITUTE(SUBSTITUTE(SUBSTITUTE('YAHOO HISTORICAL DATA'!D211,",","+"),".","-"),"+","."),"-",","))),"")</f>
        <v/>
      </c>
      <c r="I211" s="15" t="str">
        <f>IF(ISNUMBER(VALUE(SUBSTITUTE(SUBSTITUTE(SUBSTITUTE(SUBSTITUTE('YAHOO HISTORICAL DATA'!E211,",","+"),".","-"),"+","."),"-",",")))=TRUE,(VALUE(SUBSTITUTE(SUBSTITUTE(SUBSTITUTE(SUBSTITUTE('YAHOO HISTORICAL DATA'!E211,",","+"),".","-"),"+","."),"-",","))),"")</f>
        <v/>
      </c>
      <c r="J211" s="15" t="str">
        <f>IF(ISNUMBER(VALUE(SUBSTITUTE(SUBSTITUTE(SUBSTITUTE(SUBSTITUTE('YAHOO HISTORICAL DATA'!F211,",","+"),".","-"),"+","."),"-",",")))=TRUE,(VALUE(SUBSTITUTE(SUBSTITUTE(SUBSTITUTE(SUBSTITUTE('YAHOO HISTORICAL DATA'!F211,",","+"),".","-"),"+","."),"-",","))),"")</f>
        <v/>
      </c>
      <c r="K211" s="15">
        <f>IF(ISNUMBER(VALUE(SUBSTITUTE(SUBSTITUTE(SUBSTITUTE(SUBSTITUTE('YAHOO HISTORICAL DATA'!G211,",","+"),".","-"),"+","."),"-",",")))=TRUE,(VALUE(SUBSTITUTE(SUBSTITUTE(SUBSTITUTE(SUBSTITUTE('YAHOO HISTORICAL DATA'!G211,",","+"),".","-"),"+","."),"-",","))),VALUE(SUBSTITUTE(SUBSTITUTE(SUBSTITUTE(SUBSTITUTE('YAHOO HISTORICAL DATA'!G211,",","+"),".","-"),"+","."),"-",",")&amp;"0"))</f>
        <v>0</v>
      </c>
    </row>
    <row r="212" spans="1:11" x14ac:dyDescent="0.2">
      <c r="A212">
        <f>'YAHOO HISTORICAL DATA'!A212</f>
        <v>0</v>
      </c>
      <c r="B212" s="81">
        <f t="shared" si="14"/>
        <v>0</v>
      </c>
      <c r="C212" s="83">
        <f t="shared" si="15"/>
        <v>0</v>
      </c>
      <c r="D212" s="83">
        <f t="shared" si="16"/>
        <v>0</v>
      </c>
      <c r="E212" s="3" t="e">
        <f t="shared" si="17"/>
        <v>#NUM!</v>
      </c>
      <c r="F212" s="15" t="str">
        <f>IF(ISNUMBER(VALUE(SUBSTITUTE(SUBSTITUTE(SUBSTITUTE(SUBSTITUTE('YAHOO HISTORICAL DATA'!B212,",","+"),".","-"),"+","."),"-",",")))=TRUE,(VALUE(SUBSTITUTE(SUBSTITUTE(SUBSTITUTE(SUBSTITUTE('YAHOO HISTORICAL DATA'!B212,",","+"),".","-"),"+","."),"-",","))),"")</f>
        <v/>
      </c>
      <c r="G212" s="15" t="str">
        <f>IF(ISNUMBER(VALUE(SUBSTITUTE(SUBSTITUTE(SUBSTITUTE(SUBSTITUTE('YAHOO HISTORICAL DATA'!C212,",","+"),".","-"),"+","."),"-",",")))=TRUE,(VALUE(SUBSTITUTE(SUBSTITUTE(SUBSTITUTE(SUBSTITUTE('YAHOO HISTORICAL DATA'!C212,",","+"),".","-"),"+","."),"-",","))),"")</f>
        <v/>
      </c>
      <c r="H212" s="15" t="str">
        <f>IF(ISNUMBER(VALUE(SUBSTITUTE(SUBSTITUTE(SUBSTITUTE(SUBSTITUTE('YAHOO HISTORICAL DATA'!D212,",","+"),".","-"),"+","."),"-",",")))=TRUE,(VALUE(SUBSTITUTE(SUBSTITUTE(SUBSTITUTE(SUBSTITUTE('YAHOO HISTORICAL DATA'!D212,",","+"),".","-"),"+","."),"-",","))),"")</f>
        <v/>
      </c>
      <c r="I212" s="15" t="str">
        <f>IF(ISNUMBER(VALUE(SUBSTITUTE(SUBSTITUTE(SUBSTITUTE(SUBSTITUTE('YAHOO HISTORICAL DATA'!E212,",","+"),".","-"),"+","."),"-",",")))=TRUE,(VALUE(SUBSTITUTE(SUBSTITUTE(SUBSTITUTE(SUBSTITUTE('YAHOO HISTORICAL DATA'!E212,",","+"),".","-"),"+","."),"-",","))),"")</f>
        <v/>
      </c>
      <c r="J212" s="15" t="str">
        <f>IF(ISNUMBER(VALUE(SUBSTITUTE(SUBSTITUTE(SUBSTITUTE(SUBSTITUTE('YAHOO HISTORICAL DATA'!F212,",","+"),".","-"),"+","."),"-",",")))=TRUE,(VALUE(SUBSTITUTE(SUBSTITUTE(SUBSTITUTE(SUBSTITUTE('YAHOO HISTORICAL DATA'!F212,",","+"),".","-"),"+","."),"-",","))),"")</f>
        <v/>
      </c>
      <c r="K212" s="15">
        <f>IF(ISNUMBER(VALUE(SUBSTITUTE(SUBSTITUTE(SUBSTITUTE(SUBSTITUTE('YAHOO HISTORICAL DATA'!G212,",","+"),".","-"),"+","."),"-",",")))=TRUE,(VALUE(SUBSTITUTE(SUBSTITUTE(SUBSTITUTE(SUBSTITUTE('YAHOO HISTORICAL DATA'!G212,",","+"),".","-"),"+","."),"-",","))),VALUE(SUBSTITUTE(SUBSTITUTE(SUBSTITUTE(SUBSTITUTE('YAHOO HISTORICAL DATA'!G212,",","+"),".","-"),"+","."),"-",",")&amp;"0"))</f>
        <v>0</v>
      </c>
    </row>
    <row r="213" spans="1:11" x14ac:dyDescent="0.2">
      <c r="A213">
        <f>'YAHOO HISTORICAL DATA'!A213</f>
        <v>0</v>
      </c>
      <c r="B213" s="81">
        <f t="shared" si="14"/>
        <v>0</v>
      </c>
      <c r="C213" s="83">
        <f t="shared" si="15"/>
        <v>0</v>
      </c>
      <c r="D213" s="83">
        <f t="shared" si="16"/>
        <v>0</v>
      </c>
      <c r="E213" s="3" t="e">
        <f t="shared" si="17"/>
        <v>#NUM!</v>
      </c>
      <c r="F213" s="15" t="str">
        <f>IF(ISNUMBER(VALUE(SUBSTITUTE(SUBSTITUTE(SUBSTITUTE(SUBSTITUTE('YAHOO HISTORICAL DATA'!B213,",","+"),".","-"),"+","."),"-",",")))=TRUE,(VALUE(SUBSTITUTE(SUBSTITUTE(SUBSTITUTE(SUBSTITUTE('YAHOO HISTORICAL DATA'!B213,",","+"),".","-"),"+","."),"-",","))),"")</f>
        <v/>
      </c>
      <c r="G213" s="15" t="str">
        <f>IF(ISNUMBER(VALUE(SUBSTITUTE(SUBSTITUTE(SUBSTITUTE(SUBSTITUTE('YAHOO HISTORICAL DATA'!C213,",","+"),".","-"),"+","."),"-",",")))=TRUE,(VALUE(SUBSTITUTE(SUBSTITUTE(SUBSTITUTE(SUBSTITUTE('YAHOO HISTORICAL DATA'!C213,",","+"),".","-"),"+","."),"-",","))),"")</f>
        <v/>
      </c>
      <c r="H213" s="15" t="str">
        <f>IF(ISNUMBER(VALUE(SUBSTITUTE(SUBSTITUTE(SUBSTITUTE(SUBSTITUTE('YAHOO HISTORICAL DATA'!D213,",","+"),".","-"),"+","."),"-",",")))=TRUE,(VALUE(SUBSTITUTE(SUBSTITUTE(SUBSTITUTE(SUBSTITUTE('YAHOO HISTORICAL DATA'!D213,",","+"),".","-"),"+","."),"-",","))),"")</f>
        <v/>
      </c>
      <c r="I213" s="15" t="str">
        <f>IF(ISNUMBER(VALUE(SUBSTITUTE(SUBSTITUTE(SUBSTITUTE(SUBSTITUTE('YAHOO HISTORICAL DATA'!E213,",","+"),".","-"),"+","."),"-",",")))=TRUE,(VALUE(SUBSTITUTE(SUBSTITUTE(SUBSTITUTE(SUBSTITUTE('YAHOO HISTORICAL DATA'!E213,",","+"),".","-"),"+","."),"-",","))),"")</f>
        <v/>
      </c>
      <c r="J213" s="15" t="str">
        <f>IF(ISNUMBER(VALUE(SUBSTITUTE(SUBSTITUTE(SUBSTITUTE(SUBSTITUTE('YAHOO HISTORICAL DATA'!F213,",","+"),".","-"),"+","."),"-",",")))=TRUE,(VALUE(SUBSTITUTE(SUBSTITUTE(SUBSTITUTE(SUBSTITUTE('YAHOO HISTORICAL DATA'!F213,",","+"),".","-"),"+","."),"-",","))),"")</f>
        <v/>
      </c>
      <c r="K213" s="15">
        <f>IF(ISNUMBER(VALUE(SUBSTITUTE(SUBSTITUTE(SUBSTITUTE(SUBSTITUTE('YAHOO HISTORICAL DATA'!G213,",","+"),".","-"),"+","."),"-",",")))=TRUE,(VALUE(SUBSTITUTE(SUBSTITUTE(SUBSTITUTE(SUBSTITUTE('YAHOO HISTORICAL DATA'!G213,",","+"),".","-"),"+","."),"-",","))),VALUE(SUBSTITUTE(SUBSTITUTE(SUBSTITUTE(SUBSTITUTE('YAHOO HISTORICAL DATA'!G213,",","+"),".","-"),"+","."),"-",",")&amp;"0"))</f>
        <v>0</v>
      </c>
    </row>
    <row r="214" spans="1:11" x14ac:dyDescent="0.2">
      <c r="A214">
        <f>'YAHOO HISTORICAL DATA'!A214</f>
        <v>0</v>
      </c>
      <c r="B214" s="81">
        <f t="shared" si="14"/>
        <v>0</v>
      </c>
      <c r="C214" s="83">
        <f t="shared" si="15"/>
        <v>0</v>
      </c>
      <c r="D214" s="83">
        <f t="shared" si="16"/>
        <v>0</v>
      </c>
      <c r="E214" s="3" t="e">
        <f t="shared" si="17"/>
        <v>#NUM!</v>
      </c>
      <c r="F214" s="15" t="str">
        <f>IF(ISNUMBER(VALUE(SUBSTITUTE(SUBSTITUTE(SUBSTITUTE(SUBSTITUTE('YAHOO HISTORICAL DATA'!B214,",","+"),".","-"),"+","."),"-",",")))=TRUE,(VALUE(SUBSTITUTE(SUBSTITUTE(SUBSTITUTE(SUBSTITUTE('YAHOO HISTORICAL DATA'!B214,",","+"),".","-"),"+","."),"-",","))),"")</f>
        <v/>
      </c>
      <c r="G214" s="15" t="str">
        <f>IF(ISNUMBER(VALUE(SUBSTITUTE(SUBSTITUTE(SUBSTITUTE(SUBSTITUTE('YAHOO HISTORICAL DATA'!C214,",","+"),".","-"),"+","."),"-",",")))=TRUE,(VALUE(SUBSTITUTE(SUBSTITUTE(SUBSTITUTE(SUBSTITUTE('YAHOO HISTORICAL DATA'!C214,",","+"),".","-"),"+","."),"-",","))),"")</f>
        <v/>
      </c>
      <c r="H214" s="15" t="str">
        <f>IF(ISNUMBER(VALUE(SUBSTITUTE(SUBSTITUTE(SUBSTITUTE(SUBSTITUTE('YAHOO HISTORICAL DATA'!D214,",","+"),".","-"),"+","."),"-",",")))=TRUE,(VALUE(SUBSTITUTE(SUBSTITUTE(SUBSTITUTE(SUBSTITUTE('YAHOO HISTORICAL DATA'!D214,",","+"),".","-"),"+","."),"-",","))),"")</f>
        <v/>
      </c>
      <c r="I214" s="15" t="str">
        <f>IF(ISNUMBER(VALUE(SUBSTITUTE(SUBSTITUTE(SUBSTITUTE(SUBSTITUTE('YAHOO HISTORICAL DATA'!E214,",","+"),".","-"),"+","."),"-",",")))=TRUE,(VALUE(SUBSTITUTE(SUBSTITUTE(SUBSTITUTE(SUBSTITUTE('YAHOO HISTORICAL DATA'!E214,",","+"),".","-"),"+","."),"-",","))),"")</f>
        <v/>
      </c>
      <c r="J214" s="15" t="str">
        <f>IF(ISNUMBER(VALUE(SUBSTITUTE(SUBSTITUTE(SUBSTITUTE(SUBSTITUTE('YAHOO HISTORICAL DATA'!F214,",","+"),".","-"),"+","."),"-",",")))=TRUE,(VALUE(SUBSTITUTE(SUBSTITUTE(SUBSTITUTE(SUBSTITUTE('YAHOO HISTORICAL DATA'!F214,",","+"),".","-"),"+","."),"-",","))),"")</f>
        <v/>
      </c>
      <c r="K214" s="15">
        <f>IF(ISNUMBER(VALUE(SUBSTITUTE(SUBSTITUTE(SUBSTITUTE(SUBSTITUTE('YAHOO HISTORICAL DATA'!G214,",","+"),".","-"),"+","."),"-",",")))=TRUE,(VALUE(SUBSTITUTE(SUBSTITUTE(SUBSTITUTE(SUBSTITUTE('YAHOO HISTORICAL DATA'!G214,",","+"),".","-"),"+","."),"-",","))),VALUE(SUBSTITUTE(SUBSTITUTE(SUBSTITUTE(SUBSTITUTE('YAHOO HISTORICAL DATA'!G214,",","+"),".","-"),"+","."),"-",",")&amp;"0"))</f>
        <v>0</v>
      </c>
    </row>
    <row r="215" spans="1:11" x14ac:dyDescent="0.2">
      <c r="A215">
        <f>'YAHOO HISTORICAL DATA'!A215</f>
        <v>0</v>
      </c>
      <c r="B215" s="81">
        <f t="shared" si="14"/>
        <v>0</v>
      </c>
      <c r="C215" s="83">
        <f t="shared" si="15"/>
        <v>0</v>
      </c>
      <c r="D215" s="83">
        <f t="shared" si="16"/>
        <v>0</v>
      </c>
      <c r="E215" s="3" t="e">
        <f t="shared" si="17"/>
        <v>#NUM!</v>
      </c>
      <c r="F215" s="15" t="str">
        <f>IF(ISNUMBER(VALUE(SUBSTITUTE(SUBSTITUTE(SUBSTITUTE(SUBSTITUTE('YAHOO HISTORICAL DATA'!B215,",","+"),".","-"),"+","."),"-",",")))=TRUE,(VALUE(SUBSTITUTE(SUBSTITUTE(SUBSTITUTE(SUBSTITUTE('YAHOO HISTORICAL DATA'!B215,",","+"),".","-"),"+","."),"-",","))),"")</f>
        <v/>
      </c>
      <c r="G215" s="15" t="str">
        <f>IF(ISNUMBER(VALUE(SUBSTITUTE(SUBSTITUTE(SUBSTITUTE(SUBSTITUTE('YAHOO HISTORICAL DATA'!C215,",","+"),".","-"),"+","."),"-",",")))=TRUE,(VALUE(SUBSTITUTE(SUBSTITUTE(SUBSTITUTE(SUBSTITUTE('YAHOO HISTORICAL DATA'!C215,",","+"),".","-"),"+","."),"-",","))),"")</f>
        <v/>
      </c>
      <c r="H215" s="15" t="str">
        <f>IF(ISNUMBER(VALUE(SUBSTITUTE(SUBSTITUTE(SUBSTITUTE(SUBSTITUTE('YAHOO HISTORICAL DATA'!D215,",","+"),".","-"),"+","."),"-",",")))=TRUE,(VALUE(SUBSTITUTE(SUBSTITUTE(SUBSTITUTE(SUBSTITUTE('YAHOO HISTORICAL DATA'!D215,",","+"),".","-"),"+","."),"-",","))),"")</f>
        <v/>
      </c>
      <c r="I215" s="15" t="str">
        <f>IF(ISNUMBER(VALUE(SUBSTITUTE(SUBSTITUTE(SUBSTITUTE(SUBSTITUTE('YAHOO HISTORICAL DATA'!E215,",","+"),".","-"),"+","."),"-",",")))=TRUE,(VALUE(SUBSTITUTE(SUBSTITUTE(SUBSTITUTE(SUBSTITUTE('YAHOO HISTORICAL DATA'!E215,",","+"),".","-"),"+","."),"-",","))),"")</f>
        <v/>
      </c>
      <c r="J215" s="15" t="str">
        <f>IF(ISNUMBER(VALUE(SUBSTITUTE(SUBSTITUTE(SUBSTITUTE(SUBSTITUTE('YAHOO HISTORICAL DATA'!F215,",","+"),".","-"),"+","."),"-",",")))=TRUE,(VALUE(SUBSTITUTE(SUBSTITUTE(SUBSTITUTE(SUBSTITUTE('YAHOO HISTORICAL DATA'!F215,",","+"),".","-"),"+","."),"-",","))),"")</f>
        <v/>
      </c>
      <c r="K215" s="15">
        <f>IF(ISNUMBER(VALUE(SUBSTITUTE(SUBSTITUTE(SUBSTITUTE(SUBSTITUTE('YAHOO HISTORICAL DATA'!G215,",","+"),".","-"),"+","."),"-",",")))=TRUE,(VALUE(SUBSTITUTE(SUBSTITUTE(SUBSTITUTE(SUBSTITUTE('YAHOO HISTORICAL DATA'!G215,",","+"),".","-"),"+","."),"-",","))),VALUE(SUBSTITUTE(SUBSTITUTE(SUBSTITUTE(SUBSTITUTE('YAHOO HISTORICAL DATA'!G215,",","+"),".","-"),"+","."),"-",",")&amp;"0"))</f>
        <v>0</v>
      </c>
    </row>
    <row r="216" spans="1:11" x14ac:dyDescent="0.2">
      <c r="A216">
        <f>'YAHOO HISTORICAL DATA'!A216</f>
        <v>0</v>
      </c>
      <c r="B216" s="81">
        <f t="shared" si="14"/>
        <v>0</v>
      </c>
      <c r="C216" s="83">
        <f t="shared" si="15"/>
        <v>0</v>
      </c>
      <c r="D216" s="83">
        <f t="shared" si="16"/>
        <v>0</v>
      </c>
      <c r="E216" s="3" t="e">
        <f t="shared" si="17"/>
        <v>#NUM!</v>
      </c>
      <c r="F216" s="15" t="str">
        <f>IF(ISNUMBER(VALUE(SUBSTITUTE(SUBSTITUTE(SUBSTITUTE(SUBSTITUTE('YAHOO HISTORICAL DATA'!B216,",","+"),".","-"),"+","."),"-",",")))=TRUE,(VALUE(SUBSTITUTE(SUBSTITUTE(SUBSTITUTE(SUBSTITUTE('YAHOO HISTORICAL DATA'!B216,",","+"),".","-"),"+","."),"-",","))),"")</f>
        <v/>
      </c>
      <c r="G216" s="15" t="str">
        <f>IF(ISNUMBER(VALUE(SUBSTITUTE(SUBSTITUTE(SUBSTITUTE(SUBSTITUTE('YAHOO HISTORICAL DATA'!C216,",","+"),".","-"),"+","."),"-",",")))=TRUE,(VALUE(SUBSTITUTE(SUBSTITUTE(SUBSTITUTE(SUBSTITUTE('YAHOO HISTORICAL DATA'!C216,",","+"),".","-"),"+","."),"-",","))),"")</f>
        <v/>
      </c>
      <c r="H216" s="15" t="str">
        <f>IF(ISNUMBER(VALUE(SUBSTITUTE(SUBSTITUTE(SUBSTITUTE(SUBSTITUTE('YAHOO HISTORICAL DATA'!D216,",","+"),".","-"),"+","."),"-",",")))=TRUE,(VALUE(SUBSTITUTE(SUBSTITUTE(SUBSTITUTE(SUBSTITUTE('YAHOO HISTORICAL DATA'!D216,",","+"),".","-"),"+","."),"-",","))),"")</f>
        <v/>
      </c>
      <c r="I216" s="15" t="str">
        <f>IF(ISNUMBER(VALUE(SUBSTITUTE(SUBSTITUTE(SUBSTITUTE(SUBSTITUTE('YAHOO HISTORICAL DATA'!E216,",","+"),".","-"),"+","."),"-",",")))=TRUE,(VALUE(SUBSTITUTE(SUBSTITUTE(SUBSTITUTE(SUBSTITUTE('YAHOO HISTORICAL DATA'!E216,",","+"),".","-"),"+","."),"-",","))),"")</f>
        <v/>
      </c>
      <c r="J216" s="15" t="str">
        <f>IF(ISNUMBER(VALUE(SUBSTITUTE(SUBSTITUTE(SUBSTITUTE(SUBSTITUTE('YAHOO HISTORICAL DATA'!F216,",","+"),".","-"),"+","."),"-",",")))=TRUE,(VALUE(SUBSTITUTE(SUBSTITUTE(SUBSTITUTE(SUBSTITUTE('YAHOO HISTORICAL DATA'!F216,",","+"),".","-"),"+","."),"-",","))),"")</f>
        <v/>
      </c>
      <c r="K216" s="15">
        <f>IF(ISNUMBER(VALUE(SUBSTITUTE(SUBSTITUTE(SUBSTITUTE(SUBSTITUTE('YAHOO HISTORICAL DATA'!G216,",","+"),".","-"),"+","."),"-",",")))=TRUE,(VALUE(SUBSTITUTE(SUBSTITUTE(SUBSTITUTE(SUBSTITUTE('YAHOO HISTORICAL DATA'!G216,",","+"),".","-"),"+","."),"-",","))),VALUE(SUBSTITUTE(SUBSTITUTE(SUBSTITUTE(SUBSTITUTE('YAHOO HISTORICAL DATA'!G216,",","+"),".","-"),"+","."),"-",",")&amp;"0"))</f>
        <v>0</v>
      </c>
    </row>
    <row r="217" spans="1:11" x14ac:dyDescent="0.2">
      <c r="A217">
        <f>'YAHOO HISTORICAL DATA'!A217</f>
        <v>0</v>
      </c>
      <c r="B217" s="81">
        <f t="shared" si="14"/>
        <v>0</v>
      </c>
      <c r="C217" s="83">
        <f t="shared" si="15"/>
        <v>0</v>
      </c>
      <c r="D217" s="83">
        <f t="shared" si="16"/>
        <v>0</v>
      </c>
      <c r="E217" s="3" t="e">
        <f t="shared" si="17"/>
        <v>#NUM!</v>
      </c>
      <c r="F217" s="15" t="str">
        <f>IF(ISNUMBER(VALUE(SUBSTITUTE(SUBSTITUTE(SUBSTITUTE(SUBSTITUTE('YAHOO HISTORICAL DATA'!B217,",","+"),".","-"),"+","."),"-",",")))=TRUE,(VALUE(SUBSTITUTE(SUBSTITUTE(SUBSTITUTE(SUBSTITUTE('YAHOO HISTORICAL DATA'!B217,",","+"),".","-"),"+","."),"-",","))),"")</f>
        <v/>
      </c>
      <c r="G217" s="15" t="str">
        <f>IF(ISNUMBER(VALUE(SUBSTITUTE(SUBSTITUTE(SUBSTITUTE(SUBSTITUTE('YAHOO HISTORICAL DATA'!C217,",","+"),".","-"),"+","."),"-",",")))=TRUE,(VALUE(SUBSTITUTE(SUBSTITUTE(SUBSTITUTE(SUBSTITUTE('YAHOO HISTORICAL DATA'!C217,",","+"),".","-"),"+","."),"-",","))),"")</f>
        <v/>
      </c>
      <c r="H217" s="15" t="str">
        <f>IF(ISNUMBER(VALUE(SUBSTITUTE(SUBSTITUTE(SUBSTITUTE(SUBSTITUTE('YAHOO HISTORICAL DATA'!D217,",","+"),".","-"),"+","."),"-",",")))=TRUE,(VALUE(SUBSTITUTE(SUBSTITUTE(SUBSTITUTE(SUBSTITUTE('YAHOO HISTORICAL DATA'!D217,",","+"),".","-"),"+","."),"-",","))),"")</f>
        <v/>
      </c>
      <c r="I217" s="15" t="str">
        <f>IF(ISNUMBER(VALUE(SUBSTITUTE(SUBSTITUTE(SUBSTITUTE(SUBSTITUTE('YAHOO HISTORICAL DATA'!E217,",","+"),".","-"),"+","."),"-",",")))=TRUE,(VALUE(SUBSTITUTE(SUBSTITUTE(SUBSTITUTE(SUBSTITUTE('YAHOO HISTORICAL DATA'!E217,",","+"),".","-"),"+","."),"-",","))),"")</f>
        <v/>
      </c>
      <c r="J217" s="15" t="str">
        <f>IF(ISNUMBER(VALUE(SUBSTITUTE(SUBSTITUTE(SUBSTITUTE(SUBSTITUTE('YAHOO HISTORICAL DATA'!F217,",","+"),".","-"),"+","."),"-",",")))=TRUE,(VALUE(SUBSTITUTE(SUBSTITUTE(SUBSTITUTE(SUBSTITUTE('YAHOO HISTORICAL DATA'!F217,",","+"),".","-"),"+","."),"-",","))),"")</f>
        <v/>
      </c>
      <c r="K217" s="15">
        <f>IF(ISNUMBER(VALUE(SUBSTITUTE(SUBSTITUTE(SUBSTITUTE(SUBSTITUTE('YAHOO HISTORICAL DATA'!G217,",","+"),".","-"),"+","."),"-",",")))=TRUE,(VALUE(SUBSTITUTE(SUBSTITUTE(SUBSTITUTE(SUBSTITUTE('YAHOO HISTORICAL DATA'!G217,",","+"),".","-"),"+","."),"-",","))),VALUE(SUBSTITUTE(SUBSTITUTE(SUBSTITUTE(SUBSTITUTE('YAHOO HISTORICAL DATA'!G217,",","+"),".","-"),"+","."),"-",",")&amp;"0"))</f>
        <v>0</v>
      </c>
    </row>
    <row r="218" spans="1:11" x14ac:dyDescent="0.2">
      <c r="A218">
        <f>'YAHOO HISTORICAL DATA'!A218</f>
        <v>0</v>
      </c>
      <c r="B218" s="81">
        <f t="shared" si="14"/>
        <v>0</v>
      </c>
      <c r="C218" s="83">
        <f t="shared" si="15"/>
        <v>0</v>
      </c>
      <c r="D218" s="83">
        <f t="shared" si="16"/>
        <v>0</v>
      </c>
      <c r="E218" s="3" t="e">
        <f t="shared" si="17"/>
        <v>#NUM!</v>
      </c>
      <c r="F218" s="15" t="str">
        <f>IF(ISNUMBER(VALUE(SUBSTITUTE(SUBSTITUTE(SUBSTITUTE(SUBSTITUTE('YAHOO HISTORICAL DATA'!B218,",","+"),".","-"),"+","."),"-",",")))=TRUE,(VALUE(SUBSTITUTE(SUBSTITUTE(SUBSTITUTE(SUBSTITUTE('YAHOO HISTORICAL DATA'!B218,",","+"),".","-"),"+","."),"-",","))),"")</f>
        <v/>
      </c>
      <c r="G218" s="15" t="str">
        <f>IF(ISNUMBER(VALUE(SUBSTITUTE(SUBSTITUTE(SUBSTITUTE(SUBSTITUTE('YAHOO HISTORICAL DATA'!C218,",","+"),".","-"),"+","."),"-",",")))=TRUE,(VALUE(SUBSTITUTE(SUBSTITUTE(SUBSTITUTE(SUBSTITUTE('YAHOO HISTORICAL DATA'!C218,",","+"),".","-"),"+","."),"-",","))),"")</f>
        <v/>
      </c>
      <c r="H218" s="15" t="str">
        <f>IF(ISNUMBER(VALUE(SUBSTITUTE(SUBSTITUTE(SUBSTITUTE(SUBSTITUTE('YAHOO HISTORICAL DATA'!D218,",","+"),".","-"),"+","."),"-",",")))=TRUE,(VALUE(SUBSTITUTE(SUBSTITUTE(SUBSTITUTE(SUBSTITUTE('YAHOO HISTORICAL DATA'!D218,",","+"),".","-"),"+","."),"-",","))),"")</f>
        <v/>
      </c>
      <c r="I218" s="15" t="str">
        <f>IF(ISNUMBER(VALUE(SUBSTITUTE(SUBSTITUTE(SUBSTITUTE(SUBSTITUTE('YAHOO HISTORICAL DATA'!E218,",","+"),".","-"),"+","."),"-",",")))=TRUE,(VALUE(SUBSTITUTE(SUBSTITUTE(SUBSTITUTE(SUBSTITUTE('YAHOO HISTORICAL DATA'!E218,",","+"),".","-"),"+","."),"-",","))),"")</f>
        <v/>
      </c>
      <c r="J218" s="15" t="str">
        <f>IF(ISNUMBER(VALUE(SUBSTITUTE(SUBSTITUTE(SUBSTITUTE(SUBSTITUTE('YAHOO HISTORICAL DATA'!F218,",","+"),".","-"),"+","."),"-",",")))=TRUE,(VALUE(SUBSTITUTE(SUBSTITUTE(SUBSTITUTE(SUBSTITUTE('YAHOO HISTORICAL DATA'!F218,",","+"),".","-"),"+","."),"-",","))),"")</f>
        <v/>
      </c>
      <c r="K218" s="15">
        <f>IF(ISNUMBER(VALUE(SUBSTITUTE(SUBSTITUTE(SUBSTITUTE(SUBSTITUTE('YAHOO HISTORICAL DATA'!G218,",","+"),".","-"),"+","."),"-",",")))=TRUE,(VALUE(SUBSTITUTE(SUBSTITUTE(SUBSTITUTE(SUBSTITUTE('YAHOO HISTORICAL DATA'!G218,",","+"),".","-"),"+","."),"-",","))),VALUE(SUBSTITUTE(SUBSTITUTE(SUBSTITUTE(SUBSTITUTE('YAHOO HISTORICAL DATA'!G218,",","+"),".","-"),"+","."),"-",",")&amp;"0"))</f>
        <v>0</v>
      </c>
    </row>
    <row r="219" spans="1:11" x14ac:dyDescent="0.2">
      <c r="A219">
        <f>'YAHOO HISTORICAL DATA'!A219</f>
        <v>0</v>
      </c>
      <c r="B219" s="81">
        <f t="shared" si="14"/>
        <v>0</v>
      </c>
      <c r="C219" s="83">
        <f t="shared" si="15"/>
        <v>0</v>
      </c>
      <c r="D219" s="83">
        <f t="shared" si="16"/>
        <v>0</v>
      </c>
      <c r="E219" s="3" t="e">
        <f t="shared" si="17"/>
        <v>#NUM!</v>
      </c>
      <c r="F219" s="15" t="str">
        <f>IF(ISNUMBER(VALUE(SUBSTITUTE(SUBSTITUTE(SUBSTITUTE(SUBSTITUTE('YAHOO HISTORICAL DATA'!B219,",","+"),".","-"),"+","."),"-",",")))=TRUE,(VALUE(SUBSTITUTE(SUBSTITUTE(SUBSTITUTE(SUBSTITUTE('YAHOO HISTORICAL DATA'!B219,",","+"),".","-"),"+","."),"-",","))),"")</f>
        <v/>
      </c>
      <c r="G219" s="15" t="str">
        <f>IF(ISNUMBER(VALUE(SUBSTITUTE(SUBSTITUTE(SUBSTITUTE(SUBSTITUTE('YAHOO HISTORICAL DATA'!C219,",","+"),".","-"),"+","."),"-",",")))=TRUE,(VALUE(SUBSTITUTE(SUBSTITUTE(SUBSTITUTE(SUBSTITUTE('YAHOO HISTORICAL DATA'!C219,",","+"),".","-"),"+","."),"-",","))),"")</f>
        <v/>
      </c>
      <c r="H219" s="15" t="str">
        <f>IF(ISNUMBER(VALUE(SUBSTITUTE(SUBSTITUTE(SUBSTITUTE(SUBSTITUTE('YAHOO HISTORICAL DATA'!D219,",","+"),".","-"),"+","."),"-",",")))=TRUE,(VALUE(SUBSTITUTE(SUBSTITUTE(SUBSTITUTE(SUBSTITUTE('YAHOO HISTORICAL DATA'!D219,",","+"),".","-"),"+","."),"-",","))),"")</f>
        <v/>
      </c>
      <c r="I219" s="15" t="str">
        <f>IF(ISNUMBER(VALUE(SUBSTITUTE(SUBSTITUTE(SUBSTITUTE(SUBSTITUTE('YAHOO HISTORICAL DATA'!E219,",","+"),".","-"),"+","."),"-",",")))=TRUE,(VALUE(SUBSTITUTE(SUBSTITUTE(SUBSTITUTE(SUBSTITUTE('YAHOO HISTORICAL DATA'!E219,",","+"),".","-"),"+","."),"-",","))),"")</f>
        <v/>
      </c>
      <c r="J219" s="15" t="str">
        <f>IF(ISNUMBER(VALUE(SUBSTITUTE(SUBSTITUTE(SUBSTITUTE(SUBSTITUTE('YAHOO HISTORICAL DATA'!F219,",","+"),".","-"),"+","."),"-",",")))=TRUE,(VALUE(SUBSTITUTE(SUBSTITUTE(SUBSTITUTE(SUBSTITUTE('YAHOO HISTORICAL DATA'!F219,",","+"),".","-"),"+","."),"-",","))),"")</f>
        <v/>
      </c>
      <c r="K219" s="15">
        <f>IF(ISNUMBER(VALUE(SUBSTITUTE(SUBSTITUTE(SUBSTITUTE(SUBSTITUTE('YAHOO HISTORICAL DATA'!G219,",","+"),".","-"),"+","."),"-",",")))=TRUE,(VALUE(SUBSTITUTE(SUBSTITUTE(SUBSTITUTE(SUBSTITUTE('YAHOO HISTORICAL DATA'!G219,",","+"),".","-"),"+","."),"-",","))),VALUE(SUBSTITUTE(SUBSTITUTE(SUBSTITUTE(SUBSTITUTE('YAHOO HISTORICAL DATA'!G219,",","+"),".","-"),"+","."),"-",",")&amp;"0"))</f>
        <v>0</v>
      </c>
    </row>
    <row r="220" spans="1:11" x14ac:dyDescent="0.2">
      <c r="A220">
        <f>'YAHOO HISTORICAL DATA'!A220</f>
        <v>0</v>
      </c>
      <c r="B220" s="81">
        <f t="shared" si="14"/>
        <v>0</v>
      </c>
      <c r="C220" s="83">
        <f t="shared" si="15"/>
        <v>0</v>
      </c>
      <c r="D220" s="83">
        <f t="shared" si="16"/>
        <v>0</v>
      </c>
      <c r="E220" s="3" t="e">
        <f t="shared" si="17"/>
        <v>#NUM!</v>
      </c>
      <c r="F220" s="15" t="str">
        <f>IF(ISNUMBER(VALUE(SUBSTITUTE(SUBSTITUTE(SUBSTITUTE(SUBSTITUTE('YAHOO HISTORICAL DATA'!B220,",","+"),".","-"),"+","."),"-",",")))=TRUE,(VALUE(SUBSTITUTE(SUBSTITUTE(SUBSTITUTE(SUBSTITUTE('YAHOO HISTORICAL DATA'!B220,",","+"),".","-"),"+","."),"-",","))),"")</f>
        <v/>
      </c>
      <c r="G220" s="15" t="str">
        <f>IF(ISNUMBER(VALUE(SUBSTITUTE(SUBSTITUTE(SUBSTITUTE(SUBSTITUTE('YAHOO HISTORICAL DATA'!C220,",","+"),".","-"),"+","."),"-",",")))=TRUE,(VALUE(SUBSTITUTE(SUBSTITUTE(SUBSTITUTE(SUBSTITUTE('YAHOO HISTORICAL DATA'!C220,",","+"),".","-"),"+","."),"-",","))),"")</f>
        <v/>
      </c>
      <c r="H220" s="15" t="str">
        <f>IF(ISNUMBER(VALUE(SUBSTITUTE(SUBSTITUTE(SUBSTITUTE(SUBSTITUTE('YAHOO HISTORICAL DATA'!D220,",","+"),".","-"),"+","."),"-",",")))=TRUE,(VALUE(SUBSTITUTE(SUBSTITUTE(SUBSTITUTE(SUBSTITUTE('YAHOO HISTORICAL DATA'!D220,",","+"),".","-"),"+","."),"-",","))),"")</f>
        <v/>
      </c>
      <c r="I220" s="15" t="str">
        <f>IF(ISNUMBER(VALUE(SUBSTITUTE(SUBSTITUTE(SUBSTITUTE(SUBSTITUTE('YAHOO HISTORICAL DATA'!E220,",","+"),".","-"),"+","."),"-",",")))=TRUE,(VALUE(SUBSTITUTE(SUBSTITUTE(SUBSTITUTE(SUBSTITUTE('YAHOO HISTORICAL DATA'!E220,",","+"),".","-"),"+","."),"-",","))),"")</f>
        <v/>
      </c>
      <c r="J220" s="15" t="str">
        <f>IF(ISNUMBER(VALUE(SUBSTITUTE(SUBSTITUTE(SUBSTITUTE(SUBSTITUTE('YAHOO HISTORICAL DATA'!F220,",","+"),".","-"),"+","."),"-",",")))=TRUE,(VALUE(SUBSTITUTE(SUBSTITUTE(SUBSTITUTE(SUBSTITUTE('YAHOO HISTORICAL DATA'!F220,",","+"),".","-"),"+","."),"-",","))),"")</f>
        <v/>
      </c>
      <c r="K220" s="15">
        <f>IF(ISNUMBER(VALUE(SUBSTITUTE(SUBSTITUTE(SUBSTITUTE(SUBSTITUTE('YAHOO HISTORICAL DATA'!G220,",","+"),".","-"),"+","."),"-",",")))=TRUE,(VALUE(SUBSTITUTE(SUBSTITUTE(SUBSTITUTE(SUBSTITUTE('YAHOO HISTORICAL DATA'!G220,",","+"),".","-"),"+","."),"-",","))),VALUE(SUBSTITUTE(SUBSTITUTE(SUBSTITUTE(SUBSTITUTE('YAHOO HISTORICAL DATA'!G220,",","+"),".","-"),"+","."),"-",",")&amp;"0"))</f>
        <v>0</v>
      </c>
    </row>
    <row r="221" spans="1:11" x14ac:dyDescent="0.2">
      <c r="A221">
        <f>'YAHOO HISTORICAL DATA'!A221</f>
        <v>0</v>
      </c>
      <c r="B221" s="81">
        <f t="shared" si="14"/>
        <v>0</v>
      </c>
      <c r="C221" s="83">
        <f t="shared" si="15"/>
        <v>0</v>
      </c>
      <c r="D221" s="83">
        <f t="shared" si="16"/>
        <v>0</v>
      </c>
      <c r="E221" s="3" t="e">
        <f t="shared" si="17"/>
        <v>#NUM!</v>
      </c>
      <c r="F221" s="15" t="str">
        <f>IF(ISNUMBER(VALUE(SUBSTITUTE(SUBSTITUTE(SUBSTITUTE(SUBSTITUTE('YAHOO HISTORICAL DATA'!B221,",","+"),".","-"),"+","."),"-",",")))=TRUE,(VALUE(SUBSTITUTE(SUBSTITUTE(SUBSTITUTE(SUBSTITUTE('YAHOO HISTORICAL DATA'!B221,",","+"),".","-"),"+","."),"-",","))),"")</f>
        <v/>
      </c>
      <c r="G221" s="15" t="str">
        <f>IF(ISNUMBER(VALUE(SUBSTITUTE(SUBSTITUTE(SUBSTITUTE(SUBSTITUTE('YAHOO HISTORICAL DATA'!C221,",","+"),".","-"),"+","."),"-",",")))=TRUE,(VALUE(SUBSTITUTE(SUBSTITUTE(SUBSTITUTE(SUBSTITUTE('YAHOO HISTORICAL DATA'!C221,",","+"),".","-"),"+","."),"-",","))),"")</f>
        <v/>
      </c>
      <c r="H221" s="15" t="str">
        <f>IF(ISNUMBER(VALUE(SUBSTITUTE(SUBSTITUTE(SUBSTITUTE(SUBSTITUTE('YAHOO HISTORICAL DATA'!D221,",","+"),".","-"),"+","."),"-",",")))=TRUE,(VALUE(SUBSTITUTE(SUBSTITUTE(SUBSTITUTE(SUBSTITUTE('YAHOO HISTORICAL DATA'!D221,",","+"),".","-"),"+","."),"-",","))),"")</f>
        <v/>
      </c>
      <c r="I221" s="15" t="str">
        <f>IF(ISNUMBER(VALUE(SUBSTITUTE(SUBSTITUTE(SUBSTITUTE(SUBSTITUTE('YAHOO HISTORICAL DATA'!E221,",","+"),".","-"),"+","."),"-",",")))=TRUE,(VALUE(SUBSTITUTE(SUBSTITUTE(SUBSTITUTE(SUBSTITUTE('YAHOO HISTORICAL DATA'!E221,",","+"),".","-"),"+","."),"-",","))),"")</f>
        <v/>
      </c>
      <c r="J221" s="15" t="str">
        <f>IF(ISNUMBER(VALUE(SUBSTITUTE(SUBSTITUTE(SUBSTITUTE(SUBSTITUTE('YAHOO HISTORICAL DATA'!F221,",","+"),".","-"),"+","."),"-",",")))=TRUE,(VALUE(SUBSTITUTE(SUBSTITUTE(SUBSTITUTE(SUBSTITUTE('YAHOO HISTORICAL DATA'!F221,",","+"),".","-"),"+","."),"-",","))),"")</f>
        <v/>
      </c>
      <c r="K221" s="15">
        <f>IF(ISNUMBER(VALUE(SUBSTITUTE(SUBSTITUTE(SUBSTITUTE(SUBSTITUTE('YAHOO HISTORICAL DATA'!G221,",","+"),".","-"),"+","."),"-",",")))=TRUE,(VALUE(SUBSTITUTE(SUBSTITUTE(SUBSTITUTE(SUBSTITUTE('YAHOO HISTORICAL DATA'!G221,",","+"),".","-"),"+","."),"-",","))),VALUE(SUBSTITUTE(SUBSTITUTE(SUBSTITUTE(SUBSTITUTE('YAHOO HISTORICAL DATA'!G221,",","+"),".","-"),"+","."),"-",",")&amp;"0"))</f>
        <v>0</v>
      </c>
    </row>
    <row r="222" spans="1:11" x14ac:dyDescent="0.2">
      <c r="A222">
        <f>'YAHOO HISTORICAL DATA'!A222</f>
        <v>0</v>
      </c>
      <c r="B222" s="81">
        <f t="shared" si="14"/>
        <v>0</v>
      </c>
      <c r="C222" s="83">
        <f t="shared" si="15"/>
        <v>0</v>
      </c>
      <c r="D222" s="83">
        <f t="shared" si="16"/>
        <v>0</v>
      </c>
      <c r="E222" s="3" t="e">
        <f t="shared" si="17"/>
        <v>#NUM!</v>
      </c>
      <c r="F222" s="15" t="str">
        <f>IF(ISNUMBER(VALUE(SUBSTITUTE(SUBSTITUTE(SUBSTITUTE(SUBSTITUTE('YAHOO HISTORICAL DATA'!B222,",","+"),".","-"),"+","."),"-",",")))=TRUE,(VALUE(SUBSTITUTE(SUBSTITUTE(SUBSTITUTE(SUBSTITUTE('YAHOO HISTORICAL DATA'!B222,",","+"),".","-"),"+","."),"-",","))),"")</f>
        <v/>
      </c>
      <c r="G222" s="15" t="str">
        <f>IF(ISNUMBER(VALUE(SUBSTITUTE(SUBSTITUTE(SUBSTITUTE(SUBSTITUTE('YAHOO HISTORICAL DATA'!C222,",","+"),".","-"),"+","."),"-",",")))=TRUE,(VALUE(SUBSTITUTE(SUBSTITUTE(SUBSTITUTE(SUBSTITUTE('YAHOO HISTORICAL DATA'!C222,",","+"),".","-"),"+","."),"-",","))),"")</f>
        <v/>
      </c>
      <c r="H222" s="15" t="str">
        <f>IF(ISNUMBER(VALUE(SUBSTITUTE(SUBSTITUTE(SUBSTITUTE(SUBSTITUTE('YAHOO HISTORICAL DATA'!D222,",","+"),".","-"),"+","."),"-",",")))=TRUE,(VALUE(SUBSTITUTE(SUBSTITUTE(SUBSTITUTE(SUBSTITUTE('YAHOO HISTORICAL DATA'!D222,",","+"),".","-"),"+","."),"-",","))),"")</f>
        <v/>
      </c>
      <c r="I222" s="15" t="str">
        <f>IF(ISNUMBER(VALUE(SUBSTITUTE(SUBSTITUTE(SUBSTITUTE(SUBSTITUTE('YAHOO HISTORICAL DATA'!E222,",","+"),".","-"),"+","."),"-",",")))=TRUE,(VALUE(SUBSTITUTE(SUBSTITUTE(SUBSTITUTE(SUBSTITUTE('YAHOO HISTORICAL DATA'!E222,",","+"),".","-"),"+","."),"-",","))),"")</f>
        <v/>
      </c>
      <c r="J222" s="15" t="str">
        <f>IF(ISNUMBER(VALUE(SUBSTITUTE(SUBSTITUTE(SUBSTITUTE(SUBSTITUTE('YAHOO HISTORICAL DATA'!F222,",","+"),".","-"),"+","."),"-",",")))=TRUE,(VALUE(SUBSTITUTE(SUBSTITUTE(SUBSTITUTE(SUBSTITUTE('YAHOO HISTORICAL DATA'!F222,",","+"),".","-"),"+","."),"-",","))),"")</f>
        <v/>
      </c>
      <c r="K222" s="15">
        <f>IF(ISNUMBER(VALUE(SUBSTITUTE(SUBSTITUTE(SUBSTITUTE(SUBSTITUTE('YAHOO HISTORICAL DATA'!G222,",","+"),".","-"),"+","."),"-",",")))=TRUE,(VALUE(SUBSTITUTE(SUBSTITUTE(SUBSTITUTE(SUBSTITUTE('YAHOO HISTORICAL DATA'!G222,",","+"),".","-"),"+","."),"-",","))),VALUE(SUBSTITUTE(SUBSTITUTE(SUBSTITUTE(SUBSTITUTE('YAHOO HISTORICAL DATA'!G222,",","+"),".","-"),"+","."),"-",",")&amp;"0"))</f>
        <v>0</v>
      </c>
    </row>
    <row r="223" spans="1:11" x14ac:dyDescent="0.2">
      <c r="A223">
        <f>'YAHOO HISTORICAL DATA'!A223</f>
        <v>0</v>
      </c>
      <c r="B223" s="81">
        <f t="shared" si="14"/>
        <v>0</v>
      </c>
      <c r="C223" s="83">
        <f t="shared" si="15"/>
        <v>0</v>
      </c>
      <c r="D223" s="83">
        <f t="shared" si="16"/>
        <v>0</v>
      </c>
      <c r="E223" s="3" t="e">
        <f t="shared" si="17"/>
        <v>#NUM!</v>
      </c>
      <c r="F223" s="15" t="str">
        <f>IF(ISNUMBER(VALUE(SUBSTITUTE(SUBSTITUTE(SUBSTITUTE(SUBSTITUTE('YAHOO HISTORICAL DATA'!B223,",","+"),".","-"),"+","."),"-",",")))=TRUE,(VALUE(SUBSTITUTE(SUBSTITUTE(SUBSTITUTE(SUBSTITUTE('YAHOO HISTORICAL DATA'!B223,",","+"),".","-"),"+","."),"-",","))),"")</f>
        <v/>
      </c>
      <c r="G223" s="15" t="str">
        <f>IF(ISNUMBER(VALUE(SUBSTITUTE(SUBSTITUTE(SUBSTITUTE(SUBSTITUTE('YAHOO HISTORICAL DATA'!C223,",","+"),".","-"),"+","."),"-",",")))=TRUE,(VALUE(SUBSTITUTE(SUBSTITUTE(SUBSTITUTE(SUBSTITUTE('YAHOO HISTORICAL DATA'!C223,",","+"),".","-"),"+","."),"-",","))),"")</f>
        <v/>
      </c>
      <c r="H223" s="15" t="str">
        <f>IF(ISNUMBER(VALUE(SUBSTITUTE(SUBSTITUTE(SUBSTITUTE(SUBSTITUTE('YAHOO HISTORICAL DATA'!D223,",","+"),".","-"),"+","."),"-",",")))=TRUE,(VALUE(SUBSTITUTE(SUBSTITUTE(SUBSTITUTE(SUBSTITUTE('YAHOO HISTORICAL DATA'!D223,",","+"),".","-"),"+","."),"-",","))),"")</f>
        <v/>
      </c>
      <c r="I223" s="15" t="str">
        <f>IF(ISNUMBER(VALUE(SUBSTITUTE(SUBSTITUTE(SUBSTITUTE(SUBSTITUTE('YAHOO HISTORICAL DATA'!E223,",","+"),".","-"),"+","."),"-",",")))=TRUE,(VALUE(SUBSTITUTE(SUBSTITUTE(SUBSTITUTE(SUBSTITUTE('YAHOO HISTORICAL DATA'!E223,",","+"),".","-"),"+","."),"-",","))),"")</f>
        <v/>
      </c>
      <c r="J223" s="15" t="str">
        <f>IF(ISNUMBER(VALUE(SUBSTITUTE(SUBSTITUTE(SUBSTITUTE(SUBSTITUTE('YAHOO HISTORICAL DATA'!F223,",","+"),".","-"),"+","."),"-",",")))=TRUE,(VALUE(SUBSTITUTE(SUBSTITUTE(SUBSTITUTE(SUBSTITUTE('YAHOO HISTORICAL DATA'!F223,",","+"),".","-"),"+","."),"-",","))),"")</f>
        <v/>
      </c>
      <c r="K223" s="15">
        <f>IF(ISNUMBER(VALUE(SUBSTITUTE(SUBSTITUTE(SUBSTITUTE(SUBSTITUTE('YAHOO HISTORICAL DATA'!G223,",","+"),".","-"),"+","."),"-",",")))=TRUE,(VALUE(SUBSTITUTE(SUBSTITUTE(SUBSTITUTE(SUBSTITUTE('YAHOO HISTORICAL DATA'!G223,",","+"),".","-"),"+","."),"-",","))),VALUE(SUBSTITUTE(SUBSTITUTE(SUBSTITUTE(SUBSTITUTE('YAHOO HISTORICAL DATA'!G223,",","+"),".","-"),"+","."),"-",",")&amp;"0"))</f>
        <v>0</v>
      </c>
    </row>
    <row r="224" spans="1:11" x14ac:dyDescent="0.2">
      <c r="A224">
        <f>'YAHOO HISTORICAL DATA'!A224</f>
        <v>0</v>
      </c>
      <c r="B224" s="81">
        <f t="shared" si="14"/>
        <v>0</v>
      </c>
      <c r="C224" s="83">
        <f t="shared" si="15"/>
        <v>0</v>
      </c>
      <c r="D224" s="83">
        <f t="shared" si="16"/>
        <v>0</v>
      </c>
      <c r="E224" s="3" t="e">
        <f t="shared" si="17"/>
        <v>#NUM!</v>
      </c>
      <c r="F224" s="15" t="str">
        <f>IF(ISNUMBER(VALUE(SUBSTITUTE(SUBSTITUTE(SUBSTITUTE(SUBSTITUTE('YAHOO HISTORICAL DATA'!B224,",","+"),".","-"),"+","."),"-",",")))=TRUE,(VALUE(SUBSTITUTE(SUBSTITUTE(SUBSTITUTE(SUBSTITUTE('YAHOO HISTORICAL DATA'!B224,",","+"),".","-"),"+","."),"-",","))),"")</f>
        <v/>
      </c>
      <c r="G224" s="15" t="str">
        <f>IF(ISNUMBER(VALUE(SUBSTITUTE(SUBSTITUTE(SUBSTITUTE(SUBSTITUTE('YAHOO HISTORICAL DATA'!C224,",","+"),".","-"),"+","."),"-",",")))=TRUE,(VALUE(SUBSTITUTE(SUBSTITUTE(SUBSTITUTE(SUBSTITUTE('YAHOO HISTORICAL DATA'!C224,",","+"),".","-"),"+","."),"-",","))),"")</f>
        <v/>
      </c>
      <c r="H224" s="15" t="str">
        <f>IF(ISNUMBER(VALUE(SUBSTITUTE(SUBSTITUTE(SUBSTITUTE(SUBSTITUTE('YAHOO HISTORICAL DATA'!D224,",","+"),".","-"),"+","."),"-",",")))=TRUE,(VALUE(SUBSTITUTE(SUBSTITUTE(SUBSTITUTE(SUBSTITUTE('YAHOO HISTORICAL DATA'!D224,",","+"),".","-"),"+","."),"-",","))),"")</f>
        <v/>
      </c>
      <c r="I224" s="15" t="str">
        <f>IF(ISNUMBER(VALUE(SUBSTITUTE(SUBSTITUTE(SUBSTITUTE(SUBSTITUTE('YAHOO HISTORICAL DATA'!E224,",","+"),".","-"),"+","."),"-",",")))=TRUE,(VALUE(SUBSTITUTE(SUBSTITUTE(SUBSTITUTE(SUBSTITUTE('YAHOO HISTORICAL DATA'!E224,",","+"),".","-"),"+","."),"-",","))),"")</f>
        <v/>
      </c>
      <c r="J224" s="15" t="str">
        <f>IF(ISNUMBER(VALUE(SUBSTITUTE(SUBSTITUTE(SUBSTITUTE(SUBSTITUTE('YAHOO HISTORICAL DATA'!F224,",","+"),".","-"),"+","."),"-",",")))=TRUE,(VALUE(SUBSTITUTE(SUBSTITUTE(SUBSTITUTE(SUBSTITUTE('YAHOO HISTORICAL DATA'!F224,",","+"),".","-"),"+","."),"-",","))),"")</f>
        <v/>
      </c>
      <c r="K224" s="15">
        <f>IF(ISNUMBER(VALUE(SUBSTITUTE(SUBSTITUTE(SUBSTITUTE(SUBSTITUTE('YAHOO HISTORICAL DATA'!G224,",","+"),".","-"),"+","."),"-",",")))=TRUE,(VALUE(SUBSTITUTE(SUBSTITUTE(SUBSTITUTE(SUBSTITUTE('YAHOO HISTORICAL DATA'!G224,",","+"),".","-"),"+","."),"-",","))),VALUE(SUBSTITUTE(SUBSTITUTE(SUBSTITUTE(SUBSTITUTE('YAHOO HISTORICAL DATA'!G224,",","+"),".","-"),"+","."),"-",",")&amp;"0"))</f>
        <v>0</v>
      </c>
    </row>
    <row r="225" spans="1:11" x14ac:dyDescent="0.2">
      <c r="A225">
        <f>'YAHOO HISTORICAL DATA'!A225</f>
        <v>0</v>
      </c>
      <c r="B225" s="81">
        <f t="shared" si="14"/>
        <v>0</v>
      </c>
      <c r="C225" s="83">
        <f t="shared" si="15"/>
        <v>0</v>
      </c>
      <c r="D225" s="83">
        <f t="shared" si="16"/>
        <v>0</v>
      </c>
      <c r="E225" s="3" t="e">
        <f t="shared" si="17"/>
        <v>#NUM!</v>
      </c>
      <c r="F225" s="15" t="str">
        <f>IF(ISNUMBER(VALUE(SUBSTITUTE(SUBSTITUTE(SUBSTITUTE(SUBSTITUTE('YAHOO HISTORICAL DATA'!B225,",","+"),".","-"),"+","."),"-",",")))=TRUE,(VALUE(SUBSTITUTE(SUBSTITUTE(SUBSTITUTE(SUBSTITUTE('YAHOO HISTORICAL DATA'!B225,",","+"),".","-"),"+","."),"-",","))),"")</f>
        <v/>
      </c>
      <c r="G225" s="15" t="str">
        <f>IF(ISNUMBER(VALUE(SUBSTITUTE(SUBSTITUTE(SUBSTITUTE(SUBSTITUTE('YAHOO HISTORICAL DATA'!C225,",","+"),".","-"),"+","."),"-",",")))=TRUE,(VALUE(SUBSTITUTE(SUBSTITUTE(SUBSTITUTE(SUBSTITUTE('YAHOO HISTORICAL DATA'!C225,",","+"),".","-"),"+","."),"-",","))),"")</f>
        <v/>
      </c>
      <c r="H225" s="15" t="str">
        <f>IF(ISNUMBER(VALUE(SUBSTITUTE(SUBSTITUTE(SUBSTITUTE(SUBSTITUTE('YAHOO HISTORICAL DATA'!D225,",","+"),".","-"),"+","."),"-",",")))=TRUE,(VALUE(SUBSTITUTE(SUBSTITUTE(SUBSTITUTE(SUBSTITUTE('YAHOO HISTORICAL DATA'!D225,",","+"),".","-"),"+","."),"-",","))),"")</f>
        <v/>
      </c>
      <c r="I225" s="15" t="str">
        <f>IF(ISNUMBER(VALUE(SUBSTITUTE(SUBSTITUTE(SUBSTITUTE(SUBSTITUTE('YAHOO HISTORICAL DATA'!E225,",","+"),".","-"),"+","."),"-",",")))=TRUE,(VALUE(SUBSTITUTE(SUBSTITUTE(SUBSTITUTE(SUBSTITUTE('YAHOO HISTORICAL DATA'!E225,",","+"),".","-"),"+","."),"-",","))),"")</f>
        <v/>
      </c>
      <c r="J225" s="15" t="str">
        <f>IF(ISNUMBER(VALUE(SUBSTITUTE(SUBSTITUTE(SUBSTITUTE(SUBSTITUTE('YAHOO HISTORICAL DATA'!F225,",","+"),".","-"),"+","."),"-",",")))=TRUE,(VALUE(SUBSTITUTE(SUBSTITUTE(SUBSTITUTE(SUBSTITUTE('YAHOO HISTORICAL DATA'!F225,",","+"),".","-"),"+","."),"-",","))),"")</f>
        <v/>
      </c>
      <c r="K225" s="15">
        <f>IF(ISNUMBER(VALUE(SUBSTITUTE(SUBSTITUTE(SUBSTITUTE(SUBSTITUTE('YAHOO HISTORICAL DATA'!G225,",","+"),".","-"),"+","."),"-",",")))=TRUE,(VALUE(SUBSTITUTE(SUBSTITUTE(SUBSTITUTE(SUBSTITUTE('YAHOO HISTORICAL DATA'!G225,",","+"),".","-"),"+","."),"-",","))),VALUE(SUBSTITUTE(SUBSTITUTE(SUBSTITUTE(SUBSTITUTE('YAHOO HISTORICAL DATA'!G225,",","+"),".","-"),"+","."),"-",",")&amp;"0"))</f>
        <v>0</v>
      </c>
    </row>
    <row r="226" spans="1:11" x14ac:dyDescent="0.2">
      <c r="A226">
        <f>'YAHOO HISTORICAL DATA'!A226</f>
        <v>0</v>
      </c>
      <c r="B226" s="81">
        <f t="shared" si="14"/>
        <v>0</v>
      </c>
      <c r="C226" s="83">
        <f t="shared" si="15"/>
        <v>0</v>
      </c>
      <c r="D226" s="83">
        <f t="shared" si="16"/>
        <v>0</v>
      </c>
      <c r="E226" s="3" t="e">
        <f t="shared" si="17"/>
        <v>#NUM!</v>
      </c>
      <c r="F226" s="15" t="str">
        <f>IF(ISNUMBER(VALUE(SUBSTITUTE(SUBSTITUTE(SUBSTITUTE(SUBSTITUTE('YAHOO HISTORICAL DATA'!B226,",","+"),".","-"),"+","."),"-",",")))=TRUE,(VALUE(SUBSTITUTE(SUBSTITUTE(SUBSTITUTE(SUBSTITUTE('YAHOO HISTORICAL DATA'!B226,",","+"),".","-"),"+","."),"-",","))),"")</f>
        <v/>
      </c>
      <c r="G226" s="15" t="str">
        <f>IF(ISNUMBER(VALUE(SUBSTITUTE(SUBSTITUTE(SUBSTITUTE(SUBSTITUTE('YAHOO HISTORICAL DATA'!C226,",","+"),".","-"),"+","."),"-",",")))=TRUE,(VALUE(SUBSTITUTE(SUBSTITUTE(SUBSTITUTE(SUBSTITUTE('YAHOO HISTORICAL DATA'!C226,",","+"),".","-"),"+","."),"-",","))),"")</f>
        <v/>
      </c>
      <c r="H226" s="15" t="str">
        <f>IF(ISNUMBER(VALUE(SUBSTITUTE(SUBSTITUTE(SUBSTITUTE(SUBSTITUTE('YAHOO HISTORICAL DATA'!D226,",","+"),".","-"),"+","."),"-",",")))=TRUE,(VALUE(SUBSTITUTE(SUBSTITUTE(SUBSTITUTE(SUBSTITUTE('YAHOO HISTORICAL DATA'!D226,",","+"),".","-"),"+","."),"-",","))),"")</f>
        <v/>
      </c>
      <c r="I226" s="15" t="str">
        <f>IF(ISNUMBER(VALUE(SUBSTITUTE(SUBSTITUTE(SUBSTITUTE(SUBSTITUTE('YAHOO HISTORICAL DATA'!E226,",","+"),".","-"),"+","."),"-",",")))=TRUE,(VALUE(SUBSTITUTE(SUBSTITUTE(SUBSTITUTE(SUBSTITUTE('YAHOO HISTORICAL DATA'!E226,",","+"),".","-"),"+","."),"-",","))),"")</f>
        <v/>
      </c>
      <c r="J226" s="15" t="str">
        <f>IF(ISNUMBER(VALUE(SUBSTITUTE(SUBSTITUTE(SUBSTITUTE(SUBSTITUTE('YAHOO HISTORICAL DATA'!F226,",","+"),".","-"),"+","."),"-",",")))=TRUE,(VALUE(SUBSTITUTE(SUBSTITUTE(SUBSTITUTE(SUBSTITUTE('YAHOO HISTORICAL DATA'!F226,",","+"),".","-"),"+","."),"-",","))),"")</f>
        <v/>
      </c>
      <c r="K226" s="15">
        <f>IF(ISNUMBER(VALUE(SUBSTITUTE(SUBSTITUTE(SUBSTITUTE(SUBSTITUTE('YAHOO HISTORICAL DATA'!G226,",","+"),".","-"),"+","."),"-",",")))=TRUE,(VALUE(SUBSTITUTE(SUBSTITUTE(SUBSTITUTE(SUBSTITUTE('YAHOO HISTORICAL DATA'!G226,",","+"),".","-"),"+","."),"-",","))),VALUE(SUBSTITUTE(SUBSTITUTE(SUBSTITUTE(SUBSTITUTE('YAHOO HISTORICAL DATA'!G226,",","+"),".","-"),"+","."),"-",",")&amp;"0"))</f>
        <v>0</v>
      </c>
    </row>
    <row r="227" spans="1:11" x14ac:dyDescent="0.2">
      <c r="A227">
        <f>'YAHOO HISTORICAL DATA'!A227</f>
        <v>0</v>
      </c>
      <c r="B227" s="81">
        <f t="shared" si="14"/>
        <v>0</v>
      </c>
      <c r="C227" s="83">
        <f t="shared" si="15"/>
        <v>0</v>
      </c>
      <c r="D227" s="83">
        <f t="shared" si="16"/>
        <v>0</v>
      </c>
      <c r="E227" s="3" t="e">
        <f t="shared" si="17"/>
        <v>#NUM!</v>
      </c>
      <c r="F227" s="15" t="str">
        <f>IF(ISNUMBER(VALUE(SUBSTITUTE(SUBSTITUTE(SUBSTITUTE(SUBSTITUTE('YAHOO HISTORICAL DATA'!B227,",","+"),".","-"),"+","."),"-",",")))=TRUE,(VALUE(SUBSTITUTE(SUBSTITUTE(SUBSTITUTE(SUBSTITUTE('YAHOO HISTORICAL DATA'!B227,",","+"),".","-"),"+","."),"-",","))),"")</f>
        <v/>
      </c>
      <c r="G227" s="15" t="str">
        <f>IF(ISNUMBER(VALUE(SUBSTITUTE(SUBSTITUTE(SUBSTITUTE(SUBSTITUTE('YAHOO HISTORICAL DATA'!C227,",","+"),".","-"),"+","."),"-",",")))=TRUE,(VALUE(SUBSTITUTE(SUBSTITUTE(SUBSTITUTE(SUBSTITUTE('YAHOO HISTORICAL DATA'!C227,",","+"),".","-"),"+","."),"-",","))),"")</f>
        <v/>
      </c>
      <c r="H227" s="15" t="str">
        <f>IF(ISNUMBER(VALUE(SUBSTITUTE(SUBSTITUTE(SUBSTITUTE(SUBSTITUTE('YAHOO HISTORICAL DATA'!D227,",","+"),".","-"),"+","."),"-",",")))=TRUE,(VALUE(SUBSTITUTE(SUBSTITUTE(SUBSTITUTE(SUBSTITUTE('YAHOO HISTORICAL DATA'!D227,",","+"),".","-"),"+","."),"-",","))),"")</f>
        <v/>
      </c>
      <c r="I227" s="15" t="str">
        <f>IF(ISNUMBER(VALUE(SUBSTITUTE(SUBSTITUTE(SUBSTITUTE(SUBSTITUTE('YAHOO HISTORICAL DATA'!E227,",","+"),".","-"),"+","."),"-",",")))=TRUE,(VALUE(SUBSTITUTE(SUBSTITUTE(SUBSTITUTE(SUBSTITUTE('YAHOO HISTORICAL DATA'!E227,",","+"),".","-"),"+","."),"-",","))),"")</f>
        <v/>
      </c>
      <c r="J227" s="15" t="str">
        <f>IF(ISNUMBER(VALUE(SUBSTITUTE(SUBSTITUTE(SUBSTITUTE(SUBSTITUTE('YAHOO HISTORICAL DATA'!F227,",","+"),".","-"),"+","."),"-",",")))=TRUE,(VALUE(SUBSTITUTE(SUBSTITUTE(SUBSTITUTE(SUBSTITUTE('YAHOO HISTORICAL DATA'!F227,",","+"),".","-"),"+","."),"-",","))),"")</f>
        <v/>
      </c>
      <c r="K227" s="15">
        <f>IF(ISNUMBER(VALUE(SUBSTITUTE(SUBSTITUTE(SUBSTITUTE(SUBSTITUTE('YAHOO HISTORICAL DATA'!G227,",","+"),".","-"),"+","."),"-",",")))=TRUE,(VALUE(SUBSTITUTE(SUBSTITUTE(SUBSTITUTE(SUBSTITUTE('YAHOO HISTORICAL DATA'!G227,",","+"),".","-"),"+","."),"-",","))),VALUE(SUBSTITUTE(SUBSTITUTE(SUBSTITUTE(SUBSTITUTE('YAHOO HISTORICAL DATA'!G227,",","+"),".","-"),"+","."),"-",",")&amp;"0"))</f>
        <v>0</v>
      </c>
    </row>
    <row r="228" spans="1:11" x14ac:dyDescent="0.2">
      <c r="A228">
        <f>'YAHOO HISTORICAL DATA'!A228</f>
        <v>0</v>
      </c>
      <c r="B228" s="81">
        <f t="shared" si="14"/>
        <v>0</v>
      </c>
      <c r="C228" s="83">
        <f t="shared" si="15"/>
        <v>0</v>
      </c>
      <c r="D228" s="83">
        <f t="shared" si="16"/>
        <v>0</v>
      </c>
      <c r="E228" s="3" t="e">
        <f t="shared" si="17"/>
        <v>#NUM!</v>
      </c>
      <c r="F228" s="15" t="str">
        <f>IF(ISNUMBER(VALUE(SUBSTITUTE(SUBSTITUTE(SUBSTITUTE(SUBSTITUTE('YAHOO HISTORICAL DATA'!B228,",","+"),".","-"),"+","."),"-",",")))=TRUE,(VALUE(SUBSTITUTE(SUBSTITUTE(SUBSTITUTE(SUBSTITUTE('YAHOO HISTORICAL DATA'!B228,",","+"),".","-"),"+","."),"-",","))),"")</f>
        <v/>
      </c>
      <c r="G228" s="15" t="str">
        <f>IF(ISNUMBER(VALUE(SUBSTITUTE(SUBSTITUTE(SUBSTITUTE(SUBSTITUTE('YAHOO HISTORICAL DATA'!C228,",","+"),".","-"),"+","."),"-",",")))=TRUE,(VALUE(SUBSTITUTE(SUBSTITUTE(SUBSTITUTE(SUBSTITUTE('YAHOO HISTORICAL DATA'!C228,",","+"),".","-"),"+","."),"-",","))),"")</f>
        <v/>
      </c>
      <c r="H228" s="15" t="str">
        <f>IF(ISNUMBER(VALUE(SUBSTITUTE(SUBSTITUTE(SUBSTITUTE(SUBSTITUTE('YAHOO HISTORICAL DATA'!D228,",","+"),".","-"),"+","."),"-",",")))=TRUE,(VALUE(SUBSTITUTE(SUBSTITUTE(SUBSTITUTE(SUBSTITUTE('YAHOO HISTORICAL DATA'!D228,",","+"),".","-"),"+","."),"-",","))),"")</f>
        <v/>
      </c>
      <c r="I228" s="15" t="str">
        <f>IF(ISNUMBER(VALUE(SUBSTITUTE(SUBSTITUTE(SUBSTITUTE(SUBSTITUTE('YAHOO HISTORICAL DATA'!E228,",","+"),".","-"),"+","."),"-",",")))=TRUE,(VALUE(SUBSTITUTE(SUBSTITUTE(SUBSTITUTE(SUBSTITUTE('YAHOO HISTORICAL DATA'!E228,",","+"),".","-"),"+","."),"-",","))),"")</f>
        <v/>
      </c>
      <c r="J228" s="15" t="str">
        <f>IF(ISNUMBER(VALUE(SUBSTITUTE(SUBSTITUTE(SUBSTITUTE(SUBSTITUTE('YAHOO HISTORICAL DATA'!F228,",","+"),".","-"),"+","."),"-",",")))=TRUE,(VALUE(SUBSTITUTE(SUBSTITUTE(SUBSTITUTE(SUBSTITUTE('YAHOO HISTORICAL DATA'!F228,",","+"),".","-"),"+","."),"-",","))),"")</f>
        <v/>
      </c>
      <c r="K228" s="15">
        <f>IF(ISNUMBER(VALUE(SUBSTITUTE(SUBSTITUTE(SUBSTITUTE(SUBSTITUTE('YAHOO HISTORICAL DATA'!G228,",","+"),".","-"),"+","."),"-",",")))=TRUE,(VALUE(SUBSTITUTE(SUBSTITUTE(SUBSTITUTE(SUBSTITUTE('YAHOO HISTORICAL DATA'!G228,",","+"),".","-"),"+","."),"-",","))),VALUE(SUBSTITUTE(SUBSTITUTE(SUBSTITUTE(SUBSTITUTE('YAHOO HISTORICAL DATA'!G228,",","+"),".","-"),"+","."),"-",",")&amp;"0"))</f>
        <v>0</v>
      </c>
    </row>
    <row r="229" spans="1:11" x14ac:dyDescent="0.2">
      <c r="A229">
        <f>'YAHOO HISTORICAL DATA'!A229</f>
        <v>0</v>
      </c>
      <c r="B229" s="81">
        <f t="shared" si="14"/>
        <v>0</v>
      </c>
      <c r="C229" s="83">
        <f t="shared" si="15"/>
        <v>0</v>
      </c>
      <c r="D229" s="83">
        <f t="shared" si="16"/>
        <v>0</v>
      </c>
      <c r="E229" s="3" t="e">
        <f t="shared" si="17"/>
        <v>#NUM!</v>
      </c>
      <c r="F229" s="15" t="str">
        <f>IF(ISNUMBER(VALUE(SUBSTITUTE(SUBSTITUTE(SUBSTITUTE(SUBSTITUTE('YAHOO HISTORICAL DATA'!B229,",","+"),".","-"),"+","."),"-",",")))=TRUE,(VALUE(SUBSTITUTE(SUBSTITUTE(SUBSTITUTE(SUBSTITUTE('YAHOO HISTORICAL DATA'!B229,",","+"),".","-"),"+","."),"-",","))),"")</f>
        <v/>
      </c>
      <c r="G229" s="15" t="str">
        <f>IF(ISNUMBER(VALUE(SUBSTITUTE(SUBSTITUTE(SUBSTITUTE(SUBSTITUTE('YAHOO HISTORICAL DATA'!C229,",","+"),".","-"),"+","."),"-",",")))=TRUE,(VALUE(SUBSTITUTE(SUBSTITUTE(SUBSTITUTE(SUBSTITUTE('YAHOO HISTORICAL DATA'!C229,",","+"),".","-"),"+","."),"-",","))),"")</f>
        <v/>
      </c>
      <c r="H229" s="15" t="str">
        <f>IF(ISNUMBER(VALUE(SUBSTITUTE(SUBSTITUTE(SUBSTITUTE(SUBSTITUTE('YAHOO HISTORICAL DATA'!D229,",","+"),".","-"),"+","."),"-",",")))=TRUE,(VALUE(SUBSTITUTE(SUBSTITUTE(SUBSTITUTE(SUBSTITUTE('YAHOO HISTORICAL DATA'!D229,",","+"),".","-"),"+","."),"-",","))),"")</f>
        <v/>
      </c>
      <c r="I229" s="15" t="str">
        <f>IF(ISNUMBER(VALUE(SUBSTITUTE(SUBSTITUTE(SUBSTITUTE(SUBSTITUTE('YAHOO HISTORICAL DATA'!E229,",","+"),".","-"),"+","."),"-",",")))=TRUE,(VALUE(SUBSTITUTE(SUBSTITUTE(SUBSTITUTE(SUBSTITUTE('YAHOO HISTORICAL DATA'!E229,",","+"),".","-"),"+","."),"-",","))),"")</f>
        <v/>
      </c>
      <c r="J229" s="15" t="str">
        <f>IF(ISNUMBER(VALUE(SUBSTITUTE(SUBSTITUTE(SUBSTITUTE(SUBSTITUTE('YAHOO HISTORICAL DATA'!F229,",","+"),".","-"),"+","."),"-",",")))=TRUE,(VALUE(SUBSTITUTE(SUBSTITUTE(SUBSTITUTE(SUBSTITUTE('YAHOO HISTORICAL DATA'!F229,",","+"),".","-"),"+","."),"-",","))),"")</f>
        <v/>
      </c>
      <c r="K229" s="15">
        <f>IF(ISNUMBER(VALUE(SUBSTITUTE(SUBSTITUTE(SUBSTITUTE(SUBSTITUTE('YAHOO HISTORICAL DATA'!G229,",","+"),".","-"),"+","."),"-",",")))=TRUE,(VALUE(SUBSTITUTE(SUBSTITUTE(SUBSTITUTE(SUBSTITUTE('YAHOO HISTORICAL DATA'!G229,",","+"),".","-"),"+","."),"-",","))),VALUE(SUBSTITUTE(SUBSTITUTE(SUBSTITUTE(SUBSTITUTE('YAHOO HISTORICAL DATA'!G229,",","+"),".","-"),"+","."),"-",",")&amp;"0"))</f>
        <v>0</v>
      </c>
    </row>
    <row r="230" spans="1:11" x14ac:dyDescent="0.2">
      <c r="A230">
        <f>'YAHOO HISTORICAL DATA'!A230</f>
        <v>0</v>
      </c>
      <c r="B230" s="81">
        <f t="shared" si="14"/>
        <v>0</v>
      </c>
      <c r="C230" s="83">
        <f t="shared" si="15"/>
        <v>0</v>
      </c>
      <c r="D230" s="83">
        <f t="shared" si="16"/>
        <v>0</v>
      </c>
      <c r="E230" s="3" t="e">
        <f t="shared" si="17"/>
        <v>#NUM!</v>
      </c>
      <c r="F230" s="15" t="str">
        <f>IF(ISNUMBER(VALUE(SUBSTITUTE(SUBSTITUTE(SUBSTITUTE(SUBSTITUTE('YAHOO HISTORICAL DATA'!B230,",","+"),".","-"),"+","."),"-",",")))=TRUE,(VALUE(SUBSTITUTE(SUBSTITUTE(SUBSTITUTE(SUBSTITUTE('YAHOO HISTORICAL DATA'!B230,",","+"),".","-"),"+","."),"-",","))),"")</f>
        <v/>
      </c>
      <c r="G230" s="15" t="str">
        <f>IF(ISNUMBER(VALUE(SUBSTITUTE(SUBSTITUTE(SUBSTITUTE(SUBSTITUTE('YAHOO HISTORICAL DATA'!C230,",","+"),".","-"),"+","."),"-",",")))=TRUE,(VALUE(SUBSTITUTE(SUBSTITUTE(SUBSTITUTE(SUBSTITUTE('YAHOO HISTORICAL DATA'!C230,",","+"),".","-"),"+","."),"-",","))),"")</f>
        <v/>
      </c>
      <c r="H230" s="15" t="str">
        <f>IF(ISNUMBER(VALUE(SUBSTITUTE(SUBSTITUTE(SUBSTITUTE(SUBSTITUTE('YAHOO HISTORICAL DATA'!D230,",","+"),".","-"),"+","."),"-",",")))=TRUE,(VALUE(SUBSTITUTE(SUBSTITUTE(SUBSTITUTE(SUBSTITUTE('YAHOO HISTORICAL DATA'!D230,",","+"),".","-"),"+","."),"-",","))),"")</f>
        <v/>
      </c>
      <c r="I230" s="15" t="str">
        <f>IF(ISNUMBER(VALUE(SUBSTITUTE(SUBSTITUTE(SUBSTITUTE(SUBSTITUTE('YAHOO HISTORICAL DATA'!E230,",","+"),".","-"),"+","."),"-",",")))=TRUE,(VALUE(SUBSTITUTE(SUBSTITUTE(SUBSTITUTE(SUBSTITUTE('YAHOO HISTORICAL DATA'!E230,",","+"),".","-"),"+","."),"-",","))),"")</f>
        <v/>
      </c>
      <c r="J230" s="15" t="str">
        <f>IF(ISNUMBER(VALUE(SUBSTITUTE(SUBSTITUTE(SUBSTITUTE(SUBSTITUTE('YAHOO HISTORICAL DATA'!F230,",","+"),".","-"),"+","."),"-",",")))=TRUE,(VALUE(SUBSTITUTE(SUBSTITUTE(SUBSTITUTE(SUBSTITUTE('YAHOO HISTORICAL DATA'!F230,",","+"),".","-"),"+","."),"-",","))),"")</f>
        <v/>
      </c>
      <c r="K230" s="15">
        <f>IF(ISNUMBER(VALUE(SUBSTITUTE(SUBSTITUTE(SUBSTITUTE(SUBSTITUTE('YAHOO HISTORICAL DATA'!G230,",","+"),".","-"),"+","."),"-",",")))=TRUE,(VALUE(SUBSTITUTE(SUBSTITUTE(SUBSTITUTE(SUBSTITUTE('YAHOO HISTORICAL DATA'!G230,",","+"),".","-"),"+","."),"-",","))),VALUE(SUBSTITUTE(SUBSTITUTE(SUBSTITUTE(SUBSTITUTE('YAHOO HISTORICAL DATA'!G230,",","+"),".","-"),"+","."),"-",",")&amp;"0"))</f>
        <v>0</v>
      </c>
    </row>
    <row r="231" spans="1:11" x14ac:dyDescent="0.2">
      <c r="A231">
        <f>'YAHOO HISTORICAL DATA'!A231</f>
        <v>0</v>
      </c>
      <c r="B231" s="81">
        <f t="shared" si="14"/>
        <v>0</v>
      </c>
      <c r="C231" s="83">
        <f t="shared" si="15"/>
        <v>0</v>
      </c>
      <c r="D231" s="83">
        <f t="shared" si="16"/>
        <v>0</v>
      </c>
      <c r="E231" s="3" t="e">
        <f t="shared" si="17"/>
        <v>#NUM!</v>
      </c>
      <c r="F231" s="15" t="str">
        <f>IF(ISNUMBER(VALUE(SUBSTITUTE(SUBSTITUTE(SUBSTITUTE(SUBSTITUTE('YAHOO HISTORICAL DATA'!B231,",","+"),".","-"),"+","."),"-",",")))=TRUE,(VALUE(SUBSTITUTE(SUBSTITUTE(SUBSTITUTE(SUBSTITUTE('YAHOO HISTORICAL DATA'!B231,",","+"),".","-"),"+","."),"-",","))),"")</f>
        <v/>
      </c>
      <c r="G231" s="15" t="str">
        <f>IF(ISNUMBER(VALUE(SUBSTITUTE(SUBSTITUTE(SUBSTITUTE(SUBSTITUTE('YAHOO HISTORICAL DATA'!C231,",","+"),".","-"),"+","."),"-",",")))=TRUE,(VALUE(SUBSTITUTE(SUBSTITUTE(SUBSTITUTE(SUBSTITUTE('YAHOO HISTORICAL DATA'!C231,",","+"),".","-"),"+","."),"-",","))),"")</f>
        <v/>
      </c>
      <c r="H231" s="15" t="str">
        <f>IF(ISNUMBER(VALUE(SUBSTITUTE(SUBSTITUTE(SUBSTITUTE(SUBSTITUTE('YAHOO HISTORICAL DATA'!D231,",","+"),".","-"),"+","."),"-",",")))=TRUE,(VALUE(SUBSTITUTE(SUBSTITUTE(SUBSTITUTE(SUBSTITUTE('YAHOO HISTORICAL DATA'!D231,",","+"),".","-"),"+","."),"-",","))),"")</f>
        <v/>
      </c>
      <c r="I231" s="15" t="str">
        <f>IF(ISNUMBER(VALUE(SUBSTITUTE(SUBSTITUTE(SUBSTITUTE(SUBSTITUTE('YAHOO HISTORICAL DATA'!E231,",","+"),".","-"),"+","."),"-",",")))=TRUE,(VALUE(SUBSTITUTE(SUBSTITUTE(SUBSTITUTE(SUBSTITUTE('YAHOO HISTORICAL DATA'!E231,",","+"),".","-"),"+","."),"-",","))),"")</f>
        <v/>
      </c>
      <c r="J231" s="15" t="str">
        <f>IF(ISNUMBER(VALUE(SUBSTITUTE(SUBSTITUTE(SUBSTITUTE(SUBSTITUTE('YAHOO HISTORICAL DATA'!F231,",","+"),".","-"),"+","."),"-",",")))=TRUE,(VALUE(SUBSTITUTE(SUBSTITUTE(SUBSTITUTE(SUBSTITUTE('YAHOO HISTORICAL DATA'!F231,",","+"),".","-"),"+","."),"-",","))),"")</f>
        <v/>
      </c>
      <c r="K231" s="15">
        <f>IF(ISNUMBER(VALUE(SUBSTITUTE(SUBSTITUTE(SUBSTITUTE(SUBSTITUTE('YAHOO HISTORICAL DATA'!G231,",","+"),".","-"),"+","."),"-",",")))=TRUE,(VALUE(SUBSTITUTE(SUBSTITUTE(SUBSTITUTE(SUBSTITUTE('YAHOO HISTORICAL DATA'!G231,",","+"),".","-"),"+","."),"-",","))),VALUE(SUBSTITUTE(SUBSTITUTE(SUBSTITUTE(SUBSTITUTE('YAHOO HISTORICAL DATA'!G231,",","+"),".","-"),"+","."),"-",",")&amp;"0"))</f>
        <v>0</v>
      </c>
    </row>
    <row r="232" spans="1:11" x14ac:dyDescent="0.2">
      <c r="A232">
        <f>'YAHOO HISTORICAL DATA'!A232</f>
        <v>0</v>
      </c>
      <c r="B232" s="81">
        <f t="shared" si="14"/>
        <v>0</v>
      </c>
      <c r="C232" s="83">
        <f t="shared" si="15"/>
        <v>0</v>
      </c>
      <c r="D232" s="83">
        <f t="shared" si="16"/>
        <v>0</v>
      </c>
      <c r="E232" s="3" t="e">
        <f t="shared" si="17"/>
        <v>#NUM!</v>
      </c>
      <c r="F232" s="15" t="str">
        <f>IF(ISNUMBER(VALUE(SUBSTITUTE(SUBSTITUTE(SUBSTITUTE(SUBSTITUTE('YAHOO HISTORICAL DATA'!B232,",","+"),".","-"),"+","."),"-",",")))=TRUE,(VALUE(SUBSTITUTE(SUBSTITUTE(SUBSTITUTE(SUBSTITUTE('YAHOO HISTORICAL DATA'!B232,",","+"),".","-"),"+","."),"-",","))),"")</f>
        <v/>
      </c>
      <c r="G232" s="15" t="str">
        <f>IF(ISNUMBER(VALUE(SUBSTITUTE(SUBSTITUTE(SUBSTITUTE(SUBSTITUTE('YAHOO HISTORICAL DATA'!C232,",","+"),".","-"),"+","."),"-",",")))=TRUE,(VALUE(SUBSTITUTE(SUBSTITUTE(SUBSTITUTE(SUBSTITUTE('YAHOO HISTORICAL DATA'!C232,",","+"),".","-"),"+","."),"-",","))),"")</f>
        <v/>
      </c>
      <c r="H232" s="15" t="str">
        <f>IF(ISNUMBER(VALUE(SUBSTITUTE(SUBSTITUTE(SUBSTITUTE(SUBSTITUTE('YAHOO HISTORICAL DATA'!D232,",","+"),".","-"),"+","."),"-",",")))=TRUE,(VALUE(SUBSTITUTE(SUBSTITUTE(SUBSTITUTE(SUBSTITUTE('YAHOO HISTORICAL DATA'!D232,",","+"),".","-"),"+","."),"-",","))),"")</f>
        <v/>
      </c>
      <c r="I232" s="15" t="str">
        <f>IF(ISNUMBER(VALUE(SUBSTITUTE(SUBSTITUTE(SUBSTITUTE(SUBSTITUTE('YAHOO HISTORICAL DATA'!E232,",","+"),".","-"),"+","."),"-",",")))=TRUE,(VALUE(SUBSTITUTE(SUBSTITUTE(SUBSTITUTE(SUBSTITUTE('YAHOO HISTORICAL DATA'!E232,",","+"),".","-"),"+","."),"-",","))),"")</f>
        <v/>
      </c>
      <c r="J232" s="15" t="str">
        <f>IF(ISNUMBER(VALUE(SUBSTITUTE(SUBSTITUTE(SUBSTITUTE(SUBSTITUTE('YAHOO HISTORICAL DATA'!F232,",","+"),".","-"),"+","."),"-",",")))=TRUE,(VALUE(SUBSTITUTE(SUBSTITUTE(SUBSTITUTE(SUBSTITUTE('YAHOO HISTORICAL DATA'!F232,",","+"),".","-"),"+","."),"-",","))),"")</f>
        <v/>
      </c>
      <c r="K232" s="15">
        <f>IF(ISNUMBER(VALUE(SUBSTITUTE(SUBSTITUTE(SUBSTITUTE(SUBSTITUTE('YAHOO HISTORICAL DATA'!G232,",","+"),".","-"),"+","."),"-",",")))=TRUE,(VALUE(SUBSTITUTE(SUBSTITUTE(SUBSTITUTE(SUBSTITUTE('YAHOO HISTORICAL DATA'!G232,",","+"),".","-"),"+","."),"-",","))),VALUE(SUBSTITUTE(SUBSTITUTE(SUBSTITUTE(SUBSTITUTE('YAHOO HISTORICAL DATA'!G232,",","+"),".","-"),"+","."),"-",",")&amp;"0"))</f>
        <v>0</v>
      </c>
    </row>
    <row r="233" spans="1:11" x14ac:dyDescent="0.2">
      <c r="A233">
        <f>'YAHOO HISTORICAL DATA'!A233</f>
        <v>0</v>
      </c>
      <c r="B233" s="81">
        <f t="shared" si="14"/>
        <v>0</v>
      </c>
      <c r="C233" s="83">
        <f t="shared" si="15"/>
        <v>0</v>
      </c>
      <c r="D233" s="83">
        <f t="shared" si="16"/>
        <v>0</v>
      </c>
      <c r="E233" s="3" t="e">
        <f t="shared" si="17"/>
        <v>#NUM!</v>
      </c>
      <c r="F233" s="15" t="str">
        <f>IF(ISNUMBER(VALUE(SUBSTITUTE(SUBSTITUTE(SUBSTITUTE(SUBSTITUTE('YAHOO HISTORICAL DATA'!B233,",","+"),".","-"),"+","."),"-",",")))=TRUE,(VALUE(SUBSTITUTE(SUBSTITUTE(SUBSTITUTE(SUBSTITUTE('YAHOO HISTORICAL DATA'!B233,",","+"),".","-"),"+","."),"-",","))),"")</f>
        <v/>
      </c>
      <c r="G233" s="15" t="str">
        <f>IF(ISNUMBER(VALUE(SUBSTITUTE(SUBSTITUTE(SUBSTITUTE(SUBSTITUTE('YAHOO HISTORICAL DATA'!C233,",","+"),".","-"),"+","."),"-",",")))=TRUE,(VALUE(SUBSTITUTE(SUBSTITUTE(SUBSTITUTE(SUBSTITUTE('YAHOO HISTORICAL DATA'!C233,",","+"),".","-"),"+","."),"-",","))),"")</f>
        <v/>
      </c>
      <c r="H233" s="15" t="str">
        <f>IF(ISNUMBER(VALUE(SUBSTITUTE(SUBSTITUTE(SUBSTITUTE(SUBSTITUTE('YAHOO HISTORICAL DATA'!D233,",","+"),".","-"),"+","."),"-",",")))=TRUE,(VALUE(SUBSTITUTE(SUBSTITUTE(SUBSTITUTE(SUBSTITUTE('YAHOO HISTORICAL DATA'!D233,",","+"),".","-"),"+","."),"-",","))),"")</f>
        <v/>
      </c>
      <c r="I233" s="15" t="str">
        <f>IF(ISNUMBER(VALUE(SUBSTITUTE(SUBSTITUTE(SUBSTITUTE(SUBSTITUTE('YAHOO HISTORICAL DATA'!E233,",","+"),".","-"),"+","."),"-",",")))=TRUE,(VALUE(SUBSTITUTE(SUBSTITUTE(SUBSTITUTE(SUBSTITUTE('YAHOO HISTORICAL DATA'!E233,",","+"),".","-"),"+","."),"-",","))),"")</f>
        <v/>
      </c>
      <c r="J233" s="15" t="str">
        <f>IF(ISNUMBER(VALUE(SUBSTITUTE(SUBSTITUTE(SUBSTITUTE(SUBSTITUTE('YAHOO HISTORICAL DATA'!F233,",","+"),".","-"),"+","."),"-",",")))=TRUE,(VALUE(SUBSTITUTE(SUBSTITUTE(SUBSTITUTE(SUBSTITUTE('YAHOO HISTORICAL DATA'!F233,",","+"),".","-"),"+","."),"-",","))),"")</f>
        <v/>
      </c>
      <c r="K233" s="15">
        <f>IF(ISNUMBER(VALUE(SUBSTITUTE(SUBSTITUTE(SUBSTITUTE(SUBSTITUTE('YAHOO HISTORICAL DATA'!G233,",","+"),".","-"),"+","."),"-",",")))=TRUE,(VALUE(SUBSTITUTE(SUBSTITUTE(SUBSTITUTE(SUBSTITUTE('YAHOO HISTORICAL DATA'!G233,",","+"),".","-"),"+","."),"-",","))),VALUE(SUBSTITUTE(SUBSTITUTE(SUBSTITUTE(SUBSTITUTE('YAHOO HISTORICAL DATA'!G233,",","+"),".","-"),"+","."),"-",",")&amp;"0"))</f>
        <v>0</v>
      </c>
    </row>
    <row r="234" spans="1:11" x14ac:dyDescent="0.2">
      <c r="A234">
        <f>'YAHOO HISTORICAL DATA'!A234</f>
        <v>0</v>
      </c>
      <c r="B234" s="81">
        <f t="shared" si="14"/>
        <v>0</v>
      </c>
      <c r="C234" s="83">
        <f t="shared" si="15"/>
        <v>0</v>
      </c>
      <c r="D234" s="83">
        <f t="shared" si="16"/>
        <v>0</v>
      </c>
      <c r="E234" s="3" t="e">
        <f t="shared" si="17"/>
        <v>#NUM!</v>
      </c>
      <c r="F234" s="15" t="str">
        <f>IF(ISNUMBER(VALUE(SUBSTITUTE(SUBSTITUTE(SUBSTITUTE(SUBSTITUTE('YAHOO HISTORICAL DATA'!B234,",","+"),".","-"),"+","."),"-",",")))=TRUE,(VALUE(SUBSTITUTE(SUBSTITUTE(SUBSTITUTE(SUBSTITUTE('YAHOO HISTORICAL DATA'!B234,",","+"),".","-"),"+","."),"-",","))),"")</f>
        <v/>
      </c>
      <c r="G234" s="15" t="str">
        <f>IF(ISNUMBER(VALUE(SUBSTITUTE(SUBSTITUTE(SUBSTITUTE(SUBSTITUTE('YAHOO HISTORICAL DATA'!C234,",","+"),".","-"),"+","."),"-",",")))=TRUE,(VALUE(SUBSTITUTE(SUBSTITUTE(SUBSTITUTE(SUBSTITUTE('YAHOO HISTORICAL DATA'!C234,",","+"),".","-"),"+","."),"-",","))),"")</f>
        <v/>
      </c>
      <c r="H234" s="15" t="str">
        <f>IF(ISNUMBER(VALUE(SUBSTITUTE(SUBSTITUTE(SUBSTITUTE(SUBSTITUTE('YAHOO HISTORICAL DATA'!D234,",","+"),".","-"),"+","."),"-",",")))=TRUE,(VALUE(SUBSTITUTE(SUBSTITUTE(SUBSTITUTE(SUBSTITUTE('YAHOO HISTORICAL DATA'!D234,",","+"),".","-"),"+","."),"-",","))),"")</f>
        <v/>
      </c>
      <c r="I234" s="15" t="str">
        <f>IF(ISNUMBER(VALUE(SUBSTITUTE(SUBSTITUTE(SUBSTITUTE(SUBSTITUTE('YAHOO HISTORICAL DATA'!E234,",","+"),".","-"),"+","."),"-",",")))=TRUE,(VALUE(SUBSTITUTE(SUBSTITUTE(SUBSTITUTE(SUBSTITUTE('YAHOO HISTORICAL DATA'!E234,",","+"),".","-"),"+","."),"-",","))),"")</f>
        <v/>
      </c>
      <c r="J234" s="15" t="str">
        <f>IF(ISNUMBER(VALUE(SUBSTITUTE(SUBSTITUTE(SUBSTITUTE(SUBSTITUTE('YAHOO HISTORICAL DATA'!F234,",","+"),".","-"),"+","."),"-",",")))=TRUE,(VALUE(SUBSTITUTE(SUBSTITUTE(SUBSTITUTE(SUBSTITUTE('YAHOO HISTORICAL DATA'!F234,",","+"),".","-"),"+","."),"-",","))),"")</f>
        <v/>
      </c>
      <c r="K234" s="15">
        <f>IF(ISNUMBER(VALUE(SUBSTITUTE(SUBSTITUTE(SUBSTITUTE(SUBSTITUTE('YAHOO HISTORICAL DATA'!G234,",","+"),".","-"),"+","."),"-",",")))=TRUE,(VALUE(SUBSTITUTE(SUBSTITUTE(SUBSTITUTE(SUBSTITUTE('YAHOO HISTORICAL DATA'!G234,",","+"),".","-"),"+","."),"-",","))),VALUE(SUBSTITUTE(SUBSTITUTE(SUBSTITUTE(SUBSTITUTE('YAHOO HISTORICAL DATA'!G234,",","+"),".","-"),"+","."),"-",",")&amp;"0"))</f>
        <v>0</v>
      </c>
    </row>
    <row r="235" spans="1:11" x14ac:dyDescent="0.2">
      <c r="A235">
        <f>'YAHOO HISTORICAL DATA'!A235</f>
        <v>0</v>
      </c>
      <c r="B235" s="81">
        <f t="shared" si="14"/>
        <v>0</v>
      </c>
      <c r="C235" s="83">
        <f t="shared" si="15"/>
        <v>0</v>
      </c>
      <c r="D235" s="83">
        <f t="shared" si="16"/>
        <v>0</v>
      </c>
      <c r="E235" s="3" t="e">
        <f t="shared" si="17"/>
        <v>#NUM!</v>
      </c>
      <c r="F235" s="15" t="str">
        <f>IF(ISNUMBER(VALUE(SUBSTITUTE(SUBSTITUTE(SUBSTITUTE(SUBSTITUTE('YAHOO HISTORICAL DATA'!B235,",","+"),".","-"),"+","."),"-",",")))=TRUE,(VALUE(SUBSTITUTE(SUBSTITUTE(SUBSTITUTE(SUBSTITUTE('YAHOO HISTORICAL DATA'!B235,",","+"),".","-"),"+","."),"-",","))),"")</f>
        <v/>
      </c>
      <c r="G235" s="15" t="str">
        <f>IF(ISNUMBER(VALUE(SUBSTITUTE(SUBSTITUTE(SUBSTITUTE(SUBSTITUTE('YAHOO HISTORICAL DATA'!C235,",","+"),".","-"),"+","."),"-",",")))=TRUE,(VALUE(SUBSTITUTE(SUBSTITUTE(SUBSTITUTE(SUBSTITUTE('YAHOO HISTORICAL DATA'!C235,",","+"),".","-"),"+","."),"-",","))),"")</f>
        <v/>
      </c>
      <c r="H235" s="15" t="str">
        <f>IF(ISNUMBER(VALUE(SUBSTITUTE(SUBSTITUTE(SUBSTITUTE(SUBSTITUTE('YAHOO HISTORICAL DATA'!D235,",","+"),".","-"),"+","."),"-",",")))=TRUE,(VALUE(SUBSTITUTE(SUBSTITUTE(SUBSTITUTE(SUBSTITUTE('YAHOO HISTORICAL DATA'!D235,",","+"),".","-"),"+","."),"-",","))),"")</f>
        <v/>
      </c>
      <c r="I235" s="15" t="str">
        <f>IF(ISNUMBER(VALUE(SUBSTITUTE(SUBSTITUTE(SUBSTITUTE(SUBSTITUTE('YAHOO HISTORICAL DATA'!E235,",","+"),".","-"),"+","."),"-",",")))=TRUE,(VALUE(SUBSTITUTE(SUBSTITUTE(SUBSTITUTE(SUBSTITUTE('YAHOO HISTORICAL DATA'!E235,",","+"),".","-"),"+","."),"-",","))),"")</f>
        <v/>
      </c>
      <c r="J235" s="15" t="str">
        <f>IF(ISNUMBER(VALUE(SUBSTITUTE(SUBSTITUTE(SUBSTITUTE(SUBSTITUTE('YAHOO HISTORICAL DATA'!F235,",","+"),".","-"),"+","."),"-",",")))=TRUE,(VALUE(SUBSTITUTE(SUBSTITUTE(SUBSTITUTE(SUBSTITUTE('YAHOO HISTORICAL DATA'!F235,",","+"),".","-"),"+","."),"-",","))),"")</f>
        <v/>
      </c>
      <c r="K235" s="15">
        <f>IF(ISNUMBER(VALUE(SUBSTITUTE(SUBSTITUTE(SUBSTITUTE(SUBSTITUTE('YAHOO HISTORICAL DATA'!G235,",","+"),".","-"),"+","."),"-",",")))=TRUE,(VALUE(SUBSTITUTE(SUBSTITUTE(SUBSTITUTE(SUBSTITUTE('YAHOO HISTORICAL DATA'!G235,",","+"),".","-"),"+","."),"-",","))),VALUE(SUBSTITUTE(SUBSTITUTE(SUBSTITUTE(SUBSTITUTE('YAHOO HISTORICAL DATA'!G235,",","+"),".","-"),"+","."),"-",",")&amp;"0"))</f>
        <v>0</v>
      </c>
    </row>
    <row r="236" spans="1:11" x14ac:dyDescent="0.2">
      <c r="A236">
        <f>'YAHOO HISTORICAL DATA'!A236</f>
        <v>0</v>
      </c>
      <c r="B236" s="81">
        <f t="shared" si="14"/>
        <v>0</v>
      </c>
      <c r="C236" s="83">
        <f t="shared" si="15"/>
        <v>0</v>
      </c>
      <c r="D236" s="83">
        <f t="shared" si="16"/>
        <v>0</v>
      </c>
      <c r="E236" s="3" t="e">
        <f t="shared" si="17"/>
        <v>#NUM!</v>
      </c>
      <c r="F236" s="15" t="str">
        <f>IF(ISNUMBER(VALUE(SUBSTITUTE(SUBSTITUTE(SUBSTITUTE(SUBSTITUTE('YAHOO HISTORICAL DATA'!B236,",","+"),".","-"),"+","."),"-",",")))=TRUE,(VALUE(SUBSTITUTE(SUBSTITUTE(SUBSTITUTE(SUBSTITUTE('YAHOO HISTORICAL DATA'!B236,",","+"),".","-"),"+","."),"-",","))),"")</f>
        <v/>
      </c>
      <c r="G236" s="15" t="str">
        <f>IF(ISNUMBER(VALUE(SUBSTITUTE(SUBSTITUTE(SUBSTITUTE(SUBSTITUTE('YAHOO HISTORICAL DATA'!C236,",","+"),".","-"),"+","."),"-",",")))=TRUE,(VALUE(SUBSTITUTE(SUBSTITUTE(SUBSTITUTE(SUBSTITUTE('YAHOO HISTORICAL DATA'!C236,",","+"),".","-"),"+","."),"-",","))),"")</f>
        <v/>
      </c>
      <c r="H236" s="15" t="str">
        <f>IF(ISNUMBER(VALUE(SUBSTITUTE(SUBSTITUTE(SUBSTITUTE(SUBSTITUTE('YAHOO HISTORICAL DATA'!D236,",","+"),".","-"),"+","."),"-",",")))=TRUE,(VALUE(SUBSTITUTE(SUBSTITUTE(SUBSTITUTE(SUBSTITUTE('YAHOO HISTORICAL DATA'!D236,",","+"),".","-"),"+","."),"-",","))),"")</f>
        <v/>
      </c>
      <c r="I236" s="15" t="str">
        <f>IF(ISNUMBER(VALUE(SUBSTITUTE(SUBSTITUTE(SUBSTITUTE(SUBSTITUTE('YAHOO HISTORICAL DATA'!E236,",","+"),".","-"),"+","."),"-",",")))=TRUE,(VALUE(SUBSTITUTE(SUBSTITUTE(SUBSTITUTE(SUBSTITUTE('YAHOO HISTORICAL DATA'!E236,",","+"),".","-"),"+","."),"-",","))),"")</f>
        <v/>
      </c>
      <c r="J236" s="15" t="str">
        <f>IF(ISNUMBER(VALUE(SUBSTITUTE(SUBSTITUTE(SUBSTITUTE(SUBSTITUTE('YAHOO HISTORICAL DATA'!F236,",","+"),".","-"),"+","."),"-",",")))=TRUE,(VALUE(SUBSTITUTE(SUBSTITUTE(SUBSTITUTE(SUBSTITUTE('YAHOO HISTORICAL DATA'!F236,",","+"),".","-"),"+","."),"-",","))),"")</f>
        <v/>
      </c>
      <c r="K236" s="15">
        <f>IF(ISNUMBER(VALUE(SUBSTITUTE(SUBSTITUTE(SUBSTITUTE(SUBSTITUTE('YAHOO HISTORICAL DATA'!G236,",","+"),".","-"),"+","."),"-",",")))=TRUE,(VALUE(SUBSTITUTE(SUBSTITUTE(SUBSTITUTE(SUBSTITUTE('YAHOO HISTORICAL DATA'!G236,",","+"),".","-"),"+","."),"-",","))),VALUE(SUBSTITUTE(SUBSTITUTE(SUBSTITUTE(SUBSTITUTE('YAHOO HISTORICAL DATA'!G236,",","+"),".","-"),"+","."),"-",",")&amp;"0"))</f>
        <v>0</v>
      </c>
    </row>
    <row r="237" spans="1:11" x14ac:dyDescent="0.2">
      <c r="A237">
        <f>'YAHOO HISTORICAL DATA'!A237</f>
        <v>0</v>
      </c>
      <c r="B237" s="81">
        <f t="shared" si="14"/>
        <v>0</v>
      </c>
      <c r="C237" s="83">
        <f t="shared" si="15"/>
        <v>0</v>
      </c>
      <c r="D237" s="83">
        <f t="shared" si="16"/>
        <v>0</v>
      </c>
      <c r="E237" s="3" t="e">
        <f t="shared" si="17"/>
        <v>#NUM!</v>
      </c>
      <c r="F237" s="15" t="str">
        <f>IF(ISNUMBER(VALUE(SUBSTITUTE(SUBSTITUTE(SUBSTITUTE(SUBSTITUTE('YAHOO HISTORICAL DATA'!B237,",","+"),".","-"),"+","."),"-",",")))=TRUE,(VALUE(SUBSTITUTE(SUBSTITUTE(SUBSTITUTE(SUBSTITUTE('YAHOO HISTORICAL DATA'!B237,",","+"),".","-"),"+","."),"-",","))),"")</f>
        <v/>
      </c>
      <c r="G237" s="15" t="str">
        <f>IF(ISNUMBER(VALUE(SUBSTITUTE(SUBSTITUTE(SUBSTITUTE(SUBSTITUTE('YAHOO HISTORICAL DATA'!C237,",","+"),".","-"),"+","."),"-",",")))=TRUE,(VALUE(SUBSTITUTE(SUBSTITUTE(SUBSTITUTE(SUBSTITUTE('YAHOO HISTORICAL DATA'!C237,",","+"),".","-"),"+","."),"-",","))),"")</f>
        <v/>
      </c>
      <c r="H237" s="15" t="str">
        <f>IF(ISNUMBER(VALUE(SUBSTITUTE(SUBSTITUTE(SUBSTITUTE(SUBSTITUTE('YAHOO HISTORICAL DATA'!D237,",","+"),".","-"),"+","."),"-",",")))=TRUE,(VALUE(SUBSTITUTE(SUBSTITUTE(SUBSTITUTE(SUBSTITUTE('YAHOO HISTORICAL DATA'!D237,",","+"),".","-"),"+","."),"-",","))),"")</f>
        <v/>
      </c>
      <c r="I237" s="15" t="str">
        <f>IF(ISNUMBER(VALUE(SUBSTITUTE(SUBSTITUTE(SUBSTITUTE(SUBSTITUTE('YAHOO HISTORICAL DATA'!E237,",","+"),".","-"),"+","."),"-",",")))=TRUE,(VALUE(SUBSTITUTE(SUBSTITUTE(SUBSTITUTE(SUBSTITUTE('YAHOO HISTORICAL DATA'!E237,",","+"),".","-"),"+","."),"-",","))),"")</f>
        <v/>
      </c>
      <c r="J237" s="15" t="str">
        <f>IF(ISNUMBER(VALUE(SUBSTITUTE(SUBSTITUTE(SUBSTITUTE(SUBSTITUTE('YAHOO HISTORICAL DATA'!F237,",","+"),".","-"),"+","."),"-",",")))=TRUE,(VALUE(SUBSTITUTE(SUBSTITUTE(SUBSTITUTE(SUBSTITUTE('YAHOO HISTORICAL DATA'!F237,",","+"),".","-"),"+","."),"-",","))),"")</f>
        <v/>
      </c>
      <c r="K237" s="15">
        <f>IF(ISNUMBER(VALUE(SUBSTITUTE(SUBSTITUTE(SUBSTITUTE(SUBSTITUTE('YAHOO HISTORICAL DATA'!G237,",","+"),".","-"),"+","."),"-",",")))=TRUE,(VALUE(SUBSTITUTE(SUBSTITUTE(SUBSTITUTE(SUBSTITUTE('YAHOO HISTORICAL DATA'!G237,",","+"),".","-"),"+","."),"-",","))),VALUE(SUBSTITUTE(SUBSTITUTE(SUBSTITUTE(SUBSTITUTE('YAHOO HISTORICAL DATA'!G237,",","+"),".","-"),"+","."),"-",",")&amp;"0"))</f>
        <v>0</v>
      </c>
    </row>
    <row r="238" spans="1:11" x14ac:dyDescent="0.2">
      <c r="A238">
        <f>'YAHOO HISTORICAL DATA'!A238</f>
        <v>0</v>
      </c>
      <c r="B238" s="81">
        <f t="shared" si="14"/>
        <v>0</v>
      </c>
      <c r="C238" s="83">
        <f t="shared" si="15"/>
        <v>0</v>
      </c>
      <c r="D238" s="83">
        <f t="shared" si="16"/>
        <v>0</v>
      </c>
      <c r="E238" s="3" t="e">
        <f t="shared" si="17"/>
        <v>#NUM!</v>
      </c>
      <c r="F238" s="15" t="str">
        <f>IF(ISNUMBER(VALUE(SUBSTITUTE(SUBSTITUTE(SUBSTITUTE(SUBSTITUTE('YAHOO HISTORICAL DATA'!B238,",","+"),".","-"),"+","."),"-",",")))=TRUE,(VALUE(SUBSTITUTE(SUBSTITUTE(SUBSTITUTE(SUBSTITUTE('YAHOO HISTORICAL DATA'!B238,",","+"),".","-"),"+","."),"-",","))),"")</f>
        <v/>
      </c>
      <c r="G238" s="15" t="str">
        <f>IF(ISNUMBER(VALUE(SUBSTITUTE(SUBSTITUTE(SUBSTITUTE(SUBSTITUTE('YAHOO HISTORICAL DATA'!C238,",","+"),".","-"),"+","."),"-",",")))=TRUE,(VALUE(SUBSTITUTE(SUBSTITUTE(SUBSTITUTE(SUBSTITUTE('YAHOO HISTORICAL DATA'!C238,",","+"),".","-"),"+","."),"-",","))),"")</f>
        <v/>
      </c>
      <c r="H238" s="15" t="str">
        <f>IF(ISNUMBER(VALUE(SUBSTITUTE(SUBSTITUTE(SUBSTITUTE(SUBSTITUTE('YAHOO HISTORICAL DATA'!D238,",","+"),".","-"),"+","."),"-",",")))=TRUE,(VALUE(SUBSTITUTE(SUBSTITUTE(SUBSTITUTE(SUBSTITUTE('YAHOO HISTORICAL DATA'!D238,",","+"),".","-"),"+","."),"-",","))),"")</f>
        <v/>
      </c>
      <c r="I238" s="15" t="str">
        <f>IF(ISNUMBER(VALUE(SUBSTITUTE(SUBSTITUTE(SUBSTITUTE(SUBSTITUTE('YAHOO HISTORICAL DATA'!E238,",","+"),".","-"),"+","."),"-",",")))=TRUE,(VALUE(SUBSTITUTE(SUBSTITUTE(SUBSTITUTE(SUBSTITUTE('YAHOO HISTORICAL DATA'!E238,",","+"),".","-"),"+","."),"-",","))),"")</f>
        <v/>
      </c>
      <c r="J238" s="15" t="str">
        <f>IF(ISNUMBER(VALUE(SUBSTITUTE(SUBSTITUTE(SUBSTITUTE(SUBSTITUTE('YAHOO HISTORICAL DATA'!F238,",","+"),".","-"),"+","."),"-",",")))=TRUE,(VALUE(SUBSTITUTE(SUBSTITUTE(SUBSTITUTE(SUBSTITUTE('YAHOO HISTORICAL DATA'!F238,",","+"),".","-"),"+","."),"-",","))),"")</f>
        <v/>
      </c>
      <c r="K238" s="15">
        <f>IF(ISNUMBER(VALUE(SUBSTITUTE(SUBSTITUTE(SUBSTITUTE(SUBSTITUTE('YAHOO HISTORICAL DATA'!G238,",","+"),".","-"),"+","."),"-",",")))=TRUE,(VALUE(SUBSTITUTE(SUBSTITUTE(SUBSTITUTE(SUBSTITUTE('YAHOO HISTORICAL DATA'!G238,",","+"),".","-"),"+","."),"-",","))),VALUE(SUBSTITUTE(SUBSTITUTE(SUBSTITUTE(SUBSTITUTE('YAHOO HISTORICAL DATA'!G238,",","+"),".","-"),"+","."),"-",",")&amp;"0"))</f>
        <v>0</v>
      </c>
    </row>
    <row r="239" spans="1:11" x14ac:dyDescent="0.2">
      <c r="A239">
        <f>'YAHOO HISTORICAL DATA'!A239</f>
        <v>0</v>
      </c>
      <c r="B239" s="81">
        <f t="shared" si="14"/>
        <v>0</v>
      </c>
      <c r="C239" s="83">
        <f t="shared" si="15"/>
        <v>0</v>
      </c>
      <c r="D239" s="83">
        <f t="shared" si="16"/>
        <v>0</v>
      </c>
      <c r="E239" s="3" t="e">
        <f t="shared" si="17"/>
        <v>#NUM!</v>
      </c>
      <c r="F239" s="15" t="str">
        <f>IF(ISNUMBER(VALUE(SUBSTITUTE(SUBSTITUTE(SUBSTITUTE(SUBSTITUTE('YAHOO HISTORICAL DATA'!B239,",","+"),".","-"),"+","."),"-",",")))=TRUE,(VALUE(SUBSTITUTE(SUBSTITUTE(SUBSTITUTE(SUBSTITUTE('YAHOO HISTORICAL DATA'!B239,",","+"),".","-"),"+","."),"-",","))),"")</f>
        <v/>
      </c>
      <c r="G239" s="15" t="str">
        <f>IF(ISNUMBER(VALUE(SUBSTITUTE(SUBSTITUTE(SUBSTITUTE(SUBSTITUTE('YAHOO HISTORICAL DATA'!C239,",","+"),".","-"),"+","."),"-",",")))=TRUE,(VALUE(SUBSTITUTE(SUBSTITUTE(SUBSTITUTE(SUBSTITUTE('YAHOO HISTORICAL DATA'!C239,",","+"),".","-"),"+","."),"-",","))),"")</f>
        <v/>
      </c>
      <c r="H239" s="15" t="str">
        <f>IF(ISNUMBER(VALUE(SUBSTITUTE(SUBSTITUTE(SUBSTITUTE(SUBSTITUTE('YAHOO HISTORICAL DATA'!D239,",","+"),".","-"),"+","."),"-",",")))=TRUE,(VALUE(SUBSTITUTE(SUBSTITUTE(SUBSTITUTE(SUBSTITUTE('YAHOO HISTORICAL DATA'!D239,",","+"),".","-"),"+","."),"-",","))),"")</f>
        <v/>
      </c>
      <c r="I239" s="15" t="str">
        <f>IF(ISNUMBER(VALUE(SUBSTITUTE(SUBSTITUTE(SUBSTITUTE(SUBSTITUTE('YAHOO HISTORICAL DATA'!E239,",","+"),".","-"),"+","."),"-",",")))=TRUE,(VALUE(SUBSTITUTE(SUBSTITUTE(SUBSTITUTE(SUBSTITUTE('YAHOO HISTORICAL DATA'!E239,",","+"),".","-"),"+","."),"-",","))),"")</f>
        <v/>
      </c>
      <c r="J239" s="15" t="str">
        <f>IF(ISNUMBER(VALUE(SUBSTITUTE(SUBSTITUTE(SUBSTITUTE(SUBSTITUTE('YAHOO HISTORICAL DATA'!F239,",","+"),".","-"),"+","."),"-",",")))=TRUE,(VALUE(SUBSTITUTE(SUBSTITUTE(SUBSTITUTE(SUBSTITUTE('YAHOO HISTORICAL DATA'!F239,",","+"),".","-"),"+","."),"-",","))),"")</f>
        <v/>
      </c>
      <c r="K239" s="15">
        <f>IF(ISNUMBER(VALUE(SUBSTITUTE(SUBSTITUTE(SUBSTITUTE(SUBSTITUTE('YAHOO HISTORICAL DATA'!G239,",","+"),".","-"),"+","."),"-",",")))=TRUE,(VALUE(SUBSTITUTE(SUBSTITUTE(SUBSTITUTE(SUBSTITUTE('YAHOO HISTORICAL DATA'!G239,",","+"),".","-"),"+","."),"-",","))),VALUE(SUBSTITUTE(SUBSTITUTE(SUBSTITUTE(SUBSTITUTE('YAHOO HISTORICAL DATA'!G239,",","+"),".","-"),"+","."),"-",",")&amp;"0"))</f>
        <v>0</v>
      </c>
    </row>
    <row r="240" spans="1:11" x14ac:dyDescent="0.2">
      <c r="A240">
        <f>'YAHOO HISTORICAL DATA'!A240</f>
        <v>0</v>
      </c>
      <c r="B240" s="81">
        <f t="shared" si="14"/>
        <v>0</v>
      </c>
      <c r="C240" s="83">
        <f t="shared" si="15"/>
        <v>0</v>
      </c>
      <c r="D240" s="83">
        <f t="shared" si="16"/>
        <v>0</v>
      </c>
      <c r="E240" s="3" t="e">
        <f t="shared" si="17"/>
        <v>#NUM!</v>
      </c>
      <c r="F240" s="15" t="str">
        <f>IF(ISNUMBER(VALUE(SUBSTITUTE(SUBSTITUTE(SUBSTITUTE(SUBSTITUTE('YAHOO HISTORICAL DATA'!B240,",","+"),".","-"),"+","."),"-",",")))=TRUE,(VALUE(SUBSTITUTE(SUBSTITUTE(SUBSTITUTE(SUBSTITUTE('YAHOO HISTORICAL DATA'!B240,",","+"),".","-"),"+","."),"-",","))),"")</f>
        <v/>
      </c>
      <c r="G240" s="15" t="str">
        <f>IF(ISNUMBER(VALUE(SUBSTITUTE(SUBSTITUTE(SUBSTITUTE(SUBSTITUTE('YAHOO HISTORICAL DATA'!C240,",","+"),".","-"),"+","."),"-",",")))=TRUE,(VALUE(SUBSTITUTE(SUBSTITUTE(SUBSTITUTE(SUBSTITUTE('YAHOO HISTORICAL DATA'!C240,",","+"),".","-"),"+","."),"-",","))),"")</f>
        <v/>
      </c>
      <c r="H240" s="15" t="str">
        <f>IF(ISNUMBER(VALUE(SUBSTITUTE(SUBSTITUTE(SUBSTITUTE(SUBSTITUTE('YAHOO HISTORICAL DATA'!D240,",","+"),".","-"),"+","."),"-",",")))=TRUE,(VALUE(SUBSTITUTE(SUBSTITUTE(SUBSTITUTE(SUBSTITUTE('YAHOO HISTORICAL DATA'!D240,",","+"),".","-"),"+","."),"-",","))),"")</f>
        <v/>
      </c>
      <c r="I240" s="15" t="str">
        <f>IF(ISNUMBER(VALUE(SUBSTITUTE(SUBSTITUTE(SUBSTITUTE(SUBSTITUTE('YAHOO HISTORICAL DATA'!E240,",","+"),".","-"),"+","."),"-",",")))=TRUE,(VALUE(SUBSTITUTE(SUBSTITUTE(SUBSTITUTE(SUBSTITUTE('YAHOO HISTORICAL DATA'!E240,",","+"),".","-"),"+","."),"-",","))),"")</f>
        <v/>
      </c>
      <c r="J240" s="15" t="str">
        <f>IF(ISNUMBER(VALUE(SUBSTITUTE(SUBSTITUTE(SUBSTITUTE(SUBSTITUTE('YAHOO HISTORICAL DATA'!F240,",","+"),".","-"),"+","."),"-",",")))=TRUE,(VALUE(SUBSTITUTE(SUBSTITUTE(SUBSTITUTE(SUBSTITUTE('YAHOO HISTORICAL DATA'!F240,",","+"),".","-"),"+","."),"-",","))),"")</f>
        <v/>
      </c>
      <c r="K240" s="15">
        <f>IF(ISNUMBER(VALUE(SUBSTITUTE(SUBSTITUTE(SUBSTITUTE(SUBSTITUTE('YAHOO HISTORICAL DATA'!G240,",","+"),".","-"),"+","."),"-",",")))=TRUE,(VALUE(SUBSTITUTE(SUBSTITUTE(SUBSTITUTE(SUBSTITUTE('YAHOO HISTORICAL DATA'!G240,",","+"),".","-"),"+","."),"-",","))),VALUE(SUBSTITUTE(SUBSTITUTE(SUBSTITUTE(SUBSTITUTE('YAHOO HISTORICAL DATA'!G240,",","+"),".","-"),"+","."),"-",",")&amp;"0"))</f>
        <v>0</v>
      </c>
    </row>
    <row r="241" spans="1:11" x14ac:dyDescent="0.2">
      <c r="A241">
        <f>'YAHOO HISTORICAL DATA'!A241</f>
        <v>0</v>
      </c>
      <c r="B241" s="81">
        <f t="shared" si="14"/>
        <v>0</v>
      </c>
      <c r="C241" s="83">
        <f t="shared" si="15"/>
        <v>0</v>
      </c>
      <c r="D241" s="83">
        <f t="shared" si="16"/>
        <v>0</v>
      </c>
      <c r="E241" s="3" t="e">
        <f t="shared" si="17"/>
        <v>#NUM!</v>
      </c>
      <c r="F241" s="15" t="str">
        <f>IF(ISNUMBER(VALUE(SUBSTITUTE(SUBSTITUTE(SUBSTITUTE(SUBSTITUTE('YAHOO HISTORICAL DATA'!B241,",","+"),".","-"),"+","."),"-",",")))=TRUE,(VALUE(SUBSTITUTE(SUBSTITUTE(SUBSTITUTE(SUBSTITUTE('YAHOO HISTORICAL DATA'!B241,",","+"),".","-"),"+","."),"-",","))),"")</f>
        <v/>
      </c>
      <c r="G241" s="15" t="str">
        <f>IF(ISNUMBER(VALUE(SUBSTITUTE(SUBSTITUTE(SUBSTITUTE(SUBSTITUTE('YAHOO HISTORICAL DATA'!C241,",","+"),".","-"),"+","."),"-",",")))=TRUE,(VALUE(SUBSTITUTE(SUBSTITUTE(SUBSTITUTE(SUBSTITUTE('YAHOO HISTORICAL DATA'!C241,",","+"),".","-"),"+","."),"-",","))),"")</f>
        <v/>
      </c>
      <c r="H241" s="15" t="str">
        <f>IF(ISNUMBER(VALUE(SUBSTITUTE(SUBSTITUTE(SUBSTITUTE(SUBSTITUTE('YAHOO HISTORICAL DATA'!D241,",","+"),".","-"),"+","."),"-",",")))=TRUE,(VALUE(SUBSTITUTE(SUBSTITUTE(SUBSTITUTE(SUBSTITUTE('YAHOO HISTORICAL DATA'!D241,",","+"),".","-"),"+","."),"-",","))),"")</f>
        <v/>
      </c>
      <c r="I241" s="15" t="str">
        <f>IF(ISNUMBER(VALUE(SUBSTITUTE(SUBSTITUTE(SUBSTITUTE(SUBSTITUTE('YAHOO HISTORICAL DATA'!E241,",","+"),".","-"),"+","."),"-",",")))=TRUE,(VALUE(SUBSTITUTE(SUBSTITUTE(SUBSTITUTE(SUBSTITUTE('YAHOO HISTORICAL DATA'!E241,",","+"),".","-"),"+","."),"-",","))),"")</f>
        <v/>
      </c>
      <c r="J241" s="15" t="str">
        <f>IF(ISNUMBER(VALUE(SUBSTITUTE(SUBSTITUTE(SUBSTITUTE(SUBSTITUTE('YAHOO HISTORICAL DATA'!F241,",","+"),".","-"),"+","."),"-",",")))=TRUE,(VALUE(SUBSTITUTE(SUBSTITUTE(SUBSTITUTE(SUBSTITUTE('YAHOO HISTORICAL DATA'!F241,",","+"),".","-"),"+","."),"-",","))),"")</f>
        <v/>
      </c>
      <c r="K241" s="15">
        <f>IF(ISNUMBER(VALUE(SUBSTITUTE(SUBSTITUTE(SUBSTITUTE(SUBSTITUTE('YAHOO HISTORICAL DATA'!G241,",","+"),".","-"),"+","."),"-",",")))=TRUE,(VALUE(SUBSTITUTE(SUBSTITUTE(SUBSTITUTE(SUBSTITUTE('YAHOO HISTORICAL DATA'!G241,",","+"),".","-"),"+","."),"-",","))),VALUE(SUBSTITUTE(SUBSTITUTE(SUBSTITUTE(SUBSTITUTE('YAHOO HISTORICAL DATA'!G241,",","+"),".","-"),"+","."),"-",",")&amp;"0"))</f>
        <v>0</v>
      </c>
    </row>
    <row r="242" spans="1:11" x14ac:dyDescent="0.2">
      <c r="A242">
        <f>'YAHOO HISTORICAL DATA'!A242</f>
        <v>0</v>
      </c>
      <c r="B242" s="81">
        <f t="shared" si="14"/>
        <v>0</v>
      </c>
      <c r="C242" s="83">
        <f t="shared" si="15"/>
        <v>0</v>
      </c>
      <c r="D242" s="83">
        <f t="shared" si="16"/>
        <v>0</v>
      </c>
      <c r="E242" s="3" t="e">
        <f t="shared" si="17"/>
        <v>#NUM!</v>
      </c>
      <c r="F242" s="15" t="str">
        <f>IF(ISNUMBER(VALUE(SUBSTITUTE(SUBSTITUTE(SUBSTITUTE(SUBSTITUTE('YAHOO HISTORICAL DATA'!B242,",","+"),".","-"),"+","."),"-",",")))=TRUE,(VALUE(SUBSTITUTE(SUBSTITUTE(SUBSTITUTE(SUBSTITUTE('YAHOO HISTORICAL DATA'!B242,",","+"),".","-"),"+","."),"-",","))),"")</f>
        <v/>
      </c>
      <c r="G242" s="15" t="str">
        <f>IF(ISNUMBER(VALUE(SUBSTITUTE(SUBSTITUTE(SUBSTITUTE(SUBSTITUTE('YAHOO HISTORICAL DATA'!C242,",","+"),".","-"),"+","."),"-",",")))=TRUE,(VALUE(SUBSTITUTE(SUBSTITUTE(SUBSTITUTE(SUBSTITUTE('YAHOO HISTORICAL DATA'!C242,",","+"),".","-"),"+","."),"-",","))),"")</f>
        <v/>
      </c>
      <c r="H242" s="15" t="str">
        <f>IF(ISNUMBER(VALUE(SUBSTITUTE(SUBSTITUTE(SUBSTITUTE(SUBSTITUTE('YAHOO HISTORICAL DATA'!D242,",","+"),".","-"),"+","."),"-",",")))=TRUE,(VALUE(SUBSTITUTE(SUBSTITUTE(SUBSTITUTE(SUBSTITUTE('YAHOO HISTORICAL DATA'!D242,",","+"),".","-"),"+","."),"-",","))),"")</f>
        <v/>
      </c>
      <c r="I242" s="15" t="str">
        <f>IF(ISNUMBER(VALUE(SUBSTITUTE(SUBSTITUTE(SUBSTITUTE(SUBSTITUTE('YAHOO HISTORICAL DATA'!E242,",","+"),".","-"),"+","."),"-",",")))=TRUE,(VALUE(SUBSTITUTE(SUBSTITUTE(SUBSTITUTE(SUBSTITUTE('YAHOO HISTORICAL DATA'!E242,",","+"),".","-"),"+","."),"-",","))),"")</f>
        <v/>
      </c>
      <c r="J242" s="15" t="str">
        <f>IF(ISNUMBER(VALUE(SUBSTITUTE(SUBSTITUTE(SUBSTITUTE(SUBSTITUTE('YAHOO HISTORICAL DATA'!F242,",","+"),".","-"),"+","."),"-",",")))=TRUE,(VALUE(SUBSTITUTE(SUBSTITUTE(SUBSTITUTE(SUBSTITUTE('YAHOO HISTORICAL DATA'!F242,",","+"),".","-"),"+","."),"-",","))),"")</f>
        <v/>
      </c>
      <c r="K242" s="15">
        <f>IF(ISNUMBER(VALUE(SUBSTITUTE(SUBSTITUTE(SUBSTITUTE(SUBSTITUTE('YAHOO HISTORICAL DATA'!G242,",","+"),".","-"),"+","."),"-",",")))=TRUE,(VALUE(SUBSTITUTE(SUBSTITUTE(SUBSTITUTE(SUBSTITUTE('YAHOO HISTORICAL DATA'!G242,",","+"),".","-"),"+","."),"-",","))),VALUE(SUBSTITUTE(SUBSTITUTE(SUBSTITUTE(SUBSTITUTE('YAHOO HISTORICAL DATA'!G242,",","+"),".","-"),"+","."),"-",",")&amp;"0"))</f>
        <v>0</v>
      </c>
    </row>
    <row r="243" spans="1:11" x14ac:dyDescent="0.2">
      <c r="A243">
        <f>'YAHOO HISTORICAL DATA'!A243</f>
        <v>0</v>
      </c>
      <c r="B243" s="81">
        <f t="shared" si="14"/>
        <v>0</v>
      </c>
      <c r="C243" s="83">
        <f t="shared" si="15"/>
        <v>0</v>
      </c>
      <c r="D243" s="83">
        <f t="shared" si="16"/>
        <v>0</v>
      </c>
      <c r="E243" s="3" t="e">
        <f t="shared" si="17"/>
        <v>#NUM!</v>
      </c>
      <c r="F243" s="15" t="str">
        <f>IF(ISNUMBER(VALUE(SUBSTITUTE(SUBSTITUTE(SUBSTITUTE(SUBSTITUTE('YAHOO HISTORICAL DATA'!B243,",","+"),".","-"),"+","."),"-",",")))=TRUE,(VALUE(SUBSTITUTE(SUBSTITUTE(SUBSTITUTE(SUBSTITUTE('YAHOO HISTORICAL DATA'!B243,",","+"),".","-"),"+","."),"-",","))),"")</f>
        <v/>
      </c>
      <c r="G243" s="15" t="str">
        <f>IF(ISNUMBER(VALUE(SUBSTITUTE(SUBSTITUTE(SUBSTITUTE(SUBSTITUTE('YAHOO HISTORICAL DATA'!C243,",","+"),".","-"),"+","."),"-",",")))=TRUE,(VALUE(SUBSTITUTE(SUBSTITUTE(SUBSTITUTE(SUBSTITUTE('YAHOO HISTORICAL DATA'!C243,",","+"),".","-"),"+","."),"-",","))),"")</f>
        <v/>
      </c>
      <c r="H243" s="15" t="str">
        <f>IF(ISNUMBER(VALUE(SUBSTITUTE(SUBSTITUTE(SUBSTITUTE(SUBSTITUTE('YAHOO HISTORICAL DATA'!D243,",","+"),".","-"),"+","."),"-",",")))=TRUE,(VALUE(SUBSTITUTE(SUBSTITUTE(SUBSTITUTE(SUBSTITUTE('YAHOO HISTORICAL DATA'!D243,",","+"),".","-"),"+","."),"-",","))),"")</f>
        <v/>
      </c>
      <c r="I243" s="15" t="str">
        <f>IF(ISNUMBER(VALUE(SUBSTITUTE(SUBSTITUTE(SUBSTITUTE(SUBSTITUTE('YAHOO HISTORICAL DATA'!E243,",","+"),".","-"),"+","."),"-",",")))=TRUE,(VALUE(SUBSTITUTE(SUBSTITUTE(SUBSTITUTE(SUBSTITUTE('YAHOO HISTORICAL DATA'!E243,",","+"),".","-"),"+","."),"-",","))),"")</f>
        <v/>
      </c>
      <c r="J243" s="15" t="str">
        <f>IF(ISNUMBER(VALUE(SUBSTITUTE(SUBSTITUTE(SUBSTITUTE(SUBSTITUTE('YAHOO HISTORICAL DATA'!F243,",","+"),".","-"),"+","."),"-",",")))=TRUE,(VALUE(SUBSTITUTE(SUBSTITUTE(SUBSTITUTE(SUBSTITUTE('YAHOO HISTORICAL DATA'!F243,",","+"),".","-"),"+","."),"-",","))),"")</f>
        <v/>
      </c>
      <c r="K243" s="15">
        <f>IF(ISNUMBER(VALUE(SUBSTITUTE(SUBSTITUTE(SUBSTITUTE(SUBSTITUTE('YAHOO HISTORICAL DATA'!G243,",","+"),".","-"),"+","."),"-",",")))=TRUE,(VALUE(SUBSTITUTE(SUBSTITUTE(SUBSTITUTE(SUBSTITUTE('YAHOO HISTORICAL DATA'!G243,",","+"),".","-"),"+","."),"-",","))),VALUE(SUBSTITUTE(SUBSTITUTE(SUBSTITUTE(SUBSTITUTE('YAHOO HISTORICAL DATA'!G243,",","+"),".","-"),"+","."),"-",",")&amp;"0"))</f>
        <v>0</v>
      </c>
    </row>
    <row r="244" spans="1:11" x14ac:dyDescent="0.2">
      <c r="A244">
        <f>'YAHOO HISTORICAL DATA'!A244</f>
        <v>0</v>
      </c>
      <c r="B244" s="81">
        <f t="shared" si="14"/>
        <v>0</v>
      </c>
      <c r="C244" s="83">
        <f t="shared" si="15"/>
        <v>0</v>
      </c>
      <c r="D244" s="83">
        <f t="shared" si="16"/>
        <v>0</v>
      </c>
      <c r="E244" s="3" t="e">
        <f t="shared" si="17"/>
        <v>#NUM!</v>
      </c>
      <c r="F244" s="15" t="str">
        <f>IF(ISNUMBER(VALUE(SUBSTITUTE(SUBSTITUTE(SUBSTITUTE(SUBSTITUTE('YAHOO HISTORICAL DATA'!B244,",","+"),".","-"),"+","."),"-",",")))=TRUE,(VALUE(SUBSTITUTE(SUBSTITUTE(SUBSTITUTE(SUBSTITUTE('YAHOO HISTORICAL DATA'!B244,",","+"),".","-"),"+","."),"-",","))),"")</f>
        <v/>
      </c>
      <c r="G244" s="15" t="str">
        <f>IF(ISNUMBER(VALUE(SUBSTITUTE(SUBSTITUTE(SUBSTITUTE(SUBSTITUTE('YAHOO HISTORICAL DATA'!C244,",","+"),".","-"),"+","."),"-",",")))=TRUE,(VALUE(SUBSTITUTE(SUBSTITUTE(SUBSTITUTE(SUBSTITUTE('YAHOO HISTORICAL DATA'!C244,",","+"),".","-"),"+","."),"-",","))),"")</f>
        <v/>
      </c>
      <c r="H244" s="15" t="str">
        <f>IF(ISNUMBER(VALUE(SUBSTITUTE(SUBSTITUTE(SUBSTITUTE(SUBSTITUTE('YAHOO HISTORICAL DATA'!D244,",","+"),".","-"),"+","."),"-",",")))=TRUE,(VALUE(SUBSTITUTE(SUBSTITUTE(SUBSTITUTE(SUBSTITUTE('YAHOO HISTORICAL DATA'!D244,",","+"),".","-"),"+","."),"-",","))),"")</f>
        <v/>
      </c>
      <c r="I244" s="15" t="str">
        <f>IF(ISNUMBER(VALUE(SUBSTITUTE(SUBSTITUTE(SUBSTITUTE(SUBSTITUTE('YAHOO HISTORICAL DATA'!E244,",","+"),".","-"),"+","."),"-",",")))=TRUE,(VALUE(SUBSTITUTE(SUBSTITUTE(SUBSTITUTE(SUBSTITUTE('YAHOO HISTORICAL DATA'!E244,",","+"),".","-"),"+","."),"-",","))),"")</f>
        <v/>
      </c>
      <c r="J244" s="15" t="str">
        <f>IF(ISNUMBER(VALUE(SUBSTITUTE(SUBSTITUTE(SUBSTITUTE(SUBSTITUTE('YAHOO HISTORICAL DATA'!F244,",","+"),".","-"),"+","."),"-",",")))=TRUE,(VALUE(SUBSTITUTE(SUBSTITUTE(SUBSTITUTE(SUBSTITUTE('YAHOO HISTORICAL DATA'!F244,",","+"),".","-"),"+","."),"-",","))),"")</f>
        <v/>
      </c>
      <c r="K244" s="15">
        <f>IF(ISNUMBER(VALUE(SUBSTITUTE(SUBSTITUTE(SUBSTITUTE(SUBSTITUTE('YAHOO HISTORICAL DATA'!G244,",","+"),".","-"),"+","."),"-",",")))=TRUE,(VALUE(SUBSTITUTE(SUBSTITUTE(SUBSTITUTE(SUBSTITUTE('YAHOO HISTORICAL DATA'!G244,",","+"),".","-"),"+","."),"-",","))),VALUE(SUBSTITUTE(SUBSTITUTE(SUBSTITUTE(SUBSTITUTE('YAHOO HISTORICAL DATA'!G244,",","+"),".","-"),"+","."),"-",",")&amp;"0"))</f>
        <v>0</v>
      </c>
    </row>
    <row r="245" spans="1:11" x14ac:dyDescent="0.2">
      <c r="A245">
        <f>'YAHOO HISTORICAL DATA'!A245</f>
        <v>0</v>
      </c>
      <c r="B245" s="81">
        <f t="shared" si="14"/>
        <v>0</v>
      </c>
      <c r="C245" s="83">
        <f t="shared" si="15"/>
        <v>0</v>
      </c>
      <c r="D245" s="83">
        <f t="shared" si="16"/>
        <v>0</v>
      </c>
      <c r="E245" s="3" t="e">
        <f t="shared" si="17"/>
        <v>#NUM!</v>
      </c>
      <c r="F245" s="15" t="str">
        <f>IF(ISNUMBER(VALUE(SUBSTITUTE(SUBSTITUTE(SUBSTITUTE(SUBSTITUTE('YAHOO HISTORICAL DATA'!B245,",","+"),".","-"),"+","."),"-",",")))=TRUE,(VALUE(SUBSTITUTE(SUBSTITUTE(SUBSTITUTE(SUBSTITUTE('YAHOO HISTORICAL DATA'!B245,",","+"),".","-"),"+","."),"-",","))),"")</f>
        <v/>
      </c>
      <c r="G245" s="15" t="str">
        <f>IF(ISNUMBER(VALUE(SUBSTITUTE(SUBSTITUTE(SUBSTITUTE(SUBSTITUTE('YAHOO HISTORICAL DATA'!C245,",","+"),".","-"),"+","."),"-",",")))=TRUE,(VALUE(SUBSTITUTE(SUBSTITUTE(SUBSTITUTE(SUBSTITUTE('YAHOO HISTORICAL DATA'!C245,",","+"),".","-"),"+","."),"-",","))),"")</f>
        <v/>
      </c>
      <c r="H245" s="15" t="str">
        <f>IF(ISNUMBER(VALUE(SUBSTITUTE(SUBSTITUTE(SUBSTITUTE(SUBSTITUTE('YAHOO HISTORICAL DATA'!D245,",","+"),".","-"),"+","."),"-",",")))=TRUE,(VALUE(SUBSTITUTE(SUBSTITUTE(SUBSTITUTE(SUBSTITUTE('YAHOO HISTORICAL DATA'!D245,",","+"),".","-"),"+","."),"-",","))),"")</f>
        <v/>
      </c>
      <c r="I245" s="15" t="str">
        <f>IF(ISNUMBER(VALUE(SUBSTITUTE(SUBSTITUTE(SUBSTITUTE(SUBSTITUTE('YAHOO HISTORICAL DATA'!E245,",","+"),".","-"),"+","."),"-",",")))=TRUE,(VALUE(SUBSTITUTE(SUBSTITUTE(SUBSTITUTE(SUBSTITUTE('YAHOO HISTORICAL DATA'!E245,",","+"),".","-"),"+","."),"-",","))),"")</f>
        <v/>
      </c>
      <c r="J245" s="15" t="str">
        <f>IF(ISNUMBER(VALUE(SUBSTITUTE(SUBSTITUTE(SUBSTITUTE(SUBSTITUTE('YAHOO HISTORICAL DATA'!F245,",","+"),".","-"),"+","."),"-",",")))=TRUE,(VALUE(SUBSTITUTE(SUBSTITUTE(SUBSTITUTE(SUBSTITUTE('YAHOO HISTORICAL DATA'!F245,",","+"),".","-"),"+","."),"-",","))),"")</f>
        <v/>
      </c>
      <c r="K245" s="15">
        <f>IF(ISNUMBER(VALUE(SUBSTITUTE(SUBSTITUTE(SUBSTITUTE(SUBSTITUTE('YAHOO HISTORICAL DATA'!G245,",","+"),".","-"),"+","."),"-",",")))=TRUE,(VALUE(SUBSTITUTE(SUBSTITUTE(SUBSTITUTE(SUBSTITUTE('YAHOO HISTORICAL DATA'!G245,",","+"),".","-"),"+","."),"-",","))),VALUE(SUBSTITUTE(SUBSTITUTE(SUBSTITUTE(SUBSTITUTE('YAHOO HISTORICAL DATA'!G245,",","+"),".","-"),"+","."),"-",",")&amp;"0"))</f>
        <v>0</v>
      </c>
    </row>
    <row r="246" spans="1:11" x14ac:dyDescent="0.2">
      <c r="A246">
        <f>'YAHOO HISTORICAL DATA'!A246</f>
        <v>0</v>
      </c>
      <c r="B246" s="81">
        <f t="shared" si="14"/>
        <v>0</v>
      </c>
      <c r="C246" s="83">
        <f t="shared" si="15"/>
        <v>0</v>
      </c>
      <c r="D246" s="83">
        <f t="shared" si="16"/>
        <v>0</v>
      </c>
      <c r="E246" s="3" t="e">
        <f t="shared" si="17"/>
        <v>#NUM!</v>
      </c>
      <c r="F246" s="15" t="str">
        <f>IF(ISNUMBER(VALUE(SUBSTITUTE(SUBSTITUTE(SUBSTITUTE(SUBSTITUTE('YAHOO HISTORICAL DATA'!B246,",","+"),".","-"),"+","."),"-",",")))=TRUE,(VALUE(SUBSTITUTE(SUBSTITUTE(SUBSTITUTE(SUBSTITUTE('YAHOO HISTORICAL DATA'!B246,",","+"),".","-"),"+","."),"-",","))),"")</f>
        <v/>
      </c>
      <c r="G246" s="15" t="str">
        <f>IF(ISNUMBER(VALUE(SUBSTITUTE(SUBSTITUTE(SUBSTITUTE(SUBSTITUTE('YAHOO HISTORICAL DATA'!C246,",","+"),".","-"),"+","."),"-",",")))=TRUE,(VALUE(SUBSTITUTE(SUBSTITUTE(SUBSTITUTE(SUBSTITUTE('YAHOO HISTORICAL DATA'!C246,",","+"),".","-"),"+","."),"-",","))),"")</f>
        <v/>
      </c>
      <c r="H246" s="15" t="str">
        <f>IF(ISNUMBER(VALUE(SUBSTITUTE(SUBSTITUTE(SUBSTITUTE(SUBSTITUTE('YAHOO HISTORICAL DATA'!D246,",","+"),".","-"),"+","."),"-",",")))=TRUE,(VALUE(SUBSTITUTE(SUBSTITUTE(SUBSTITUTE(SUBSTITUTE('YAHOO HISTORICAL DATA'!D246,",","+"),".","-"),"+","."),"-",","))),"")</f>
        <v/>
      </c>
      <c r="I246" s="15" t="str">
        <f>IF(ISNUMBER(VALUE(SUBSTITUTE(SUBSTITUTE(SUBSTITUTE(SUBSTITUTE('YAHOO HISTORICAL DATA'!E246,",","+"),".","-"),"+","."),"-",",")))=TRUE,(VALUE(SUBSTITUTE(SUBSTITUTE(SUBSTITUTE(SUBSTITUTE('YAHOO HISTORICAL DATA'!E246,",","+"),".","-"),"+","."),"-",","))),"")</f>
        <v/>
      </c>
      <c r="J246" s="15" t="str">
        <f>IF(ISNUMBER(VALUE(SUBSTITUTE(SUBSTITUTE(SUBSTITUTE(SUBSTITUTE('YAHOO HISTORICAL DATA'!F246,",","+"),".","-"),"+","."),"-",",")))=TRUE,(VALUE(SUBSTITUTE(SUBSTITUTE(SUBSTITUTE(SUBSTITUTE('YAHOO HISTORICAL DATA'!F246,",","+"),".","-"),"+","."),"-",","))),"")</f>
        <v/>
      </c>
      <c r="K246" s="15">
        <f>IF(ISNUMBER(VALUE(SUBSTITUTE(SUBSTITUTE(SUBSTITUTE(SUBSTITUTE('YAHOO HISTORICAL DATA'!G246,",","+"),".","-"),"+","."),"-",",")))=TRUE,(VALUE(SUBSTITUTE(SUBSTITUTE(SUBSTITUTE(SUBSTITUTE('YAHOO HISTORICAL DATA'!G246,",","+"),".","-"),"+","."),"-",","))),VALUE(SUBSTITUTE(SUBSTITUTE(SUBSTITUTE(SUBSTITUTE('YAHOO HISTORICAL DATA'!G246,",","+"),".","-"),"+","."),"-",",")&amp;"0"))</f>
        <v>0</v>
      </c>
    </row>
    <row r="247" spans="1:11" x14ac:dyDescent="0.2">
      <c r="A247">
        <f>'YAHOO HISTORICAL DATA'!A247</f>
        <v>0</v>
      </c>
      <c r="B247" s="81">
        <f t="shared" si="14"/>
        <v>0</v>
      </c>
      <c r="C247" s="83">
        <f t="shared" si="15"/>
        <v>0</v>
      </c>
      <c r="D247" s="83">
        <f t="shared" si="16"/>
        <v>0</v>
      </c>
      <c r="E247" s="3" t="e">
        <f t="shared" si="17"/>
        <v>#NUM!</v>
      </c>
      <c r="F247" s="15" t="str">
        <f>IF(ISNUMBER(VALUE(SUBSTITUTE(SUBSTITUTE(SUBSTITUTE(SUBSTITUTE('YAHOO HISTORICAL DATA'!B247,",","+"),".","-"),"+","."),"-",",")))=TRUE,(VALUE(SUBSTITUTE(SUBSTITUTE(SUBSTITUTE(SUBSTITUTE('YAHOO HISTORICAL DATA'!B247,",","+"),".","-"),"+","."),"-",","))),"")</f>
        <v/>
      </c>
      <c r="G247" s="15" t="str">
        <f>IF(ISNUMBER(VALUE(SUBSTITUTE(SUBSTITUTE(SUBSTITUTE(SUBSTITUTE('YAHOO HISTORICAL DATA'!C247,",","+"),".","-"),"+","."),"-",",")))=TRUE,(VALUE(SUBSTITUTE(SUBSTITUTE(SUBSTITUTE(SUBSTITUTE('YAHOO HISTORICAL DATA'!C247,",","+"),".","-"),"+","."),"-",","))),"")</f>
        <v/>
      </c>
      <c r="H247" s="15" t="str">
        <f>IF(ISNUMBER(VALUE(SUBSTITUTE(SUBSTITUTE(SUBSTITUTE(SUBSTITUTE('YAHOO HISTORICAL DATA'!D247,",","+"),".","-"),"+","."),"-",",")))=TRUE,(VALUE(SUBSTITUTE(SUBSTITUTE(SUBSTITUTE(SUBSTITUTE('YAHOO HISTORICAL DATA'!D247,",","+"),".","-"),"+","."),"-",","))),"")</f>
        <v/>
      </c>
      <c r="I247" s="15" t="str">
        <f>IF(ISNUMBER(VALUE(SUBSTITUTE(SUBSTITUTE(SUBSTITUTE(SUBSTITUTE('YAHOO HISTORICAL DATA'!E247,",","+"),".","-"),"+","."),"-",",")))=TRUE,(VALUE(SUBSTITUTE(SUBSTITUTE(SUBSTITUTE(SUBSTITUTE('YAHOO HISTORICAL DATA'!E247,",","+"),".","-"),"+","."),"-",","))),"")</f>
        <v/>
      </c>
      <c r="J247" s="15" t="str">
        <f>IF(ISNUMBER(VALUE(SUBSTITUTE(SUBSTITUTE(SUBSTITUTE(SUBSTITUTE('YAHOO HISTORICAL DATA'!F247,",","+"),".","-"),"+","."),"-",",")))=TRUE,(VALUE(SUBSTITUTE(SUBSTITUTE(SUBSTITUTE(SUBSTITUTE('YAHOO HISTORICAL DATA'!F247,",","+"),".","-"),"+","."),"-",","))),"")</f>
        <v/>
      </c>
      <c r="K247" s="15">
        <f>IF(ISNUMBER(VALUE(SUBSTITUTE(SUBSTITUTE(SUBSTITUTE(SUBSTITUTE('YAHOO HISTORICAL DATA'!G247,",","+"),".","-"),"+","."),"-",",")))=TRUE,(VALUE(SUBSTITUTE(SUBSTITUTE(SUBSTITUTE(SUBSTITUTE('YAHOO HISTORICAL DATA'!G247,",","+"),".","-"),"+","."),"-",","))),VALUE(SUBSTITUTE(SUBSTITUTE(SUBSTITUTE(SUBSTITUTE('YAHOO HISTORICAL DATA'!G247,",","+"),".","-"),"+","."),"-",",")&amp;"0"))</f>
        <v>0</v>
      </c>
    </row>
    <row r="248" spans="1:11" x14ac:dyDescent="0.2">
      <c r="A248">
        <f>'YAHOO HISTORICAL DATA'!A248</f>
        <v>0</v>
      </c>
      <c r="B248" s="81">
        <f t="shared" si="14"/>
        <v>0</v>
      </c>
      <c r="C248" s="83">
        <f t="shared" si="15"/>
        <v>0</v>
      </c>
      <c r="D248" s="83">
        <f t="shared" si="16"/>
        <v>0</v>
      </c>
      <c r="E248" s="3" t="e">
        <f t="shared" si="17"/>
        <v>#NUM!</v>
      </c>
      <c r="F248" s="15" t="str">
        <f>IF(ISNUMBER(VALUE(SUBSTITUTE(SUBSTITUTE(SUBSTITUTE(SUBSTITUTE('YAHOO HISTORICAL DATA'!B248,",","+"),".","-"),"+","."),"-",",")))=TRUE,(VALUE(SUBSTITUTE(SUBSTITUTE(SUBSTITUTE(SUBSTITUTE('YAHOO HISTORICAL DATA'!B248,",","+"),".","-"),"+","."),"-",","))),"")</f>
        <v/>
      </c>
      <c r="G248" s="15" t="str">
        <f>IF(ISNUMBER(VALUE(SUBSTITUTE(SUBSTITUTE(SUBSTITUTE(SUBSTITUTE('YAHOO HISTORICAL DATA'!C248,",","+"),".","-"),"+","."),"-",",")))=TRUE,(VALUE(SUBSTITUTE(SUBSTITUTE(SUBSTITUTE(SUBSTITUTE('YAHOO HISTORICAL DATA'!C248,",","+"),".","-"),"+","."),"-",","))),"")</f>
        <v/>
      </c>
      <c r="H248" s="15" t="str">
        <f>IF(ISNUMBER(VALUE(SUBSTITUTE(SUBSTITUTE(SUBSTITUTE(SUBSTITUTE('YAHOO HISTORICAL DATA'!D248,",","+"),".","-"),"+","."),"-",",")))=TRUE,(VALUE(SUBSTITUTE(SUBSTITUTE(SUBSTITUTE(SUBSTITUTE('YAHOO HISTORICAL DATA'!D248,",","+"),".","-"),"+","."),"-",","))),"")</f>
        <v/>
      </c>
      <c r="I248" s="15" t="str">
        <f>IF(ISNUMBER(VALUE(SUBSTITUTE(SUBSTITUTE(SUBSTITUTE(SUBSTITUTE('YAHOO HISTORICAL DATA'!E248,",","+"),".","-"),"+","."),"-",",")))=TRUE,(VALUE(SUBSTITUTE(SUBSTITUTE(SUBSTITUTE(SUBSTITUTE('YAHOO HISTORICAL DATA'!E248,",","+"),".","-"),"+","."),"-",","))),"")</f>
        <v/>
      </c>
      <c r="J248" s="15" t="str">
        <f>IF(ISNUMBER(VALUE(SUBSTITUTE(SUBSTITUTE(SUBSTITUTE(SUBSTITUTE('YAHOO HISTORICAL DATA'!F248,",","+"),".","-"),"+","."),"-",",")))=TRUE,(VALUE(SUBSTITUTE(SUBSTITUTE(SUBSTITUTE(SUBSTITUTE('YAHOO HISTORICAL DATA'!F248,",","+"),".","-"),"+","."),"-",","))),"")</f>
        <v/>
      </c>
      <c r="K248" s="15">
        <f>IF(ISNUMBER(VALUE(SUBSTITUTE(SUBSTITUTE(SUBSTITUTE(SUBSTITUTE('YAHOO HISTORICAL DATA'!G248,",","+"),".","-"),"+","."),"-",",")))=TRUE,(VALUE(SUBSTITUTE(SUBSTITUTE(SUBSTITUTE(SUBSTITUTE('YAHOO HISTORICAL DATA'!G248,",","+"),".","-"),"+","."),"-",","))),VALUE(SUBSTITUTE(SUBSTITUTE(SUBSTITUTE(SUBSTITUTE('YAHOO HISTORICAL DATA'!G248,",","+"),".","-"),"+","."),"-",",")&amp;"0"))</f>
        <v>0</v>
      </c>
    </row>
    <row r="249" spans="1:11" x14ac:dyDescent="0.2">
      <c r="A249">
        <f>'YAHOO HISTORICAL DATA'!A249</f>
        <v>0</v>
      </c>
      <c r="B249" s="81">
        <f t="shared" si="14"/>
        <v>0</v>
      </c>
      <c r="C249" s="83">
        <f t="shared" si="15"/>
        <v>0</v>
      </c>
      <c r="D249" s="83">
        <f t="shared" si="16"/>
        <v>0</v>
      </c>
      <c r="E249" s="3" t="e">
        <f t="shared" si="17"/>
        <v>#NUM!</v>
      </c>
      <c r="F249" s="15" t="str">
        <f>IF(ISNUMBER(VALUE(SUBSTITUTE(SUBSTITUTE(SUBSTITUTE(SUBSTITUTE('YAHOO HISTORICAL DATA'!B249,",","+"),".","-"),"+","."),"-",",")))=TRUE,(VALUE(SUBSTITUTE(SUBSTITUTE(SUBSTITUTE(SUBSTITUTE('YAHOO HISTORICAL DATA'!B249,",","+"),".","-"),"+","."),"-",","))),"")</f>
        <v/>
      </c>
      <c r="G249" s="15" t="str">
        <f>IF(ISNUMBER(VALUE(SUBSTITUTE(SUBSTITUTE(SUBSTITUTE(SUBSTITUTE('YAHOO HISTORICAL DATA'!C249,",","+"),".","-"),"+","."),"-",",")))=TRUE,(VALUE(SUBSTITUTE(SUBSTITUTE(SUBSTITUTE(SUBSTITUTE('YAHOO HISTORICAL DATA'!C249,",","+"),".","-"),"+","."),"-",","))),"")</f>
        <v/>
      </c>
      <c r="H249" s="15" t="str">
        <f>IF(ISNUMBER(VALUE(SUBSTITUTE(SUBSTITUTE(SUBSTITUTE(SUBSTITUTE('YAHOO HISTORICAL DATA'!D249,",","+"),".","-"),"+","."),"-",",")))=TRUE,(VALUE(SUBSTITUTE(SUBSTITUTE(SUBSTITUTE(SUBSTITUTE('YAHOO HISTORICAL DATA'!D249,",","+"),".","-"),"+","."),"-",","))),"")</f>
        <v/>
      </c>
      <c r="I249" s="15" t="str">
        <f>IF(ISNUMBER(VALUE(SUBSTITUTE(SUBSTITUTE(SUBSTITUTE(SUBSTITUTE('YAHOO HISTORICAL DATA'!E249,",","+"),".","-"),"+","."),"-",",")))=TRUE,(VALUE(SUBSTITUTE(SUBSTITUTE(SUBSTITUTE(SUBSTITUTE('YAHOO HISTORICAL DATA'!E249,",","+"),".","-"),"+","."),"-",","))),"")</f>
        <v/>
      </c>
      <c r="J249" s="15" t="str">
        <f>IF(ISNUMBER(VALUE(SUBSTITUTE(SUBSTITUTE(SUBSTITUTE(SUBSTITUTE('YAHOO HISTORICAL DATA'!F249,",","+"),".","-"),"+","."),"-",",")))=TRUE,(VALUE(SUBSTITUTE(SUBSTITUTE(SUBSTITUTE(SUBSTITUTE('YAHOO HISTORICAL DATA'!F249,",","+"),".","-"),"+","."),"-",","))),"")</f>
        <v/>
      </c>
      <c r="K249" s="15">
        <f>IF(ISNUMBER(VALUE(SUBSTITUTE(SUBSTITUTE(SUBSTITUTE(SUBSTITUTE('YAHOO HISTORICAL DATA'!G249,",","+"),".","-"),"+","."),"-",",")))=TRUE,(VALUE(SUBSTITUTE(SUBSTITUTE(SUBSTITUTE(SUBSTITUTE('YAHOO HISTORICAL DATA'!G249,",","+"),".","-"),"+","."),"-",","))),VALUE(SUBSTITUTE(SUBSTITUTE(SUBSTITUTE(SUBSTITUTE('YAHOO HISTORICAL DATA'!G249,",","+"),".","-"),"+","."),"-",",")&amp;"0"))</f>
        <v>0</v>
      </c>
    </row>
    <row r="250" spans="1:11" x14ac:dyDescent="0.2">
      <c r="A250">
        <f>'YAHOO HISTORICAL DATA'!A250</f>
        <v>0</v>
      </c>
      <c r="B250" s="81">
        <f t="shared" si="14"/>
        <v>0</v>
      </c>
      <c r="C250" s="83">
        <f t="shared" si="15"/>
        <v>0</v>
      </c>
      <c r="D250" s="83">
        <f t="shared" si="16"/>
        <v>0</v>
      </c>
      <c r="E250" s="3" t="e">
        <f t="shared" si="17"/>
        <v>#NUM!</v>
      </c>
      <c r="F250" s="15" t="str">
        <f>IF(ISNUMBER(VALUE(SUBSTITUTE(SUBSTITUTE(SUBSTITUTE(SUBSTITUTE('YAHOO HISTORICAL DATA'!B250,",","+"),".","-"),"+","."),"-",",")))=TRUE,(VALUE(SUBSTITUTE(SUBSTITUTE(SUBSTITUTE(SUBSTITUTE('YAHOO HISTORICAL DATA'!B250,",","+"),".","-"),"+","."),"-",","))),"")</f>
        <v/>
      </c>
      <c r="G250" s="15" t="str">
        <f>IF(ISNUMBER(VALUE(SUBSTITUTE(SUBSTITUTE(SUBSTITUTE(SUBSTITUTE('YAHOO HISTORICAL DATA'!C250,",","+"),".","-"),"+","."),"-",",")))=TRUE,(VALUE(SUBSTITUTE(SUBSTITUTE(SUBSTITUTE(SUBSTITUTE('YAHOO HISTORICAL DATA'!C250,",","+"),".","-"),"+","."),"-",","))),"")</f>
        <v/>
      </c>
      <c r="H250" s="15" t="str">
        <f>IF(ISNUMBER(VALUE(SUBSTITUTE(SUBSTITUTE(SUBSTITUTE(SUBSTITUTE('YAHOO HISTORICAL DATA'!D250,",","+"),".","-"),"+","."),"-",",")))=TRUE,(VALUE(SUBSTITUTE(SUBSTITUTE(SUBSTITUTE(SUBSTITUTE('YAHOO HISTORICAL DATA'!D250,",","+"),".","-"),"+","."),"-",","))),"")</f>
        <v/>
      </c>
      <c r="I250" s="15" t="str">
        <f>IF(ISNUMBER(VALUE(SUBSTITUTE(SUBSTITUTE(SUBSTITUTE(SUBSTITUTE('YAHOO HISTORICAL DATA'!E250,",","+"),".","-"),"+","."),"-",",")))=TRUE,(VALUE(SUBSTITUTE(SUBSTITUTE(SUBSTITUTE(SUBSTITUTE('YAHOO HISTORICAL DATA'!E250,",","+"),".","-"),"+","."),"-",","))),"")</f>
        <v/>
      </c>
      <c r="J250" s="15" t="str">
        <f>IF(ISNUMBER(VALUE(SUBSTITUTE(SUBSTITUTE(SUBSTITUTE(SUBSTITUTE('YAHOO HISTORICAL DATA'!F250,",","+"),".","-"),"+","."),"-",",")))=TRUE,(VALUE(SUBSTITUTE(SUBSTITUTE(SUBSTITUTE(SUBSTITUTE('YAHOO HISTORICAL DATA'!F250,",","+"),".","-"),"+","."),"-",","))),"")</f>
        <v/>
      </c>
      <c r="K250" s="15">
        <f>IF(ISNUMBER(VALUE(SUBSTITUTE(SUBSTITUTE(SUBSTITUTE(SUBSTITUTE('YAHOO HISTORICAL DATA'!G250,",","+"),".","-"),"+","."),"-",",")))=TRUE,(VALUE(SUBSTITUTE(SUBSTITUTE(SUBSTITUTE(SUBSTITUTE('YAHOO HISTORICAL DATA'!G250,",","+"),".","-"),"+","."),"-",","))),VALUE(SUBSTITUTE(SUBSTITUTE(SUBSTITUTE(SUBSTITUTE('YAHOO HISTORICAL DATA'!G250,",","+"),".","-"),"+","."),"-",",")&amp;"0"))</f>
        <v>0</v>
      </c>
    </row>
    <row r="251" spans="1:11" x14ac:dyDescent="0.2">
      <c r="A251">
        <f>'YAHOO HISTORICAL DATA'!A251</f>
        <v>0</v>
      </c>
      <c r="B251" s="81">
        <f t="shared" si="14"/>
        <v>0</v>
      </c>
      <c r="C251" s="83">
        <f t="shared" si="15"/>
        <v>0</v>
      </c>
      <c r="D251" s="83">
        <f t="shared" si="16"/>
        <v>0</v>
      </c>
      <c r="E251" s="3" t="e">
        <f t="shared" si="17"/>
        <v>#NUM!</v>
      </c>
      <c r="F251" s="15" t="str">
        <f>IF(ISNUMBER(VALUE(SUBSTITUTE(SUBSTITUTE(SUBSTITUTE(SUBSTITUTE('YAHOO HISTORICAL DATA'!B251,",","+"),".","-"),"+","."),"-",",")))=TRUE,(VALUE(SUBSTITUTE(SUBSTITUTE(SUBSTITUTE(SUBSTITUTE('YAHOO HISTORICAL DATA'!B251,",","+"),".","-"),"+","."),"-",","))),"")</f>
        <v/>
      </c>
      <c r="G251" s="15" t="str">
        <f>IF(ISNUMBER(VALUE(SUBSTITUTE(SUBSTITUTE(SUBSTITUTE(SUBSTITUTE('YAHOO HISTORICAL DATA'!C251,",","+"),".","-"),"+","."),"-",",")))=TRUE,(VALUE(SUBSTITUTE(SUBSTITUTE(SUBSTITUTE(SUBSTITUTE('YAHOO HISTORICAL DATA'!C251,",","+"),".","-"),"+","."),"-",","))),"")</f>
        <v/>
      </c>
      <c r="H251" s="15" t="str">
        <f>IF(ISNUMBER(VALUE(SUBSTITUTE(SUBSTITUTE(SUBSTITUTE(SUBSTITUTE('YAHOO HISTORICAL DATA'!D251,",","+"),".","-"),"+","."),"-",",")))=TRUE,(VALUE(SUBSTITUTE(SUBSTITUTE(SUBSTITUTE(SUBSTITUTE('YAHOO HISTORICAL DATA'!D251,",","+"),".","-"),"+","."),"-",","))),"")</f>
        <v/>
      </c>
      <c r="I251" s="15" t="str">
        <f>IF(ISNUMBER(VALUE(SUBSTITUTE(SUBSTITUTE(SUBSTITUTE(SUBSTITUTE('YAHOO HISTORICAL DATA'!E251,",","+"),".","-"),"+","."),"-",",")))=TRUE,(VALUE(SUBSTITUTE(SUBSTITUTE(SUBSTITUTE(SUBSTITUTE('YAHOO HISTORICAL DATA'!E251,",","+"),".","-"),"+","."),"-",","))),"")</f>
        <v/>
      </c>
      <c r="J251" s="15" t="str">
        <f>IF(ISNUMBER(VALUE(SUBSTITUTE(SUBSTITUTE(SUBSTITUTE(SUBSTITUTE('YAHOO HISTORICAL DATA'!F251,",","+"),".","-"),"+","."),"-",",")))=TRUE,(VALUE(SUBSTITUTE(SUBSTITUTE(SUBSTITUTE(SUBSTITUTE('YAHOO HISTORICAL DATA'!F251,",","+"),".","-"),"+","."),"-",","))),"")</f>
        <v/>
      </c>
      <c r="K251" s="15">
        <f>IF(ISNUMBER(VALUE(SUBSTITUTE(SUBSTITUTE(SUBSTITUTE(SUBSTITUTE('YAHOO HISTORICAL DATA'!G251,",","+"),".","-"),"+","."),"-",",")))=TRUE,(VALUE(SUBSTITUTE(SUBSTITUTE(SUBSTITUTE(SUBSTITUTE('YAHOO HISTORICAL DATA'!G251,",","+"),".","-"),"+","."),"-",","))),VALUE(SUBSTITUTE(SUBSTITUTE(SUBSTITUTE(SUBSTITUTE('YAHOO HISTORICAL DATA'!G251,",","+"),".","-"),"+","."),"-",",")&amp;"0"))</f>
        <v>0</v>
      </c>
    </row>
    <row r="252" spans="1:11" x14ac:dyDescent="0.2">
      <c r="A252">
        <f>'YAHOO HISTORICAL DATA'!A252</f>
        <v>0</v>
      </c>
      <c r="B252" s="81">
        <f t="shared" si="14"/>
        <v>0</v>
      </c>
      <c r="C252" s="83">
        <f t="shared" si="15"/>
        <v>0</v>
      </c>
      <c r="D252" s="83">
        <f t="shared" si="16"/>
        <v>0</v>
      </c>
      <c r="E252" s="3" t="e">
        <f t="shared" si="17"/>
        <v>#NUM!</v>
      </c>
      <c r="F252" s="15" t="str">
        <f>IF(ISNUMBER(VALUE(SUBSTITUTE(SUBSTITUTE(SUBSTITUTE(SUBSTITUTE('YAHOO HISTORICAL DATA'!B252,",","+"),".","-"),"+","."),"-",",")))=TRUE,(VALUE(SUBSTITUTE(SUBSTITUTE(SUBSTITUTE(SUBSTITUTE('YAHOO HISTORICAL DATA'!B252,",","+"),".","-"),"+","."),"-",","))),"")</f>
        <v/>
      </c>
      <c r="G252" s="15" t="str">
        <f>IF(ISNUMBER(VALUE(SUBSTITUTE(SUBSTITUTE(SUBSTITUTE(SUBSTITUTE('YAHOO HISTORICAL DATA'!C252,",","+"),".","-"),"+","."),"-",",")))=TRUE,(VALUE(SUBSTITUTE(SUBSTITUTE(SUBSTITUTE(SUBSTITUTE('YAHOO HISTORICAL DATA'!C252,",","+"),".","-"),"+","."),"-",","))),"")</f>
        <v/>
      </c>
      <c r="H252" s="15" t="str">
        <f>IF(ISNUMBER(VALUE(SUBSTITUTE(SUBSTITUTE(SUBSTITUTE(SUBSTITUTE('YAHOO HISTORICAL DATA'!D252,",","+"),".","-"),"+","."),"-",",")))=TRUE,(VALUE(SUBSTITUTE(SUBSTITUTE(SUBSTITUTE(SUBSTITUTE('YAHOO HISTORICAL DATA'!D252,",","+"),".","-"),"+","."),"-",","))),"")</f>
        <v/>
      </c>
      <c r="I252" s="15" t="str">
        <f>IF(ISNUMBER(VALUE(SUBSTITUTE(SUBSTITUTE(SUBSTITUTE(SUBSTITUTE('YAHOO HISTORICAL DATA'!E252,",","+"),".","-"),"+","."),"-",",")))=TRUE,(VALUE(SUBSTITUTE(SUBSTITUTE(SUBSTITUTE(SUBSTITUTE('YAHOO HISTORICAL DATA'!E252,",","+"),".","-"),"+","."),"-",","))),"")</f>
        <v/>
      </c>
      <c r="J252" s="15" t="str">
        <f>IF(ISNUMBER(VALUE(SUBSTITUTE(SUBSTITUTE(SUBSTITUTE(SUBSTITUTE('YAHOO HISTORICAL DATA'!F252,",","+"),".","-"),"+","."),"-",",")))=TRUE,(VALUE(SUBSTITUTE(SUBSTITUTE(SUBSTITUTE(SUBSTITUTE('YAHOO HISTORICAL DATA'!F252,",","+"),".","-"),"+","."),"-",","))),"")</f>
        <v/>
      </c>
      <c r="K252" s="15">
        <f>IF(ISNUMBER(VALUE(SUBSTITUTE(SUBSTITUTE(SUBSTITUTE(SUBSTITUTE('YAHOO HISTORICAL DATA'!G252,",","+"),".","-"),"+","."),"-",",")))=TRUE,(VALUE(SUBSTITUTE(SUBSTITUTE(SUBSTITUTE(SUBSTITUTE('YAHOO HISTORICAL DATA'!G252,",","+"),".","-"),"+","."),"-",","))),VALUE(SUBSTITUTE(SUBSTITUTE(SUBSTITUTE(SUBSTITUTE('YAHOO HISTORICAL DATA'!G252,",","+"),".","-"),"+","."),"-",",")&amp;"0"))</f>
        <v>0</v>
      </c>
    </row>
    <row r="253" spans="1:11" x14ac:dyDescent="0.2">
      <c r="A253">
        <f>'YAHOO HISTORICAL DATA'!A253</f>
        <v>0</v>
      </c>
      <c r="B253" s="81">
        <f t="shared" si="14"/>
        <v>0</v>
      </c>
      <c r="C253" s="83">
        <f t="shared" si="15"/>
        <v>0</v>
      </c>
      <c r="D253" s="83">
        <f t="shared" si="16"/>
        <v>0</v>
      </c>
      <c r="E253" s="3" t="e">
        <f t="shared" si="17"/>
        <v>#NUM!</v>
      </c>
      <c r="F253" s="15" t="str">
        <f>IF(ISNUMBER(VALUE(SUBSTITUTE(SUBSTITUTE(SUBSTITUTE(SUBSTITUTE('YAHOO HISTORICAL DATA'!B253,",","+"),".","-"),"+","."),"-",",")))=TRUE,(VALUE(SUBSTITUTE(SUBSTITUTE(SUBSTITUTE(SUBSTITUTE('YAHOO HISTORICAL DATA'!B253,",","+"),".","-"),"+","."),"-",","))),"")</f>
        <v/>
      </c>
      <c r="G253" s="15" t="str">
        <f>IF(ISNUMBER(VALUE(SUBSTITUTE(SUBSTITUTE(SUBSTITUTE(SUBSTITUTE('YAHOO HISTORICAL DATA'!C253,",","+"),".","-"),"+","."),"-",",")))=TRUE,(VALUE(SUBSTITUTE(SUBSTITUTE(SUBSTITUTE(SUBSTITUTE('YAHOO HISTORICAL DATA'!C253,",","+"),".","-"),"+","."),"-",","))),"")</f>
        <v/>
      </c>
      <c r="H253" s="15" t="str">
        <f>IF(ISNUMBER(VALUE(SUBSTITUTE(SUBSTITUTE(SUBSTITUTE(SUBSTITUTE('YAHOO HISTORICAL DATA'!D253,",","+"),".","-"),"+","."),"-",",")))=TRUE,(VALUE(SUBSTITUTE(SUBSTITUTE(SUBSTITUTE(SUBSTITUTE('YAHOO HISTORICAL DATA'!D253,",","+"),".","-"),"+","."),"-",","))),"")</f>
        <v/>
      </c>
      <c r="I253" s="15" t="str">
        <f>IF(ISNUMBER(VALUE(SUBSTITUTE(SUBSTITUTE(SUBSTITUTE(SUBSTITUTE('YAHOO HISTORICAL DATA'!E253,",","+"),".","-"),"+","."),"-",",")))=TRUE,(VALUE(SUBSTITUTE(SUBSTITUTE(SUBSTITUTE(SUBSTITUTE('YAHOO HISTORICAL DATA'!E253,",","+"),".","-"),"+","."),"-",","))),"")</f>
        <v/>
      </c>
      <c r="J253" s="15" t="str">
        <f>IF(ISNUMBER(VALUE(SUBSTITUTE(SUBSTITUTE(SUBSTITUTE(SUBSTITUTE('YAHOO HISTORICAL DATA'!F253,",","+"),".","-"),"+","."),"-",",")))=TRUE,(VALUE(SUBSTITUTE(SUBSTITUTE(SUBSTITUTE(SUBSTITUTE('YAHOO HISTORICAL DATA'!F253,",","+"),".","-"),"+","."),"-",","))),"")</f>
        <v/>
      </c>
      <c r="K253" s="15">
        <f>IF(ISNUMBER(VALUE(SUBSTITUTE(SUBSTITUTE(SUBSTITUTE(SUBSTITUTE('YAHOO HISTORICAL DATA'!G253,",","+"),".","-"),"+","."),"-",",")))=TRUE,(VALUE(SUBSTITUTE(SUBSTITUTE(SUBSTITUTE(SUBSTITUTE('YAHOO HISTORICAL DATA'!G253,",","+"),".","-"),"+","."),"-",","))),VALUE(SUBSTITUTE(SUBSTITUTE(SUBSTITUTE(SUBSTITUTE('YAHOO HISTORICAL DATA'!G253,",","+"),".","-"),"+","."),"-",",")&amp;"0"))</f>
        <v>0</v>
      </c>
    </row>
    <row r="254" spans="1:11" x14ac:dyDescent="0.2">
      <c r="A254">
        <f>'YAHOO HISTORICAL DATA'!A254</f>
        <v>0</v>
      </c>
      <c r="B254" s="81">
        <f t="shared" si="14"/>
        <v>0</v>
      </c>
      <c r="C254" s="83">
        <f t="shared" si="15"/>
        <v>0</v>
      </c>
      <c r="D254" s="83">
        <f t="shared" si="16"/>
        <v>0</v>
      </c>
      <c r="E254" s="3" t="e">
        <f t="shared" si="17"/>
        <v>#NUM!</v>
      </c>
      <c r="F254" s="15" t="str">
        <f>IF(ISNUMBER(VALUE(SUBSTITUTE(SUBSTITUTE(SUBSTITUTE(SUBSTITUTE('YAHOO HISTORICAL DATA'!B254,",","+"),".","-"),"+","."),"-",",")))=TRUE,(VALUE(SUBSTITUTE(SUBSTITUTE(SUBSTITUTE(SUBSTITUTE('YAHOO HISTORICAL DATA'!B254,",","+"),".","-"),"+","."),"-",","))),"")</f>
        <v/>
      </c>
      <c r="G254" s="15" t="str">
        <f>IF(ISNUMBER(VALUE(SUBSTITUTE(SUBSTITUTE(SUBSTITUTE(SUBSTITUTE('YAHOO HISTORICAL DATA'!C254,",","+"),".","-"),"+","."),"-",",")))=TRUE,(VALUE(SUBSTITUTE(SUBSTITUTE(SUBSTITUTE(SUBSTITUTE('YAHOO HISTORICAL DATA'!C254,",","+"),".","-"),"+","."),"-",","))),"")</f>
        <v/>
      </c>
      <c r="H254" s="15" t="str">
        <f>IF(ISNUMBER(VALUE(SUBSTITUTE(SUBSTITUTE(SUBSTITUTE(SUBSTITUTE('YAHOO HISTORICAL DATA'!D254,",","+"),".","-"),"+","."),"-",",")))=TRUE,(VALUE(SUBSTITUTE(SUBSTITUTE(SUBSTITUTE(SUBSTITUTE('YAHOO HISTORICAL DATA'!D254,",","+"),".","-"),"+","."),"-",","))),"")</f>
        <v/>
      </c>
      <c r="I254" s="15" t="str">
        <f>IF(ISNUMBER(VALUE(SUBSTITUTE(SUBSTITUTE(SUBSTITUTE(SUBSTITUTE('YAHOO HISTORICAL DATA'!E254,",","+"),".","-"),"+","."),"-",",")))=TRUE,(VALUE(SUBSTITUTE(SUBSTITUTE(SUBSTITUTE(SUBSTITUTE('YAHOO HISTORICAL DATA'!E254,",","+"),".","-"),"+","."),"-",","))),"")</f>
        <v/>
      </c>
      <c r="J254" s="15" t="str">
        <f>IF(ISNUMBER(VALUE(SUBSTITUTE(SUBSTITUTE(SUBSTITUTE(SUBSTITUTE('YAHOO HISTORICAL DATA'!F254,",","+"),".","-"),"+","."),"-",",")))=TRUE,(VALUE(SUBSTITUTE(SUBSTITUTE(SUBSTITUTE(SUBSTITUTE('YAHOO HISTORICAL DATA'!F254,",","+"),".","-"),"+","."),"-",","))),"")</f>
        <v/>
      </c>
      <c r="K254" s="15">
        <f>IF(ISNUMBER(VALUE(SUBSTITUTE(SUBSTITUTE(SUBSTITUTE(SUBSTITUTE('YAHOO HISTORICAL DATA'!G254,",","+"),".","-"),"+","."),"-",",")))=TRUE,(VALUE(SUBSTITUTE(SUBSTITUTE(SUBSTITUTE(SUBSTITUTE('YAHOO HISTORICAL DATA'!G254,",","+"),".","-"),"+","."),"-",","))),VALUE(SUBSTITUTE(SUBSTITUTE(SUBSTITUTE(SUBSTITUTE('YAHOO HISTORICAL DATA'!G254,",","+"),".","-"),"+","."),"-",",")&amp;"0"))</f>
        <v>0</v>
      </c>
    </row>
    <row r="255" spans="1:11" x14ac:dyDescent="0.2">
      <c r="A255">
        <f>'YAHOO HISTORICAL DATA'!A255</f>
        <v>0</v>
      </c>
      <c r="B255" s="81">
        <f t="shared" si="14"/>
        <v>0</v>
      </c>
      <c r="C255" s="83">
        <f t="shared" si="15"/>
        <v>0</v>
      </c>
      <c r="D255" s="83">
        <f t="shared" si="16"/>
        <v>0</v>
      </c>
      <c r="E255" s="3" t="e">
        <f t="shared" si="17"/>
        <v>#NUM!</v>
      </c>
      <c r="F255" s="15" t="str">
        <f>IF(ISNUMBER(VALUE(SUBSTITUTE(SUBSTITUTE(SUBSTITUTE(SUBSTITUTE('YAHOO HISTORICAL DATA'!B255,",","+"),".","-"),"+","."),"-",",")))=TRUE,(VALUE(SUBSTITUTE(SUBSTITUTE(SUBSTITUTE(SUBSTITUTE('YAHOO HISTORICAL DATA'!B255,",","+"),".","-"),"+","."),"-",","))),"")</f>
        <v/>
      </c>
      <c r="G255" s="15" t="str">
        <f>IF(ISNUMBER(VALUE(SUBSTITUTE(SUBSTITUTE(SUBSTITUTE(SUBSTITUTE('YAHOO HISTORICAL DATA'!C255,",","+"),".","-"),"+","."),"-",",")))=TRUE,(VALUE(SUBSTITUTE(SUBSTITUTE(SUBSTITUTE(SUBSTITUTE('YAHOO HISTORICAL DATA'!C255,",","+"),".","-"),"+","."),"-",","))),"")</f>
        <v/>
      </c>
      <c r="H255" s="15" t="str">
        <f>IF(ISNUMBER(VALUE(SUBSTITUTE(SUBSTITUTE(SUBSTITUTE(SUBSTITUTE('YAHOO HISTORICAL DATA'!D255,",","+"),".","-"),"+","."),"-",",")))=TRUE,(VALUE(SUBSTITUTE(SUBSTITUTE(SUBSTITUTE(SUBSTITUTE('YAHOO HISTORICAL DATA'!D255,",","+"),".","-"),"+","."),"-",","))),"")</f>
        <v/>
      </c>
      <c r="I255" s="15" t="str">
        <f>IF(ISNUMBER(VALUE(SUBSTITUTE(SUBSTITUTE(SUBSTITUTE(SUBSTITUTE('YAHOO HISTORICAL DATA'!E255,",","+"),".","-"),"+","."),"-",",")))=TRUE,(VALUE(SUBSTITUTE(SUBSTITUTE(SUBSTITUTE(SUBSTITUTE('YAHOO HISTORICAL DATA'!E255,",","+"),".","-"),"+","."),"-",","))),"")</f>
        <v/>
      </c>
      <c r="J255" s="15" t="str">
        <f>IF(ISNUMBER(VALUE(SUBSTITUTE(SUBSTITUTE(SUBSTITUTE(SUBSTITUTE('YAHOO HISTORICAL DATA'!F255,",","+"),".","-"),"+","."),"-",",")))=TRUE,(VALUE(SUBSTITUTE(SUBSTITUTE(SUBSTITUTE(SUBSTITUTE('YAHOO HISTORICAL DATA'!F255,",","+"),".","-"),"+","."),"-",","))),"")</f>
        <v/>
      </c>
      <c r="K255" s="15">
        <f>IF(ISNUMBER(VALUE(SUBSTITUTE(SUBSTITUTE(SUBSTITUTE(SUBSTITUTE('YAHOO HISTORICAL DATA'!G255,",","+"),".","-"),"+","."),"-",",")))=TRUE,(VALUE(SUBSTITUTE(SUBSTITUTE(SUBSTITUTE(SUBSTITUTE('YAHOO HISTORICAL DATA'!G255,",","+"),".","-"),"+","."),"-",","))),VALUE(SUBSTITUTE(SUBSTITUTE(SUBSTITUTE(SUBSTITUTE('YAHOO HISTORICAL DATA'!G255,",","+"),".","-"),"+","."),"-",",")&amp;"0"))</f>
        <v>0</v>
      </c>
    </row>
    <row r="256" spans="1:11" x14ac:dyDescent="0.2">
      <c r="A256">
        <f>'YAHOO HISTORICAL DATA'!A256</f>
        <v>0</v>
      </c>
      <c r="B256" s="81">
        <f t="shared" si="14"/>
        <v>0</v>
      </c>
      <c r="C256" s="83">
        <f t="shared" si="15"/>
        <v>0</v>
      </c>
      <c r="D256" s="83">
        <f t="shared" si="16"/>
        <v>0</v>
      </c>
      <c r="E256" s="3" t="e">
        <f t="shared" si="17"/>
        <v>#NUM!</v>
      </c>
      <c r="F256" s="15" t="str">
        <f>IF(ISNUMBER(VALUE(SUBSTITUTE(SUBSTITUTE(SUBSTITUTE(SUBSTITUTE('YAHOO HISTORICAL DATA'!B256,",","+"),".","-"),"+","."),"-",",")))=TRUE,(VALUE(SUBSTITUTE(SUBSTITUTE(SUBSTITUTE(SUBSTITUTE('YAHOO HISTORICAL DATA'!B256,",","+"),".","-"),"+","."),"-",","))),"")</f>
        <v/>
      </c>
      <c r="G256" s="15" t="str">
        <f>IF(ISNUMBER(VALUE(SUBSTITUTE(SUBSTITUTE(SUBSTITUTE(SUBSTITUTE('YAHOO HISTORICAL DATA'!C256,",","+"),".","-"),"+","."),"-",",")))=TRUE,(VALUE(SUBSTITUTE(SUBSTITUTE(SUBSTITUTE(SUBSTITUTE('YAHOO HISTORICAL DATA'!C256,",","+"),".","-"),"+","."),"-",","))),"")</f>
        <v/>
      </c>
      <c r="H256" s="15" t="str">
        <f>IF(ISNUMBER(VALUE(SUBSTITUTE(SUBSTITUTE(SUBSTITUTE(SUBSTITUTE('YAHOO HISTORICAL DATA'!D256,",","+"),".","-"),"+","."),"-",",")))=TRUE,(VALUE(SUBSTITUTE(SUBSTITUTE(SUBSTITUTE(SUBSTITUTE('YAHOO HISTORICAL DATA'!D256,",","+"),".","-"),"+","."),"-",","))),"")</f>
        <v/>
      </c>
      <c r="I256" s="15" t="str">
        <f>IF(ISNUMBER(VALUE(SUBSTITUTE(SUBSTITUTE(SUBSTITUTE(SUBSTITUTE('YAHOO HISTORICAL DATA'!E256,",","+"),".","-"),"+","."),"-",",")))=TRUE,(VALUE(SUBSTITUTE(SUBSTITUTE(SUBSTITUTE(SUBSTITUTE('YAHOO HISTORICAL DATA'!E256,",","+"),".","-"),"+","."),"-",","))),"")</f>
        <v/>
      </c>
      <c r="J256" s="15" t="str">
        <f>IF(ISNUMBER(VALUE(SUBSTITUTE(SUBSTITUTE(SUBSTITUTE(SUBSTITUTE('YAHOO HISTORICAL DATA'!F256,",","+"),".","-"),"+","."),"-",",")))=TRUE,(VALUE(SUBSTITUTE(SUBSTITUTE(SUBSTITUTE(SUBSTITUTE('YAHOO HISTORICAL DATA'!F256,",","+"),".","-"),"+","."),"-",","))),"")</f>
        <v/>
      </c>
      <c r="K256" s="15">
        <f>IF(ISNUMBER(VALUE(SUBSTITUTE(SUBSTITUTE(SUBSTITUTE(SUBSTITUTE('YAHOO HISTORICAL DATA'!G256,",","+"),".","-"),"+","."),"-",",")))=TRUE,(VALUE(SUBSTITUTE(SUBSTITUTE(SUBSTITUTE(SUBSTITUTE('YAHOO HISTORICAL DATA'!G256,",","+"),".","-"),"+","."),"-",","))),VALUE(SUBSTITUTE(SUBSTITUTE(SUBSTITUTE(SUBSTITUTE('YAHOO HISTORICAL DATA'!G256,",","+"),".","-"),"+","."),"-",",")&amp;"0"))</f>
        <v>0</v>
      </c>
    </row>
    <row r="257" spans="1:11" x14ac:dyDescent="0.2">
      <c r="A257">
        <f>'YAHOO HISTORICAL DATA'!A257</f>
        <v>0</v>
      </c>
      <c r="B257" s="81">
        <f t="shared" si="14"/>
        <v>0</v>
      </c>
      <c r="C257" s="83">
        <f t="shared" si="15"/>
        <v>0</v>
      </c>
      <c r="D257" s="83">
        <f t="shared" si="16"/>
        <v>0</v>
      </c>
      <c r="E257" s="3" t="e">
        <f t="shared" si="17"/>
        <v>#NUM!</v>
      </c>
      <c r="F257" s="15" t="str">
        <f>IF(ISNUMBER(VALUE(SUBSTITUTE(SUBSTITUTE(SUBSTITUTE(SUBSTITUTE('YAHOO HISTORICAL DATA'!B257,",","+"),".","-"),"+","."),"-",",")))=TRUE,(VALUE(SUBSTITUTE(SUBSTITUTE(SUBSTITUTE(SUBSTITUTE('YAHOO HISTORICAL DATA'!B257,",","+"),".","-"),"+","."),"-",","))),"")</f>
        <v/>
      </c>
      <c r="G257" s="15" t="str">
        <f>IF(ISNUMBER(VALUE(SUBSTITUTE(SUBSTITUTE(SUBSTITUTE(SUBSTITUTE('YAHOO HISTORICAL DATA'!C257,",","+"),".","-"),"+","."),"-",",")))=TRUE,(VALUE(SUBSTITUTE(SUBSTITUTE(SUBSTITUTE(SUBSTITUTE('YAHOO HISTORICAL DATA'!C257,",","+"),".","-"),"+","."),"-",","))),"")</f>
        <v/>
      </c>
      <c r="H257" s="15" t="str">
        <f>IF(ISNUMBER(VALUE(SUBSTITUTE(SUBSTITUTE(SUBSTITUTE(SUBSTITUTE('YAHOO HISTORICAL DATA'!D257,",","+"),".","-"),"+","."),"-",",")))=TRUE,(VALUE(SUBSTITUTE(SUBSTITUTE(SUBSTITUTE(SUBSTITUTE('YAHOO HISTORICAL DATA'!D257,",","+"),".","-"),"+","."),"-",","))),"")</f>
        <v/>
      </c>
      <c r="I257" s="15" t="str">
        <f>IF(ISNUMBER(VALUE(SUBSTITUTE(SUBSTITUTE(SUBSTITUTE(SUBSTITUTE('YAHOO HISTORICAL DATA'!E257,",","+"),".","-"),"+","."),"-",",")))=TRUE,(VALUE(SUBSTITUTE(SUBSTITUTE(SUBSTITUTE(SUBSTITUTE('YAHOO HISTORICAL DATA'!E257,",","+"),".","-"),"+","."),"-",","))),"")</f>
        <v/>
      </c>
      <c r="J257" s="15" t="str">
        <f>IF(ISNUMBER(VALUE(SUBSTITUTE(SUBSTITUTE(SUBSTITUTE(SUBSTITUTE('YAHOO HISTORICAL DATA'!F257,",","+"),".","-"),"+","."),"-",",")))=TRUE,(VALUE(SUBSTITUTE(SUBSTITUTE(SUBSTITUTE(SUBSTITUTE('YAHOO HISTORICAL DATA'!F257,",","+"),".","-"),"+","."),"-",","))),"")</f>
        <v/>
      </c>
      <c r="K257" s="15">
        <f>IF(ISNUMBER(VALUE(SUBSTITUTE(SUBSTITUTE(SUBSTITUTE(SUBSTITUTE('YAHOO HISTORICAL DATA'!G257,",","+"),".","-"),"+","."),"-",",")))=TRUE,(VALUE(SUBSTITUTE(SUBSTITUTE(SUBSTITUTE(SUBSTITUTE('YAHOO HISTORICAL DATA'!G257,",","+"),".","-"),"+","."),"-",","))),VALUE(SUBSTITUTE(SUBSTITUTE(SUBSTITUTE(SUBSTITUTE('YAHOO HISTORICAL DATA'!G257,",","+"),".","-"),"+","."),"-",",")&amp;"0"))</f>
        <v>0</v>
      </c>
    </row>
    <row r="258" spans="1:11" x14ac:dyDescent="0.2">
      <c r="A258">
        <f>'YAHOO HISTORICAL DATA'!A258</f>
        <v>0</v>
      </c>
      <c r="B258" s="81">
        <f t="shared" si="14"/>
        <v>0</v>
      </c>
      <c r="C258" s="83">
        <f t="shared" si="15"/>
        <v>0</v>
      </c>
      <c r="D258" s="83">
        <f t="shared" si="16"/>
        <v>0</v>
      </c>
      <c r="E258" s="3" t="e">
        <f t="shared" si="17"/>
        <v>#NUM!</v>
      </c>
      <c r="F258" s="15" t="str">
        <f>IF(ISNUMBER(VALUE(SUBSTITUTE(SUBSTITUTE(SUBSTITUTE(SUBSTITUTE('YAHOO HISTORICAL DATA'!B258,",","+"),".","-"),"+","."),"-",",")))=TRUE,(VALUE(SUBSTITUTE(SUBSTITUTE(SUBSTITUTE(SUBSTITUTE('YAHOO HISTORICAL DATA'!B258,",","+"),".","-"),"+","."),"-",","))),"")</f>
        <v/>
      </c>
      <c r="G258" s="15" t="str">
        <f>IF(ISNUMBER(VALUE(SUBSTITUTE(SUBSTITUTE(SUBSTITUTE(SUBSTITUTE('YAHOO HISTORICAL DATA'!C258,",","+"),".","-"),"+","."),"-",",")))=TRUE,(VALUE(SUBSTITUTE(SUBSTITUTE(SUBSTITUTE(SUBSTITUTE('YAHOO HISTORICAL DATA'!C258,",","+"),".","-"),"+","."),"-",","))),"")</f>
        <v/>
      </c>
      <c r="H258" s="15" t="str">
        <f>IF(ISNUMBER(VALUE(SUBSTITUTE(SUBSTITUTE(SUBSTITUTE(SUBSTITUTE('YAHOO HISTORICAL DATA'!D258,",","+"),".","-"),"+","."),"-",",")))=TRUE,(VALUE(SUBSTITUTE(SUBSTITUTE(SUBSTITUTE(SUBSTITUTE('YAHOO HISTORICAL DATA'!D258,",","+"),".","-"),"+","."),"-",","))),"")</f>
        <v/>
      </c>
      <c r="I258" s="15" t="str">
        <f>IF(ISNUMBER(VALUE(SUBSTITUTE(SUBSTITUTE(SUBSTITUTE(SUBSTITUTE('YAHOO HISTORICAL DATA'!E258,",","+"),".","-"),"+","."),"-",",")))=TRUE,(VALUE(SUBSTITUTE(SUBSTITUTE(SUBSTITUTE(SUBSTITUTE('YAHOO HISTORICAL DATA'!E258,",","+"),".","-"),"+","."),"-",","))),"")</f>
        <v/>
      </c>
      <c r="J258" s="15" t="str">
        <f>IF(ISNUMBER(VALUE(SUBSTITUTE(SUBSTITUTE(SUBSTITUTE(SUBSTITUTE('YAHOO HISTORICAL DATA'!F258,",","+"),".","-"),"+","."),"-",",")))=TRUE,(VALUE(SUBSTITUTE(SUBSTITUTE(SUBSTITUTE(SUBSTITUTE('YAHOO HISTORICAL DATA'!F258,",","+"),".","-"),"+","."),"-",","))),"")</f>
        <v/>
      </c>
      <c r="K258" s="15">
        <f>IF(ISNUMBER(VALUE(SUBSTITUTE(SUBSTITUTE(SUBSTITUTE(SUBSTITUTE('YAHOO HISTORICAL DATA'!G258,",","+"),".","-"),"+","."),"-",",")))=TRUE,(VALUE(SUBSTITUTE(SUBSTITUTE(SUBSTITUTE(SUBSTITUTE('YAHOO HISTORICAL DATA'!G258,",","+"),".","-"),"+","."),"-",","))),VALUE(SUBSTITUTE(SUBSTITUTE(SUBSTITUTE(SUBSTITUTE('YAHOO HISTORICAL DATA'!G258,",","+"),".","-"),"+","."),"-",",")&amp;"0"))</f>
        <v>0</v>
      </c>
    </row>
    <row r="259" spans="1:11" x14ac:dyDescent="0.2">
      <c r="A259">
        <f>'YAHOO HISTORICAL DATA'!A259</f>
        <v>0</v>
      </c>
      <c r="B259" s="81">
        <f t="shared" ref="B259:B322" si="18">VALUE(RIGHT((LEFT(A259,6)),2))</f>
        <v>0</v>
      </c>
      <c r="C259" s="83">
        <f t="shared" ref="C259:C322" si="19">(IF((LEFT(A259,3))="Jan",1,(IF((LEFT(A259,3))="Feb",2,(IF((LEFT(A259,3))="Mar",3,(IF((LEFT(A259,3))="Apr",4,(IF((LEFT(A259,3))="May",5,(IF((LEFT(A259,3))="Jun",6,(IF((LEFT(A259,3))="Jul",7,(IF((LEFT(A259,3))="Aug",8,(IF((LEFT(A259,3))="Sep",9,(IF((LEFT(A259,3))="Oct",10,(IF((LEFT(A259,3))="Nov",11,(IF((LEFT(A259,3))="Dec",12,0))))))))))))))))))))))))</f>
        <v>0</v>
      </c>
      <c r="D259" s="83">
        <f t="shared" ref="D259:D322" si="20">IF(AND(ISNUMBER(G259),ISNUMBER(K259)),VALUE(RIGHT(A259,4)),0)</f>
        <v>0</v>
      </c>
      <c r="E259" s="3" t="e">
        <f t="shared" ref="E259:E322" si="21">DATE(D259,C259,B259)</f>
        <v>#NUM!</v>
      </c>
      <c r="F259" s="15" t="str">
        <f>IF(ISNUMBER(VALUE(SUBSTITUTE(SUBSTITUTE(SUBSTITUTE(SUBSTITUTE('YAHOO HISTORICAL DATA'!B259,",","+"),".","-"),"+","."),"-",",")))=TRUE,(VALUE(SUBSTITUTE(SUBSTITUTE(SUBSTITUTE(SUBSTITUTE('YAHOO HISTORICAL DATA'!B259,",","+"),".","-"),"+","."),"-",","))),"")</f>
        <v/>
      </c>
      <c r="G259" s="15" t="str">
        <f>IF(ISNUMBER(VALUE(SUBSTITUTE(SUBSTITUTE(SUBSTITUTE(SUBSTITUTE('YAHOO HISTORICAL DATA'!C259,",","+"),".","-"),"+","."),"-",",")))=TRUE,(VALUE(SUBSTITUTE(SUBSTITUTE(SUBSTITUTE(SUBSTITUTE('YAHOO HISTORICAL DATA'!C259,",","+"),".","-"),"+","."),"-",","))),"")</f>
        <v/>
      </c>
      <c r="H259" s="15" t="str">
        <f>IF(ISNUMBER(VALUE(SUBSTITUTE(SUBSTITUTE(SUBSTITUTE(SUBSTITUTE('YAHOO HISTORICAL DATA'!D259,",","+"),".","-"),"+","."),"-",",")))=TRUE,(VALUE(SUBSTITUTE(SUBSTITUTE(SUBSTITUTE(SUBSTITUTE('YAHOO HISTORICAL DATA'!D259,",","+"),".","-"),"+","."),"-",","))),"")</f>
        <v/>
      </c>
      <c r="I259" s="15" t="str">
        <f>IF(ISNUMBER(VALUE(SUBSTITUTE(SUBSTITUTE(SUBSTITUTE(SUBSTITUTE('YAHOO HISTORICAL DATA'!E259,",","+"),".","-"),"+","."),"-",",")))=TRUE,(VALUE(SUBSTITUTE(SUBSTITUTE(SUBSTITUTE(SUBSTITUTE('YAHOO HISTORICAL DATA'!E259,",","+"),".","-"),"+","."),"-",","))),"")</f>
        <v/>
      </c>
      <c r="J259" s="15" t="str">
        <f>IF(ISNUMBER(VALUE(SUBSTITUTE(SUBSTITUTE(SUBSTITUTE(SUBSTITUTE('YAHOO HISTORICAL DATA'!F259,",","+"),".","-"),"+","."),"-",",")))=TRUE,(VALUE(SUBSTITUTE(SUBSTITUTE(SUBSTITUTE(SUBSTITUTE('YAHOO HISTORICAL DATA'!F259,",","+"),".","-"),"+","."),"-",","))),"")</f>
        <v/>
      </c>
      <c r="K259" s="15">
        <f>IF(ISNUMBER(VALUE(SUBSTITUTE(SUBSTITUTE(SUBSTITUTE(SUBSTITUTE('YAHOO HISTORICAL DATA'!G259,",","+"),".","-"),"+","."),"-",",")))=TRUE,(VALUE(SUBSTITUTE(SUBSTITUTE(SUBSTITUTE(SUBSTITUTE('YAHOO HISTORICAL DATA'!G259,",","+"),".","-"),"+","."),"-",","))),VALUE(SUBSTITUTE(SUBSTITUTE(SUBSTITUTE(SUBSTITUTE('YAHOO HISTORICAL DATA'!G259,",","+"),".","-"),"+","."),"-",",")&amp;"0"))</f>
        <v>0</v>
      </c>
    </row>
    <row r="260" spans="1:11" x14ac:dyDescent="0.2">
      <c r="A260">
        <f>'YAHOO HISTORICAL DATA'!A260</f>
        <v>0</v>
      </c>
      <c r="B260" s="81">
        <f t="shared" si="18"/>
        <v>0</v>
      </c>
      <c r="C260" s="83">
        <f t="shared" si="19"/>
        <v>0</v>
      </c>
      <c r="D260" s="83">
        <f t="shared" si="20"/>
        <v>0</v>
      </c>
      <c r="E260" s="3" t="e">
        <f t="shared" si="21"/>
        <v>#NUM!</v>
      </c>
      <c r="F260" s="15" t="str">
        <f>IF(ISNUMBER(VALUE(SUBSTITUTE(SUBSTITUTE(SUBSTITUTE(SUBSTITUTE('YAHOO HISTORICAL DATA'!B260,",","+"),".","-"),"+","."),"-",",")))=TRUE,(VALUE(SUBSTITUTE(SUBSTITUTE(SUBSTITUTE(SUBSTITUTE('YAHOO HISTORICAL DATA'!B260,",","+"),".","-"),"+","."),"-",","))),"")</f>
        <v/>
      </c>
      <c r="G260" s="15" t="str">
        <f>IF(ISNUMBER(VALUE(SUBSTITUTE(SUBSTITUTE(SUBSTITUTE(SUBSTITUTE('YAHOO HISTORICAL DATA'!C260,",","+"),".","-"),"+","."),"-",",")))=TRUE,(VALUE(SUBSTITUTE(SUBSTITUTE(SUBSTITUTE(SUBSTITUTE('YAHOO HISTORICAL DATA'!C260,",","+"),".","-"),"+","."),"-",","))),"")</f>
        <v/>
      </c>
      <c r="H260" s="15" t="str">
        <f>IF(ISNUMBER(VALUE(SUBSTITUTE(SUBSTITUTE(SUBSTITUTE(SUBSTITUTE('YAHOO HISTORICAL DATA'!D260,",","+"),".","-"),"+","."),"-",",")))=TRUE,(VALUE(SUBSTITUTE(SUBSTITUTE(SUBSTITUTE(SUBSTITUTE('YAHOO HISTORICAL DATA'!D260,",","+"),".","-"),"+","."),"-",","))),"")</f>
        <v/>
      </c>
      <c r="I260" s="15" t="str">
        <f>IF(ISNUMBER(VALUE(SUBSTITUTE(SUBSTITUTE(SUBSTITUTE(SUBSTITUTE('YAHOO HISTORICAL DATA'!E260,",","+"),".","-"),"+","."),"-",",")))=TRUE,(VALUE(SUBSTITUTE(SUBSTITUTE(SUBSTITUTE(SUBSTITUTE('YAHOO HISTORICAL DATA'!E260,",","+"),".","-"),"+","."),"-",","))),"")</f>
        <v/>
      </c>
      <c r="J260" s="15" t="str">
        <f>IF(ISNUMBER(VALUE(SUBSTITUTE(SUBSTITUTE(SUBSTITUTE(SUBSTITUTE('YAHOO HISTORICAL DATA'!F260,",","+"),".","-"),"+","."),"-",",")))=TRUE,(VALUE(SUBSTITUTE(SUBSTITUTE(SUBSTITUTE(SUBSTITUTE('YAHOO HISTORICAL DATA'!F260,",","+"),".","-"),"+","."),"-",","))),"")</f>
        <v/>
      </c>
      <c r="K260" s="15">
        <f>IF(ISNUMBER(VALUE(SUBSTITUTE(SUBSTITUTE(SUBSTITUTE(SUBSTITUTE('YAHOO HISTORICAL DATA'!G260,",","+"),".","-"),"+","."),"-",",")))=TRUE,(VALUE(SUBSTITUTE(SUBSTITUTE(SUBSTITUTE(SUBSTITUTE('YAHOO HISTORICAL DATA'!G260,",","+"),".","-"),"+","."),"-",","))),VALUE(SUBSTITUTE(SUBSTITUTE(SUBSTITUTE(SUBSTITUTE('YAHOO HISTORICAL DATA'!G260,",","+"),".","-"),"+","."),"-",",")&amp;"0"))</f>
        <v>0</v>
      </c>
    </row>
    <row r="261" spans="1:11" x14ac:dyDescent="0.2">
      <c r="A261">
        <f>'YAHOO HISTORICAL DATA'!A261</f>
        <v>0</v>
      </c>
      <c r="B261" s="81">
        <f t="shared" si="18"/>
        <v>0</v>
      </c>
      <c r="C261" s="83">
        <f t="shared" si="19"/>
        <v>0</v>
      </c>
      <c r="D261" s="83">
        <f t="shared" si="20"/>
        <v>0</v>
      </c>
      <c r="E261" s="3" t="e">
        <f t="shared" si="21"/>
        <v>#NUM!</v>
      </c>
      <c r="F261" s="15" t="str">
        <f>IF(ISNUMBER(VALUE(SUBSTITUTE(SUBSTITUTE(SUBSTITUTE(SUBSTITUTE('YAHOO HISTORICAL DATA'!B261,",","+"),".","-"),"+","."),"-",",")))=TRUE,(VALUE(SUBSTITUTE(SUBSTITUTE(SUBSTITUTE(SUBSTITUTE('YAHOO HISTORICAL DATA'!B261,",","+"),".","-"),"+","."),"-",","))),"")</f>
        <v/>
      </c>
      <c r="G261" s="15" t="str">
        <f>IF(ISNUMBER(VALUE(SUBSTITUTE(SUBSTITUTE(SUBSTITUTE(SUBSTITUTE('YAHOO HISTORICAL DATA'!C261,",","+"),".","-"),"+","."),"-",",")))=TRUE,(VALUE(SUBSTITUTE(SUBSTITUTE(SUBSTITUTE(SUBSTITUTE('YAHOO HISTORICAL DATA'!C261,",","+"),".","-"),"+","."),"-",","))),"")</f>
        <v/>
      </c>
      <c r="H261" s="15" t="str">
        <f>IF(ISNUMBER(VALUE(SUBSTITUTE(SUBSTITUTE(SUBSTITUTE(SUBSTITUTE('YAHOO HISTORICAL DATA'!D261,",","+"),".","-"),"+","."),"-",",")))=TRUE,(VALUE(SUBSTITUTE(SUBSTITUTE(SUBSTITUTE(SUBSTITUTE('YAHOO HISTORICAL DATA'!D261,",","+"),".","-"),"+","."),"-",","))),"")</f>
        <v/>
      </c>
      <c r="I261" s="15" t="str">
        <f>IF(ISNUMBER(VALUE(SUBSTITUTE(SUBSTITUTE(SUBSTITUTE(SUBSTITUTE('YAHOO HISTORICAL DATA'!E261,",","+"),".","-"),"+","."),"-",",")))=TRUE,(VALUE(SUBSTITUTE(SUBSTITUTE(SUBSTITUTE(SUBSTITUTE('YAHOO HISTORICAL DATA'!E261,",","+"),".","-"),"+","."),"-",","))),"")</f>
        <v/>
      </c>
      <c r="J261" s="15" t="str">
        <f>IF(ISNUMBER(VALUE(SUBSTITUTE(SUBSTITUTE(SUBSTITUTE(SUBSTITUTE('YAHOO HISTORICAL DATA'!F261,",","+"),".","-"),"+","."),"-",",")))=TRUE,(VALUE(SUBSTITUTE(SUBSTITUTE(SUBSTITUTE(SUBSTITUTE('YAHOO HISTORICAL DATA'!F261,",","+"),".","-"),"+","."),"-",","))),"")</f>
        <v/>
      </c>
      <c r="K261" s="15">
        <f>IF(ISNUMBER(VALUE(SUBSTITUTE(SUBSTITUTE(SUBSTITUTE(SUBSTITUTE('YAHOO HISTORICAL DATA'!G261,",","+"),".","-"),"+","."),"-",",")))=TRUE,(VALUE(SUBSTITUTE(SUBSTITUTE(SUBSTITUTE(SUBSTITUTE('YAHOO HISTORICAL DATA'!G261,",","+"),".","-"),"+","."),"-",","))),VALUE(SUBSTITUTE(SUBSTITUTE(SUBSTITUTE(SUBSTITUTE('YAHOO HISTORICAL DATA'!G261,",","+"),".","-"),"+","."),"-",",")&amp;"0"))</f>
        <v>0</v>
      </c>
    </row>
    <row r="262" spans="1:11" x14ac:dyDescent="0.2">
      <c r="A262">
        <f>'YAHOO HISTORICAL DATA'!A262</f>
        <v>0</v>
      </c>
      <c r="B262" s="81">
        <f t="shared" si="18"/>
        <v>0</v>
      </c>
      <c r="C262" s="83">
        <f t="shared" si="19"/>
        <v>0</v>
      </c>
      <c r="D262" s="83">
        <f t="shared" si="20"/>
        <v>0</v>
      </c>
      <c r="E262" s="3" t="e">
        <f t="shared" si="21"/>
        <v>#NUM!</v>
      </c>
      <c r="F262" s="15" t="str">
        <f>IF(ISNUMBER(VALUE(SUBSTITUTE(SUBSTITUTE(SUBSTITUTE(SUBSTITUTE('YAHOO HISTORICAL DATA'!B262,",","+"),".","-"),"+","."),"-",",")))=TRUE,(VALUE(SUBSTITUTE(SUBSTITUTE(SUBSTITUTE(SUBSTITUTE('YAHOO HISTORICAL DATA'!B262,",","+"),".","-"),"+","."),"-",","))),"")</f>
        <v/>
      </c>
      <c r="G262" s="15" t="str">
        <f>IF(ISNUMBER(VALUE(SUBSTITUTE(SUBSTITUTE(SUBSTITUTE(SUBSTITUTE('YAHOO HISTORICAL DATA'!C262,",","+"),".","-"),"+","."),"-",",")))=TRUE,(VALUE(SUBSTITUTE(SUBSTITUTE(SUBSTITUTE(SUBSTITUTE('YAHOO HISTORICAL DATA'!C262,",","+"),".","-"),"+","."),"-",","))),"")</f>
        <v/>
      </c>
      <c r="H262" s="15" t="str">
        <f>IF(ISNUMBER(VALUE(SUBSTITUTE(SUBSTITUTE(SUBSTITUTE(SUBSTITUTE('YAHOO HISTORICAL DATA'!D262,",","+"),".","-"),"+","."),"-",",")))=TRUE,(VALUE(SUBSTITUTE(SUBSTITUTE(SUBSTITUTE(SUBSTITUTE('YAHOO HISTORICAL DATA'!D262,",","+"),".","-"),"+","."),"-",","))),"")</f>
        <v/>
      </c>
      <c r="I262" s="15" t="str">
        <f>IF(ISNUMBER(VALUE(SUBSTITUTE(SUBSTITUTE(SUBSTITUTE(SUBSTITUTE('YAHOO HISTORICAL DATA'!E262,",","+"),".","-"),"+","."),"-",",")))=TRUE,(VALUE(SUBSTITUTE(SUBSTITUTE(SUBSTITUTE(SUBSTITUTE('YAHOO HISTORICAL DATA'!E262,",","+"),".","-"),"+","."),"-",","))),"")</f>
        <v/>
      </c>
      <c r="J262" s="15" t="str">
        <f>IF(ISNUMBER(VALUE(SUBSTITUTE(SUBSTITUTE(SUBSTITUTE(SUBSTITUTE('YAHOO HISTORICAL DATA'!F262,",","+"),".","-"),"+","."),"-",",")))=TRUE,(VALUE(SUBSTITUTE(SUBSTITUTE(SUBSTITUTE(SUBSTITUTE('YAHOO HISTORICAL DATA'!F262,",","+"),".","-"),"+","."),"-",","))),"")</f>
        <v/>
      </c>
      <c r="K262" s="15">
        <f>IF(ISNUMBER(VALUE(SUBSTITUTE(SUBSTITUTE(SUBSTITUTE(SUBSTITUTE('YAHOO HISTORICAL DATA'!G262,",","+"),".","-"),"+","."),"-",",")))=TRUE,(VALUE(SUBSTITUTE(SUBSTITUTE(SUBSTITUTE(SUBSTITUTE('YAHOO HISTORICAL DATA'!G262,",","+"),".","-"),"+","."),"-",","))),VALUE(SUBSTITUTE(SUBSTITUTE(SUBSTITUTE(SUBSTITUTE('YAHOO HISTORICAL DATA'!G262,",","+"),".","-"),"+","."),"-",",")&amp;"0"))</f>
        <v>0</v>
      </c>
    </row>
    <row r="263" spans="1:11" x14ac:dyDescent="0.2">
      <c r="A263">
        <f>'YAHOO HISTORICAL DATA'!A263</f>
        <v>0</v>
      </c>
      <c r="B263" s="81">
        <f t="shared" si="18"/>
        <v>0</v>
      </c>
      <c r="C263" s="83">
        <f t="shared" si="19"/>
        <v>0</v>
      </c>
      <c r="D263" s="83">
        <f t="shared" si="20"/>
        <v>0</v>
      </c>
      <c r="E263" s="3" t="e">
        <f t="shared" si="21"/>
        <v>#NUM!</v>
      </c>
      <c r="F263" s="15" t="str">
        <f>IF(ISNUMBER(VALUE(SUBSTITUTE(SUBSTITUTE(SUBSTITUTE(SUBSTITUTE('YAHOO HISTORICAL DATA'!B263,",","+"),".","-"),"+","."),"-",",")))=TRUE,(VALUE(SUBSTITUTE(SUBSTITUTE(SUBSTITUTE(SUBSTITUTE('YAHOO HISTORICAL DATA'!B263,",","+"),".","-"),"+","."),"-",","))),"")</f>
        <v/>
      </c>
      <c r="G263" s="15" t="str">
        <f>IF(ISNUMBER(VALUE(SUBSTITUTE(SUBSTITUTE(SUBSTITUTE(SUBSTITUTE('YAHOO HISTORICAL DATA'!C263,",","+"),".","-"),"+","."),"-",",")))=TRUE,(VALUE(SUBSTITUTE(SUBSTITUTE(SUBSTITUTE(SUBSTITUTE('YAHOO HISTORICAL DATA'!C263,",","+"),".","-"),"+","."),"-",","))),"")</f>
        <v/>
      </c>
      <c r="H263" s="15" t="str">
        <f>IF(ISNUMBER(VALUE(SUBSTITUTE(SUBSTITUTE(SUBSTITUTE(SUBSTITUTE('YAHOO HISTORICAL DATA'!D263,",","+"),".","-"),"+","."),"-",",")))=TRUE,(VALUE(SUBSTITUTE(SUBSTITUTE(SUBSTITUTE(SUBSTITUTE('YAHOO HISTORICAL DATA'!D263,",","+"),".","-"),"+","."),"-",","))),"")</f>
        <v/>
      </c>
      <c r="I263" s="15" t="str">
        <f>IF(ISNUMBER(VALUE(SUBSTITUTE(SUBSTITUTE(SUBSTITUTE(SUBSTITUTE('YAHOO HISTORICAL DATA'!E263,",","+"),".","-"),"+","."),"-",",")))=TRUE,(VALUE(SUBSTITUTE(SUBSTITUTE(SUBSTITUTE(SUBSTITUTE('YAHOO HISTORICAL DATA'!E263,",","+"),".","-"),"+","."),"-",","))),"")</f>
        <v/>
      </c>
      <c r="J263" s="15" t="str">
        <f>IF(ISNUMBER(VALUE(SUBSTITUTE(SUBSTITUTE(SUBSTITUTE(SUBSTITUTE('YAHOO HISTORICAL DATA'!F263,",","+"),".","-"),"+","."),"-",",")))=TRUE,(VALUE(SUBSTITUTE(SUBSTITUTE(SUBSTITUTE(SUBSTITUTE('YAHOO HISTORICAL DATA'!F263,",","+"),".","-"),"+","."),"-",","))),"")</f>
        <v/>
      </c>
      <c r="K263" s="15">
        <f>IF(ISNUMBER(VALUE(SUBSTITUTE(SUBSTITUTE(SUBSTITUTE(SUBSTITUTE('YAHOO HISTORICAL DATA'!G263,",","+"),".","-"),"+","."),"-",",")))=TRUE,(VALUE(SUBSTITUTE(SUBSTITUTE(SUBSTITUTE(SUBSTITUTE('YAHOO HISTORICAL DATA'!G263,",","+"),".","-"),"+","."),"-",","))),VALUE(SUBSTITUTE(SUBSTITUTE(SUBSTITUTE(SUBSTITUTE('YAHOO HISTORICAL DATA'!G263,",","+"),".","-"),"+","."),"-",",")&amp;"0"))</f>
        <v>0</v>
      </c>
    </row>
    <row r="264" spans="1:11" x14ac:dyDescent="0.2">
      <c r="A264">
        <f>'YAHOO HISTORICAL DATA'!A264</f>
        <v>0</v>
      </c>
      <c r="B264" s="81">
        <f t="shared" si="18"/>
        <v>0</v>
      </c>
      <c r="C264" s="83">
        <f t="shared" si="19"/>
        <v>0</v>
      </c>
      <c r="D264" s="83">
        <f t="shared" si="20"/>
        <v>0</v>
      </c>
      <c r="E264" s="3" t="e">
        <f t="shared" si="21"/>
        <v>#NUM!</v>
      </c>
      <c r="F264" s="15" t="str">
        <f>IF(ISNUMBER(VALUE(SUBSTITUTE(SUBSTITUTE(SUBSTITUTE(SUBSTITUTE('YAHOO HISTORICAL DATA'!B264,",","+"),".","-"),"+","."),"-",",")))=TRUE,(VALUE(SUBSTITUTE(SUBSTITUTE(SUBSTITUTE(SUBSTITUTE('YAHOO HISTORICAL DATA'!B264,",","+"),".","-"),"+","."),"-",","))),"")</f>
        <v/>
      </c>
      <c r="G264" s="15" t="str">
        <f>IF(ISNUMBER(VALUE(SUBSTITUTE(SUBSTITUTE(SUBSTITUTE(SUBSTITUTE('YAHOO HISTORICAL DATA'!C264,",","+"),".","-"),"+","."),"-",",")))=TRUE,(VALUE(SUBSTITUTE(SUBSTITUTE(SUBSTITUTE(SUBSTITUTE('YAHOO HISTORICAL DATA'!C264,",","+"),".","-"),"+","."),"-",","))),"")</f>
        <v/>
      </c>
      <c r="H264" s="15" t="str">
        <f>IF(ISNUMBER(VALUE(SUBSTITUTE(SUBSTITUTE(SUBSTITUTE(SUBSTITUTE('YAHOO HISTORICAL DATA'!D264,",","+"),".","-"),"+","."),"-",",")))=TRUE,(VALUE(SUBSTITUTE(SUBSTITUTE(SUBSTITUTE(SUBSTITUTE('YAHOO HISTORICAL DATA'!D264,",","+"),".","-"),"+","."),"-",","))),"")</f>
        <v/>
      </c>
      <c r="I264" s="15" t="str">
        <f>IF(ISNUMBER(VALUE(SUBSTITUTE(SUBSTITUTE(SUBSTITUTE(SUBSTITUTE('YAHOO HISTORICAL DATA'!E264,",","+"),".","-"),"+","."),"-",",")))=TRUE,(VALUE(SUBSTITUTE(SUBSTITUTE(SUBSTITUTE(SUBSTITUTE('YAHOO HISTORICAL DATA'!E264,",","+"),".","-"),"+","."),"-",","))),"")</f>
        <v/>
      </c>
      <c r="J264" s="15" t="str">
        <f>IF(ISNUMBER(VALUE(SUBSTITUTE(SUBSTITUTE(SUBSTITUTE(SUBSTITUTE('YAHOO HISTORICAL DATA'!F264,",","+"),".","-"),"+","."),"-",",")))=TRUE,(VALUE(SUBSTITUTE(SUBSTITUTE(SUBSTITUTE(SUBSTITUTE('YAHOO HISTORICAL DATA'!F264,",","+"),".","-"),"+","."),"-",","))),"")</f>
        <v/>
      </c>
      <c r="K264" s="15">
        <f>IF(ISNUMBER(VALUE(SUBSTITUTE(SUBSTITUTE(SUBSTITUTE(SUBSTITUTE('YAHOO HISTORICAL DATA'!G264,",","+"),".","-"),"+","."),"-",",")))=TRUE,(VALUE(SUBSTITUTE(SUBSTITUTE(SUBSTITUTE(SUBSTITUTE('YAHOO HISTORICAL DATA'!G264,",","+"),".","-"),"+","."),"-",","))),VALUE(SUBSTITUTE(SUBSTITUTE(SUBSTITUTE(SUBSTITUTE('YAHOO HISTORICAL DATA'!G264,",","+"),".","-"),"+","."),"-",",")&amp;"0"))</f>
        <v>0</v>
      </c>
    </row>
    <row r="265" spans="1:11" x14ac:dyDescent="0.2">
      <c r="A265">
        <f>'YAHOO HISTORICAL DATA'!A265</f>
        <v>0</v>
      </c>
      <c r="B265" s="81">
        <f t="shared" si="18"/>
        <v>0</v>
      </c>
      <c r="C265" s="83">
        <f t="shared" si="19"/>
        <v>0</v>
      </c>
      <c r="D265" s="83">
        <f t="shared" si="20"/>
        <v>0</v>
      </c>
      <c r="E265" s="3" t="e">
        <f t="shared" si="21"/>
        <v>#NUM!</v>
      </c>
      <c r="F265" s="15" t="str">
        <f>IF(ISNUMBER(VALUE(SUBSTITUTE(SUBSTITUTE(SUBSTITUTE(SUBSTITUTE('YAHOO HISTORICAL DATA'!B265,",","+"),".","-"),"+","."),"-",",")))=TRUE,(VALUE(SUBSTITUTE(SUBSTITUTE(SUBSTITUTE(SUBSTITUTE('YAHOO HISTORICAL DATA'!B265,",","+"),".","-"),"+","."),"-",","))),"")</f>
        <v/>
      </c>
      <c r="G265" s="15" t="str">
        <f>IF(ISNUMBER(VALUE(SUBSTITUTE(SUBSTITUTE(SUBSTITUTE(SUBSTITUTE('YAHOO HISTORICAL DATA'!C265,",","+"),".","-"),"+","."),"-",",")))=TRUE,(VALUE(SUBSTITUTE(SUBSTITUTE(SUBSTITUTE(SUBSTITUTE('YAHOO HISTORICAL DATA'!C265,",","+"),".","-"),"+","."),"-",","))),"")</f>
        <v/>
      </c>
      <c r="H265" s="15" t="str">
        <f>IF(ISNUMBER(VALUE(SUBSTITUTE(SUBSTITUTE(SUBSTITUTE(SUBSTITUTE('YAHOO HISTORICAL DATA'!D265,",","+"),".","-"),"+","."),"-",",")))=TRUE,(VALUE(SUBSTITUTE(SUBSTITUTE(SUBSTITUTE(SUBSTITUTE('YAHOO HISTORICAL DATA'!D265,",","+"),".","-"),"+","."),"-",","))),"")</f>
        <v/>
      </c>
      <c r="I265" s="15" t="str">
        <f>IF(ISNUMBER(VALUE(SUBSTITUTE(SUBSTITUTE(SUBSTITUTE(SUBSTITUTE('YAHOO HISTORICAL DATA'!E265,",","+"),".","-"),"+","."),"-",",")))=TRUE,(VALUE(SUBSTITUTE(SUBSTITUTE(SUBSTITUTE(SUBSTITUTE('YAHOO HISTORICAL DATA'!E265,",","+"),".","-"),"+","."),"-",","))),"")</f>
        <v/>
      </c>
      <c r="J265" s="15" t="str">
        <f>IF(ISNUMBER(VALUE(SUBSTITUTE(SUBSTITUTE(SUBSTITUTE(SUBSTITUTE('YAHOO HISTORICAL DATA'!F265,",","+"),".","-"),"+","."),"-",",")))=TRUE,(VALUE(SUBSTITUTE(SUBSTITUTE(SUBSTITUTE(SUBSTITUTE('YAHOO HISTORICAL DATA'!F265,",","+"),".","-"),"+","."),"-",","))),"")</f>
        <v/>
      </c>
      <c r="K265" s="15">
        <f>IF(ISNUMBER(VALUE(SUBSTITUTE(SUBSTITUTE(SUBSTITUTE(SUBSTITUTE('YAHOO HISTORICAL DATA'!G265,",","+"),".","-"),"+","."),"-",",")))=TRUE,(VALUE(SUBSTITUTE(SUBSTITUTE(SUBSTITUTE(SUBSTITUTE('YAHOO HISTORICAL DATA'!G265,",","+"),".","-"),"+","."),"-",","))),VALUE(SUBSTITUTE(SUBSTITUTE(SUBSTITUTE(SUBSTITUTE('YAHOO HISTORICAL DATA'!G265,",","+"),".","-"),"+","."),"-",",")&amp;"0"))</f>
        <v>0</v>
      </c>
    </row>
    <row r="266" spans="1:11" x14ac:dyDescent="0.2">
      <c r="A266">
        <f>'YAHOO HISTORICAL DATA'!A266</f>
        <v>0</v>
      </c>
      <c r="B266" s="81">
        <f t="shared" si="18"/>
        <v>0</v>
      </c>
      <c r="C266" s="83">
        <f t="shared" si="19"/>
        <v>0</v>
      </c>
      <c r="D266" s="83">
        <f t="shared" si="20"/>
        <v>0</v>
      </c>
      <c r="E266" s="3" t="e">
        <f t="shared" si="21"/>
        <v>#NUM!</v>
      </c>
      <c r="F266" s="15" t="str">
        <f>IF(ISNUMBER(VALUE(SUBSTITUTE(SUBSTITUTE(SUBSTITUTE(SUBSTITUTE('YAHOO HISTORICAL DATA'!B266,",","+"),".","-"),"+","."),"-",",")))=TRUE,(VALUE(SUBSTITUTE(SUBSTITUTE(SUBSTITUTE(SUBSTITUTE('YAHOO HISTORICAL DATA'!B266,",","+"),".","-"),"+","."),"-",","))),"")</f>
        <v/>
      </c>
      <c r="G266" s="15" t="str">
        <f>IF(ISNUMBER(VALUE(SUBSTITUTE(SUBSTITUTE(SUBSTITUTE(SUBSTITUTE('YAHOO HISTORICAL DATA'!C266,",","+"),".","-"),"+","."),"-",",")))=TRUE,(VALUE(SUBSTITUTE(SUBSTITUTE(SUBSTITUTE(SUBSTITUTE('YAHOO HISTORICAL DATA'!C266,",","+"),".","-"),"+","."),"-",","))),"")</f>
        <v/>
      </c>
      <c r="H266" s="15" t="str">
        <f>IF(ISNUMBER(VALUE(SUBSTITUTE(SUBSTITUTE(SUBSTITUTE(SUBSTITUTE('YAHOO HISTORICAL DATA'!D266,",","+"),".","-"),"+","."),"-",",")))=TRUE,(VALUE(SUBSTITUTE(SUBSTITUTE(SUBSTITUTE(SUBSTITUTE('YAHOO HISTORICAL DATA'!D266,",","+"),".","-"),"+","."),"-",","))),"")</f>
        <v/>
      </c>
      <c r="I266" s="15" t="str">
        <f>IF(ISNUMBER(VALUE(SUBSTITUTE(SUBSTITUTE(SUBSTITUTE(SUBSTITUTE('YAHOO HISTORICAL DATA'!E266,",","+"),".","-"),"+","."),"-",",")))=TRUE,(VALUE(SUBSTITUTE(SUBSTITUTE(SUBSTITUTE(SUBSTITUTE('YAHOO HISTORICAL DATA'!E266,",","+"),".","-"),"+","."),"-",","))),"")</f>
        <v/>
      </c>
      <c r="J266" s="15" t="str">
        <f>IF(ISNUMBER(VALUE(SUBSTITUTE(SUBSTITUTE(SUBSTITUTE(SUBSTITUTE('YAHOO HISTORICAL DATA'!F266,",","+"),".","-"),"+","."),"-",",")))=TRUE,(VALUE(SUBSTITUTE(SUBSTITUTE(SUBSTITUTE(SUBSTITUTE('YAHOO HISTORICAL DATA'!F266,",","+"),".","-"),"+","."),"-",","))),"")</f>
        <v/>
      </c>
      <c r="K266" s="15">
        <f>IF(ISNUMBER(VALUE(SUBSTITUTE(SUBSTITUTE(SUBSTITUTE(SUBSTITUTE('YAHOO HISTORICAL DATA'!G266,",","+"),".","-"),"+","."),"-",",")))=TRUE,(VALUE(SUBSTITUTE(SUBSTITUTE(SUBSTITUTE(SUBSTITUTE('YAHOO HISTORICAL DATA'!G266,",","+"),".","-"),"+","."),"-",","))),VALUE(SUBSTITUTE(SUBSTITUTE(SUBSTITUTE(SUBSTITUTE('YAHOO HISTORICAL DATA'!G266,",","+"),".","-"),"+","."),"-",",")&amp;"0"))</f>
        <v>0</v>
      </c>
    </row>
    <row r="267" spans="1:11" x14ac:dyDescent="0.2">
      <c r="A267">
        <f>'YAHOO HISTORICAL DATA'!A267</f>
        <v>0</v>
      </c>
      <c r="B267" s="81">
        <f t="shared" si="18"/>
        <v>0</v>
      </c>
      <c r="C267" s="83">
        <f t="shared" si="19"/>
        <v>0</v>
      </c>
      <c r="D267" s="83">
        <f t="shared" si="20"/>
        <v>0</v>
      </c>
      <c r="E267" s="3" t="e">
        <f t="shared" si="21"/>
        <v>#NUM!</v>
      </c>
      <c r="F267" s="15" t="str">
        <f>IF(ISNUMBER(VALUE(SUBSTITUTE(SUBSTITUTE(SUBSTITUTE(SUBSTITUTE('YAHOO HISTORICAL DATA'!B267,",","+"),".","-"),"+","."),"-",",")))=TRUE,(VALUE(SUBSTITUTE(SUBSTITUTE(SUBSTITUTE(SUBSTITUTE('YAHOO HISTORICAL DATA'!B267,",","+"),".","-"),"+","."),"-",","))),"")</f>
        <v/>
      </c>
      <c r="G267" s="15" t="str">
        <f>IF(ISNUMBER(VALUE(SUBSTITUTE(SUBSTITUTE(SUBSTITUTE(SUBSTITUTE('YAHOO HISTORICAL DATA'!C267,",","+"),".","-"),"+","."),"-",",")))=TRUE,(VALUE(SUBSTITUTE(SUBSTITUTE(SUBSTITUTE(SUBSTITUTE('YAHOO HISTORICAL DATA'!C267,",","+"),".","-"),"+","."),"-",","))),"")</f>
        <v/>
      </c>
      <c r="H267" s="15" t="str">
        <f>IF(ISNUMBER(VALUE(SUBSTITUTE(SUBSTITUTE(SUBSTITUTE(SUBSTITUTE('YAHOO HISTORICAL DATA'!D267,",","+"),".","-"),"+","."),"-",",")))=TRUE,(VALUE(SUBSTITUTE(SUBSTITUTE(SUBSTITUTE(SUBSTITUTE('YAHOO HISTORICAL DATA'!D267,",","+"),".","-"),"+","."),"-",","))),"")</f>
        <v/>
      </c>
      <c r="I267" s="15" t="str">
        <f>IF(ISNUMBER(VALUE(SUBSTITUTE(SUBSTITUTE(SUBSTITUTE(SUBSTITUTE('YAHOO HISTORICAL DATA'!E267,",","+"),".","-"),"+","."),"-",",")))=TRUE,(VALUE(SUBSTITUTE(SUBSTITUTE(SUBSTITUTE(SUBSTITUTE('YAHOO HISTORICAL DATA'!E267,",","+"),".","-"),"+","."),"-",","))),"")</f>
        <v/>
      </c>
      <c r="J267" s="15" t="str">
        <f>IF(ISNUMBER(VALUE(SUBSTITUTE(SUBSTITUTE(SUBSTITUTE(SUBSTITUTE('YAHOO HISTORICAL DATA'!F267,",","+"),".","-"),"+","."),"-",",")))=TRUE,(VALUE(SUBSTITUTE(SUBSTITUTE(SUBSTITUTE(SUBSTITUTE('YAHOO HISTORICAL DATA'!F267,",","+"),".","-"),"+","."),"-",","))),"")</f>
        <v/>
      </c>
      <c r="K267" s="15">
        <f>IF(ISNUMBER(VALUE(SUBSTITUTE(SUBSTITUTE(SUBSTITUTE(SUBSTITUTE('YAHOO HISTORICAL DATA'!G267,",","+"),".","-"),"+","."),"-",",")))=TRUE,(VALUE(SUBSTITUTE(SUBSTITUTE(SUBSTITUTE(SUBSTITUTE('YAHOO HISTORICAL DATA'!G267,",","+"),".","-"),"+","."),"-",","))),VALUE(SUBSTITUTE(SUBSTITUTE(SUBSTITUTE(SUBSTITUTE('YAHOO HISTORICAL DATA'!G267,",","+"),".","-"),"+","."),"-",",")&amp;"0"))</f>
        <v>0</v>
      </c>
    </row>
    <row r="268" spans="1:11" x14ac:dyDescent="0.2">
      <c r="A268">
        <f>'YAHOO HISTORICAL DATA'!A268</f>
        <v>0</v>
      </c>
      <c r="B268" s="81">
        <f t="shared" si="18"/>
        <v>0</v>
      </c>
      <c r="C268" s="83">
        <f t="shared" si="19"/>
        <v>0</v>
      </c>
      <c r="D268" s="83">
        <f t="shared" si="20"/>
        <v>0</v>
      </c>
      <c r="E268" s="3" t="e">
        <f t="shared" si="21"/>
        <v>#NUM!</v>
      </c>
      <c r="F268" s="15" t="str">
        <f>IF(ISNUMBER(VALUE(SUBSTITUTE(SUBSTITUTE(SUBSTITUTE(SUBSTITUTE('YAHOO HISTORICAL DATA'!B268,",","+"),".","-"),"+","."),"-",",")))=TRUE,(VALUE(SUBSTITUTE(SUBSTITUTE(SUBSTITUTE(SUBSTITUTE('YAHOO HISTORICAL DATA'!B268,",","+"),".","-"),"+","."),"-",","))),"")</f>
        <v/>
      </c>
      <c r="G268" s="15" t="str">
        <f>IF(ISNUMBER(VALUE(SUBSTITUTE(SUBSTITUTE(SUBSTITUTE(SUBSTITUTE('YAHOO HISTORICAL DATA'!C268,",","+"),".","-"),"+","."),"-",",")))=TRUE,(VALUE(SUBSTITUTE(SUBSTITUTE(SUBSTITUTE(SUBSTITUTE('YAHOO HISTORICAL DATA'!C268,",","+"),".","-"),"+","."),"-",","))),"")</f>
        <v/>
      </c>
      <c r="H268" s="15" t="str">
        <f>IF(ISNUMBER(VALUE(SUBSTITUTE(SUBSTITUTE(SUBSTITUTE(SUBSTITUTE('YAHOO HISTORICAL DATA'!D268,",","+"),".","-"),"+","."),"-",",")))=TRUE,(VALUE(SUBSTITUTE(SUBSTITUTE(SUBSTITUTE(SUBSTITUTE('YAHOO HISTORICAL DATA'!D268,",","+"),".","-"),"+","."),"-",","))),"")</f>
        <v/>
      </c>
      <c r="I268" s="15" t="str">
        <f>IF(ISNUMBER(VALUE(SUBSTITUTE(SUBSTITUTE(SUBSTITUTE(SUBSTITUTE('YAHOO HISTORICAL DATA'!E268,",","+"),".","-"),"+","."),"-",",")))=TRUE,(VALUE(SUBSTITUTE(SUBSTITUTE(SUBSTITUTE(SUBSTITUTE('YAHOO HISTORICAL DATA'!E268,",","+"),".","-"),"+","."),"-",","))),"")</f>
        <v/>
      </c>
      <c r="J268" s="15" t="str">
        <f>IF(ISNUMBER(VALUE(SUBSTITUTE(SUBSTITUTE(SUBSTITUTE(SUBSTITUTE('YAHOO HISTORICAL DATA'!F268,",","+"),".","-"),"+","."),"-",",")))=TRUE,(VALUE(SUBSTITUTE(SUBSTITUTE(SUBSTITUTE(SUBSTITUTE('YAHOO HISTORICAL DATA'!F268,",","+"),".","-"),"+","."),"-",","))),"")</f>
        <v/>
      </c>
      <c r="K268" s="15">
        <f>IF(ISNUMBER(VALUE(SUBSTITUTE(SUBSTITUTE(SUBSTITUTE(SUBSTITUTE('YAHOO HISTORICAL DATA'!G268,",","+"),".","-"),"+","."),"-",",")))=TRUE,(VALUE(SUBSTITUTE(SUBSTITUTE(SUBSTITUTE(SUBSTITUTE('YAHOO HISTORICAL DATA'!G268,",","+"),".","-"),"+","."),"-",","))),VALUE(SUBSTITUTE(SUBSTITUTE(SUBSTITUTE(SUBSTITUTE('YAHOO HISTORICAL DATA'!G268,",","+"),".","-"),"+","."),"-",",")&amp;"0"))</f>
        <v>0</v>
      </c>
    </row>
    <row r="269" spans="1:11" x14ac:dyDescent="0.2">
      <c r="A269">
        <f>'YAHOO HISTORICAL DATA'!A269</f>
        <v>0</v>
      </c>
      <c r="B269" s="81">
        <f t="shared" si="18"/>
        <v>0</v>
      </c>
      <c r="C269" s="83">
        <f t="shared" si="19"/>
        <v>0</v>
      </c>
      <c r="D269" s="83">
        <f t="shared" si="20"/>
        <v>0</v>
      </c>
      <c r="E269" s="3" t="e">
        <f t="shared" si="21"/>
        <v>#NUM!</v>
      </c>
      <c r="F269" s="15" t="str">
        <f>IF(ISNUMBER(VALUE(SUBSTITUTE(SUBSTITUTE(SUBSTITUTE(SUBSTITUTE('YAHOO HISTORICAL DATA'!B269,",","+"),".","-"),"+","."),"-",",")))=TRUE,(VALUE(SUBSTITUTE(SUBSTITUTE(SUBSTITUTE(SUBSTITUTE('YAHOO HISTORICAL DATA'!B269,",","+"),".","-"),"+","."),"-",","))),"")</f>
        <v/>
      </c>
      <c r="G269" s="15" t="str">
        <f>IF(ISNUMBER(VALUE(SUBSTITUTE(SUBSTITUTE(SUBSTITUTE(SUBSTITUTE('YAHOO HISTORICAL DATA'!C269,",","+"),".","-"),"+","."),"-",",")))=TRUE,(VALUE(SUBSTITUTE(SUBSTITUTE(SUBSTITUTE(SUBSTITUTE('YAHOO HISTORICAL DATA'!C269,",","+"),".","-"),"+","."),"-",","))),"")</f>
        <v/>
      </c>
      <c r="H269" s="15" t="str">
        <f>IF(ISNUMBER(VALUE(SUBSTITUTE(SUBSTITUTE(SUBSTITUTE(SUBSTITUTE('YAHOO HISTORICAL DATA'!D269,",","+"),".","-"),"+","."),"-",",")))=TRUE,(VALUE(SUBSTITUTE(SUBSTITUTE(SUBSTITUTE(SUBSTITUTE('YAHOO HISTORICAL DATA'!D269,",","+"),".","-"),"+","."),"-",","))),"")</f>
        <v/>
      </c>
      <c r="I269" s="15" t="str">
        <f>IF(ISNUMBER(VALUE(SUBSTITUTE(SUBSTITUTE(SUBSTITUTE(SUBSTITUTE('YAHOO HISTORICAL DATA'!E269,",","+"),".","-"),"+","."),"-",",")))=TRUE,(VALUE(SUBSTITUTE(SUBSTITUTE(SUBSTITUTE(SUBSTITUTE('YAHOO HISTORICAL DATA'!E269,",","+"),".","-"),"+","."),"-",","))),"")</f>
        <v/>
      </c>
      <c r="J269" s="15" t="str">
        <f>IF(ISNUMBER(VALUE(SUBSTITUTE(SUBSTITUTE(SUBSTITUTE(SUBSTITUTE('YAHOO HISTORICAL DATA'!F269,",","+"),".","-"),"+","."),"-",",")))=TRUE,(VALUE(SUBSTITUTE(SUBSTITUTE(SUBSTITUTE(SUBSTITUTE('YAHOO HISTORICAL DATA'!F269,",","+"),".","-"),"+","."),"-",","))),"")</f>
        <v/>
      </c>
      <c r="K269" s="15">
        <f>IF(ISNUMBER(VALUE(SUBSTITUTE(SUBSTITUTE(SUBSTITUTE(SUBSTITUTE('YAHOO HISTORICAL DATA'!G269,",","+"),".","-"),"+","."),"-",",")))=TRUE,(VALUE(SUBSTITUTE(SUBSTITUTE(SUBSTITUTE(SUBSTITUTE('YAHOO HISTORICAL DATA'!G269,",","+"),".","-"),"+","."),"-",","))),VALUE(SUBSTITUTE(SUBSTITUTE(SUBSTITUTE(SUBSTITUTE('YAHOO HISTORICAL DATA'!G269,",","+"),".","-"),"+","."),"-",",")&amp;"0"))</f>
        <v>0</v>
      </c>
    </row>
    <row r="270" spans="1:11" x14ac:dyDescent="0.2">
      <c r="A270">
        <f>'YAHOO HISTORICAL DATA'!A270</f>
        <v>0</v>
      </c>
      <c r="B270" s="81">
        <f t="shared" si="18"/>
        <v>0</v>
      </c>
      <c r="C270" s="83">
        <f t="shared" si="19"/>
        <v>0</v>
      </c>
      <c r="D270" s="83">
        <f t="shared" si="20"/>
        <v>0</v>
      </c>
      <c r="E270" s="3" t="e">
        <f t="shared" si="21"/>
        <v>#NUM!</v>
      </c>
      <c r="F270" s="15" t="str">
        <f>IF(ISNUMBER(VALUE(SUBSTITUTE(SUBSTITUTE(SUBSTITUTE(SUBSTITUTE('YAHOO HISTORICAL DATA'!B270,",","+"),".","-"),"+","."),"-",",")))=TRUE,(VALUE(SUBSTITUTE(SUBSTITUTE(SUBSTITUTE(SUBSTITUTE('YAHOO HISTORICAL DATA'!B270,",","+"),".","-"),"+","."),"-",","))),"")</f>
        <v/>
      </c>
      <c r="G270" s="15" t="str">
        <f>IF(ISNUMBER(VALUE(SUBSTITUTE(SUBSTITUTE(SUBSTITUTE(SUBSTITUTE('YAHOO HISTORICAL DATA'!C270,",","+"),".","-"),"+","."),"-",",")))=TRUE,(VALUE(SUBSTITUTE(SUBSTITUTE(SUBSTITUTE(SUBSTITUTE('YAHOO HISTORICAL DATA'!C270,",","+"),".","-"),"+","."),"-",","))),"")</f>
        <v/>
      </c>
      <c r="H270" s="15" t="str">
        <f>IF(ISNUMBER(VALUE(SUBSTITUTE(SUBSTITUTE(SUBSTITUTE(SUBSTITUTE('YAHOO HISTORICAL DATA'!D270,",","+"),".","-"),"+","."),"-",",")))=TRUE,(VALUE(SUBSTITUTE(SUBSTITUTE(SUBSTITUTE(SUBSTITUTE('YAHOO HISTORICAL DATA'!D270,",","+"),".","-"),"+","."),"-",","))),"")</f>
        <v/>
      </c>
      <c r="I270" s="15" t="str">
        <f>IF(ISNUMBER(VALUE(SUBSTITUTE(SUBSTITUTE(SUBSTITUTE(SUBSTITUTE('YAHOO HISTORICAL DATA'!E270,",","+"),".","-"),"+","."),"-",",")))=TRUE,(VALUE(SUBSTITUTE(SUBSTITUTE(SUBSTITUTE(SUBSTITUTE('YAHOO HISTORICAL DATA'!E270,",","+"),".","-"),"+","."),"-",","))),"")</f>
        <v/>
      </c>
      <c r="J270" s="15" t="str">
        <f>IF(ISNUMBER(VALUE(SUBSTITUTE(SUBSTITUTE(SUBSTITUTE(SUBSTITUTE('YAHOO HISTORICAL DATA'!F270,",","+"),".","-"),"+","."),"-",",")))=TRUE,(VALUE(SUBSTITUTE(SUBSTITUTE(SUBSTITUTE(SUBSTITUTE('YAHOO HISTORICAL DATA'!F270,",","+"),".","-"),"+","."),"-",","))),"")</f>
        <v/>
      </c>
      <c r="K270" s="15">
        <f>IF(ISNUMBER(VALUE(SUBSTITUTE(SUBSTITUTE(SUBSTITUTE(SUBSTITUTE('YAHOO HISTORICAL DATA'!G270,",","+"),".","-"),"+","."),"-",",")))=TRUE,(VALUE(SUBSTITUTE(SUBSTITUTE(SUBSTITUTE(SUBSTITUTE('YAHOO HISTORICAL DATA'!G270,",","+"),".","-"),"+","."),"-",","))),VALUE(SUBSTITUTE(SUBSTITUTE(SUBSTITUTE(SUBSTITUTE('YAHOO HISTORICAL DATA'!G270,",","+"),".","-"),"+","."),"-",",")&amp;"0"))</f>
        <v>0</v>
      </c>
    </row>
    <row r="271" spans="1:11" x14ac:dyDescent="0.2">
      <c r="A271">
        <f>'YAHOO HISTORICAL DATA'!A271</f>
        <v>0</v>
      </c>
      <c r="B271" s="81">
        <f t="shared" si="18"/>
        <v>0</v>
      </c>
      <c r="C271" s="83">
        <f t="shared" si="19"/>
        <v>0</v>
      </c>
      <c r="D271" s="83">
        <f t="shared" si="20"/>
        <v>0</v>
      </c>
      <c r="E271" s="3" t="e">
        <f t="shared" si="21"/>
        <v>#NUM!</v>
      </c>
      <c r="F271" s="15" t="str">
        <f>IF(ISNUMBER(VALUE(SUBSTITUTE(SUBSTITUTE(SUBSTITUTE(SUBSTITUTE('YAHOO HISTORICAL DATA'!B271,",","+"),".","-"),"+","."),"-",",")))=TRUE,(VALUE(SUBSTITUTE(SUBSTITUTE(SUBSTITUTE(SUBSTITUTE('YAHOO HISTORICAL DATA'!B271,",","+"),".","-"),"+","."),"-",","))),"")</f>
        <v/>
      </c>
      <c r="G271" s="15" t="str">
        <f>IF(ISNUMBER(VALUE(SUBSTITUTE(SUBSTITUTE(SUBSTITUTE(SUBSTITUTE('YAHOO HISTORICAL DATA'!C271,",","+"),".","-"),"+","."),"-",",")))=TRUE,(VALUE(SUBSTITUTE(SUBSTITUTE(SUBSTITUTE(SUBSTITUTE('YAHOO HISTORICAL DATA'!C271,",","+"),".","-"),"+","."),"-",","))),"")</f>
        <v/>
      </c>
      <c r="H271" s="15" t="str">
        <f>IF(ISNUMBER(VALUE(SUBSTITUTE(SUBSTITUTE(SUBSTITUTE(SUBSTITUTE('YAHOO HISTORICAL DATA'!D271,",","+"),".","-"),"+","."),"-",",")))=TRUE,(VALUE(SUBSTITUTE(SUBSTITUTE(SUBSTITUTE(SUBSTITUTE('YAHOO HISTORICAL DATA'!D271,",","+"),".","-"),"+","."),"-",","))),"")</f>
        <v/>
      </c>
      <c r="I271" s="15" t="str">
        <f>IF(ISNUMBER(VALUE(SUBSTITUTE(SUBSTITUTE(SUBSTITUTE(SUBSTITUTE('YAHOO HISTORICAL DATA'!E271,",","+"),".","-"),"+","."),"-",",")))=TRUE,(VALUE(SUBSTITUTE(SUBSTITUTE(SUBSTITUTE(SUBSTITUTE('YAHOO HISTORICAL DATA'!E271,",","+"),".","-"),"+","."),"-",","))),"")</f>
        <v/>
      </c>
      <c r="J271" s="15" t="str">
        <f>IF(ISNUMBER(VALUE(SUBSTITUTE(SUBSTITUTE(SUBSTITUTE(SUBSTITUTE('YAHOO HISTORICAL DATA'!F271,",","+"),".","-"),"+","."),"-",",")))=TRUE,(VALUE(SUBSTITUTE(SUBSTITUTE(SUBSTITUTE(SUBSTITUTE('YAHOO HISTORICAL DATA'!F271,",","+"),".","-"),"+","."),"-",","))),"")</f>
        <v/>
      </c>
      <c r="K271" s="15">
        <f>IF(ISNUMBER(VALUE(SUBSTITUTE(SUBSTITUTE(SUBSTITUTE(SUBSTITUTE('YAHOO HISTORICAL DATA'!G271,",","+"),".","-"),"+","."),"-",",")))=TRUE,(VALUE(SUBSTITUTE(SUBSTITUTE(SUBSTITUTE(SUBSTITUTE('YAHOO HISTORICAL DATA'!G271,",","+"),".","-"),"+","."),"-",","))),VALUE(SUBSTITUTE(SUBSTITUTE(SUBSTITUTE(SUBSTITUTE('YAHOO HISTORICAL DATA'!G271,",","+"),".","-"),"+","."),"-",",")&amp;"0"))</f>
        <v>0</v>
      </c>
    </row>
    <row r="272" spans="1:11" x14ac:dyDescent="0.2">
      <c r="A272">
        <f>'YAHOO HISTORICAL DATA'!A272</f>
        <v>0</v>
      </c>
      <c r="B272" s="81">
        <f t="shared" si="18"/>
        <v>0</v>
      </c>
      <c r="C272" s="83">
        <f t="shared" si="19"/>
        <v>0</v>
      </c>
      <c r="D272" s="83">
        <f t="shared" si="20"/>
        <v>0</v>
      </c>
      <c r="E272" s="3" t="e">
        <f t="shared" si="21"/>
        <v>#NUM!</v>
      </c>
      <c r="F272" s="15" t="str">
        <f>IF(ISNUMBER(VALUE(SUBSTITUTE(SUBSTITUTE(SUBSTITUTE(SUBSTITUTE('YAHOO HISTORICAL DATA'!B272,",","+"),".","-"),"+","."),"-",",")))=TRUE,(VALUE(SUBSTITUTE(SUBSTITUTE(SUBSTITUTE(SUBSTITUTE('YAHOO HISTORICAL DATA'!B272,",","+"),".","-"),"+","."),"-",","))),"")</f>
        <v/>
      </c>
      <c r="G272" s="15" t="str">
        <f>IF(ISNUMBER(VALUE(SUBSTITUTE(SUBSTITUTE(SUBSTITUTE(SUBSTITUTE('YAHOO HISTORICAL DATA'!C272,",","+"),".","-"),"+","."),"-",",")))=TRUE,(VALUE(SUBSTITUTE(SUBSTITUTE(SUBSTITUTE(SUBSTITUTE('YAHOO HISTORICAL DATA'!C272,",","+"),".","-"),"+","."),"-",","))),"")</f>
        <v/>
      </c>
      <c r="H272" s="15" t="str">
        <f>IF(ISNUMBER(VALUE(SUBSTITUTE(SUBSTITUTE(SUBSTITUTE(SUBSTITUTE('YAHOO HISTORICAL DATA'!D272,",","+"),".","-"),"+","."),"-",",")))=TRUE,(VALUE(SUBSTITUTE(SUBSTITUTE(SUBSTITUTE(SUBSTITUTE('YAHOO HISTORICAL DATA'!D272,",","+"),".","-"),"+","."),"-",","))),"")</f>
        <v/>
      </c>
      <c r="I272" s="15" t="str">
        <f>IF(ISNUMBER(VALUE(SUBSTITUTE(SUBSTITUTE(SUBSTITUTE(SUBSTITUTE('YAHOO HISTORICAL DATA'!E272,",","+"),".","-"),"+","."),"-",",")))=TRUE,(VALUE(SUBSTITUTE(SUBSTITUTE(SUBSTITUTE(SUBSTITUTE('YAHOO HISTORICAL DATA'!E272,",","+"),".","-"),"+","."),"-",","))),"")</f>
        <v/>
      </c>
      <c r="J272" s="15" t="str">
        <f>IF(ISNUMBER(VALUE(SUBSTITUTE(SUBSTITUTE(SUBSTITUTE(SUBSTITUTE('YAHOO HISTORICAL DATA'!F272,",","+"),".","-"),"+","."),"-",",")))=TRUE,(VALUE(SUBSTITUTE(SUBSTITUTE(SUBSTITUTE(SUBSTITUTE('YAHOO HISTORICAL DATA'!F272,",","+"),".","-"),"+","."),"-",","))),"")</f>
        <v/>
      </c>
      <c r="K272" s="15">
        <f>IF(ISNUMBER(VALUE(SUBSTITUTE(SUBSTITUTE(SUBSTITUTE(SUBSTITUTE('YAHOO HISTORICAL DATA'!G272,",","+"),".","-"),"+","."),"-",",")))=TRUE,(VALUE(SUBSTITUTE(SUBSTITUTE(SUBSTITUTE(SUBSTITUTE('YAHOO HISTORICAL DATA'!G272,",","+"),".","-"),"+","."),"-",","))),VALUE(SUBSTITUTE(SUBSTITUTE(SUBSTITUTE(SUBSTITUTE('YAHOO HISTORICAL DATA'!G272,",","+"),".","-"),"+","."),"-",",")&amp;"0"))</f>
        <v>0</v>
      </c>
    </row>
    <row r="273" spans="1:11" x14ac:dyDescent="0.2">
      <c r="A273">
        <f>'YAHOO HISTORICAL DATA'!A273</f>
        <v>0</v>
      </c>
      <c r="B273" s="81">
        <f t="shared" si="18"/>
        <v>0</v>
      </c>
      <c r="C273" s="83">
        <f t="shared" si="19"/>
        <v>0</v>
      </c>
      <c r="D273" s="83">
        <f t="shared" si="20"/>
        <v>0</v>
      </c>
      <c r="E273" s="3" t="e">
        <f t="shared" si="21"/>
        <v>#NUM!</v>
      </c>
      <c r="F273" s="15" t="str">
        <f>IF(ISNUMBER(VALUE(SUBSTITUTE(SUBSTITUTE(SUBSTITUTE(SUBSTITUTE('YAHOO HISTORICAL DATA'!B273,",","+"),".","-"),"+","."),"-",",")))=TRUE,(VALUE(SUBSTITUTE(SUBSTITUTE(SUBSTITUTE(SUBSTITUTE('YAHOO HISTORICAL DATA'!B273,",","+"),".","-"),"+","."),"-",","))),"")</f>
        <v/>
      </c>
      <c r="G273" s="15" t="str">
        <f>IF(ISNUMBER(VALUE(SUBSTITUTE(SUBSTITUTE(SUBSTITUTE(SUBSTITUTE('YAHOO HISTORICAL DATA'!C273,",","+"),".","-"),"+","."),"-",",")))=TRUE,(VALUE(SUBSTITUTE(SUBSTITUTE(SUBSTITUTE(SUBSTITUTE('YAHOO HISTORICAL DATA'!C273,",","+"),".","-"),"+","."),"-",","))),"")</f>
        <v/>
      </c>
      <c r="H273" s="15" t="str">
        <f>IF(ISNUMBER(VALUE(SUBSTITUTE(SUBSTITUTE(SUBSTITUTE(SUBSTITUTE('YAHOO HISTORICAL DATA'!D273,",","+"),".","-"),"+","."),"-",",")))=TRUE,(VALUE(SUBSTITUTE(SUBSTITUTE(SUBSTITUTE(SUBSTITUTE('YAHOO HISTORICAL DATA'!D273,",","+"),".","-"),"+","."),"-",","))),"")</f>
        <v/>
      </c>
      <c r="I273" s="15" t="str">
        <f>IF(ISNUMBER(VALUE(SUBSTITUTE(SUBSTITUTE(SUBSTITUTE(SUBSTITUTE('YAHOO HISTORICAL DATA'!E273,",","+"),".","-"),"+","."),"-",",")))=TRUE,(VALUE(SUBSTITUTE(SUBSTITUTE(SUBSTITUTE(SUBSTITUTE('YAHOO HISTORICAL DATA'!E273,",","+"),".","-"),"+","."),"-",","))),"")</f>
        <v/>
      </c>
      <c r="J273" s="15" t="str">
        <f>IF(ISNUMBER(VALUE(SUBSTITUTE(SUBSTITUTE(SUBSTITUTE(SUBSTITUTE('YAHOO HISTORICAL DATA'!F273,",","+"),".","-"),"+","."),"-",",")))=TRUE,(VALUE(SUBSTITUTE(SUBSTITUTE(SUBSTITUTE(SUBSTITUTE('YAHOO HISTORICAL DATA'!F273,",","+"),".","-"),"+","."),"-",","))),"")</f>
        <v/>
      </c>
      <c r="K273" s="15">
        <f>IF(ISNUMBER(VALUE(SUBSTITUTE(SUBSTITUTE(SUBSTITUTE(SUBSTITUTE('YAHOO HISTORICAL DATA'!G273,",","+"),".","-"),"+","."),"-",",")))=TRUE,(VALUE(SUBSTITUTE(SUBSTITUTE(SUBSTITUTE(SUBSTITUTE('YAHOO HISTORICAL DATA'!G273,",","+"),".","-"),"+","."),"-",","))),VALUE(SUBSTITUTE(SUBSTITUTE(SUBSTITUTE(SUBSTITUTE('YAHOO HISTORICAL DATA'!G273,",","+"),".","-"),"+","."),"-",",")&amp;"0"))</f>
        <v>0</v>
      </c>
    </row>
    <row r="274" spans="1:11" x14ac:dyDescent="0.2">
      <c r="A274">
        <f>'YAHOO HISTORICAL DATA'!A274</f>
        <v>0</v>
      </c>
      <c r="B274" s="81">
        <f t="shared" si="18"/>
        <v>0</v>
      </c>
      <c r="C274" s="83">
        <f t="shared" si="19"/>
        <v>0</v>
      </c>
      <c r="D274" s="83">
        <f t="shared" si="20"/>
        <v>0</v>
      </c>
      <c r="E274" s="3" t="e">
        <f t="shared" si="21"/>
        <v>#NUM!</v>
      </c>
      <c r="F274" s="15" t="str">
        <f>IF(ISNUMBER(VALUE(SUBSTITUTE(SUBSTITUTE(SUBSTITUTE(SUBSTITUTE('YAHOO HISTORICAL DATA'!B274,",","+"),".","-"),"+","."),"-",",")))=TRUE,(VALUE(SUBSTITUTE(SUBSTITUTE(SUBSTITUTE(SUBSTITUTE('YAHOO HISTORICAL DATA'!B274,",","+"),".","-"),"+","."),"-",","))),"")</f>
        <v/>
      </c>
      <c r="G274" s="15" t="str">
        <f>IF(ISNUMBER(VALUE(SUBSTITUTE(SUBSTITUTE(SUBSTITUTE(SUBSTITUTE('YAHOO HISTORICAL DATA'!C274,",","+"),".","-"),"+","."),"-",",")))=TRUE,(VALUE(SUBSTITUTE(SUBSTITUTE(SUBSTITUTE(SUBSTITUTE('YAHOO HISTORICAL DATA'!C274,",","+"),".","-"),"+","."),"-",","))),"")</f>
        <v/>
      </c>
      <c r="H274" s="15" t="str">
        <f>IF(ISNUMBER(VALUE(SUBSTITUTE(SUBSTITUTE(SUBSTITUTE(SUBSTITUTE('YAHOO HISTORICAL DATA'!D274,",","+"),".","-"),"+","."),"-",",")))=TRUE,(VALUE(SUBSTITUTE(SUBSTITUTE(SUBSTITUTE(SUBSTITUTE('YAHOO HISTORICAL DATA'!D274,",","+"),".","-"),"+","."),"-",","))),"")</f>
        <v/>
      </c>
      <c r="I274" s="15" t="str">
        <f>IF(ISNUMBER(VALUE(SUBSTITUTE(SUBSTITUTE(SUBSTITUTE(SUBSTITUTE('YAHOO HISTORICAL DATA'!E274,",","+"),".","-"),"+","."),"-",",")))=TRUE,(VALUE(SUBSTITUTE(SUBSTITUTE(SUBSTITUTE(SUBSTITUTE('YAHOO HISTORICAL DATA'!E274,",","+"),".","-"),"+","."),"-",","))),"")</f>
        <v/>
      </c>
      <c r="J274" s="15" t="str">
        <f>IF(ISNUMBER(VALUE(SUBSTITUTE(SUBSTITUTE(SUBSTITUTE(SUBSTITUTE('YAHOO HISTORICAL DATA'!F274,",","+"),".","-"),"+","."),"-",",")))=TRUE,(VALUE(SUBSTITUTE(SUBSTITUTE(SUBSTITUTE(SUBSTITUTE('YAHOO HISTORICAL DATA'!F274,",","+"),".","-"),"+","."),"-",","))),"")</f>
        <v/>
      </c>
      <c r="K274" s="15">
        <f>IF(ISNUMBER(VALUE(SUBSTITUTE(SUBSTITUTE(SUBSTITUTE(SUBSTITUTE('YAHOO HISTORICAL DATA'!G274,",","+"),".","-"),"+","."),"-",",")))=TRUE,(VALUE(SUBSTITUTE(SUBSTITUTE(SUBSTITUTE(SUBSTITUTE('YAHOO HISTORICAL DATA'!G274,",","+"),".","-"),"+","."),"-",","))),VALUE(SUBSTITUTE(SUBSTITUTE(SUBSTITUTE(SUBSTITUTE('YAHOO HISTORICAL DATA'!G274,",","+"),".","-"),"+","."),"-",",")&amp;"0"))</f>
        <v>0</v>
      </c>
    </row>
    <row r="275" spans="1:11" x14ac:dyDescent="0.2">
      <c r="A275">
        <f>'YAHOO HISTORICAL DATA'!A275</f>
        <v>0</v>
      </c>
      <c r="B275" s="81">
        <f t="shared" si="18"/>
        <v>0</v>
      </c>
      <c r="C275" s="83">
        <f t="shared" si="19"/>
        <v>0</v>
      </c>
      <c r="D275" s="83">
        <f t="shared" si="20"/>
        <v>0</v>
      </c>
      <c r="E275" s="3" t="e">
        <f t="shared" si="21"/>
        <v>#NUM!</v>
      </c>
      <c r="F275" s="15" t="str">
        <f>IF(ISNUMBER(VALUE(SUBSTITUTE(SUBSTITUTE(SUBSTITUTE(SUBSTITUTE('YAHOO HISTORICAL DATA'!B275,",","+"),".","-"),"+","."),"-",",")))=TRUE,(VALUE(SUBSTITUTE(SUBSTITUTE(SUBSTITUTE(SUBSTITUTE('YAHOO HISTORICAL DATA'!B275,",","+"),".","-"),"+","."),"-",","))),"")</f>
        <v/>
      </c>
      <c r="G275" s="15" t="str">
        <f>IF(ISNUMBER(VALUE(SUBSTITUTE(SUBSTITUTE(SUBSTITUTE(SUBSTITUTE('YAHOO HISTORICAL DATA'!C275,",","+"),".","-"),"+","."),"-",",")))=TRUE,(VALUE(SUBSTITUTE(SUBSTITUTE(SUBSTITUTE(SUBSTITUTE('YAHOO HISTORICAL DATA'!C275,",","+"),".","-"),"+","."),"-",","))),"")</f>
        <v/>
      </c>
      <c r="H275" s="15" t="str">
        <f>IF(ISNUMBER(VALUE(SUBSTITUTE(SUBSTITUTE(SUBSTITUTE(SUBSTITUTE('YAHOO HISTORICAL DATA'!D275,",","+"),".","-"),"+","."),"-",",")))=TRUE,(VALUE(SUBSTITUTE(SUBSTITUTE(SUBSTITUTE(SUBSTITUTE('YAHOO HISTORICAL DATA'!D275,",","+"),".","-"),"+","."),"-",","))),"")</f>
        <v/>
      </c>
      <c r="I275" s="15" t="str">
        <f>IF(ISNUMBER(VALUE(SUBSTITUTE(SUBSTITUTE(SUBSTITUTE(SUBSTITUTE('YAHOO HISTORICAL DATA'!E275,",","+"),".","-"),"+","."),"-",",")))=TRUE,(VALUE(SUBSTITUTE(SUBSTITUTE(SUBSTITUTE(SUBSTITUTE('YAHOO HISTORICAL DATA'!E275,",","+"),".","-"),"+","."),"-",","))),"")</f>
        <v/>
      </c>
      <c r="J275" s="15" t="str">
        <f>IF(ISNUMBER(VALUE(SUBSTITUTE(SUBSTITUTE(SUBSTITUTE(SUBSTITUTE('YAHOO HISTORICAL DATA'!F275,",","+"),".","-"),"+","."),"-",",")))=TRUE,(VALUE(SUBSTITUTE(SUBSTITUTE(SUBSTITUTE(SUBSTITUTE('YAHOO HISTORICAL DATA'!F275,",","+"),".","-"),"+","."),"-",","))),"")</f>
        <v/>
      </c>
      <c r="K275" s="15">
        <f>IF(ISNUMBER(VALUE(SUBSTITUTE(SUBSTITUTE(SUBSTITUTE(SUBSTITUTE('YAHOO HISTORICAL DATA'!G275,",","+"),".","-"),"+","."),"-",",")))=TRUE,(VALUE(SUBSTITUTE(SUBSTITUTE(SUBSTITUTE(SUBSTITUTE('YAHOO HISTORICAL DATA'!G275,",","+"),".","-"),"+","."),"-",","))),VALUE(SUBSTITUTE(SUBSTITUTE(SUBSTITUTE(SUBSTITUTE('YAHOO HISTORICAL DATA'!G275,",","+"),".","-"),"+","."),"-",",")&amp;"0"))</f>
        <v>0</v>
      </c>
    </row>
    <row r="276" spans="1:11" x14ac:dyDescent="0.2">
      <c r="A276">
        <f>'YAHOO HISTORICAL DATA'!A276</f>
        <v>0</v>
      </c>
      <c r="B276" s="81">
        <f t="shared" si="18"/>
        <v>0</v>
      </c>
      <c r="C276" s="83">
        <f t="shared" si="19"/>
        <v>0</v>
      </c>
      <c r="D276" s="83">
        <f t="shared" si="20"/>
        <v>0</v>
      </c>
      <c r="E276" s="3" t="e">
        <f t="shared" si="21"/>
        <v>#NUM!</v>
      </c>
      <c r="F276" s="15" t="str">
        <f>IF(ISNUMBER(VALUE(SUBSTITUTE(SUBSTITUTE(SUBSTITUTE(SUBSTITUTE('YAHOO HISTORICAL DATA'!B276,",","+"),".","-"),"+","."),"-",",")))=TRUE,(VALUE(SUBSTITUTE(SUBSTITUTE(SUBSTITUTE(SUBSTITUTE('YAHOO HISTORICAL DATA'!B276,",","+"),".","-"),"+","."),"-",","))),"")</f>
        <v/>
      </c>
      <c r="G276" s="15" t="str">
        <f>IF(ISNUMBER(VALUE(SUBSTITUTE(SUBSTITUTE(SUBSTITUTE(SUBSTITUTE('YAHOO HISTORICAL DATA'!C276,",","+"),".","-"),"+","."),"-",",")))=TRUE,(VALUE(SUBSTITUTE(SUBSTITUTE(SUBSTITUTE(SUBSTITUTE('YAHOO HISTORICAL DATA'!C276,",","+"),".","-"),"+","."),"-",","))),"")</f>
        <v/>
      </c>
      <c r="H276" s="15" t="str">
        <f>IF(ISNUMBER(VALUE(SUBSTITUTE(SUBSTITUTE(SUBSTITUTE(SUBSTITUTE('YAHOO HISTORICAL DATA'!D276,",","+"),".","-"),"+","."),"-",",")))=TRUE,(VALUE(SUBSTITUTE(SUBSTITUTE(SUBSTITUTE(SUBSTITUTE('YAHOO HISTORICAL DATA'!D276,",","+"),".","-"),"+","."),"-",","))),"")</f>
        <v/>
      </c>
      <c r="I276" s="15" t="str">
        <f>IF(ISNUMBER(VALUE(SUBSTITUTE(SUBSTITUTE(SUBSTITUTE(SUBSTITUTE('YAHOO HISTORICAL DATA'!E276,",","+"),".","-"),"+","."),"-",",")))=TRUE,(VALUE(SUBSTITUTE(SUBSTITUTE(SUBSTITUTE(SUBSTITUTE('YAHOO HISTORICAL DATA'!E276,",","+"),".","-"),"+","."),"-",","))),"")</f>
        <v/>
      </c>
      <c r="J276" s="15" t="str">
        <f>IF(ISNUMBER(VALUE(SUBSTITUTE(SUBSTITUTE(SUBSTITUTE(SUBSTITUTE('YAHOO HISTORICAL DATA'!F276,",","+"),".","-"),"+","."),"-",",")))=TRUE,(VALUE(SUBSTITUTE(SUBSTITUTE(SUBSTITUTE(SUBSTITUTE('YAHOO HISTORICAL DATA'!F276,",","+"),".","-"),"+","."),"-",","))),"")</f>
        <v/>
      </c>
      <c r="K276" s="15">
        <f>IF(ISNUMBER(VALUE(SUBSTITUTE(SUBSTITUTE(SUBSTITUTE(SUBSTITUTE('YAHOO HISTORICAL DATA'!G276,",","+"),".","-"),"+","."),"-",",")))=TRUE,(VALUE(SUBSTITUTE(SUBSTITUTE(SUBSTITUTE(SUBSTITUTE('YAHOO HISTORICAL DATA'!G276,",","+"),".","-"),"+","."),"-",","))),VALUE(SUBSTITUTE(SUBSTITUTE(SUBSTITUTE(SUBSTITUTE('YAHOO HISTORICAL DATA'!G276,",","+"),".","-"),"+","."),"-",",")&amp;"0"))</f>
        <v>0</v>
      </c>
    </row>
    <row r="277" spans="1:11" x14ac:dyDescent="0.2">
      <c r="A277">
        <f>'YAHOO HISTORICAL DATA'!A277</f>
        <v>0</v>
      </c>
      <c r="B277" s="81">
        <f t="shared" si="18"/>
        <v>0</v>
      </c>
      <c r="C277" s="83">
        <f t="shared" si="19"/>
        <v>0</v>
      </c>
      <c r="D277" s="83">
        <f t="shared" si="20"/>
        <v>0</v>
      </c>
      <c r="E277" s="3" t="e">
        <f t="shared" si="21"/>
        <v>#NUM!</v>
      </c>
      <c r="F277" s="15" t="str">
        <f>IF(ISNUMBER(VALUE(SUBSTITUTE(SUBSTITUTE(SUBSTITUTE(SUBSTITUTE('YAHOO HISTORICAL DATA'!B277,",","+"),".","-"),"+","."),"-",",")))=TRUE,(VALUE(SUBSTITUTE(SUBSTITUTE(SUBSTITUTE(SUBSTITUTE('YAHOO HISTORICAL DATA'!B277,",","+"),".","-"),"+","."),"-",","))),"")</f>
        <v/>
      </c>
      <c r="G277" s="15" t="str">
        <f>IF(ISNUMBER(VALUE(SUBSTITUTE(SUBSTITUTE(SUBSTITUTE(SUBSTITUTE('YAHOO HISTORICAL DATA'!C277,",","+"),".","-"),"+","."),"-",",")))=TRUE,(VALUE(SUBSTITUTE(SUBSTITUTE(SUBSTITUTE(SUBSTITUTE('YAHOO HISTORICAL DATA'!C277,",","+"),".","-"),"+","."),"-",","))),"")</f>
        <v/>
      </c>
      <c r="H277" s="15" t="str">
        <f>IF(ISNUMBER(VALUE(SUBSTITUTE(SUBSTITUTE(SUBSTITUTE(SUBSTITUTE('YAHOO HISTORICAL DATA'!D277,",","+"),".","-"),"+","."),"-",",")))=TRUE,(VALUE(SUBSTITUTE(SUBSTITUTE(SUBSTITUTE(SUBSTITUTE('YAHOO HISTORICAL DATA'!D277,",","+"),".","-"),"+","."),"-",","))),"")</f>
        <v/>
      </c>
      <c r="I277" s="15" t="str">
        <f>IF(ISNUMBER(VALUE(SUBSTITUTE(SUBSTITUTE(SUBSTITUTE(SUBSTITUTE('YAHOO HISTORICAL DATA'!E277,",","+"),".","-"),"+","."),"-",",")))=TRUE,(VALUE(SUBSTITUTE(SUBSTITUTE(SUBSTITUTE(SUBSTITUTE('YAHOO HISTORICAL DATA'!E277,",","+"),".","-"),"+","."),"-",","))),"")</f>
        <v/>
      </c>
      <c r="J277" s="15" t="str">
        <f>IF(ISNUMBER(VALUE(SUBSTITUTE(SUBSTITUTE(SUBSTITUTE(SUBSTITUTE('YAHOO HISTORICAL DATA'!F277,",","+"),".","-"),"+","."),"-",",")))=TRUE,(VALUE(SUBSTITUTE(SUBSTITUTE(SUBSTITUTE(SUBSTITUTE('YAHOO HISTORICAL DATA'!F277,",","+"),".","-"),"+","."),"-",","))),"")</f>
        <v/>
      </c>
      <c r="K277" s="15">
        <f>IF(ISNUMBER(VALUE(SUBSTITUTE(SUBSTITUTE(SUBSTITUTE(SUBSTITUTE('YAHOO HISTORICAL DATA'!G277,",","+"),".","-"),"+","."),"-",",")))=TRUE,(VALUE(SUBSTITUTE(SUBSTITUTE(SUBSTITUTE(SUBSTITUTE('YAHOO HISTORICAL DATA'!G277,",","+"),".","-"),"+","."),"-",","))),VALUE(SUBSTITUTE(SUBSTITUTE(SUBSTITUTE(SUBSTITUTE('YAHOO HISTORICAL DATA'!G277,",","+"),".","-"),"+","."),"-",",")&amp;"0"))</f>
        <v>0</v>
      </c>
    </row>
    <row r="278" spans="1:11" x14ac:dyDescent="0.2">
      <c r="A278">
        <f>'YAHOO HISTORICAL DATA'!A278</f>
        <v>0</v>
      </c>
      <c r="B278" s="81">
        <f t="shared" si="18"/>
        <v>0</v>
      </c>
      <c r="C278" s="83">
        <f t="shared" si="19"/>
        <v>0</v>
      </c>
      <c r="D278" s="83">
        <f t="shared" si="20"/>
        <v>0</v>
      </c>
      <c r="E278" s="3" t="e">
        <f t="shared" si="21"/>
        <v>#NUM!</v>
      </c>
      <c r="F278" s="15" t="str">
        <f>IF(ISNUMBER(VALUE(SUBSTITUTE(SUBSTITUTE(SUBSTITUTE(SUBSTITUTE('YAHOO HISTORICAL DATA'!B278,",","+"),".","-"),"+","."),"-",",")))=TRUE,(VALUE(SUBSTITUTE(SUBSTITUTE(SUBSTITUTE(SUBSTITUTE('YAHOO HISTORICAL DATA'!B278,",","+"),".","-"),"+","."),"-",","))),"")</f>
        <v/>
      </c>
      <c r="G278" s="15" t="str">
        <f>IF(ISNUMBER(VALUE(SUBSTITUTE(SUBSTITUTE(SUBSTITUTE(SUBSTITUTE('YAHOO HISTORICAL DATA'!C278,",","+"),".","-"),"+","."),"-",",")))=TRUE,(VALUE(SUBSTITUTE(SUBSTITUTE(SUBSTITUTE(SUBSTITUTE('YAHOO HISTORICAL DATA'!C278,",","+"),".","-"),"+","."),"-",","))),"")</f>
        <v/>
      </c>
      <c r="H278" s="15" t="str">
        <f>IF(ISNUMBER(VALUE(SUBSTITUTE(SUBSTITUTE(SUBSTITUTE(SUBSTITUTE('YAHOO HISTORICAL DATA'!D278,",","+"),".","-"),"+","."),"-",",")))=TRUE,(VALUE(SUBSTITUTE(SUBSTITUTE(SUBSTITUTE(SUBSTITUTE('YAHOO HISTORICAL DATA'!D278,",","+"),".","-"),"+","."),"-",","))),"")</f>
        <v/>
      </c>
      <c r="I278" s="15" t="str">
        <f>IF(ISNUMBER(VALUE(SUBSTITUTE(SUBSTITUTE(SUBSTITUTE(SUBSTITUTE('YAHOO HISTORICAL DATA'!E278,",","+"),".","-"),"+","."),"-",",")))=TRUE,(VALUE(SUBSTITUTE(SUBSTITUTE(SUBSTITUTE(SUBSTITUTE('YAHOO HISTORICAL DATA'!E278,",","+"),".","-"),"+","."),"-",","))),"")</f>
        <v/>
      </c>
      <c r="J278" s="15" t="str">
        <f>IF(ISNUMBER(VALUE(SUBSTITUTE(SUBSTITUTE(SUBSTITUTE(SUBSTITUTE('YAHOO HISTORICAL DATA'!F278,",","+"),".","-"),"+","."),"-",",")))=TRUE,(VALUE(SUBSTITUTE(SUBSTITUTE(SUBSTITUTE(SUBSTITUTE('YAHOO HISTORICAL DATA'!F278,",","+"),".","-"),"+","."),"-",","))),"")</f>
        <v/>
      </c>
      <c r="K278" s="15">
        <f>IF(ISNUMBER(VALUE(SUBSTITUTE(SUBSTITUTE(SUBSTITUTE(SUBSTITUTE('YAHOO HISTORICAL DATA'!G278,",","+"),".","-"),"+","."),"-",",")))=TRUE,(VALUE(SUBSTITUTE(SUBSTITUTE(SUBSTITUTE(SUBSTITUTE('YAHOO HISTORICAL DATA'!G278,",","+"),".","-"),"+","."),"-",","))),VALUE(SUBSTITUTE(SUBSTITUTE(SUBSTITUTE(SUBSTITUTE('YAHOO HISTORICAL DATA'!G278,",","+"),".","-"),"+","."),"-",",")&amp;"0"))</f>
        <v>0</v>
      </c>
    </row>
    <row r="279" spans="1:11" x14ac:dyDescent="0.2">
      <c r="A279">
        <f>'YAHOO HISTORICAL DATA'!A279</f>
        <v>0</v>
      </c>
      <c r="B279" s="81">
        <f t="shared" si="18"/>
        <v>0</v>
      </c>
      <c r="C279" s="83">
        <f t="shared" si="19"/>
        <v>0</v>
      </c>
      <c r="D279" s="83">
        <f t="shared" si="20"/>
        <v>0</v>
      </c>
      <c r="E279" s="3" t="e">
        <f t="shared" si="21"/>
        <v>#NUM!</v>
      </c>
      <c r="F279" s="15" t="str">
        <f>IF(ISNUMBER(VALUE(SUBSTITUTE(SUBSTITUTE(SUBSTITUTE(SUBSTITUTE('YAHOO HISTORICAL DATA'!B279,",","+"),".","-"),"+","."),"-",",")))=TRUE,(VALUE(SUBSTITUTE(SUBSTITUTE(SUBSTITUTE(SUBSTITUTE('YAHOO HISTORICAL DATA'!B279,",","+"),".","-"),"+","."),"-",","))),"")</f>
        <v/>
      </c>
      <c r="G279" s="15" t="str">
        <f>IF(ISNUMBER(VALUE(SUBSTITUTE(SUBSTITUTE(SUBSTITUTE(SUBSTITUTE('YAHOO HISTORICAL DATA'!C279,",","+"),".","-"),"+","."),"-",",")))=TRUE,(VALUE(SUBSTITUTE(SUBSTITUTE(SUBSTITUTE(SUBSTITUTE('YAHOO HISTORICAL DATA'!C279,",","+"),".","-"),"+","."),"-",","))),"")</f>
        <v/>
      </c>
      <c r="H279" s="15" t="str">
        <f>IF(ISNUMBER(VALUE(SUBSTITUTE(SUBSTITUTE(SUBSTITUTE(SUBSTITUTE('YAHOO HISTORICAL DATA'!D279,",","+"),".","-"),"+","."),"-",",")))=TRUE,(VALUE(SUBSTITUTE(SUBSTITUTE(SUBSTITUTE(SUBSTITUTE('YAHOO HISTORICAL DATA'!D279,",","+"),".","-"),"+","."),"-",","))),"")</f>
        <v/>
      </c>
      <c r="I279" s="15" t="str">
        <f>IF(ISNUMBER(VALUE(SUBSTITUTE(SUBSTITUTE(SUBSTITUTE(SUBSTITUTE('YAHOO HISTORICAL DATA'!E279,",","+"),".","-"),"+","."),"-",",")))=TRUE,(VALUE(SUBSTITUTE(SUBSTITUTE(SUBSTITUTE(SUBSTITUTE('YAHOO HISTORICAL DATA'!E279,",","+"),".","-"),"+","."),"-",","))),"")</f>
        <v/>
      </c>
      <c r="J279" s="15" t="str">
        <f>IF(ISNUMBER(VALUE(SUBSTITUTE(SUBSTITUTE(SUBSTITUTE(SUBSTITUTE('YAHOO HISTORICAL DATA'!F279,",","+"),".","-"),"+","."),"-",",")))=TRUE,(VALUE(SUBSTITUTE(SUBSTITUTE(SUBSTITUTE(SUBSTITUTE('YAHOO HISTORICAL DATA'!F279,",","+"),".","-"),"+","."),"-",","))),"")</f>
        <v/>
      </c>
      <c r="K279" s="15">
        <f>IF(ISNUMBER(VALUE(SUBSTITUTE(SUBSTITUTE(SUBSTITUTE(SUBSTITUTE('YAHOO HISTORICAL DATA'!G279,",","+"),".","-"),"+","."),"-",",")))=TRUE,(VALUE(SUBSTITUTE(SUBSTITUTE(SUBSTITUTE(SUBSTITUTE('YAHOO HISTORICAL DATA'!G279,",","+"),".","-"),"+","."),"-",","))),VALUE(SUBSTITUTE(SUBSTITUTE(SUBSTITUTE(SUBSTITUTE('YAHOO HISTORICAL DATA'!G279,",","+"),".","-"),"+","."),"-",",")&amp;"0"))</f>
        <v>0</v>
      </c>
    </row>
    <row r="280" spans="1:11" x14ac:dyDescent="0.2">
      <c r="A280">
        <f>'YAHOO HISTORICAL DATA'!A280</f>
        <v>0</v>
      </c>
      <c r="B280" s="81">
        <f t="shared" si="18"/>
        <v>0</v>
      </c>
      <c r="C280" s="83">
        <f t="shared" si="19"/>
        <v>0</v>
      </c>
      <c r="D280" s="83">
        <f t="shared" si="20"/>
        <v>0</v>
      </c>
      <c r="E280" s="3" t="e">
        <f t="shared" si="21"/>
        <v>#NUM!</v>
      </c>
      <c r="F280" s="15" t="str">
        <f>IF(ISNUMBER(VALUE(SUBSTITUTE(SUBSTITUTE(SUBSTITUTE(SUBSTITUTE('YAHOO HISTORICAL DATA'!B280,",","+"),".","-"),"+","."),"-",",")))=TRUE,(VALUE(SUBSTITUTE(SUBSTITUTE(SUBSTITUTE(SUBSTITUTE('YAHOO HISTORICAL DATA'!B280,",","+"),".","-"),"+","."),"-",","))),"")</f>
        <v/>
      </c>
      <c r="G280" s="15" t="str">
        <f>IF(ISNUMBER(VALUE(SUBSTITUTE(SUBSTITUTE(SUBSTITUTE(SUBSTITUTE('YAHOO HISTORICAL DATA'!C280,",","+"),".","-"),"+","."),"-",",")))=TRUE,(VALUE(SUBSTITUTE(SUBSTITUTE(SUBSTITUTE(SUBSTITUTE('YAHOO HISTORICAL DATA'!C280,",","+"),".","-"),"+","."),"-",","))),"")</f>
        <v/>
      </c>
      <c r="H280" s="15" t="str">
        <f>IF(ISNUMBER(VALUE(SUBSTITUTE(SUBSTITUTE(SUBSTITUTE(SUBSTITUTE('YAHOO HISTORICAL DATA'!D280,",","+"),".","-"),"+","."),"-",",")))=TRUE,(VALUE(SUBSTITUTE(SUBSTITUTE(SUBSTITUTE(SUBSTITUTE('YAHOO HISTORICAL DATA'!D280,",","+"),".","-"),"+","."),"-",","))),"")</f>
        <v/>
      </c>
      <c r="I280" s="15" t="str">
        <f>IF(ISNUMBER(VALUE(SUBSTITUTE(SUBSTITUTE(SUBSTITUTE(SUBSTITUTE('YAHOO HISTORICAL DATA'!E280,",","+"),".","-"),"+","."),"-",",")))=TRUE,(VALUE(SUBSTITUTE(SUBSTITUTE(SUBSTITUTE(SUBSTITUTE('YAHOO HISTORICAL DATA'!E280,",","+"),".","-"),"+","."),"-",","))),"")</f>
        <v/>
      </c>
      <c r="J280" s="15" t="str">
        <f>IF(ISNUMBER(VALUE(SUBSTITUTE(SUBSTITUTE(SUBSTITUTE(SUBSTITUTE('YAHOO HISTORICAL DATA'!F280,",","+"),".","-"),"+","."),"-",",")))=TRUE,(VALUE(SUBSTITUTE(SUBSTITUTE(SUBSTITUTE(SUBSTITUTE('YAHOO HISTORICAL DATA'!F280,",","+"),".","-"),"+","."),"-",","))),"")</f>
        <v/>
      </c>
      <c r="K280" s="15">
        <f>IF(ISNUMBER(VALUE(SUBSTITUTE(SUBSTITUTE(SUBSTITUTE(SUBSTITUTE('YAHOO HISTORICAL DATA'!G280,",","+"),".","-"),"+","."),"-",",")))=TRUE,(VALUE(SUBSTITUTE(SUBSTITUTE(SUBSTITUTE(SUBSTITUTE('YAHOO HISTORICAL DATA'!G280,",","+"),".","-"),"+","."),"-",","))),VALUE(SUBSTITUTE(SUBSTITUTE(SUBSTITUTE(SUBSTITUTE('YAHOO HISTORICAL DATA'!G280,",","+"),".","-"),"+","."),"-",",")&amp;"0"))</f>
        <v>0</v>
      </c>
    </row>
    <row r="281" spans="1:11" x14ac:dyDescent="0.2">
      <c r="A281">
        <f>'YAHOO HISTORICAL DATA'!A281</f>
        <v>0</v>
      </c>
      <c r="B281" s="81">
        <f t="shared" si="18"/>
        <v>0</v>
      </c>
      <c r="C281" s="83">
        <f t="shared" si="19"/>
        <v>0</v>
      </c>
      <c r="D281" s="83">
        <f t="shared" si="20"/>
        <v>0</v>
      </c>
      <c r="E281" s="3" t="e">
        <f t="shared" si="21"/>
        <v>#NUM!</v>
      </c>
      <c r="F281" s="15" t="str">
        <f>IF(ISNUMBER(VALUE(SUBSTITUTE(SUBSTITUTE(SUBSTITUTE(SUBSTITUTE('YAHOO HISTORICAL DATA'!B281,",","+"),".","-"),"+","."),"-",",")))=TRUE,(VALUE(SUBSTITUTE(SUBSTITUTE(SUBSTITUTE(SUBSTITUTE('YAHOO HISTORICAL DATA'!B281,",","+"),".","-"),"+","."),"-",","))),"")</f>
        <v/>
      </c>
      <c r="G281" s="15" t="str">
        <f>IF(ISNUMBER(VALUE(SUBSTITUTE(SUBSTITUTE(SUBSTITUTE(SUBSTITUTE('YAHOO HISTORICAL DATA'!C281,",","+"),".","-"),"+","."),"-",",")))=TRUE,(VALUE(SUBSTITUTE(SUBSTITUTE(SUBSTITUTE(SUBSTITUTE('YAHOO HISTORICAL DATA'!C281,",","+"),".","-"),"+","."),"-",","))),"")</f>
        <v/>
      </c>
      <c r="H281" s="15" t="str">
        <f>IF(ISNUMBER(VALUE(SUBSTITUTE(SUBSTITUTE(SUBSTITUTE(SUBSTITUTE('YAHOO HISTORICAL DATA'!D281,",","+"),".","-"),"+","."),"-",",")))=TRUE,(VALUE(SUBSTITUTE(SUBSTITUTE(SUBSTITUTE(SUBSTITUTE('YAHOO HISTORICAL DATA'!D281,",","+"),".","-"),"+","."),"-",","))),"")</f>
        <v/>
      </c>
      <c r="I281" s="15" t="str">
        <f>IF(ISNUMBER(VALUE(SUBSTITUTE(SUBSTITUTE(SUBSTITUTE(SUBSTITUTE('YAHOO HISTORICAL DATA'!E281,",","+"),".","-"),"+","."),"-",",")))=TRUE,(VALUE(SUBSTITUTE(SUBSTITUTE(SUBSTITUTE(SUBSTITUTE('YAHOO HISTORICAL DATA'!E281,",","+"),".","-"),"+","."),"-",","))),"")</f>
        <v/>
      </c>
      <c r="J281" s="15" t="str">
        <f>IF(ISNUMBER(VALUE(SUBSTITUTE(SUBSTITUTE(SUBSTITUTE(SUBSTITUTE('YAHOO HISTORICAL DATA'!F281,",","+"),".","-"),"+","."),"-",",")))=TRUE,(VALUE(SUBSTITUTE(SUBSTITUTE(SUBSTITUTE(SUBSTITUTE('YAHOO HISTORICAL DATA'!F281,",","+"),".","-"),"+","."),"-",","))),"")</f>
        <v/>
      </c>
      <c r="K281" s="15">
        <f>IF(ISNUMBER(VALUE(SUBSTITUTE(SUBSTITUTE(SUBSTITUTE(SUBSTITUTE('YAHOO HISTORICAL DATA'!G281,",","+"),".","-"),"+","."),"-",",")))=TRUE,(VALUE(SUBSTITUTE(SUBSTITUTE(SUBSTITUTE(SUBSTITUTE('YAHOO HISTORICAL DATA'!G281,",","+"),".","-"),"+","."),"-",","))),VALUE(SUBSTITUTE(SUBSTITUTE(SUBSTITUTE(SUBSTITUTE('YAHOO HISTORICAL DATA'!G281,",","+"),".","-"),"+","."),"-",",")&amp;"0"))</f>
        <v>0</v>
      </c>
    </row>
    <row r="282" spans="1:11" x14ac:dyDescent="0.2">
      <c r="A282">
        <f>'YAHOO HISTORICAL DATA'!A282</f>
        <v>0</v>
      </c>
      <c r="B282" s="81">
        <f t="shared" si="18"/>
        <v>0</v>
      </c>
      <c r="C282" s="83">
        <f t="shared" si="19"/>
        <v>0</v>
      </c>
      <c r="D282" s="83">
        <f t="shared" si="20"/>
        <v>0</v>
      </c>
      <c r="E282" s="3" t="e">
        <f t="shared" si="21"/>
        <v>#NUM!</v>
      </c>
      <c r="F282" s="15" t="str">
        <f>IF(ISNUMBER(VALUE(SUBSTITUTE(SUBSTITUTE(SUBSTITUTE(SUBSTITUTE('YAHOO HISTORICAL DATA'!B282,",","+"),".","-"),"+","."),"-",",")))=TRUE,(VALUE(SUBSTITUTE(SUBSTITUTE(SUBSTITUTE(SUBSTITUTE('YAHOO HISTORICAL DATA'!B282,",","+"),".","-"),"+","."),"-",","))),"")</f>
        <v/>
      </c>
      <c r="G282" s="15" t="str">
        <f>IF(ISNUMBER(VALUE(SUBSTITUTE(SUBSTITUTE(SUBSTITUTE(SUBSTITUTE('YAHOO HISTORICAL DATA'!C282,",","+"),".","-"),"+","."),"-",",")))=TRUE,(VALUE(SUBSTITUTE(SUBSTITUTE(SUBSTITUTE(SUBSTITUTE('YAHOO HISTORICAL DATA'!C282,",","+"),".","-"),"+","."),"-",","))),"")</f>
        <v/>
      </c>
      <c r="H282" s="15" t="str">
        <f>IF(ISNUMBER(VALUE(SUBSTITUTE(SUBSTITUTE(SUBSTITUTE(SUBSTITUTE('YAHOO HISTORICAL DATA'!D282,",","+"),".","-"),"+","."),"-",",")))=TRUE,(VALUE(SUBSTITUTE(SUBSTITUTE(SUBSTITUTE(SUBSTITUTE('YAHOO HISTORICAL DATA'!D282,",","+"),".","-"),"+","."),"-",","))),"")</f>
        <v/>
      </c>
      <c r="I282" s="15" t="str">
        <f>IF(ISNUMBER(VALUE(SUBSTITUTE(SUBSTITUTE(SUBSTITUTE(SUBSTITUTE('YAHOO HISTORICAL DATA'!E282,",","+"),".","-"),"+","."),"-",",")))=TRUE,(VALUE(SUBSTITUTE(SUBSTITUTE(SUBSTITUTE(SUBSTITUTE('YAHOO HISTORICAL DATA'!E282,",","+"),".","-"),"+","."),"-",","))),"")</f>
        <v/>
      </c>
      <c r="J282" s="15" t="str">
        <f>IF(ISNUMBER(VALUE(SUBSTITUTE(SUBSTITUTE(SUBSTITUTE(SUBSTITUTE('YAHOO HISTORICAL DATA'!F282,",","+"),".","-"),"+","."),"-",",")))=TRUE,(VALUE(SUBSTITUTE(SUBSTITUTE(SUBSTITUTE(SUBSTITUTE('YAHOO HISTORICAL DATA'!F282,",","+"),".","-"),"+","."),"-",","))),"")</f>
        <v/>
      </c>
      <c r="K282" s="15">
        <f>IF(ISNUMBER(VALUE(SUBSTITUTE(SUBSTITUTE(SUBSTITUTE(SUBSTITUTE('YAHOO HISTORICAL DATA'!G282,",","+"),".","-"),"+","."),"-",",")))=TRUE,(VALUE(SUBSTITUTE(SUBSTITUTE(SUBSTITUTE(SUBSTITUTE('YAHOO HISTORICAL DATA'!G282,",","+"),".","-"),"+","."),"-",","))),VALUE(SUBSTITUTE(SUBSTITUTE(SUBSTITUTE(SUBSTITUTE('YAHOO HISTORICAL DATA'!G282,",","+"),".","-"),"+","."),"-",",")&amp;"0"))</f>
        <v>0</v>
      </c>
    </row>
    <row r="283" spans="1:11" x14ac:dyDescent="0.2">
      <c r="A283">
        <f>'YAHOO HISTORICAL DATA'!A283</f>
        <v>0</v>
      </c>
      <c r="B283" s="81">
        <f t="shared" si="18"/>
        <v>0</v>
      </c>
      <c r="C283" s="83">
        <f t="shared" si="19"/>
        <v>0</v>
      </c>
      <c r="D283" s="83">
        <f t="shared" si="20"/>
        <v>0</v>
      </c>
      <c r="E283" s="3" t="e">
        <f t="shared" si="21"/>
        <v>#NUM!</v>
      </c>
      <c r="F283" s="15" t="str">
        <f>IF(ISNUMBER(VALUE(SUBSTITUTE(SUBSTITUTE(SUBSTITUTE(SUBSTITUTE('YAHOO HISTORICAL DATA'!B283,",","+"),".","-"),"+","."),"-",",")))=TRUE,(VALUE(SUBSTITUTE(SUBSTITUTE(SUBSTITUTE(SUBSTITUTE('YAHOO HISTORICAL DATA'!B283,",","+"),".","-"),"+","."),"-",","))),"")</f>
        <v/>
      </c>
      <c r="G283" s="15" t="str">
        <f>IF(ISNUMBER(VALUE(SUBSTITUTE(SUBSTITUTE(SUBSTITUTE(SUBSTITUTE('YAHOO HISTORICAL DATA'!C283,",","+"),".","-"),"+","."),"-",",")))=TRUE,(VALUE(SUBSTITUTE(SUBSTITUTE(SUBSTITUTE(SUBSTITUTE('YAHOO HISTORICAL DATA'!C283,",","+"),".","-"),"+","."),"-",","))),"")</f>
        <v/>
      </c>
      <c r="H283" s="15" t="str">
        <f>IF(ISNUMBER(VALUE(SUBSTITUTE(SUBSTITUTE(SUBSTITUTE(SUBSTITUTE('YAHOO HISTORICAL DATA'!D283,",","+"),".","-"),"+","."),"-",",")))=TRUE,(VALUE(SUBSTITUTE(SUBSTITUTE(SUBSTITUTE(SUBSTITUTE('YAHOO HISTORICAL DATA'!D283,",","+"),".","-"),"+","."),"-",","))),"")</f>
        <v/>
      </c>
      <c r="I283" s="15" t="str">
        <f>IF(ISNUMBER(VALUE(SUBSTITUTE(SUBSTITUTE(SUBSTITUTE(SUBSTITUTE('YAHOO HISTORICAL DATA'!E283,",","+"),".","-"),"+","."),"-",",")))=TRUE,(VALUE(SUBSTITUTE(SUBSTITUTE(SUBSTITUTE(SUBSTITUTE('YAHOO HISTORICAL DATA'!E283,",","+"),".","-"),"+","."),"-",","))),"")</f>
        <v/>
      </c>
      <c r="J283" s="15" t="str">
        <f>IF(ISNUMBER(VALUE(SUBSTITUTE(SUBSTITUTE(SUBSTITUTE(SUBSTITUTE('YAHOO HISTORICAL DATA'!F283,",","+"),".","-"),"+","."),"-",",")))=TRUE,(VALUE(SUBSTITUTE(SUBSTITUTE(SUBSTITUTE(SUBSTITUTE('YAHOO HISTORICAL DATA'!F283,",","+"),".","-"),"+","."),"-",","))),"")</f>
        <v/>
      </c>
      <c r="K283" s="15">
        <f>IF(ISNUMBER(VALUE(SUBSTITUTE(SUBSTITUTE(SUBSTITUTE(SUBSTITUTE('YAHOO HISTORICAL DATA'!G283,",","+"),".","-"),"+","."),"-",",")))=TRUE,(VALUE(SUBSTITUTE(SUBSTITUTE(SUBSTITUTE(SUBSTITUTE('YAHOO HISTORICAL DATA'!G283,",","+"),".","-"),"+","."),"-",","))),VALUE(SUBSTITUTE(SUBSTITUTE(SUBSTITUTE(SUBSTITUTE('YAHOO HISTORICAL DATA'!G283,",","+"),".","-"),"+","."),"-",",")&amp;"0"))</f>
        <v>0</v>
      </c>
    </row>
    <row r="284" spans="1:11" x14ac:dyDescent="0.2">
      <c r="A284">
        <f>'YAHOO HISTORICAL DATA'!A284</f>
        <v>0</v>
      </c>
      <c r="B284" s="81">
        <f t="shared" si="18"/>
        <v>0</v>
      </c>
      <c r="C284" s="83">
        <f t="shared" si="19"/>
        <v>0</v>
      </c>
      <c r="D284" s="83">
        <f t="shared" si="20"/>
        <v>0</v>
      </c>
      <c r="E284" s="3" t="e">
        <f t="shared" si="21"/>
        <v>#NUM!</v>
      </c>
      <c r="F284" s="15" t="str">
        <f>IF(ISNUMBER(VALUE(SUBSTITUTE(SUBSTITUTE(SUBSTITUTE(SUBSTITUTE('YAHOO HISTORICAL DATA'!B284,",","+"),".","-"),"+","."),"-",",")))=TRUE,(VALUE(SUBSTITUTE(SUBSTITUTE(SUBSTITUTE(SUBSTITUTE('YAHOO HISTORICAL DATA'!B284,",","+"),".","-"),"+","."),"-",","))),"")</f>
        <v/>
      </c>
      <c r="G284" s="15" t="str">
        <f>IF(ISNUMBER(VALUE(SUBSTITUTE(SUBSTITUTE(SUBSTITUTE(SUBSTITUTE('YAHOO HISTORICAL DATA'!C284,",","+"),".","-"),"+","."),"-",",")))=TRUE,(VALUE(SUBSTITUTE(SUBSTITUTE(SUBSTITUTE(SUBSTITUTE('YAHOO HISTORICAL DATA'!C284,",","+"),".","-"),"+","."),"-",","))),"")</f>
        <v/>
      </c>
      <c r="H284" s="15" t="str">
        <f>IF(ISNUMBER(VALUE(SUBSTITUTE(SUBSTITUTE(SUBSTITUTE(SUBSTITUTE('YAHOO HISTORICAL DATA'!D284,",","+"),".","-"),"+","."),"-",",")))=TRUE,(VALUE(SUBSTITUTE(SUBSTITUTE(SUBSTITUTE(SUBSTITUTE('YAHOO HISTORICAL DATA'!D284,",","+"),".","-"),"+","."),"-",","))),"")</f>
        <v/>
      </c>
      <c r="I284" s="15" t="str">
        <f>IF(ISNUMBER(VALUE(SUBSTITUTE(SUBSTITUTE(SUBSTITUTE(SUBSTITUTE('YAHOO HISTORICAL DATA'!E284,",","+"),".","-"),"+","."),"-",",")))=TRUE,(VALUE(SUBSTITUTE(SUBSTITUTE(SUBSTITUTE(SUBSTITUTE('YAHOO HISTORICAL DATA'!E284,",","+"),".","-"),"+","."),"-",","))),"")</f>
        <v/>
      </c>
      <c r="J284" s="15" t="str">
        <f>IF(ISNUMBER(VALUE(SUBSTITUTE(SUBSTITUTE(SUBSTITUTE(SUBSTITUTE('YAHOO HISTORICAL DATA'!F284,",","+"),".","-"),"+","."),"-",",")))=TRUE,(VALUE(SUBSTITUTE(SUBSTITUTE(SUBSTITUTE(SUBSTITUTE('YAHOO HISTORICAL DATA'!F284,",","+"),".","-"),"+","."),"-",","))),"")</f>
        <v/>
      </c>
      <c r="K284" s="15">
        <f>IF(ISNUMBER(VALUE(SUBSTITUTE(SUBSTITUTE(SUBSTITUTE(SUBSTITUTE('YAHOO HISTORICAL DATA'!G284,",","+"),".","-"),"+","."),"-",",")))=TRUE,(VALUE(SUBSTITUTE(SUBSTITUTE(SUBSTITUTE(SUBSTITUTE('YAHOO HISTORICAL DATA'!G284,",","+"),".","-"),"+","."),"-",","))),VALUE(SUBSTITUTE(SUBSTITUTE(SUBSTITUTE(SUBSTITUTE('YAHOO HISTORICAL DATA'!G284,",","+"),".","-"),"+","."),"-",",")&amp;"0"))</f>
        <v>0</v>
      </c>
    </row>
    <row r="285" spans="1:11" x14ac:dyDescent="0.2">
      <c r="A285">
        <f>'YAHOO HISTORICAL DATA'!A285</f>
        <v>0</v>
      </c>
      <c r="B285" s="81">
        <f t="shared" si="18"/>
        <v>0</v>
      </c>
      <c r="C285" s="83">
        <f t="shared" si="19"/>
        <v>0</v>
      </c>
      <c r="D285" s="83">
        <f t="shared" si="20"/>
        <v>0</v>
      </c>
      <c r="E285" s="3" t="e">
        <f t="shared" si="21"/>
        <v>#NUM!</v>
      </c>
      <c r="F285" s="15" t="str">
        <f>IF(ISNUMBER(VALUE(SUBSTITUTE(SUBSTITUTE(SUBSTITUTE(SUBSTITUTE('YAHOO HISTORICAL DATA'!B285,",","+"),".","-"),"+","."),"-",",")))=TRUE,(VALUE(SUBSTITUTE(SUBSTITUTE(SUBSTITUTE(SUBSTITUTE('YAHOO HISTORICAL DATA'!B285,",","+"),".","-"),"+","."),"-",","))),"")</f>
        <v/>
      </c>
      <c r="G285" s="15" t="str">
        <f>IF(ISNUMBER(VALUE(SUBSTITUTE(SUBSTITUTE(SUBSTITUTE(SUBSTITUTE('YAHOO HISTORICAL DATA'!C285,",","+"),".","-"),"+","."),"-",",")))=TRUE,(VALUE(SUBSTITUTE(SUBSTITUTE(SUBSTITUTE(SUBSTITUTE('YAHOO HISTORICAL DATA'!C285,",","+"),".","-"),"+","."),"-",","))),"")</f>
        <v/>
      </c>
      <c r="H285" s="15" t="str">
        <f>IF(ISNUMBER(VALUE(SUBSTITUTE(SUBSTITUTE(SUBSTITUTE(SUBSTITUTE('YAHOO HISTORICAL DATA'!D285,",","+"),".","-"),"+","."),"-",",")))=TRUE,(VALUE(SUBSTITUTE(SUBSTITUTE(SUBSTITUTE(SUBSTITUTE('YAHOO HISTORICAL DATA'!D285,",","+"),".","-"),"+","."),"-",","))),"")</f>
        <v/>
      </c>
      <c r="I285" s="15" t="str">
        <f>IF(ISNUMBER(VALUE(SUBSTITUTE(SUBSTITUTE(SUBSTITUTE(SUBSTITUTE('YAHOO HISTORICAL DATA'!E285,",","+"),".","-"),"+","."),"-",",")))=TRUE,(VALUE(SUBSTITUTE(SUBSTITUTE(SUBSTITUTE(SUBSTITUTE('YAHOO HISTORICAL DATA'!E285,",","+"),".","-"),"+","."),"-",","))),"")</f>
        <v/>
      </c>
      <c r="J285" s="15" t="str">
        <f>IF(ISNUMBER(VALUE(SUBSTITUTE(SUBSTITUTE(SUBSTITUTE(SUBSTITUTE('YAHOO HISTORICAL DATA'!F285,",","+"),".","-"),"+","."),"-",",")))=TRUE,(VALUE(SUBSTITUTE(SUBSTITUTE(SUBSTITUTE(SUBSTITUTE('YAHOO HISTORICAL DATA'!F285,",","+"),".","-"),"+","."),"-",","))),"")</f>
        <v/>
      </c>
      <c r="K285" s="15">
        <f>IF(ISNUMBER(VALUE(SUBSTITUTE(SUBSTITUTE(SUBSTITUTE(SUBSTITUTE('YAHOO HISTORICAL DATA'!G285,",","+"),".","-"),"+","."),"-",",")))=TRUE,(VALUE(SUBSTITUTE(SUBSTITUTE(SUBSTITUTE(SUBSTITUTE('YAHOO HISTORICAL DATA'!G285,",","+"),".","-"),"+","."),"-",","))),VALUE(SUBSTITUTE(SUBSTITUTE(SUBSTITUTE(SUBSTITUTE('YAHOO HISTORICAL DATA'!G285,",","+"),".","-"),"+","."),"-",",")&amp;"0"))</f>
        <v>0</v>
      </c>
    </row>
    <row r="286" spans="1:11" x14ac:dyDescent="0.2">
      <c r="A286">
        <f>'YAHOO HISTORICAL DATA'!A286</f>
        <v>0</v>
      </c>
      <c r="B286" s="81">
        <f t="shared" si="18"/>
        <v>0</v>
      </c>
      <c r="C286" s="83">
        <f t="shared" si="19"/>
        <v>0</v>
      </c>
      <c r="D286" s="83">
        <f t="shared" si="20"/>
        <v>0</v>
      </c>
      <c r="E286" s="3" t="e">
        <f t="shared" si="21"/>
        <v>#NUM!</v>
      </c>
      <c r="F286" s="15" t="str">
        <f>IF(ISNUMBER(VALUE(SUBSTITUTE(SUBSTITUTE(SUBSTITUTE(SUBSTITUTE('YAHOO HISTORICAL DATA'!B286,",","+"),".","-"),"+","."),"-",",")))=TRUE,(VALUE(SUBSTITUTE(SUBSTITUTE(SUBSTITUTE(SUBSTITUTE('YAHOO HISTORICAL DATA'!B286,",","+"),".","-"),"+","."),"-",","))),"")</f>
        <v/>
      </c>
      <c r="G286" s="15" t="str">
        <f>IF(ISNUMBER(VALUE(SUBSTITUTE(SUBSTITUTE(SUBSTITUTE(SUBSTITUTE('YAHOO HISTORICAL DATA'!C286,",","+"),".","-"),"+","."),"-",",")))=TRUE,(VALUE(SUBSTITUTE(SUBSTITUTE(SUBSTITUTE(SUBSTITUTE('YAHOO HISTORICAL DATA'!C286,",","+"),".","-"),"+","."),"-",","))),"")</f>
        <v/>
      </c>
      <c r="H286" s="15" t="str">
        <f>IF(ISNUMBER(VALUE(SUBSTITUTE(SUBSTITUTE(SUBSTITUTE(SUBSTITUTE('YAHOO HISTORICAL DATA'!D286,",","+"),".","-"),"+","."),"-",",")))=TRUE,(VALUE(SUBSTITUTE(SUBSTITUTE(SUBSTITUTE(SUBSTITUTE('YAHOO HISTORICAL DATA'!D286,",","+"),".","-"),"+","."),"-",","))),"")</f>
        <v/>
      </c>
      <c r="I286" s="15" t="str">
        <f>IF(ISNUMBER(VALUE(SUBSTITUTE(SUBSTITUTE(SUBSTITUTE(SUBSTITUTE('YAHOO HISTORICAL DATA'!E286,",","+"),".","-"),"+","."),"-",",")))=TRUE,(VALUE(SUBSTITUTE(SUBSTITUTE(SUBSTITUTE(SUBSTITUTE('YAHOO HISTORICAL DATA'!E286,",","+"),".","-"),"+","."),"-",","))),"")</f>
        <v/>
      </c>
      <c r="J286" s="15" t="str">
        <f>IF(ISNUMBER(VALUE(SUBSTITUTE(SUBSTITUTE(SUBSTITUTE(SUBSTITUTE('YAHOO HISTORICAL DATA'!F286,",","+"),".","-"),"+","."),"-",",")))=TRUE,(VALUE(SUBSTITUTE(SUBSTITUTE(SUBSTITUTE(SUBSTITUTE('YAHOO HISTORICAL DATA'!F286,",","+"),".","-"),"+","."),"-",","))),"")</f>
        <v/>
      </c>
      <c r="K286" s="15">
        <f>IF(ISNUMBER(VALUE(SUBSTITUTE(SUBSTITUTE(SUBSTITUTE(SUBSTITUTE('YAHOO HISTORICAL DATA'!G286,",","+"),".","-"),"+","."),"-",",")))=TRUE,(VALUE(SUBSTITUTE(SUBSTITUTE(SUBSTITUTE(SUBSTITUTE('YAHOO HISTORICAL DATA'!G286,",","+"),".","-"),"+","."),"-",","))),VALUE(SUBSTITUTE(SUBSTITUTE(SUBSTITUTE(SUBSTITUTE('YAHOO HISTORICAL DATA'!G286,",","+"),".","-"),"+","."),"-",",")&amp;"0"))</f>
        <v>0</v>
      </c>
    </row>
    <row r="287" spans="1:11" x14ac:dyDescent="0.2">
      <c r="A287">
        <f>'YAHOO HISTORICAL DATA'!A287</f>
        <v>0</v>
      </c>
      <c r="B287" s="81">
        <f t="shared" si="18"/>
        <v>0</v>
      </c>
      <c r="C287" s="83">
        <f t="shared" si="19"/>
        <v>0</v>
      </c>
      <c r="D287" s="83">
        <f t="shared" si="20"/>
        <v>0</v>
      </c>
      <c r="E287" s="3" t="e">
        <f t="shared" si="21"/>
        <v>#NUM!</v>
      </c>
      <c r="F287" s="15" t="str">
        <f>IF(ISNUMBER(VALUE(SUBSTITUTE(SUBSTITUTE(SUBSTITUTE(SUBSTITUTE('YAHOO HISTORICAL DATA'!B287,",","+"),".","-"),"+","."),"-",",")))=TRUE,(VALUE(SUBSTITUTE(SUBSTITUTE(SUBSTITUTE(SUBSTITUTE('YAHOO HISTORICAL DATA'!B287,",","+"),".","-"),"+","."),"-",","))),"")</f>
        <v/>
      </c>
      <c r="G287" s="15" t="str">
        <f>IF(ISNUMBER(VALUE(SUBSTITUTE(SUBSTITUTE(SUBSTITUTE(SUBSTITUTE('YAHOO HISTORICAL DATA'!C287,",","+"),".","-"),"+","."),"-",",")))=TRUE,(VALUE(SUBSTITUTE(SUBSTITUTE(SUBSTITUTE(SUBSTITUTE('YAHOO HISTORICAL DATA'!C287,",","+"),".","-"),"+","."),"-",","))),"")</f>
        <v/>
      </c>
      <c r="H287" s="15" t="str">
        <f>IF(ISNUMBER(VALUE(SUBSTITUTE(SUBSTITUTE(SUBSTITUTE(SUBSTITUTE('YAHOO HISTORICAL DATA'!D287,",","+"),".","-"),"+","."),"-",",")))=TRUE,(VALUE(SUBSTITUTE(SUBSTITUTE(SUBSTITUTE(SUBSTITUTE('YAHOO HISTORICAL DATA'!D287,",","+"),".","-"),"+","."),"-",","))),"")</f>
        <v/>
      </c>
      <c r="I287" s="15" t="str">
        <f>IF(ISNUMBER(VALUE(SUBSTITUTE(SUBSTITUTE(SUBSTITUTE(SUBSTITUTE('YAHOO HISTORICAL DATA'!E287,",","+"),".","-"),"+","."),"-",",")))=TRUE,(VALUE(SUBSTITUTE(SUBSTITUTE(SUBSTITUTE(SUBSTITUTE('YAHOO HISTORICAL DATA'!E287,",","+"),".","-"),"+","."),"-",","))),"")</f>
        <v/>
      </c>
      <c r="J287" s="15" t="str">
        <f>IF(ISNUMBER(VALUE(SUBSTITUTE(SUBSTITUTE(SUBSTITUTE(SUBSTITUTE('YAHOO HISTORICAL DATA'!F287,",","+"),".","-"),"+","."),"-",",")))=TRUE,(VALUE(SUBSTITUTE(SUBSTITUTE(SUBSTITUTE(SUBSTITUTE('YAHOO HISTORICAL DATA'!F287,",","+"),".","-"),"+","."),"-",","))),"")</f>
        <v/>
      </c>
      <c r="K287" s="15">
        <f>IF(ISNUMBER(VALUE(SUBSTITUTE(SUBSTITUTE(SUBSTITUTE(SUBSTITUTE('YAHOO HISTORICAL DATA'!G287,",","+"),".","-"),"+","."),"-",",")))=TRUE,(VALUE(SUBSTITUTE(SUBSTITUTE(SUBSTITUTE(SUBSTITUTE('YAHOO HISTORICAL DATA'!G287,",","+"),".","-"),"+","."),"-",","))),VALUE(SUBSTITUTE(SUBSTITUTE(SUBSTITUTE(SUBSTITUTE('YAHOO HISTORICAL DATA'!G287,",","+"),".","-"),"+","."),"-",",")&amp;"0"))</f>
        <v>0</v>
      </c>
    </row>
    <row r="288" spans="1:11" x14ac:dyDescent="0.2">
      <c r="A288">
        <f>'YAHOO HISTORICAL DATA'!A288</f>
        <v>0</v>
      </c>
      <c r="B288" s="81">
        <f t="shared" si="18"/>
        <v>0</v>
      </c>
      <c r="C288" s="83">
        <f t="shared" si="19"/>
        <v>0</v>
      </c>
      <c r="D288" s="83">
        <f t="shared" si="20"/>
        <v>0</v>
      </c>
      <c r="E288" s="3" t="e">
        <f t="shared" si="21"/>
        <v>#NUM!</v>
      </c>
      <c r="F288" s="15" t="str">
        <f>IF(ISNUMBER(VALUE(SUBSTITUTE(SUBSTITUTE(SUBSTITUTE(SUBSTITUTE('YAHOO HISTORICAL DATA'!B288,",","+"),".","-"),"+","."),"-",",")))=TRUE,(VALUE(SUBSTITUTE(SUBSTITUTE(SUBSTITUTE(SUBSTITUTE('YAHOO HISTORICAL DATA'!B288,",","+"),".","-"),"+","."),"-",","))),"")</f>
        <v/>
      </c>
      <c r="G288" s="15" t="str">
        <f>IF(ISNUMBER(VALUE(SUBSTITUTE(SUBSTITUTE(SUBSTITUTE(SUBSTITUTE('YAHOO HISTORICAL DATA'!C288,",","+"),".","-"),"+","."),"-",",")))=TRUE,(VALUE(SUBSTITUTE(SUBSTITUTE(SUBSTITUTE(SUBSTITUTE('YAHOO HISTORICAL DATA'!C288,",","+"),".","-"),"+","."),"-",","))),"")</f>
        <v/>
      </c>
      <c r="H288" s="15" t="str">
        <f>IF(ISNUMBER(VALUE(SUBSTITUTE(SUBSTITUTE(SUBSTITUTE(SUBSTITUTE('YAHOO HISTORICAL DATA'!D288,",","+"),".","-"),"+","."),"-",",")))=TRUE,(VALUE(SUBSTITUTE(SUBSTITUTE(SUBSTITUTE(SUBSTITUTE('YAHOO HISTORICAL DATA'!D288,",","+"),".","-"),"+","."),"-",","))),"")</f>
        <v/>
      </c>
      <c r="I288" s="15" t="str">
        <f>IF(ISNUMBER(VALUE(SUBSTITUTE(SUBSTITUTE(SUBSTITUTE(SUBSTITUTE('YAHOO HISTORICAL DATA'!E288,",","+"),".","-"),"+","."),"-",",")))=TRUE,(VALUE(SUBSTITUTE(SUBSTITUTE(SUBSTITUTE(SUBSTITUTE('YAHOO HISTORICAL DATA'!E288,",","+"),".","-"),"+","."),"-",","))),"")</f>
        <v/>
      </c>
      <c r="J288" s="15" t="str">
        <f>IF(ISNUMBER(VALUE(SUBSTITUTE(SUBSTITUTE(SUBSTITUTE(SUBSTITUTE('YAHOO HISTORICAL DATA'!F288,",","+"),".","-"),"+","."),"-",",")))=TRUE,(VALUE(SUBSTITUTE(SUBSTITUTE(SUBSTITUTE(SUBSTITUTE('YAHOO HISTORICAL DATA'!F288,",","+"),".","-"),"+","."),"-",","))),"")</f>
        <v/>
      </c>
      <c r="K288" s="15">
        <f>IF(ISNUMBER(VALUE(SUBSTITUTE(SUBSTITUTE(SUBSTITUTE(SUBSTITUTE('YAHOO HISTORICAL DATA'!G288,",","+"),".","-"),"+","."),"-",",")))=TRUE,(VALUE(SUBSTITUTE(SUBSTITUTE(SUBSTITUTE(SUBSTITUTE('YAHOO HISTORICAL DATA'!G288,",","+"),".","-"),"+","."),"-",","))),VALUE(SUBSTITUTE(SUBSTITUTE(SUBSTITUTE(SUBSTITUTE('YAHOO HISTORICAL DATA'!G288,",","+"),".","-"),"+","."),"-",",")&amp;"0"))</f>
        <v>0</v>
      </c>
    </row>
    <row r="289" spans="1:11" x14ac:dyDescent="0.2">
      <c r="A289">
        <f>'YAHOO HISTORICAL DATA'!A289</f>
        <v>0</v>
      </c>
      <c r="B289" s="81">
        <f t="shared" si="18"/>
        <v>0</v>
      </c>
      <c r="C289" s="83">
        <f t="shared" si="19"/>
        <v>0</v>
      </c>
      <c r="D289" s="83">
        <f t="shared" si="20"/>
        <v>0</v>
      </c>
      <c r="E289" s="3" t="e">
        <f t="shared" si="21"/>
        <v>#NUM!</v>
      </c>
      <c r="F289" s="15" t="str">
        <f>IF(ISNUMBER(VALUE(SUBSTITUTE(SUBSTITUTE(SUBSTITUTE(SUBSTITUTE('YAHOO HISTORICAL DATA'!B289,",","+"),".","-"),"+","."),"-",",")))=TRUE,(VALUE(SUBSTITUTE(SUBSTITUTE(SUBSTITUTE(SUBSTITUTE('YAHOO HISTORICAL DATA'!B289,",","+"),".","-"),"+","."),"-",","))),"")</f>
        <v/>
      </c>
      <c r="G289" s="15" t="str">
        <f>IF(ISNUMBER(VALUE(SUBSTITUTE(SUBSTITUTE(SUBSTITUTE(SUBSTITUTE('YAHOO HISTORICAL DATA'!C289,",","+"),".","-"),"+","."),"-",",")))=TRUE,(VALUE(SUBSTITUTE(SUBSTITUTE(SUBSTITUTE(SUBSTITUTE('YAHOO HISTORICAL DATA'!C289,",","+"),".","-"),"+","."),"-",","))),"")</f>
        <v/>
      </c>
      <c r="H289" s="15" t="str">
        <f>IF(ISNUMBER(VALUE(SUBSTITUTE(SUBSTITUTE(SUBSTITUTE(SUBSTITUTE('YAHOO HISTORICAL DATA'!D289,",","+"),".","-"),"+","."),"-",",")))=TRUE,(VALUE(SUBSTITUTE(SUBSTITUTE(SUBSTITUTE(SUBSTITUTE('YAHOO HISTORICAL DATA'!D289,",","+"),".","-"),"+","."),"-",","))),"")</f>
        <v/>
      </c>
      <c r="I289" s="15" t="str">
        <f>IF(ISNUMBER(VALUE(SUBSTITUTE(SUBSTITUTE(SUBSTITUTE(SUBSTITUTE('YAHOO HISTORICAL DATA'!E289,",","+"),".","-"),"+","."),"-",",")))=TRUE,(VALUE(SUBSTITUTE(SUBSTITUTE(SUBSTITUTE(SUBSTITUTE('YAHOO HISTORICAL DATA'!E289,",","+"),".","-"),"+","."),"-",","))),"")</f>
        <v/>
      </c>
      <c r="J289" s="15" t="str">
        <f>IF(ISNUMBER(VALUE(SUBSTITUTE(SUBSTITUTE(SUBSTITUTE(SUBSTITUTE('YAHOO HISTORICAL DATA'!F289,",","+"),".","-"),"+","."),"-",",")))=TRUE,(VALUE(SUBSTITUTE(SUBSTITUTE(SUBSTITUTE(SUBSTITUTE('YAHOO HISTORICAL DATA'!F289,",","+"),".","-"),"+","."),"-",","))),"")</f>
        <v/>
      </c>
      <c r="K289" s="15">
        <f>IF(ISNUMBER(VALUE(SUBSTITUTE(SUBSTITUTE(SUBSTITUTE(SUBSTITUTE('YAHOO HISTORICAL DATA'!G289,",","+"),".","-"),"+","."),"-",",")))=TRUE,(VALUE(SUBSTITUTE(SUBSTITUTE(SUBSTITUTE(SUBSTITUTE('YAHOO HISTORICAL DATA'!G289,",","+"),".","-"),"+","."),"-",","))),VALUE(SUBSTITUTE(SUBSTITUTE(SUBSTITUTE(SUBSTITUTE('YAHOO HISTORICAL DATA'!G289,",","+"),".","-"),"+","."),"-",",")&amp;"0"))</f>
        <v>0</v>
      </c>
    </row>
    <row r="290" spans="1:11" x14ac:dyDescent="0.2">
      <c r="A290">
        <f>'YAHOO HISTORICAL DATA'!A290</f>
        <v>0</v>
      </c>
      <c r="B290" s="81">
        <f t="shared" si="18"/>
        <v>0</v>
      </c>
      <c r="C290" s="83">
        <f t="shared" si="19"/>
        <v>0</v>
      </c>
      <c r="D290" s="83">
        <f t="shared" si="20"/>
        <v>0</v>
      </c>
      <c r="E290" s="3" t="e">
        <f t="shared" si="21"/>
        <v>#NUM!</v>
      </c>
      <c r="F290" s="15" t="str">
        <f>IF(ISNUMBER(VALUE(SUBSTITUTE(SUBSTITUTE(SUBSTITUTE(SUBSTITUTE('YAHOO HISTORICAL DATA'!B290,",","+"),".","-"),"+","."),"-",",")))=TRUE,(VALUE(SUBSTITUTE(SUBSTITUTE(SUBSTITUTE(SUBSTITUTE('YAHOO HISTORICAL DATA'!B290,",","+"),".","-"),"+","."),"-",","))),"")</f>
        <v/>
      </c>
      <c r="G290" s="15" t="str">
        <f>IF(ISNUMBER(VALUE(SUBSTITUTE(SUBSTITUTE(SUBSTITUTE(SUBSTITUTE('YAHOO HISTORICAL DATA'!C290,",","+"),".","-"),"+","."),"-",",")))=TRUE,(VALUE(SUBSTITUTE(SUBSTITUTE(SUBSTITUTE(SUBSTITUTE('YAHOO HISTORICAL DATA'!C290,",","+"),".","-"),"+","."),"-",","))),"")</f>
        <v/>
      </c>
      <c r="H290" s="15" t="str">
        <f>IF(ISNUMBER(VALUE(SUBSTITUTE(SUBSTITUTE(SUBSTITUTE(SUBSTITUTE('YAHOO HISTORICAL DATA'!D290,",","+"),".","-"),"+","."),"-",",")))=TRUE,(VALUE(SUBSTITUTE(SUBSTITUTE(SUBSTITUTE(SUBSTITUTE('YAHOO HISTORICAL DATA'!D290,",","+"),".","-"),"+","."),"-",","))),"")</f>
        <v/>
      </c>
      <c r="I290" s="15" t="str">
        <f>IF(ISNUMBER(VALUE(SUBSTITUTE(SUBSTITUTE(SUBSTITUTE(SUBSTITUTE('YAHOO HISTORICAL DATA'!E290,",","+"),".","-"),"+","."),"-",",")))=TRUE,(VALUE(SUBSTITUTE(SUBSTITUTE(SUBSTITUTE(SUBSTITUTE('YAHOO HISTORICAL DATA'!E290,",","+"),".","-"),"+","."),"-",","))),"")</f>
        <v/>
      </c>
      <c r="J290" s="15" t="str">
        <f>IF(ISNUMBER(VALUE(SUBSTITUTE(SUBSTITUTE(SUBSTITUTE(SUBSTITUTE('YAHOO HISTORICAL DATA'!F290,",","+"),".","-"),"+","."),"-",",")))=TRUE,(VALUE(SUBSTITUTE(SUBSTITUTE(SUBSTITUTE(SUBSTITUTE('YAHOO HISTORICAL DATA'!F290,",","+"),".","-"),"+","."),"-",","))),"")</f>
        <v/>
      </c>
      <c r="K290" s="15">
        <f>IF(ISNUMBER(VALUE(SUBSTITUTE(SUBSTITUTE(SUBSTITUTE(SUBSTITUTE('YAHOO HISTORICAL DATA'!G290,",","+"),".","-"),"+","."),"-",",")))=TRUE,(VALUE(SUBSTITUTE(SUBSTITUTE(SUBSTITUTE(SUBSTITUTE('YAHOO HISTORICAL DATA'!G290,",","+"),".","-"),"+","."),"-",","))),VALUE(SUBSTITUTE(SUBSTITUTE(SUBSTITUTE(SUBSTITUTE('YAHOO HISTORICAL DATA'!G290,",","+"),".","-"),"+","."),"-",",")&amp;"0"))</f>
        <v>0</v>
      </c>
    </row>
    <row r="291" spans="1:11" x14ac:dyDescent="0.2">
      <c r="A291">
        <f>'YAHOO HISTORICAL DATA'!A291</f>
        <v>0</v>
      </c>
      <c r="B291" s="81">
        <f t="shared" si="18"/>
        <v>0</v>
      </c>
      <c r="C291" s="83">
        <f t="shared" si="19"/>
        <v>0</v>
      </c>
      <c r="D291" s="83">
        <f t="shared" si="20"/>
        <v>0</v>
      </c>
      <c r="E291" s="3" t="e">
        <f t="shared" si="21"/>
        <v>#NUM!</v>
      </c>
      <c r="F291" s="15" t="str">
        <f>IF(ISNUMBER(VALUE(SUBSTITUTE(SUBSTITUTE(SUBSTITUTE(SUBSTITUTE('YAHOO HISTORICAL DATA'!B291,",","+"),".","-"),"+","."),"-",",")))=TRUE,(VALUE(SUBSTITUTE(SUBSTITUTE(SUBSTITUTE(SUBSTITUTE('YAHOO HISTORICAL DATA'!B291,",","+"),".","-"),"+","."),"-",","))),"")</f>
        <v/>
      </c>
      <c r="G291" s="15" t="str">
        <f>IF(ISNUMBER(VALUE(SUBSTITUTE(SUBSTITUTE(SUBSTITUTE(SUBSTITUTE('YAHOO HISTORICAL DATA'!C291,",","+"),".","-"),"+","."),"-",",")))=TRUE,(VALUE(SUBSTITUTE(SUBSTITUTE(SUBSTITUTE(SUBSTITUTE('YAHOO HISTORICAL DATA'!C291,",","+"),".","-"),"+","."),"-",","))),"")</f>
        <v/>
      </c>
      <c r="H291" s="15" t="str">
        <f>IF(ISNUMBER(VALUE(SUBSTITUTE(SUBSTITUTE(SUBSTITUTE(SUBSTITUTE('YAHOO HISTORICAL DATA'!D291,",","+"),".","-"),"+","."),"-",",")))=TRUE,(VALUE(SUBSTITUTE(SUBSTITUTE(SUBSTITUTE(SUBSTITUTE('YAHOO HISTORICAL DATA'!D291,",","+"),".","-"),"+","."),"-",","))),"")</f>
        <v/>
      </c>
      <c r="I291" s="15" t="str">
        <f>IF(ISNUMBER(VALUE(SUBSTITUTE(SUBSTITUTE(SUBSTITUTE(SUBSTITUTE('YAHOO HISTORICAL DATA'!E291,",","+"),".","-"),"+","."),"-",",")))=TRUE,(VALUE(SUBSTITUTE(SUBSTITUTE(SUBSTITUTE(SUBSTITUTE('YAHOO HISTORICAL DATA'!E291,",","+"),".","-"),"+","."),"-",","))),"")</f>
        <v/>
      </c>
      <c r="J291" s="15" t="str">
        <f>IF(ISNUMBER(VALUE(SUBSTITUTE(SUBSTITUTE(SUBSTITUTE(SUBSTITUTE('YAHOO HISTORICAL DATA'!F291,",","+"),".","-"),"+","."),"-",",")))=TRUE,(VALUE(SUBSTITUTE(SUBSTITUTE(SUBSTITUTE(SUBSTITUTE('YAHOO HISTORICAL DATA'!F291,",","+"),".","-"),"+","."),"-",","))),"")</f>
        <v/>
      </c>
      <c r="K291" s="15">
        <f>IF(ISNUMBER(VALUE(SUBSTITUTE(SUBSTITUTE(SUBSTITUTE(SUBSTITUTE('YAHOO HISTORICAL DATA'!G291,",","+"),".","-"),"+","."),"-",",")))=TRUE,(VALUE(SUBSTITUTE(SUBSTITUTE(SUBSTITUTE(SUBSTITUTE('YAHOO HISTORICAL DATA'!G291,",","+"),".","-"),"+","."),"-",","))),VALUE(SUBSTITUTE(SUBSTITUTE(SUBSTITUTE(SUBSTITUTE('YAHOO HISTORICAL DATA'!G291,",","+"),".","-"),"+","."),"-",",")&amp;"0"))</f>
        <v>0</v>
      </c>
    </row>
    <row r="292" spans="1:11" x14ac:dyDescent="0.2">
      <c r="A292">
        <f>'YAHOO HISTORICAL DATA'!A292</f>
        <v>0</v>
      </c>
      <c r="B292" s="81">
        <f t="shared" si="18"/>
        <v>0</v>
      </c>
      <c r="C292" s="83">
        <f t="shared" si="19"/>
        <v>0</v>
      </c>
      <c r="D292" s="83">
        <f t="shared" si="20"/>
        <v>0</v>
      </c>
      <c r="E292" s="3" t="e">
        <f t="shared" si="21"/>
        <v>#NUM!</v>
      </c>
      <c r="F292" s="15" t="str">
        <f>IF(ISNUMBER(VALUE(SUBSTITUTE(SUBSTITUTE(SUBSTITUTE(SUBSTITUTE('YAHOO HISTORICAL DATA'!B292,",","+"),".","-"),"+","."),"-",",")))=TRUE,(VALUE(SUBSTITUTE(SUBSTITUTE(SUBSTITUTE(SUBSTITUTE('YAHOO HISTORICAL DATA'!B292,",","+"),".","-"),"+","."),"-",","))),"")</f>
        <v/>
      </c>
      <c r="G292" s="15" t="str">
        <f>IF(ISNUMBER(VALUE(SUBSTITUTE(SUBSTITUTE(SUBSTITUTE(SUBSTITUTE('YAHOO HISTORICAL DATA'!C292,",","+"),".","-"),"+","."),"-",",")))=TRUE,(VALUE(SUBSTITUTE(SUBSTITUTE(SUBSTITUTE(SUBSTITUTE('YAHOO HISTORICAL DATA'!C292,",","+"),".","-"),"+","."),"-",","))),"")</f>
        <v/>
      </c>
      <c r="H292" s="15" t="str">
        <f>IF(ISNUMBER(VALUE(SUBSTITUTE(SUBSTITUTE(SUBSTITUTE(SUBSTITUTE('YAHOO HISTORICAL DATA'!D292,",","+"),".","-"),"+","."),"-",",")))=TRUE,(VALUE(SUBSTITUTE(SUBSTITUTE(SUBSTITUTE(SUBSTITUTE('YAHOO HISTORICAL DATA'!D292,",","+"),".","-"),"+","."),"-",","))),"")</f>
        <v/>
      </c>
      <c r="I292" s="15" t="str">
        <f>IF(ISNUMBER(VALUE(SUBSTITUTE(SUBSTITUTE(SUBSTITUTE(SUBSTITUTE('YAHOO HISTORICAL DATA'!E292,",","+"),".","-"),"+","."),"-",",")))=TRUE,(VALUE(SUBSTITUTE(SUBSTITUTE(SUBSTITUTE(SUBSTITUTE('YAHOO HISTORICAL DATA'!E292,",","+"),".","-"),"+","."),"-",","))),"")</f>
        <v/>
      </c>
      <c r="J292" s="15" t="str">
        <f>IF(ISNUMBER(VALUE(SUBSTITUTE(SUBSTITUTE(SUBSTITUTE(SUBSTITUTE('YAHOO HISTORICAL DATA'!F292,",","+"),".","-"),"+","."),"-",",")))=TRUE,(VALUE(SUBSTITUTE(SUBSTITUTE(SUBSTITUTE(SUBSTITUTE('YAHOO HISTORICAL DATA'!F292,",","+"),".","-"),"+","."),"-",","))),"")</f>
        <v/>
      </c>
      <c r="K292" s="15">
        <f>IF(ISNUMBER(VALUE(SUBSTITUTE(SUBSTITUTE(SUBSTITUTE(SUBSTITUTE('YAHOO HISTORICAL DATA'!G292,",","+"),".","-"),"+","."),"-",",")))=TRUE,(VALUE(SUBSTITUTE(SUBSTITUTE(SUBSTITUTE(SUBSTITUTE('YAHOO HISTORICAL DATA'!G292,",","+"),".","-"),"+","."),"-",","))),VALUE(SUBSTITUTE(SUBSTITUTE(SUBSTITUTE(SUBSTITUTE('YAHOO HISTORICAL DATA'!G292,",","+"),".","-"),"+","."),"-",",")&amp;"0"))</f>
        <v>0</v>
      </c>
    </row>
    <row r="293" spans="1:11" x14ac:dyDescent="0.2">
      <c r="A293">
        <f>'YAHOO HISTORICAL DATA'!A293</f>
        <v>0</v>
      </c>
      <c r="B293" s="81">
        <f t="shared" si="18"/>
        <v>0</v>
      </c>
      <c r="C293" s="83">
        <f t="shared" si="19"/>
        <v>0</v>
      </c>
      <c r="D293" s="83">
        <f t="shared" si="20"/>
        <v>0</v>
      </c>
      <c r="E293" s="3" t="e">
        <f t="shared" si="21"/>
        <v>#NUM!</v>
      </c>
      <c r="F293" s="15" t="str">
        <f>IF(ISNUMBER(VALUE(SUBSTITUTE(SUBSTITUTE(SUBSTITUTE(SUBSTITUTE('YAHOO HISTORICAL DATA'!B293,",","+"),".","-"),"+","."),"-",",")))=TRUE,(VALUE(SUBSTITUTE(SUBSTITUTE(SUBSTITUTE(SUBSTITUTE('YAHOO HISTORICAL DATA'!B293,",","+"),".","-"),"+","."),"-",","))),"")</f>
        <v/>
      </c>
      <c r="G293" s="15" t="str">
        <f>IF(ISNUMBER(VALUE(SUBSTITUTE(SUBSTITUTE(SUBSTITUTE(SUBSTITUTE('YAHOO HISTORICAL DATA'!C293,",","+"),".","-"),"+","."),"-",",")))=TRUE,(VALUE(SUBSTITUTE(SUBSTITUTE(SUBSTITUTE(SUBSTITUTE('YAHOO HISTORICAL DATA'!C293,",","+"),".","-"),"+","."),"-",","))),"")</f>
        <v/>
      </c>
      <c r="H293" s="15" t="str">
        <f>IF(ISNUMBER(VALUE(SUBSTITUTE(SUBSTITUTE(SUBSTITUTE(SUBSTITUTE('YAHOO HISTORICAL DATA'!D293,",","+"),".","-"),"+","."),"-",",")))=TRUE,(VALUE(SUBSTITUTE(SUBSTITUTE(SUBSTITUTE(SUBSTITUTE('YAHOO HISTORICAL DATA'!D293,",","+"),".","-"),"+","."),"-",","))),"")</f>
        <v/>
      </c>
      <c r="I293" s="15" t="str">
        <f>IF(ISNUMBER(VALUE(SUBSTITUTE(SUBSTITUTE(SUBSTITUTE(SUBSTITUTE('YAHOO HISTORICAL DATA'!E293,",","+"),".","-"),"+","."),"-",",")))=TRUE,(VALUE(SUBSTITUTE(SUBSTITUTE(SUBSTITUTE(SUBSTITUTE('YAHOO HISTORICAL DATA'!E293,",","+"),".","-"),"+","."),"-",","))),"")</f>
        <v/>
      </c>
      <c r="J293" s="15" t="str">
        <f>IF(ISNUMBER(VALUE(SUBSTITUTE(SUBSTITUTE(SUBSTITUTE(SUBSTITUTE('YAHOO HISTORICAL DATA'!F293,",","+"),".","-"),"+","."),"-",",")))=TRUE,(VALUE(SUBSTITUTE(SUBSTITUTE(SUBSTITUTE(SUBSTITUTE('YAHOO HISTORICAL DATA'!F293,",","+"),".","-"),"+","."),"-",","))),"")</f>
        <v/>
      </c>
      <c r="K293" s="15">
        <f>IF(ISNUMBER(VALUE(SUBSTITUTE(SUBSTITUTE(SUBSTITUTE(SUBSTITUTE('YAHOO HISTORICAL DATA'!G293,",","+"),".","-"),"+","."),"-",",")))=TRUE,(VALUE(SUBSTITUTE(SUBSTITUTE(SUBSTITUTE(SUBSTITUTE('YAHOO HISTORICAL DATA'!G293,",","+"),".","-"),"+","."),"-",","))),VALUE(SUBSTITUTE(SUBSTITUTE(SUBSTITUTE(SUBSTITUTE('YAHOO HISTORICAL DATA'!G293,",","+"),".","-"),"+","."),"-",",")&amp;"0"))</f>
        <v>0</v>
      </c>
    </row>
    <row r="294" spans="1:11" x14ac:dyDescent="0.2">
      <c r="A294">
        <f>'YAHOO HISTORICAL DATA'!A294</f>
        <v>0</v>
      </c>
      <c r="B294" s="81">
        <f t="shared" si="18"/>
        <v>0</v>
      </c>
      <c r="C294" s="83">
        <f t="shared" si="19"/>
        <v>0</v>
      </c>
      <c r="D294" s="83">
        <f t="shared" si="20"/>
        <v>0</v>
      </c>
      <c r="E294" s="3" t="e">
        <f t="shared" si="21"/>
        <v>#NUM!</v>
      </c>
      <c r="F294" s="15" t="str">
        <f>IF(ISNUMBER(VALUE(SUBSTITUTE(SUBSTITUTE(SUBSTITUTE(SUBSTITUTE('YAHOO HISTORICAL DATA'!B294,",","+"),".","-"),"+","."),"-",",")))=TRUE,(VALUE(SUBSTITUTE(SUBSTITUTE(SUBSTITUTE(SUBSTITUTE('YAHOO HISTORICAL DATA'!B294,",","+"),".","-"),"+","."),"-",","))),"")</f>
        <v/>
      </c>
      <c r="G294" s="15" t="str">
        <f>IF(ISNUMBER(VALUE(SUBSTITUTE(SUBSTITUTE(SUBSTITUTE(SUBSTITUTE('YAHOO HISTORICAL DATA'!C294,",","+"),".","-"),"+","."),"-",",")))=TRUE,(VALUE(SUBSTITUTE(SUBSTITUTE(SUBSTITUTE(SUBSTITUTE('YAHOO HISTORICAL DATA'!C294,",","+"),".","-"),"+","."),"-",","))),"")</f>
        <v/>
      </c>
      <c r="H294" s="15" t="str">
        <f>IF(ISNUMBER(VALUE(SUBSTITUTE(SUBSTITUTE(SUBSTITUTE(SUBSTITUTE('YAHOO HISTORICAL DATA'!D294,",","+"),".","-"),"+","."),"-",",")))=TRUE,(VALUE(SUBSTITUTE(SUBSTITUTE(SUBSTITUTE(SUBSTITUTE('YAHOO HISTORICAL DATA'!D294,",","+"),".","-"),"+","."),"-",","))),"")</f>
        <v/>
      </c>
      <c r="I294" s="15" t="str">
        <f>IF(ISNUMBER(VALUE(SUBSTITUTE(SUBSTITUTE(SUBSTITUTE(SUBSTITUTE('YAHOO HISTORICAL DATA'!E294,",","+"),".","-"),"+","."),"-",",")))=TRUE,(VALUE(SUBSTITUTE(SUBSTITUTE(SUBSTITUTE(SUBSTITUTE('YAHOO HISTORICAL DATA'!E294,",","+"),".","-"),"+","."),"-",","))),"")</f>
        <v/>
      </c>
      <c r="J294" s="15" t="str">
        <f>IF(ISNUMBER(VALUE(SUBSTITUTE(SUBSTITUTE(SUBSTITUTE(SUBSTITUTE('YAHOO HISTORICAL DATA'!F294,",","+"),".","-"),"+","."),"-",",")))=TRUE,(VALUE(SUBSTITUTE(SUBSTITUTE(SUBSTITUTE(SUBSTITUTE('YAHOO HISTORICAL DATA'!F294,",","+"),".","-"),"+","."),"-",","))),"")</f>
        <v/>
      </c>
      <c r="K294" s="15">
        <f>IF(ISNUMBER(VALUE(SUBSTITUTE(SUBSTITUTE(SUBSTITUTE(SUBSTITUTE('YAHOO HISTORICAL DATA'!G294,",","+"),".","-"),"+","."),"-",",")))=TRUE,(VALUE(SUBSTITUTE(SUBSTITUTE(SUBSTITUTE(SUBSTITUTE('YAHOO HISTORICAL DATA'!G294,",","+"),".","-"),"+","."),"-",","))),VALUE(SUBSTITUTE(SUBSTITUTE(SUBSTITUTE(SUBSTITUTE('YAHOO HISTORICAL DATA'!G294,",","+"),".","-"),"+","."),"-",",")&amp;"0"))</f>
        <v>0</v>
      </c>
    </row>
    <row r="295" spans="1:11" x14ac:dyDescent="0.2">
      <c r="A295">
        <f>'YAHOO HISTORICAL DATA'!A295</f>
        <v>0</v>
      </c>
      <c r="B295" s="81">
        <f t="shared" si="18"/>
        <v>0</v>
      </c>
      <c r="C295" s="83">
        <f t="shared" si="19"/>
        <v>0</v>
      </c>
      <c r="D295" s="83">
        <f t="shared" si="20"/>
        <v>0</v>
      </c>
      <c r="E295" s="3" t="e">
        <f t="shared" si="21"/>
        <v>#NUM!</v>
      </c>
      <c r="F295" s="15" t="str">
        <f>IF(ISNUMBER(VALUE(SUBSTITUTE(SUBSTITUTE(SUBSTITUTE(SUBSTITUTE('YAHOO HISTORICAL DATA'!B295,",","+"),".","-"),"+","."),"-",",")))=TRUE,(VALUE(SUBSTITUTE(SUBSTITUTE(SUBSTITUTE(SUBSTITUTE('YAHOO HISTORICAL DATA'!B295,",","+"),".","-"),"+","."),"-",","))),"")</f>
        <v/>
      </c>
      <c r="G295" s="15" t="str">
        <f>IF(ISNUMBER(VALUE(SUBSTITUTE(SUBSTITUTE(SUBSTITUTE(SUBSTITUTE('YAHOO HISTORICAL DATA'!C295,",","+"),".","-"),"+","."),"-",",")))=TRUE,(VALUE(SUBSTITUTE(SUBSTITUTE(SUBSTITUTE(SUBSTITUTE('YAHOO HISTORICAL DATA'!C295,",","+"),".","-"),"+","."),"-",","))),"")</f>
        <v/>
      </c>
      <c r="H295" s="15" t="str">
        <f>IF(ISNUMBER(VALUE(SUBSTITUTE(SUBSTITUTE(SUBSTITUTE(SUBSTITUTE('YAHOO HISTORICAL DATA'!D295,",","+"),".","-"),"+","."),"-",",")))=TRUE,(VALUE(SUBSTITUTE(SUBSTITUTE(SUBSTITUTE(SUBSTITUTE('YAHOO HISTORICAL DATA'!D295,",","+"),".","-"),"+","."),"-",","))),"")</f>
        <v/>
      </c>
      <c r="I295" s="15" t="str">
        <f>IF(ISNUMBER(VALUE(SUBSTITUTE(SUBSTITUTE(SUBSTITUTE(SUBSTITUTE('YAHOO HISTORICAL DATA'!E295,",","+"),".","-"),"+","."),"-",",")))=TRUE,(VALUE(SUBSTITUTE(SUBSTITUTE(SUBSTITUTE(SUBSTITUTE('YAHOO HISTORICAL DATA'!E295,",","+"),".","-"),"+","."),"-",","))),"")</f>
        <v/>
      </c>
      <c r="J295" s="15" t="str">
        <f>IF(ISNUMBER(VALUE(SUBSTITUTE(SUBSTITUTE(SUBSTITUTE(SUBSTITUTE('YAHOO HISTORICAL DATA'!F295,",","+"),".","-"),"+","."),"-",",")))=TRUE,(VALUE(SUBSTITUTE(SUBSTITUTE(SUBSTITUTE(SUBSTITUTE('YAHOO HISTORICAL DATA'!F295,",","+"),".","-"),"+","."),"-",","))),"")</f>
        <v/>
      </c>
      <c r="K295" s="15">
        <f>IF(ISNUMBER(VALUE(SUBSTITUTE(SUBSTITUTE(SUBSTITUTE(SUBSTITUTE('YAHOO HISTORICAL DATA'!G295,",","+"),".","-"),"+","."),"-",",")))=TRUE,(VALUE(SUBSTITUTE(SUBSTITUTE(SUBSTITUTE(SUBSTITUTE('YAHOO HISTORICAL DATA'!G295,",","+"),".","-"),"+","."),"-",","))),VALUE(SUBSTITUTE(SUBSTITUTE(SUBSTITUTE(SUBSTITUTE('YAHOO HISTORICAL DATA'!G295,",","+"),".","-"),"+","."),"-",",")&amp;"0"))</f>
        <v>0</v>
      </c>
    </row>
    <row r="296" spans="1:11" x14ac:dyDescent="0.2">
      <c r="A296">
        <f>'YAHOO HISTORICAL DATA'!A296</f>
        <v>0</v>
      </c>
      <c r="B296" s="81">
        <f t="shared" si="18"/>
        <v>0</v>
      </c>
      <c r="C296" s="83">
        <f t="shared" si="19"/>
        <v>0</v>
      </c>
      <c r="D296" s="83">
        <f t="shared" si="20"/>
        <v>0</v>
      </c>
      <c r="E296" s="3" t="e">
        <f t="shared" si="21"/>
        <v>#NUM!</v>
      </c>
      <c r="F296" s="15" t="str">
        <f>IF(ISNUMBER(VALUE(SUBSTITUTE(SUBSTITUTE(SUBSTITUTE(SUBSTITUTE('YAHOO HISTORICAL DATA'!B296,",","+"),".","-"),"+","."),"-",",")))=TRUE,(VALUE(SUBSTITUTE(SUBSTITUTE(SUBSTITUTE(SUBSTITUTE('YAHOO HISTORICAL DATA'!B296,",","+"),".","-"),"+","."),"-",","))),"")</f>
        <v/>
      </c>
      <c r="G296" s="15" t="str">
        <f>IF(ISNUMBER(VALUE(SUBSTITUTE(SUBSTITUTE(SUBSTITUTE(SUBSTITUTE('YAHOO HISTORICAL DATA'!C296,",","+"),".","-"),"+","."),"-",",")))=TRUE,(VALUE(SUBSTITUTE(SUBSTITUTE(SUBSTITUTE(SUBSTITUTE('YAHOO HISTORICAL DATA'!C296,",","+"),".","-"),"+","."),"-",","))),"")</f>
        <v/>
      </c>
      <c r="H296" s="15" t="str">
        <f>IF(ISNUMBER(VALUE(SUBSTITUTE(SUBSTITUTE(SUBSTITUTE(SUBSTITUTE('YAHOO HISTORICAL DATA'!D296,",","+"),".","-"),"+","."),"-",",")))=TRUE,(VALUE(SUBSTITUTE(SUBSTITUTE(SUBSTITUTE(SUBSTITUTE('YAHOO HISTORICAL DATA'!D296,",","+"),".","-"),"+","."),"-",","))),"")</f>
        <v/>
      </c>
      <c r="I296" s="15" t="str">
        <f>IF(ISNUMBER(VALUE(SUBSTITUTE(SUBSTITUTE(SUBSTITUTE(SUBSTITUTE('YAHOO HISTORICAL DATA'!E296,",","+"),".","-"),"+","."),"-",",")))=TRUE,(VALUE(SUBSTITUTE(SUBSTITUTE(SUBSTITUTE(SUBSTITUTE('YAHOO HISTORICAL DATA'!E296,",","+"),".","-"),"+","."),"-",","))),"")</f>
        <v/>
      </c>
      <c r="J296" s="15" t="str">
        <f>IF(ISNUMBER(VALUE(SUBSTITUTE(SUBSTITUTE(SUBSTITUTE(SUBSTITUTE('YAHOO HISTORICAL DATA'!F296,",","+"),".","-"),"+","."),"-",",")))=TRUE,(VALUE(SUBSTITUTE(SUBSTITUTE(SUBSTITUTE(SUBSTITUTE('YAHOO HISTORICAL DATA'!F296,",","+"),".","-"),"+","."),"-",","))),"")</f>
        <v/>
      </c>
      <c r="K296" s="15">
        <f>IF(ISNUMBER(VALUE(SUBSTITUTE(SUBSTITUTE(SUBSTITUTE(SUBSTITUTE('YAHOO HISTORICAL DATA'!G296,",","+"),".","-"),"+","."),"-",",")))=TRUE,(VALUE(SUBSTITUTE(SUBSTITUTE(SUBSTITUTE(SUBSTITUTE('YAHOO HISTORICAL DATA'!G296,",","+"),".","-"),"+","."),"-",","))),VALUE(SUBSTITUTE(SUBSTITUTE(SUBSTITUTE(SUBSTITUTE('YAHOO HISTORICAL DATA'!G296,",","+"),".","-"),"+","."),"-",",")&amp;"0"))</f>
        <v>0</v>
      </c>
    </row>
    <row r="297" spans="1:11" x14ac:dyDescent="0.2">
      <c r="A297">
        <f>'YAHOO HISTORICAL DATA'!A297</f>
        <v>0</v>
      </c>
      <c r="B297" s="81">
        <f t="shared" si="18"/>
        <v>0</v>
      </c>
      <c r="C297" s="83">
        <f t="shared" si="19"/>
        <v>0</v>
      </c>
      <c r="D297" s="83">
        <f t="shared" si="20"/>
        <v>0</v>
      </c>
      <c r="E297" s="3" t="e">
        <f t="shared" si="21"/>
        <v>#NUM!</v>
      </c>
      <c r="F297" s="15" t="str">
        <f>IF(ISNUMBER(VALUE(SUBSTITUTE(SUBSTITUTE(SUBSTITUTE(SUBSTITUTE('YAHOO HISTORICAL DATA'!B297,",","+"),".","-"),"+","."),"-",",")))=TRUE,(VALUE(SUBSTITUTE(SUBSTITUTE(SUBSTITUTE(SUBSTITUTE('YAHOO HISTORICAL DATA'!B297,",","+"),".","-"),"+","."),"-",","))),"")</f>
        <v/>
      </c>
      <c r="G297" s="15" t="str">
        <f>IF(ISNUMBER(VALUE(SUBSTITUTE(SUBSTITUTE(SUBSTITUTE(SUBSTITUTE('YAHOO HISTORICAL DATA'!C297,",","+"),".","-"),"+","."),"-",",")))=TRUE,(VALUE(SUBSTITUTE(SUBSTITUTE(SUBSTITUTE(SUBSTITUTE('YAHOO HISTORICAL DATA'!C297,",","+"),".","-"),"+","."),"-",","))),"")</f>
        <v/>
      </c>
      <c r="H297" s="15" t="str">
        <f>IF(ISNUMBER(VALUE(SUBSTITUTE(SUBSTITUTE(SUBSTITUTE(SUBSTITUTE('YAHOO HISTORICAL DATA'!D297,",","+"),".","-"),"+","."),"-",",")))=TRUE,(VALUE(SUBSTITUTE(SUBSTITUTE(SUBSTITUTE(SUBSTITUTE('YAHOO HISTORICAL DATA'!D297,",","+"),".","-"),"+","."),"-",","))),"")</f>
        <v/>
      </c>
      <c r="I297" s="15" t="str">
        <f>IF(ISNUMBER(VALUE(SUBSTITUTE(SUBSTITUTE(SUBSTITUTE(SUBSTITUTE('YAHOO HISTORICAL DATA'!E297,",","+"),".","-"),"+","."),"-",",")))=TRUE,(VALUE(SUBSTITUTE(SUBSTITUTE(SUBSTITUTE(SUBSTITUTE('YAHOO HISTORICAL DATA'!E297,",","+"),".","-"),"+","."),"-",","))),"")</f>
        <v/>
      </c>
      <c r="J297" s="15" t="str">
        <f>IF(ISNUMBER(VALUE(SUBSTITUTE(SUBSTITUTE(SUBSTITUTE(SUBSTITUTE('YAHOO HISTORICAL DATA'!F297,",","+"),".","-"),"+","."),"-",",")))=TRUE,(VALUE(SUBSTITUTE(SUBSTITUTE(SUBSTITUTE(SUBSTITUTE('YAHOO HISTORICAL DATA'!F297,",","+"),".","-"),"+","."),"-",","))),"")</f>
        <v/>
      </c>
      <c r="K297" s="15">
        <f>IF(ISNUMBER(VALUE(SUBSTITUTE(SUBSTITUTE(SUBSTITUTE(SUBSTITUTE('YAHOO HISTORICAL DATA'!G297,",","+"),".","-"),"+","."),"-",",")))=TRUE,(VALUE(SUBSTITUTE(SUBSTITUTE(SUBSTITUTE(SUBSTITUTE('YAHOO HISTORICAL DATA'!G297,",","+"),".","-"),"+","."),"-",","))),VALUE(SUBSTITUTE(SUBSTITUTE(SUBSTITUTE(SUBSTITUTE('YAHOO HISTORICAL DATA'!G297,",","+"),".","-"),"+","."),"-",",")&amp;"0"))</f>
        <v>0</v>
      </c>
    </row>
    <row r="298" spans="1:11" x14ac:dyDescent="0.2">
      <c r="A298">
        <f>'YAHOO HISTORICAL DATA'!A298</f>
        <v>0</v>
      </c>
      <c r="B298" s="81">
        <f t="shared" si="18"/>
        <v>0</v>
      </c>
      <c r="C298" s="83">
        <f t="shared" si="19"/>
        <v>0</v>
      </c>
      <c r="D298" s="83">
        <f t="shared" si="20"/>
        <v>0</v>
      </c>
      <c r="E298" s="3" t="e">
        <f t="shared" si="21"/>
        <v>#NUM!</v>
      </c>
      <c r="F298" s="15" t="str">
        <f>IF(ISNUMBER(VALUE(SUBSTITUTE(SUBSTITUTE(SUBSTITUTE(SUBSTITUTE('YAHOO HISTORICAL DATA'!B298,",","+"),".","-"),"+","."),"-",",")))=TRUE,(VALUE(SUBSTITUTE(SUBSTITUTE(SUBSTITUTE(SUBSTITUTE('YAHOO HISTORICAL DATA'!B298,",","+"),".","-"),"+","."),"-",","))),"")</f>
        <v/>
      </c>
      <c r="G298" s="15" t="str">
        <f>IF(ISNUMBER(VALUE(SUBSTITUTE(SUBSTITUTE(SUBSTITUTE(SUBSTITUTE('YAHOO HISTORICAL DATA'!C298,",","+"),".","-"),"+","."),"-",",")))=TRUE,(VALUE(SUBSTITUTE(SUBSTITUTE(SUBSTITUTE(SUBSTITUTE('YAHOO HISTORICAL DATA'!C298,",","+"),".","-"),"+","."),"-",","))),"")</f>
        <v/>
      </c>
      <c r="H298" s="15" t="str">
        <f>IF(ISNUMBER(VALUE(SUBSTITUTE(SUBSTITUTE(SUBSTITUTE(SUBSTITUTE('YAHOO HISTORICAL DATA'!D298,",","+"),".","-"),"+","."),"-",",")))=TRUE,(VALUE(SUBSTITUTE(SUBSTITUTE(SUBSTITUTE(SUBSTITUTE('YAHOO HISTORICAL DATA'!D298,",","+"),".","-"),"+","."),"-",","))),"")</f>
        <v/>
      </c>
      <c r="I298" s="15" t="str">
        <f>IF(ISNUMBER(VALUE(SUBSTITUTE(SUBSTITUTE(SUBSTITUTE(SUBSTITUTE('YAHOO HISTORICAL DATA'!E298,",","+"),".","-"),"+","."),"-",",")))=TRUE,(VALUE(SUBSTITUTE(SUBSTITUTE(SUBSTITUTE(SUBSTITUTE('YAHOO HISTORICAL DATA'!E298,",","+"),".","-"),"+","."),"-",","))),"")</f>
        <v/>
      </c>
      <c r="J298" s="15" t="str">
        <f>IF(ISNUMBER(VALUE(SUBSTITUTE(SUBSTITUTE(SUBSTITUTE(SUBSTITUTE('YAHOO HISTORICAL DATA'!F298,",","+"),".","-"),"+","."),"-",",")))=TRUE,(VALUE(SUBSTITUTE(SUBSTITUTE(SUBSTITUTE(SUBSTITUTE('YAHOO HISTORICAL DATA'!F298,",","+"),".","-"),"+","."),"-",","))),"")</f>
        <v/>
      </c>
      <c r="K298" s="15">
        <f>IF(ISNUMBER(VALUE(SUBSTITUTE(SUBSTITUTE(SUBSTITUTE(SUBSTITUTE('YAHOO HISTORICAL DATA'!G298,",","+"),".","-"),"+","."),"-",",")))=TRUE,(VALUE(SUBSTITUTE(SUBSTITUTE(SUBSTITUTE(SUBSTITUTE('YAHOO HISTORICAL DATA'!G298,",","+"),".","-"),"+","."),"-",","))),VALUE(SUBSTITUTE(SUBSTITUTE(SUBSTITUTE(SUBSTITUTE('YAHOO HISTORICAL DATA'!G298,",","+"),".","-"),"+","."),"-",",")&amp;"0"))</f>
        <v>0</v>
      </c>
    </row>
    <row r="299" spans="1:11" x14ac:dyDescent="0.2">
      <c r="A299">
        <f>'YAHOO HISTORICAL DATA'!A299</f>
        <v>0</v>
      </c>
      <c r="B299" s="81">
        <f t="shared" si="18"/>
        <v>0</v>
      </c>
      <c r="C299" s="83">
        <f t="shared" si="19"/>
        <v>0</v>
      </c>
      <c r="D299" s="83">
        <f t="shared" si="20"/>
        <v>0</v>
      </c>
      <c r="E299" s="3" t="e">
        <f t="shared" si="21"/>
        <v>#NUM!</v>
      </c>
      <c r="F299" s="15" t="str">
        <f>IF(ISNUMBER(VALUE(SUBSTITUTE(SUBSTITUTE(SUBSTITUTE(SUBSTITUTE('YAHOO HISTORICAL DATA'!B299,",","+"),".","-"),"+","."),"-",",")))=TRUE,(VALUE(SUBSTITUTE(SUBSTITUTE(SUBSTITUTE(SUBSTITUTE('YAHOO HISTORICAL DATA'!B299,",","+"),".","-"),"+","."),"-",","))),"")</f>
        <v/>
      </c>
      <c r="G299" s="15" t="str">
        <f>IF(ISNUMBER(VALUE(SUBSTITUTE(SUBSTITUTE(SUBSTITUTE(SUBSTITUTE('YAHOO HISTORICAL DATA'!C299,",","+"),".","-"),"+","."),"-",",")))=TRUE,(VALUE(SUBSTITUTE(SUBSTITUTE(SUBSTITUTE(SUBSTITUTE('YAHOO HISTORICAL DATA'!C299,",","+"),".","-"),"+","."),"-",","))),"")</f>
        <v/>
      </c>
      <c r="H299" s="15" t="str">
        <f>IF(ISNUMBER(VALUE(SUBSTITUTE(SUBSTITUTE(SUBSTITUTE(SUBSTITUTE('YAHOO HISTORICAL DATA'!D299,",","+"),".","-"),"+","."),"-",",")))=TRUE,(VALUE(SUBSTITUTE(SUBSTITUTE(SUBSTITUTE(SUBSTITUTE('YAHOO HISTORICAL DATA'!D299,",","+"),".","-"),"+","."),"-",","))),"")</f>
        <v/>
      </c>
      <c r="I299" s="15" t="str">
        <f>IF(ISNUMBER(VALUE(SUBSTITUTE(SUBSTITUTE(SUBSTITUTE(SUBSTITUTE('YAHOO HISTORICAL DATA'!E299,",","+"),".","-"),"+","."),"-",",")))=TRUE,(VALUE(SUBSTITUTE(SUBSTITUTE(SUBSTITUTE(SUBSTITUTE('YAHOO HISTORICAL DATA'!E299,",","+"),".","-"),"+","."),"-",","))),"")</f>
        <v/>
      </c>
      <c r="J299" s="15" t="str">
        <f>IF(ISNUMBER(VALUE(SUBSTITUTE(SUBSTITUTE(SUBSTITUTE(SUBSTITUTE('YAHOO HISTORICAL DATA'!F299,",","+"),".","-"),"+","."),"-",",")))=TRUE,(VALUE(SUBSTITUTE(SUBSTITUTE(SUBSTITUTE(SUBSTITUTE('YAHOO HISTORICAL DATA'!F299,",","+"),".","-"),"+","."),"-",","))),"")</f>
        <v/>
      </c>
      <c r="K299" s="15">
        <f>IF(ISNUMBER(VALUE(SUBSTITUTE(SUBSTITUTE(SUBSTITUTE(SUBSTITUTE('YAHOO HISTORICAL DATA'!G299,",","+"),".","-"),"+","."),"-",",")))=TRUE,(VALUE(SUBSTITUTE(SUBSTITUTE(SUBSTITUTE(SUBSTITUTE('YAHOO HISTORICAL DATA'!G299,",","+"),".","-"),"+","."),"-",","))),VALUE(SUBSTITUTE(SUBSTITUTE(SUBSTITUTE(SUBSTITUTE('YAHOO HISTORICAL DATA'!G299,",","+"),".","-"),"+","."),"-",",")&amp;"0"))</f>
        <v>0</v>
      </c>
    </row>
    <row r="300" spans="1:11" x14ac:dyDescent="0.2">
      <c r="A300">
        <f>'YAHOO HISTORICAL DATA'!A300</f>
        <v>0</v>
      </c>
      <c r="B300" s="81">
        <f t="shared" si="18"/>
        <v>0</v>
      </c>
      <c r="C300" s="83">
        <f t="shared" si="19"/>
        <v>0</v>
      </c>
      <c r="D300" s="83">
        <f t="shared" si="20"/>
        <v>0</v>
      </c>
      <c r="E300" s="3" t="e">
        <f t="shared" si="21"/>
        <v>#NUM!</v>
      </c>
      <c r="F300" s="15" t="str">
        <f>IF(ISNUMBER(VALUE(SUBSTITUTE(SUBSTITUTE(SUBSTITUTE(SUBSTITUTE('YAHOO HISTORICAL DATA'!B300,",","+"),".","-"),"+","."),"-",",")))=TRUE,(VALUE(SUBSTITUTE(SUBSTITUTE(SUBSTITUTE(SUBSTITUTE('YAHOO HISTORICAL DATA'!B300,",","+"),".","-"),"+","."),"-",","))),"")</f>
        <v/>
      </c>
      <c r="G300" s="15" t="str">
        <f>IF(ISNUMBER(VALUE(SUBSTITUTE(SUBSTITUTE(SUBSTITUTE(SUBSTITUTE('YAHOO HISTORICAL DATA'!C300,",","+"),".","-"),"+","."),"-",",")))=TRUE,(VALUE(SUBSTITUTE(SUBSTITUTE(SUBSTITUTE(SUBSTITUTE('YAHOO HISTORICAL DATA'!C300,",","+"),".","-"),"+","."),"-",","))),"")</f>
        <v/>
      </c>
      <c r="H300" s="15" t="str">
        <f>IF(ISNUMBER(VALUE(SUBSTITUTE(SUBSTITUTE(SUBSTITUTE(SUBSTITUTE('YAHOO HISTORICAL DATA'!D300,",","+"),".","-"),"+","."),"-",",")))=TRUE,(VALUE(SUBSTITUTE(SUBSTITUTE(SUBSTITUTE(SUBSTITUTE('YAHOO HISTORICAL DATA'!D300,",","+"),".","-"),"+","."),"-",","))),"")</f>
        <v/>
      </c>
      <c r="I300" s="15" t="str">
        <f>IF(ISNUMBER(VALUE(SUBSTITUTE(SUBSTITUTE(SUBSTITUTE(SUBSTITUTE('YAHOO HISTORICAL DATA'!E300,",","+"),".","-"),"+","."),"-",",")))=TRUE,(VALUE(SUBSTITUTE(SUBSTITUTE(SUBSTITUTE(SUBSTITUTE('YAHOO HISTORICAL DATA'!E300,",","+"),".","-"),"+","."),"-",","))),"")</f>
        <v/>
      </c>
      <c r="J300" s="15" t="str">
        <f>IF(ISNUMBER(VALUE(SUBSTITUTE(SUBSTITUTE(SUBSTITUTE(SUBSTITUTE('YAHOO HISTORICAL DATA'!F300,",","+"),".","-"),"+","."),"-",",")))=TRUE,(VALUE(SUBSTITUTE(SUBSTITUTE(SUBSTITUTE(SUBSTITUTE('YAHOO HISTORICAL DATA'!F300,",","+"),".","-"),"+","."),"-",","))),"")</f>
        <v/>
      </c>
      <c r="K300" s="15">
        <f>IF(ISNUMBER(VALUE(SUBSTITUTE(SUBSTITUTE(SUBSTITUTE(SUBSTITUTE('YAHOO HISTORICAL DATA'!G300,",","+"),".","-"),"+","."),"-",",")))=TRUE,(VALUE(SUBSTITUTE(SUBSTITUTE(SUBSTITUTE(SUBSTITUTE('YAHOO HISTORICAL DATA'!G300,",","+"),".","-"),"+","."),"-",","))),VALUE(SUBSTITUTE(SUBSTITUTE(SUBSTITUTE(SUBSTITUTE('YAHOO HISTORICAL DATA'!G300,",","+"),".","-"),"+","."),"-",",")&amp;"0"))</f>
        <v>0</v>
      </c>
    </row>
    <row r="301" spans="1:11" x14ac:dyDescent="0.2">
      <c r="A301">
        <f>'YAHOO HISTORICAL DATA'!A301</f>
        <v>0</v>
      </c>
      <c r="B301" s="81">
        <f t="shared" si="18"/>
        <v>0</v>
      </c>
      <c r="C301" s="83">
        <f t="shared" si="19"/>
        <v>0</v>
      </c>
      <c r="D301" s="83">
        <f t="shared" si="20"/>
        <v>0</v>
      </c>
      <c r="E301" s="3" t="e">
        <f t="shared" si="21"/>
        <v>#NUM!</v>
      </c>
      <c r="F301" s="15" t="str">
        <f>IF(ISNUMBER(VALUE(SUBSTITUTE(SUBSTITUTE(SUBSTITUTE(SUBSTITUTE('YAHOO HISTORICAL DATA'!B301,",","+"),".","-"),"+","."),"-",",")))=TRUE,(VALUE(SUBSTITUTE(SUBSTITUTE(SUBSTITUTE(SUBSTITUTE('YAHOO HISTORICAL DATA'!B301,",","+"),".","-"),"+","."),"-",","))),"")</f>
        <v/>
      </c>
      <c r="G301" s="15" t="str">
        <f>IF(ISNUMBER(VALUE(SUBSTITUTE(SUBSTITUTE(SUBSTITUTE(SUBSTITUTE('YAHOO HISTORICAL DATA'!C301,",","+"),".","-"),"+","."),"-",",")))=TRUE,(VALUE(SUBSTITUTE(SUBSTITUTE(SUBSTITUTE(SUBSTITUTE('YAHOO HISTORICAL DATA'!C301,",","+"),".","-"),"+","."),"-",","))),"")</f>
        <v/>
      </c>
      <c r="H301" s="15" t="str">
        <f>IF(ISNUMBER(VALUE(SUBSTITUTE(SUBSTITUTE(SUBSTITUTE(SUBSTITUTE('YAHOO HISTORICAL DATA'!D301,",","+"),".","-"),"+","."),"-",",")))=TRUE,(VALUE(SUBSTITUTE(SUBSTITUTE(SUBSTITUTE(SUBSTITUTE('YAHOO HISTORICAL DATA'!D301,",","+"),".","-"),"+","."),"-",","))),"")</f>
        <v/>
      </c>
      <c r="I301" s="15" t="str">
        <f>IF(ISNUMBER(VALUE(SUBSTITUTE(SUBSTITUTE(SUBSTITUTE(SUBSTITUTE('YAHOO HISTORICAL DATA'!E301,",","+"),".","-"),"+","."),"-",",")))=TRUE,(VALUE(SUBSTITUTE(SUBSTITUTE(SUBSTITUTE(SUBSTITUTE('YAHOO HISTORICAL DATA'!E301,",","+"),".","-"),"+","."),"-",","))),"")</f>
        <v/>
      </c>
      <c r="J301" s="15" t="str">
        <f>IF(ISNUMBER(VALUE(SUBSTITUTE(SUBSTITUTE(SUBSTITUTE(SUBSTITUTE('YAHOO HISTORICAL DATA'!F301,",","+"),".","-"),"+","."),"-",",")))=TRUE,(VALUE(SUBSTITUTE(SUBSTITUTE(SUBSTITUTE(SUBSTITUTE('YAHOO HISTORICAL DATA'!F301,",","+"),".","-"),"+","."),"-",","))),"")</f>
        <v/>
      </c>
      <c r="K301" s="15">
        <f>IF(ISNUMBER(VALUE(SUBSTITUTE(SUBSTITUTE(SUBSTITUTE(SUBSTITUTE('YAHOO HISTORICAL DATA'!G301,",","+"),".","-"),"+","."),"-",",")))=TRUE,(VALUE(SUBSTITUTE(SUBSTITUTE(SUBSTITUTE(SUBSTITUTE('YAHOO HISTORICAL DATA'!G301,",","+"),".","-"),"+","."),"-",","))),VALUE(SUBSTITUTE(SUBSTITUTE(SUBSTITUTE(SUBSTITUTE('YAHOO HISTORICAL DATA'!G301,",","+"),".","-"),"+","."),"-",",")&amp;"0"))</f>
        <v>0</v>
      </c>
    </row>
    <row r="302" spans="1:11" x14ac:dyDescent="0.2">
      <c r="A302">
        <f>'YAHOO HISTORICAL DATA'!A302</f>
        <v>0</v>
      </c>
      <c r="B302" s="81">
        <f t="shared" si="18"/>
        <v>0</v>
      </c>
      <c r="C302" s="83">
        <f t="shared" si="19"/>
        <v>0</v>
      </c>
      <c r="D302" s="83">
        <f t="shared" si="20"/>
        <v>0</v>
      </c>
      <c r="E302" s="3" t="e">
        <f t="shared" si="21"/>
        <v>#NUM!</v>
      </c>
      <c r="F302" s="15" t="str">
        <f>IF(ISNUMBER(VALUE(SUBSTITUTE(SUBSTITUTE(SUBSTITUTE(SUBSTITUTE('YAHOO HISTORICAL DATA'!B302,",","+"),".","-"),"+","."),"-",",")))=TRUE,(VALUE(SUBSTITUTE(SUBSTITUTE(SUBSTITUTE(SUBSTITUTE('YAHOO HISTORICAL DATA'!B302,",","+"),".","-"),"+","."),"-",","))),"")</f>
        <v/>
      </c>
      <c r="G302" s="15" t="str">
        <f>IF(ISNUMBER(VALUE(SUBSTITUTE(SUBSTITUTE(SUBSTITUTE(SUBSTITUTE('YAHOO HISTORICAL DATA'!C302,",","+"),".","-"),"+","."),"-",",")))=TRUE,(VALUE(SUBSTITUTE(SUBSTITUTE(SUBSTITUTE(SUBSTITUTE('YAHOO HISTORICAL DATA'!C302,",","+"),".","-"),"+","."),"-",","))),"")</f>
        <v/>
      </c>
      <c r="H302" s="15" t="str">
        <f>IF(ISNUMBER(VALUE(SUBSTITUTE(SUBSTITUTE(SUBSTITUTE(SUBSTITUTE('YAHOO HISTORICAL DATA'!D302,",","+"),".","-"),"+","."),"-",",")))=TRUE,(VALUE(SUBSTITUTE(SUBSTITUTE(SUBSTITUTE(SUBSTITUTE('YAHOO HISTORICAL DATA'!D302,",","+"),".","-"),"+","."),"-",","))),"")</f>
        <v/>
      </c>
      <c r="I302" s="15" t="str">
        <f>IF(ISNUMBER(VALUE(SUBSTITUTE(SUBSTITUTE(SUBSTITUTE(SUBSTITUTE('YAHOO HISTORICAL DATA'!E302,",","+"),".","-"),"+","."),"-",",")))=TRUE,(VALUE(SUBSTITUTE(SUBSTITUTE(SUBSTITUTE(SUBSTITUTE('YAHOO HISTORICAL DATA'!E302,",","+"),".","-"),"+","."),"-",","))),"")</f>
        <v/>
      </c>
      <c r="J302" s="15" t="str">
        <f>IF(ISNUMBER(VALUE(SUBSTITUTE(SUBSTITUTE(SUBSTITUTE(SUBSTITUTE('YAHOO HISTORICAL DATA'!F302,",","+"),".","-"),"+","."),"-",",")))=TRUE,(VALUE(SUBSTITUTE(SUBSTITUTE(SUBSTITUTE(SUBSTITUTE('YAHOO HISTORICAL DATA'!F302,",","+"),".","-"),"+","."),"-",","))),"")</f>
        <v/>
      </c>
      <c r="K302" s="15">
        <f>IF(ISNUMBER(VALUE(SUBSTITUTE(SUBSTITUTE(SUBSTITUTE(SUBSTITUTE('YAHOO HISTORICAL DATA'!G302,",","+"),".","-"),"+","."),"-",",")))=TRUE,(VALUE(SUBSTITUTE(SUBSTITUTE(SUBSTITUTE(SUBSTITUTE('YAHOO HISTORICAL DATA'!G302,",","+"),".","-"),"+","."),"-",","))),VALUE(SUBSTITUTE(SUBSTITUTE(SUBSTITUTE(SUBSTITUTE('YAHOO HISTORICAL DATA'!G302,",","+"),".","-"),"+","."),"-",",")&amp;"0"))</f>
        <v>0</v>
      </c>
    </row>
    <row r="303" spans="1:11" x14ac:dyDescent="0.2">
      <c r="A303">
        <f>'YAHOO HISTORICAL DATA'!A303</f>
        <v>0</v>
      </c>
      <c r="B303" s="81">
        <f t="shared" si="18"/>
        <v>0</v>
      </c>
      <c r="C303" s="83">
        <f t="shared" si="19"/>
        <v>0</v>
      </c>
      <c r="D303" s="83">
        <f t="shared" si="20"/>
        <v>0</v>
      </c>
      <c r="E303" s="3" t="e">
        <f t="shared" si="21"/>
        <v>#NUM!</v>
      </c>
      <c r="F303" s="15" t="str">
        <f>IF(ISNUMBER(VALUE(SUBSTITUTE(SUBSTITUTE(SUBSTITUTE(SUBSTITUTE('YAHOO HISTORICAL DATA'!B303,",","+"),".","-"),"+","."),"-",",")))=TRUE,(VALUE(SUBSTITUTE(SUBSTITUTE(SUBSTITUTE(SUBSTITUTE('YAHOO HISTORICAL DATA'!B303,",","+"),".","-"),"+","."),"-",","))),"")</f>
        <v/>
      </c>
      <c r="G303" s="15" t="str">
        <f>IF(ISNUMBER(VALUE(SUBSTITUTE(SUBSTITUTE(SUBSTITUTE(SUBSTITUTE('YAHOO HISTORICAL DATA'!C303,",","+"),".","-"),"+","."),"-",",")))=TRUE,(VALUE(SUBSTITUTE(SUBSTITUTE(SUBSTITUTE(SUBSTITUTE('YAHOO HISTORICAL DATA'!C303,",","+"),".","-"),"+","."),"-",","))),"")</f>
        <v/>
      </c>
      <c r="H303" s="15" t="str">
        <f>IF(ISNUMBER(VALUE(SUBSTITUTE(SUBSTITUTE(SUBSTITUTE(SUBSTITUTE('YAHOO HISTORICAL DATA'!D303,",","+"),".","-"),"+","."),"-",",")))=TRUE,(VALUE(SUBSTITUTE(SUBSTITUTE(SUBSTITUTE(SUBSTITUTE('YAHOO HISTORICAL DATA'!D303,",","+"),".","-"),"+","."),"-",","))),"")</f>
        <v/>
      </c>
      <c r="I303" s="15" t="str">
        <f>IF(ISNUMBER(VALUE(SUBSTITUTE(SUBSTITUTE(SUBSTITUTE(SUBSTITUTE('YAHOO HISTORICAL DATA'!E303,",","+"),".","-"),"+","."),"-",",")))=TRUE,(VALUE(SUBSTITUTE(SUBSTITUTE(SUBSTITUTE(SUBSTITUTE('YAHOO HISTORICAL DATA'!E303,",","+"),".","-"),"+","."),"-",","))),"")</f>
        <v/>
      </c>
      <c r="J303" s="15" t="str">
        <f>IF(ISNUMBER(VALUE(SUBSTITUTE(SUBSTITUTE(SUBSTITUTE(SUBSTITUTE('YAHOO HISTORICAL DATA'!F303,",","+"),".","-"),"+","."),"-",",")))=TRUE,(VALUE(SUBSTITUTE(SUBSTITUTE(SUBSTITUTE(SUBSTITUTE('YAHOO HISTORICAL DATA'!F303,",","+"),".","-"),"+","."),"-",","))),"")</f>
        <v/>
      </c>
      <c r="K303" s="15">
        <f>IF(ISNUMBER(VALUE(SUBSTITUTE(SUBSTITUTE(SUBSTITUTE(SUBSTITUTE('YAHOO HISTORICAL DATA'!G303,",","+"),".","-"),"+","."),"-",",")))=TRUE,(VALUE(SUBSTITUTE(SUBSTITUTE(SUBSTITUTE(SUBSTITUTE('YAHOO HISTORICAL DATA'!G303,",","+"),".","-"),"+","."),"-",","))),VALUE(SUBSTITUTE(SUBSTITUTE(SUBSTITUTE(SUBSTITUTE('YAHOO HISTORICAL DATA'!G303,",","+"),".","-"),"+","."),"-",",")&amp;"0"))</f>
        <v>0</v>
      </c>
    </row>
    <row r="304" spans="1:11" x14ac:dyDescent="0.2">
      <c r="A304">
        <f>'YAHOO HISTORICAL DATA'!A304</f>
        <v>0</v>
      </c>
      <c r="B304" s="81">
        <f t="shared" si="18"/>
        <v>0</v>
      </c>
      <c r="C304" s="83">
        <f t="shared" si="19"/>
        <v>0</v>
      </c>
      <c r="D304" s="83">
        <f t="shared" si="20"/>
        <v>0</v>
      </c>
      <c r="E304" s="3" t="e">
        <f t="shared" si="21"/>
        <v>#NUM!</v>
      </c>
      <c r="F304" s="15" t="str">
        <f>IF(ISNUMBER(VALUE(SUBSTITUTE(SUBSTITUTE(SUBSTITUTE(SUBSTITUTE('YAHOO HISTORICAL DATA'!B304,",","+"),".","-"),"+","."),"-",",")))=TRUE,(VALUE(SUBSTITUTE(SUBSTITUTE(SUBSTITUTE(SUBSTITUTE('YAHOO HISTORICAL DATA'!B304,",","+"),".","-"),"+","."),"-",","))),"")</f>
        <v/>
      </c>
      <c r="G304" s="15" t="str">
        <f>IF(ISNUMBER(VALUE(SUBSTITUTE(SUBSTITUTE(SUBSTITUTE(SUBSTITUTE('YAHOO HISTORICAL DATA'!C304,",","+"),".","-"),"+","."),"-",",")))=TRUE,(VALUE(SUBSTITUTE(SUBSTITUTE(SUBSTITUTE(SUBSTITUTE('YAHOO HISTORICAL DATA'!C304,",","+"),".","-"),"+","."),"-",","))),"")</f>
        <v/>
      </c>
      <c r="H304" s="15" t="str">
        <f>IF(ISNUMBER(VALUE(SUBSTITUTE(SUBSTITUTE(SUBSTITUTE(SUBSTITUTE('YAHOO HISTORICAL DATA'!D304,",","+"),".","-"),"+","."),"-",",")))=TRUE,(VALUE(SUBSTITUTE(SUBSTITUTE(SUBSTITUTE(SUBSTITUTE('YAHOO HISTORICAL DATA'!D304,",","+"),".","-"),"+","."),"-",","))),"")</f>
        <v/>
      </c>
      <c r="I304" s="15" t="str">
        <f>IF(ISNUMBER(VALUE(SUBSTITUTE(SUBSTITUTE(SUBSTITUTE(SUBSTITUTE('YAHOO HISTORICAL DATA'!E304,",","+"),".","-"),"+","."),"-",",")))=TRUE,(VALUE(SUBSTITUTE(SUBSTITUTE(SUBSTITUTE(SUBSTITUTE('YAHOO HISTORICAL DATA'!E304,",","+"),".","-"),"+","."),"-",","))),"")</f>
        <v/>
      </c>
      <c r="J304" s="15" t="str">
        <f>IF(ISNUMBER(VALUE(SUBSTITUTE(SUBSTITUTE(SUBSTITUTE(SUBSTITUTE('YAHOO HISTORICAL DATA'!F304,",","+"),".","-"),"+","."),"-",",")))=TRUE,(VALUE(SUBSTITUTE(SUBSTITUTE(SUBSTITUTE(SUBSTITUTE('YAHOO HISTORICAL DATA'!F304,",","+"),".","-"),"+","."),"-",","))),"")</f>
        <v/>
      </c>
      <c r="K304" s="15">
        <f>IF(ISNUMBER(VALUE(SUBSTITUTE(SUBSTITUTE(SUBSTITUTE(SUBSTITUTE('YAHOO HISTORICAL DATA'!G304,",","+"),".","-"),"+","."),"-",",")))=TRUE,(VALUE(SUBSTITUTE(SUBSTITUTE(SUBSTITUTE(SUBSTITUTE('YAHOO HISTORICAL DATA'!G304,",","+"),".","-"),"+","."),"-",","))),VALUE(SUBSTITUTE(SUBSTITUTE(SUBSTITUTE(SUBSTITUTE('YAHOO HISTORICAL DATA'!G304,",","+"),".","-"),"+","."),"-",",")&amp;"0"))</f>
        <v>0</v>
      </c>
    </row>
    <row r="305" spans="1:11" x14ac:dyDescent="0.2">
      <c r="A305">
        <f>'YAHOO HISTORICAL DATA'!A305</f>
        <v>0</v>
      </c>
      <c r="B305" s="81">
        <f t="shared" si="18"/>
        <v>0</v>
      </c>
      <c r="C305" s="83">
        <f t="shared" si="19"/>
        <v>0</v>
      </c>
      <c r="D305" s="83">
        <f t="shared" si="20"/>
        <v>0</v>
      </c>
      <c r="E305" s="3" t="e">
        <f t="shared" si="21"/>
        <v>#NUM!</v>
      </c>
      <c r="F305" s="15" t="str">
        <f>IF(ISNUMBER(VALUE(SUBSTITUTE(SUBSTITUTE(SUBSTITUTE(SUBSTITUTE('YAHOO HISTORICAL DATA'!B305,",","+"),".","-"),"+","."),"-",",")))=TRUE,(VALUE(SUBSTITUTE(SUBSTITUTE(SUBSTITUTE(SUBSTITUTE('YAHOO HISTORICAL DATA'!B305,",","+"),".","-"),"+","."),"-",","))),"")</f>
        <v/>
      </c>
      <c r="G305" s="15" t="str">
        <f>IF(ISNUMBER(VALUE(SUBSTITUTE(SUBSTITUTE(SUBSTITUTE(SUBSTITUTE('YAHOO HISTORICAL DATA'!C305,",","+"),".","-"),"+","."),"-",",")))=TRUE,(VALUE(SUBSTITUTE(SUBSTITUTE(SUBSTITUTE(SUBSTITUTE('YAHOO HISTORICAL DATA'!C305,",","+"),".","-"),"+","."),"-",","))),"")</f>
        <v/>
      </c>
      <c r="H305" s="15" t="str">
        <f>IF(ISNUMBER(VALUE(SUBSTITUTE(SUBSTITUTE(SUBSTITUTE(SUBSTITUTE('YAHOO HISTORICAL DATA'!D305,",","+"),".","-"),"+","."),"-",",")))=TRUE,(VALUE(SUBSTITUTE(SUBSTITUTE(SUBSTITUTE(SUBSTITUTE('YAHOO HISTORICAL DATA'!D305,",","+"),".","-"),"+","."),"-",","))),"")</f>
        <v/>
      </c>
      <c r="I305" s="15" t="str">
        <f>IF(ISNUMBER(VALUE(SUBSTITUTE(SUBSTITUTE(SUBSTITUTE(SUBSTITUTE('YAHOO HISTORICAL DATA'!E305,",","+"),".","-"),"+","."),"-",",")))=TRUE,(VALUE(SUBSTITUTE(SUBSTITUTE(SUBSTITUTE(SUBSTITUTE('YAHOO HISTORICAL DATA'!E305,",","+"),".","-"),"+","."),"-",","))),"")</f>
        <v/>
      </c>
      <c r="J305" s="15" t="str">
        <f>IF(ISNUMBER(VALUE(SUBSTITUTE(SUBSTITUTE(SUBSTITUTE(SUBSTITUTE('YAHOO HISTORICAL DATA'!F305,",","+"),".","-"),"+","."),"-",",")))=TRUE,(VALUE(SUBSTITUTE(SUBSTITUTE(SUBSTITUTE(SUBSTITUTE('YAHOO HISTORICAL DATA'!F305,",","+"),".","-"),"+","."),"-",","))),"")</f>
        <v/>
      </c>
      <c r="K305" s="15">
        <f>IF(ISNUMBER(VALUE(SUBSTITUTE(SUBSTITUTE(SUBSTITUTE(SUBSTITUTE('YAHOO HISTORICAL DATA'!G305,",","+"),".","-"),"+","."),"-",",")))=TRUE,(VALUE(SUBSTITUTE(SUBSTITUTE(SUBSTITUTE(SUBSTITUTE('YAHOO HISTORICAL DATA'!G305,",","+"),".","-"),"+","."),"-",","))),VALUE(SUBSTITUTE(SUBSTITUTE(SUBSTITUTE(SUBSTITUTE('YAHOO HISTORICAL DATA'!G305,",","+"),".","-"),"+","."),"-",",")&amp;"0"))</f>
        <v>0</v>
      </c>
    </row>
    <row r="306" spans="1:11" x14ac:dyDescent="0.2">
      <c r="A306">
        <f>'YAHOO HISTORICAL DATA'!A306</f>
        <v>0</v>
      </c>
      <c r="B306" s="81">
        <f t="shared" si="18"/>
        <v>0</v>
      </c>
      <c r="C306" s="83">
        <f t="shared" si="19"/>
        <v>0</v>
      </c>
      <c r="D306" s="83">
        <f t="shared" si="20"/>
        <v>0</v>
      </c>
      <c r="E306" s="3" t="e">
        <f t="shared" si="21"/>
        <v>#NUM!</v>
      </c>
      <c r="F306" s="15" t="str">
        <f>IF(ISNUMBER(VALUE(SUBSTITUTE(SUBSTITUTE(SUBSTITUTE(SUBSTITUTE('YAHOO HISTORICAL DATA'!B306,",","+"),".","-"),"+","."),"-",",")))=TRUE,(VALUE(SUBSTITUTE(SUBSTITUTE(SUBSTITUTE(SUBSTITUTE('YAHOO HISTORICAL DATA'!B306,",","+"),".","-"),"+","."),"-",","))),"")</f>
        <v/>
      </c>
      <c r="G306" s="15" t="str">
        <f>IF(ISNUMBER(VALUE(SUBSTITUTE(SUBSTITUTE(SUBSTITUTE(SUBSTITUTE('YAHOO HISTORICAL DATA'!C306,",","+"),".","-"),"+","."),"-",",")))=TRUE,(VALUE(SUBSTITUTE(SUBSTITUTE(SUBSTITUTE(SUBSTITUTE('YAHOO HISTORICAL DATA'!C306,",","+"),".","-"),"+","."),"-",","))),"")</f>
        <v/>
      </c>
      <c r="H306" s="15" t="str">
        <f>IF(ISNUMBER(VALUE(SUBSTITUTE(SUBSTITUTE(SUBSTITUTE(SUBSTITUTE('YAHOO HISTORICAL DATA'!D306,",","+"),".","-"),"+","."),"-",",")))=TRUE,(VALUE(SUBSTITUTE(SUBSTITUTE(SUBSTITUTE(SUBSTITUTE('YAHOO HISTORICAL DATA'!D306,",","+"),".","-"),"+","."),"-",","))),"")</f>
        <v/>
      </c>
      <c r="I306" s="15" t="str">
        <f>IF(ISNUMBER(VALUE(SUBSTITUTE(SUBSTITUTE(SUBSTITUTE(SUBSTITUTE('YAHOO HISTORICAL DATA'!E306,",","+"),".","-"),"+","."),"-",",")))=TRUE,(VALUE(SUBSTITUTE(SUBSTITUTE(SUBSTITUTE(SUBSTITUTE('YAHOO HISTORICAL DATA'!E306,",","+"),".","-"),"+","."),"-",","))),"")</f>
        <v/>
      </c>
      <c r="J306" s="15" t="str">
        <f>IF(ISNUMBER(VALUE(SUBSTITUTE(SUBSTITUTE(SUBSTITUTE(SUBSTITUTE('YAHOO HISTORICAL DATA'!F306,",","+"),".","-"),"+","."),"-",",")))=TRUE,(VALUE(SUBSTITUTE(SUBSTITUTE(SUBSTITUTE(SUBSTITUTE('YAHOO HISTORICAL DATA'!F306,",","+"),".","-"),"+","."),"-",","))),"")</f>
        <v/>
      </c>
      <c r="K306" s="15">
        <f>IF(ISNUMBER(VALUE(SUBSTITUTE(SUBSTITUTE(SUBSTITUTE(SUBSTITUTE('YAHOO HISTORICAL DATA'!G306,",","+"),".","-"),"+","."),"-",",")))=TRUE,(VALUE(SUBSTITUTE(SUBSTITUTE(SUBSTITUTE(SUBSTITUTE('YAHOO HISTORICAL DATA'!G306,",","+"),".","-"),"+","."),"-",","))),VALUE(SUBSTITUTE(SUBSTITUTE(SUBSTITUTE(SUBSTITUTE('YAHOO HISTORICAL DATA'!G306,",","+"),".","-"),"+","."),"-",",")&amp;"0"))</f>
        <v>0</v>
      </c>
    </row>
    <row r="307" spans="1:11" x14ac:dyDescent="0.2">
      <c r="A307">
        <f>'YAHOO HISTORICAL DATA'!A307</f>
        <v>0</v>
      </c>
      <c r="B307" s="81">
        <f t="shared" si="18"/>
        <v>0</v>
      </c>
      <c r="C307" s="83">
        <f t="shared" si="19"/>
        <v>0</v>
      </c>
      <c r="D307" s="83">
        <f t="shared" si="20"/>
        <v>0</v>
      </c>
      <c r="E307" s="3" t="e">
        <f t="shared" si="21"/>
        <v>#NUM!</v>
      </c>
      <c r="F307" s="15" t="str">
        <f>IF(ISNUMBER(VALUE(SUBSTITUTE(SUBSTITUTE(SUBSTITUTE(SUBSTITUTE('YAHOO HISTORICAL DATA'!B307,",","+"),".","-"),"+","."),"-",",")))=TRUE,(VALUE(SUBSTITUTE(SUBSTITUTE(SUBSTITUTE(SUBSTITUTE('YAHOO HISTORICAL DATA'!B307,",","+"),".","-"),"+","."),"-",","))),"")</f>
        <v/>
      </c>
      <c r="G307" s="15" t="str">
        <f>IF(ISNUMBER(VALUE(SUBSTITUTE(SUBSTITUTE(SUBSTITUTE(SUBSTITUTE('YAHOO HISTORICAL DATA'!C307,",","+"),".","-"),"+","."),"-",",")))=TRUE,(VALUE(SUBSTITUTE(SUBSTITUTE(SUBSTITUTE(SUBSTITUTE('YAHOO HISTORICAL DATA'!C307,",","+"),".","-"),"+","."),"-",","))),"")</f>
        <v/>
      </c>
      <c r="H307" s="15" t="str">
        <f>IF(ISNUMBER(VALUE(SUBSTITUTE(SUBSTITUTE(SUBSTITUTE(SUBSTITUTE('YAHOO HISTORICAL DATA'!D307,",","+"),".","-"),"+","."),"-",",")))=TRUE,(VALUE(SUBSTITUTE(SUBSTITUTE(SUBSTITUTE(SUBSTITUTE('YAHOO HISTORICAL DATA'!D307,",","+"),".","-"),"+","."),"-",","))),"")</f>
        <v/>
      </c>
      <c r="I307" s="15" t="str">
        <f>IF(ISNUMBER(VALUE(SUBSTITUTE(SUBSTITUTE(SUBSTITUTE(SUBSTITUTE('YAHOO HISTORICAL DATA'!E307,",","+"),".","-"),"+","."),"-",",")))=TRUE,(VALUE(SUBSTITUTE(SUBSTITUTE(SUBSTITUTE(SUBSTITUTE('YAHOO HISTORICAL DATA'!E307,",","+"),".","-"),"+","."),"-",","))),"")</f>
        <v/>
      </c>
      <c r="J307" s="15" t="str">
        <f>IF(ISNUMBER(VALUE(SUBSTITUTE(SUBSTITUTE(SUBSTITUTE(SUBSTITUTE('YAHOO HISTORICAL DATA'!F307,",","+"),".","-"),"+","."),"-",",")))=TRUE,(VALUE(SUBSTITUTE(SUBSTITUTE(SUBSTITUTE(SUBSTITUTE('YAHOO HISTORICAL DATA'!F307,",","+"),".","-"),"+","."),"-",","))),"")</f>
        <v/>
      </c>
      <c r="K307" s="15">
        <f>IF(ISNUMBER(VALUE(SUBSTITUTE(SUBSTITUTE(SUBSTITUTE(SUBSTITUTE('YAHOO HISTORICAL DATA'!G307,",","+"),".","-"),"+","."),"-",",")))=TRUE,(VALUE(SUBSTITUTE(SUBSTITUTE(SUBSTITUTE(SUBSTITUTE('YAHOO HISTORICAL DATA'!G307,",","+"),".","-"),"+","."),"-",","))),VALUE(SUBSTITUTE(SUBSTITUTE(SUBSTITUTE(SUBSTITUTE('YAHOO HISTORICAL DATA'!G307,",","+"),".","-"),"+","."),"-",",")&amp;"0"))</f>
        <v>0</v>
      </c>
    </row>
    <row r="308" spans="1:11" x14ac:dyDescent="0.2">
      <c r="A308">
        <f>'YAHOO HISTORICAL DATA'!A308</f>
        <v>0</v>
      </c>
      <c r="B308" s="81">
        <f t="shared" si="18"/>
        <v>0</v>
      </c>
      <c r="C308" s="83">
        <f t="shared" si="19"/>
        <v>0</v>
      </c>
      <c r="D308" s="83">
        <f t="shared" si="20"/>
        <v>0</v>
      </c>
      <c r="E308" s="3" t="e">
        <f t="shared" si="21"/>
        <v>#NUM!</v>
      </c>
      <c r="F308" s="15" t="str">
        <f>IF(ISNUMBER(VALUE(SUBSTITUTE(SUBSTITUTE(SUBSTITUTE(SUBSTITUTE('YAHOO HISTORICAL DATA'!B308,",","+"),".","-"),"+","."),"-",",")))=TRUE,(VALUE(SUBSTITUTE(SUBSTITUTE(SUBSTITUTE(SUBSTITUTE('YAHOO HISTORICAL DATA'!B308,",","+"),".","-"),"+","."),"-",","))),"")</f>
        <v/>
      </c>
      <c r="G308" s="15" t="str">
        <f>IF(ISNUMBER(VALUE(SUBSTITUTE(SUBSTITUTE(SUBSTITUTE(SUBSTITUTE('YAHOO HISTORICAL DATA'!C308,",","+"),".","-"),"+","."),"-",",")))=TRUE,(VALUE(SUBSTITUTE(SUBSTITUTE(SUBSTITUTE(SUBSTITUTE('YAHOO HISTORICAL DATA'!C308,",","+"),".","-"),"+","."),"-",","))),"")</f>
        <v/>
      </c>
      <c r="H308" s="15" t="str">
        <f>IF(ISNUMBER(VALUE(SUBSTITUTE(SUBSTITUTE(SUBSTITUTE(SUBSTITUTE('YAHOO HISTORICAL DATA'!D308,",","+"),".","-"),"+","."),"-",",")))=TRUE,(VALUE(SUBSTITUTE(SUBSTITUTE(SUBSTITUTE(SUBSTITUTE('YAHOO HISTORICAL DATA'!D308,",","+"),".","-"),"+","."),"-",","))),"")</f>
        <v/>
      </c>
      <c r="I308" s="15" t="str">
        <f>IF(ISNUMBER(VALUE(SUBSTITUTE(SUBSTITUTE(SUBSTITUTE(SUBSTITUTE('YAHOO HISTORICAL DATA'!E308,",","+"),".","-"),"+","."),"-",",")))=TRUE,(VALUE(SUBSTITUTE(SUBSTITUTE(SUBSTITUTE(SUBSTITUTE('YAHOO HISTORICAL DATA'!E308,",","+"),".","-"),"+","."),"-",","))),"")</f>
        <v/>
      </c>
      <c r="J308" s="15" t="str">
        <f>IF(ISNUMBER(VALUE(SUBSTITUTE(SUBSTITUTE(SUBSTITUTE(SUBSTITUTE('YAHOO HISTORICAL DATA'!F308,",","+"),".","-"),"+","."),"-",",")))=TRUE,(VALUE(SUBSTITUTE(SUBSTITUTE(SUBSTITUTE(SUBSTITUTE('YAHOO HISTORICAL DATA'!F308,",","+"),".","-"),"+","."),"-",","))),"")</f>
        <v/>
      </c>
      <c r="K308" s="15">
        <f>IF(ISNUMBER(VALUE(SUBSTITUTE(SUBSTITUTE(SUBSTITUTE(SUBSTITUTE('YAHOO HISTORICAL DATA'!G308,",","+"),".","-"),"+","."),"-",",")))=TRUE,(VALUE(SUBSTITUTE(SUBSTITUTE(SUBSTITUTE(SUBSTITUTE('YAHOO HISTORICAL DATA'!G308,",","+"),".","-"),"+","."),"-",","))),VALUE(SUBSTITUTE(SUBSTITUTE(SUBSTITUTE(SUBSTITUTE('YAHOO HISTORICAL DATA'!G308,",","+"),".","-"),"+","."),"-",",")&amp;"0"))</f>
        <v>0</v>
      </c>
    </row>
    <row r="309" spans="1:11" x14ac:dyDescent="0.2">
      <c r="A309">
        <f>'YAHOO HISTORICAL DATA'!A309</f>
        <v>0</v>
      </c>
      <c r="B309" s="81">
        <f t="shared" si="18"/>
        <v>0</v>
      </c>
      <c r="C309" s="83">
        <f t="shared" si="19"/>
        <v>0</v>
      </c>
      <c r="D309" s="83">
        <f t="shared" si="20"/>
        <v>0</v>
      </c>
      <c r="E309" s="3" t="e">
        <f t="shared" si="21"/>
        <v>#NUM!</v>
      </c>
      <c r="F309" s="15" t="str">
        <f>IF(ISNUMBER(VALUE(SUBSTITUTE(SUBSTITUTE(SUBSTITUTE(SUBSTITUTE('YAHOO HISTORICAL DATA'!B309,",","+"),".","-"),"+","."),"-",",")))=TRUE,(VALUE(SUBSTITUTE(SUBSTITUTE(SUBSTITUTE(SUBSTITUTE('YAHOO HISTORICAL DATA'!B309,",","+"),".","-"),"+","."),"-",","))),"")</f>
        <v/>
      </c>
      <c r="G309" s="15" t="str">
        <f>IF(ISNUMBER(VALUE(SUBSTITUTE(SUBSTITUTE(SUBSTITUTE(SUBSTITUTE('YAHOO HISTORICAL DATA'!C309,",","+"),".","-"),"+","."),"-",",")))=TRUE,(VALUE(SUBSTITUTE(SUBSTITUTE(SUBSTITUTE(SUBSTITUTE('YAHOO HISTORICAL DATA'!C309,",","+"),".","-"),"+","."),"-",","))),"")</f>
        <v/>
      </c>
      <c r="H309" s="15" t="str">
        <f>IF(ISNUMBER(VALUE(SUBSTITUTE(SUBSTITUTE(SUBSTITUTE(SUBSTITUTE('YAHOO HISTORICAL DATA'!D309,",","+"),".","-"),"+","."),"-",",")))=TRUE,(VALUE(SUBSTITUTE(SUBSTITUTE(SUBSTITUTE(SUBSTITUTE('YAHOO HISTORICAL DATA'!D309,",","+"),".","-"),"+","."),"-",","))),"")</f>
        <v/>
      </c>
      <c r="I309" s="15" t="str">
        <f>IF(ISNUMBER(VALUE(SUBSTITUTE(SUBSTITUTE(SUBSTITUTE(SUBSTITUTE('YAHOO HISTORICAL DATA'!E309,",","+"),".","-"),"+","."),"-",",")))=TRUE,(VALUE(SUBSTITUTE(SUBSTITUTE(SUBSTITUTE(SUBSTITUTE('YAHOO HISTORICAL DATA'!E309,",","+"),".","-"),"+","."),"-",","))),"")</f>
        <v/>
      </c>
      <c r="J309" s="15" t="str">
        <f>IF(ISNUMBER(VALUE(SUBSTITUTE(SUBSTITUTE(SUBSTITUTE(SUBSTITUTE('YAHOO HISTORICAL DATA'!F309,",","+"),".","-"),"+","."),"-",",")))=TRUE,(VALUE(SUBSTITUTE(SUBSTITUTE(SUBSTITUTE(SUBSTITUTE('YAHOO HISTORICAL DATA'!F309,",","+"),".","-"),"+","."),"-",","))),"")</f>
        <v/>
      </c>
      <c r="K309" s="15">
        <f>IF(ISNUMBER(VALUE(SUBSTITUTE(SUBSTITUTE(SUBSTITUTE(SUBSTITUTE('YAHOO HISTORICAL DATA'!G309,",","+"),".","-"),"+","."),"-",",")))=TRUE,(VALUE(SUBSTITUTE(SUBSTITUTE(SUBSTITUTE(SUBSTITUTE('YAHOO HISTORICAL DATA'!G309,",","+"),".","-"),"+","."),"-",","))),VALUE(SUBSTITUTE(SUBSTITUTE(SUBSTITUTE(SUBSTITUTE('YAHOO HISTORICAL DATA'!G309,",","+"),".","-"),"+","."),"-",",")&amp;"0"))</f>
        <v>0</v>
      </c>
    </row>
    <row r="310" spans="1:11" x14ac:dyDescent="0.2">
      <c r="A310">
        <f>'YAHOO HISTORICAL DATA'!A310</f>
        <v>0</v>
      </c>
      <c r="B310" s="81">
        <f t="shared" si="18"/>
        <v>0</v>
      </c>
      <c r="C310" s="83">
        <f t="shared" si="19"/>
        <v>0</v>
      </c>
      <c r="D310" s="83">
        <f t="shared" si="20"/>
        <v>0</v>
      </c>
      <c r="E310" s="3" t="e">
        <f t="shared" si="21"/>
        <v>#NUM!</v>
      </c>
      <c r="F310" s="15" t="str">
        <f>IF(ISNUMBER(VALUE(SUBSTITUTE(SUBSTITUTE(SUBSTITUTE(SUBSTITUTE('YAHOO HISTORICAL DATA'!B310,",","+"),".","-"),"+","."),"-",",")))=TRUE,(VALUE(SUBSTITUTE(SUBSTITUTE(SUBSTITUTE(SUBSTITUTE('YAHOO HISTORICAL DATA'!B310,",","+"),".","-"),"+","."),"-",","))),"")</f>
        <v/>
      </c>
      <c r="G310" s="15" t="str">
        <f>IF(ISNUMBER(VALUE(SUBSTITUTE(SUBSTITUTE(SUBSTITUTE(SUBSTITUTE('YAHOO HISTORICAL DATA'!C310,",","+"),".","-"),"+","."),"-",",")))=TRUE,(VALUE(SUBSTITUTE(SUBSTITUTE(SUBSTITUTE(SUBSTITUTE('YAHOO HISTORICAL DATA'!C310,",","+"),".","-"),"+","."),"-",","))),"")</f>
        <v/>
      </c>
      <c r="H310" s="15" t="str">
        <f>IF(ISNUMBER(VALUE(SUBSTITUTE(SUBSTITUTE(SUBSTITUTE(SUBSTITUTE('YAHOO HISTORICAL DATA'!D310,",","+"),".","-"),"+","."),"-",",")))=TRUE,(VALUE(SUBSTITUTE(SUBSTITUTE(SUBSTITUTE(SUBSTITUTE('YAHOO HISTORICAL DATA'!D310,",","+"),".","-"),"+","."),"-",","))),"")</f>
        <v/>
      </c>
      <c r="I310" s="15" t="str">
        <f>IF(ISNUMBER(VALUE(SUBSTITUTE(SUBSTITUTE(SUBSTITUTE(SUBSTITUTE('YAHOO HISTORICAL DATA'!E310,",","+"),".","-"),"+","."),"-",",")))=TRUE,(VALUE(SUBSTITUTE(SUBSTITUTE(SUBSTITUTE(SUBSTITUTE('YAHOO HISTORICAL DATA'!E310,",","+"),".","-"),"+","."),"-",","))),"")</f>
        <v/>
      </c>
      <c r="J310" s="15" t="str">
        <f>IF(ISNUMBER(VALUE(SUBSTITUTE(SUBSTITUTE(SUBSTITUTE(SUBSTITUTE('YAHOO HISTORICAL DATA'!F310,",","+"),".","-"),"+","."),"-",",")))=TRUE,(VALUE(SUBSTITUTE(SUBSTITUTE(SUBSTITUTE(SUBSTITUTE('YAHOO HISTORICAL DATA'!F310,",","+"),".","-"),"+","."),"-",","))),"")</f>
        <v/>
      </c>
      <c r="K310" s="15">
        <f>IF(ISNUMBER(VALUE(SUBSTITUTE(SUBSTITUTE(SUBSTITUTE(SUBSTITUTE('YAHOO HISTORICAL DATA'!G310,",","+"),".","-"),"+","."),"-",",")))=TRUE,(VALUE(SUBSTITUTE(SUBSTITUTE(SUBSTITUTE(SUBSTITUTE('YAHOO HISTORICAL DATA'!G310,",","+"),".","-"),"+","."),"-",","))),VALUE(SUBSTITUTE(SUBSTITUTE(SUBSTITUTE(SUBSTITUTE('YAHOO HISTORICAL DATA'!G310,",","+"),".","-"),"+","."),"-",",")&amp;"0"))</f>
        <v>0</v>
      </c>
    </row>
    <row r="311" spans="1:11" x14ac:dyDescent="0.2">
      <c r="A311">
        <f>'YAHOO HISTORICAL DATA'!A311</f>
        <v>0</v>
      </c>
      <c r="B311" s="81">
        <f t="shared" si="18"/>
        <v>0</v>
      </c>
      <c r="C311" s="83">
        <f t="shared" si="19"/>
        <v>0</v>
      </c>
      <c r="D311" s="83">
        <f t="shared" si="20"/>
        <v>0</v>
      </c>
      <c r="E311" s="3" t="e">
        <f t="shared" si="21"/>
        <v>#NUM!</v>
      </c>
      <c r="F311" s="15" t="str">
        <f>IF(ISNUMBER(VALUE(SUBSTITUTE(SUBSTITUTE(SUBSTITUTE(SUBSTITUTE('YAHOO HISTORICAL DATA'!B311,",","+"),".","-"),"+","."),"-",",")))=TRUE,(VALUE(SUBSTITUTE(SUBSTITUTE(SUBSTITUTE(SUBSTITUTE('YAHOO HISTORICAL DATA'!B311,",","+"),".","-"),"+","."),"-",","))),"")</f>
        <v/>
      </c>
      <c r="G311" s="15" t="str">
        <f>IF(ISNUMBER(VALUE(SUBSTITUTE(SUBSTITUTE(SUBSTITUTE(SUBSTITUTE('YAHOO HISTORICAL DATA'!C311,",","+"),".","-"),"+","."),"-",",")))=TRUE,(VALUE(SUBSTITUTE(SUBSTITUTE(SUBSTITUTE(SUBSTITUTE('YAHOO HISTORICAL DATA'!C311,",","+"),".","-"),"+","."),"-",","))),"")</f>
        <v/>
      </c>
      <c r="H311" s="15" t="str">
        <f>IF(ISNUMBER(VALUE(SUBSTITUTE(SUBSTITUTE(SUBSTITUTE(SUBSTITUTE('YAHOO HISTORICAL DATA'!D311,",","+"),".","-"),"+","."),"-",",")))=TRUE,(VALUE(SUBSTITUTE(SUBSTITUTE(SUBSTITUTE(SUBSTITUTE('YAHOO HISTORICAL DATA'!D311,",","+"),".","-"),"+","."),"-",","))),"")</f>
        <v/>
      </c>
      <c r="I311" s="15" t="str">
        <f>IF(ISNUMBER(VALUE(SUBSTITUTE(SUBSTITUTE(SUBSTITUTE(SUBSTITUTE('YAHOO HISTORICAL DATA'!E311,",","+"),".","-"),"+","."),"-",",")))=TRUE,(VALUE(SUBSTITUTE(SUBSTITUTE(SUBSTITUTE(SUBSTITUTE('YAHOO HISTORICAL DATA'!E311,",","+"),".","-"),"+","."),"-",","))),"")</f>
        <v/>
      </c>
      <c r="J311" s="15" t="str">
        <f>IF(ISNUMBER(VALUE(SUBSTITUTE(SUBSTITUTE(SUBSTITUTE(SUBSTITUTE('YAHOO HISTORICAL DATA'!F311,",","+"),".","-"),"+","."),"-",",")))=TRUE,(VALUE(SUBSTITUTE(SUBSTITUTE(SUBSTITUTE(SUBSTITUTE('YAHOO HISTORICAL DATA'!F311,",","+"),".","-"),"+","."),"-",","))),"")</f>
        <v/>
      </c>
      <c r="K311" s="15">
        <f>IF(ISNUMBER(VALUE(SUBSTITUTE(SUBSTITUTE(SUBSTITUTE(SUBSTITUTE('YAHOO HISTORICAL DATA'!G311,",","+"),".","-"),"+","."),"-",",")))=TRUE,(VALUE(SUBSTITUTE(SUBSTITUTE(SUBSTITUTE(SUBSTITUTE('YAHOO HISTORICAL DATA'!G311,",","+"),".","-"),"+","."),"-",","))),VALUE(SUBSTITUTE(SUBSTITUTE(SUBSTITUTE(SUBSTITUTE('YAHOO HISTORICAL DATA'!G311,",","+"),".","-"),"+","."),"-",",")&amp;"0"))</f>
        <v>0</v>
      </c>
    </row>
    <row r="312" spans="1:11" x14ac:dyDescent="0.2">
      <c r="A312">
        <f>'YAHOO HISTORICAL DATA'!A312</f>
        <v>0</v>
      </c>
      <c r="B312" s="81">
        <f t="shared" si="18"/>
        <v>0</v>
      </c>
      <c r="C312" s="83">
        <f t="shared" si="19"/>
        <v>0</v>
      </c>
      <c r="D312" s="83">
        <f t="shared" si="20"/>
        <v>0</v>
      </c>
      <c r="E312" s="3" t="e">
        <f t="shared" si="21"/>
        <v>#NUM!</v>
      </c>
      <c r="F312" s="15" t="str">
        <f>IF(ISNUMBER(VALUE(SUBSTITUTE(SUBSTITUTE(SUBSTITUTE(SUBSTITUTE('YAHOO HISTORICAL DATA'!B312,",","+"),".","-"),"+","."),"-",",")))=TRUE,(VALUE(SUBSTITUTE(SUBSTITUTE(SUBSTITUTE(SUBSTITUTE('YAHOO HISTORICAL DATA'!B312,",","+"),".","-"),"+","."),"-",","))),"")</f>
        <v/>
      </c>
      <c r="G312" s="15" t="str">
        <f>IF(ISNUMBER(VALUE(SUBSTITUTE(SUBSTITUTE(SUBSTITUTE(SUBSTITUTE('YAHOO HISTORICAL DATA'!C312,",","+"),".","-"),"+","."),"-",",")))=TRUE,(VALUE(SUBSTITUTE(SUBSTITUTE(SUBSTITUTE(SUBSTITUTE('YAHOO HISTORICAL DATA'!C312,",","+"),".","-"),"+","."),"-",","))),"")</f>
        <v/>
      </c>
      <c r="H312" s="15" t="str">
        <f>IF(ISNUMBER(VALUE(SUBSTITUTE(SUBSTITUTE(SUBSTITUTE(SUBSTITUTE('YAHOO HISTORICAL DATA'!D312,",","+"),".","-"),"+","."),"-",",")))=TRUE,(VALUE(SUBSTITUTE(SUBSTITUTE(SUBSTITUTE(SUBSTITUTE('YAHOO HISTORICAL DATA'!D312,",","+"),".","-"),"+","."),"-",","))),"")</f>
        <v/>
      </c>
      <c r="I312" s="15" t="str">
        <f>IF(ISNUMBER(VALUE(SUBSTITUTE(SUBSTITUTE(SUBSTITUTE(SUBSTITUTE('YAHOO HISTORICAL DATA'!E312,",","+"),".","-"),"+","."),"-",",")))=TRUE,(VALUE(SUBSTITUTE(SUBSTITUTE(SUBSTITUTE(SUBSTITUTE('YAHOO HISTORICAL DATA'!E312,",","+"),".","-"),"+","."),"-",","))),"")</f>
        <v/>
      </c>
      <c r="J312" s="15" t="str">
        <f>IF(ISNUMBER(VALUE(SUBSTITUTE(SUBSTITUTE(SUBSTITUTE(SUBSTITUTE('YAHOO HISTORICAL DATA'!F312,",","+"),".","-"),"+","."),"-",",")))=TRUE,(VALUE(SUBSTITUTE(SUBSTITUTE(SUBSTITUTE(SUBSTITUTE('YAHOO HISTORICAL DATA'!F312,",","+"),".","-"),"+","."),"-",","))),"")</f>
        <v/>
      </c>
      <c r="K312" s="15">
        <f>IF(ISNUMBER(VALUE(SUBSTITUTE(SUBSTITUTE(SUBSTITUTE(SUBSTITUTE('YAHOO HISTORICAL DATA'!G312,",","+"),".","-"),"+","."),"-",",")))=TRUE,(VALUE(SUBSTITUTE(SUBSTITUTE(SUBSTITUTE(SUBSTITUTE('YAHOO HISTORICAL DATA'!G312,",","+"),".","-"),"+","."),"-",","))),VALUE(SUBSTITUTE(SUBSTITUTE(SUBSTITUTE(SUBSTITUTE('YAHOO HISTORICAL DATA'!G312,",","+"),".","-"),"+","."),"-",",")&amp;"0"))</f>
        <v>0</v>
      </c>
    </row>
    <row r="313" spans="1:11" x14ac:dyDescent="0.2">
      <c r="A313">
        <f>'YAHOO HISTORICAL DATA'!A313</f>
        <v>0</v>
      </c>
      <c r="B313" s="81">
        <f t="shared" si="18"/>
        <v>0</v>
      </c>
      <c r="C313" s="83">
        <f t="shared" si="19"/>
        <v>0</v>
      </c>
      <c r="D313" s="83">
        <f t="shared" si="20"/>
        <v>0</v>
      </c>
      <c r="E313" s="3" t="e">
        <f t="shared" si="21"/>
        <v>#NUM!</v>
      </c>
      <c r="F313" s="15" t="str">
        <f>IF(ISNUMBER(VALUE(SUBSTITUTE(SUBSTITUTE(SUBSTITUTE(SUBSTITUTE('YAHOO HISTORICAL DATA'!B313,",","+"),".","-"),"+","."),"-",",")))=TRUE,(VALUE(SUBSTITUTE(SUBSTITUTE(SUBSTITUTE(SUBSTITUTE('YAHOO HISTORICAL DATA'!B313,",","+"),".","-"),"+","."),"-",","))),"")</f>
        <v/>
      </c>
      <c r="G313" s="15" t="str">
        <f>IF(ISNUMBER(VALUE(SUBSTITUTE(SUBSTITUTE(SUBSTITUTE(SUBSTITUTE('YAHOO HISTORICAL DATA'!C313,",","+"),".","-"),"+","."),"-",",")))=TRUE,(VALUE(SUBSTITUTE(SUBSTITUTE(SUBSTITUTE(SUBSTITUTE('YAHOO HISTORICAL DATA'!C313,",","+"),".","-"),"+","."),"-",","))),"")</f>
        <v/>
      </c>
      <c r="H313" s="15" t="str">
        <f>IF(ISNUMBER(VALUE(SUBSTITUTE(SUBSTITUTE(SUBSTITUTE(SUBSTITUTE('YAHOO HISTORICAL DATA'!D313,",","+"),".","-"),"+","."),"-",",")))=TRUE,(VALUE(SUBSTITUTE(SUBSTITUTE(SUBSTITUTE(SUBSTITUTE('YAHOO HISTORICAL DATA'!D313,",","+"),".","-"),"+","."),"-",","))),"")</f>
        <v/>
      </c>
      <c r="I313" s="15" t="str">
        <f>IF(ISNUMBER(VALUE(SUBSTITUTE(SUBSTITUTE(SUBSTITUTE(SUBSTITUTE('YAHOO HISTORICAL DATA'!E313,",","+"),".","-"),"+","."),"-",",")))=TRUE,(VALUE(SUBSTITUTE(SUBSTITUTE(SUBSTITUTE(SUBSTITUTE('YAHOO HISTORICAL DATA'!E313,",","+"),".","-"),"+","."),"-",","))),"")</f>
        <v/>
      </c>
      <c r="J313" s="15" t="str">
        <f>IF(ISNUMBER(VALUE(SUBSTITUTE(SUBSTITUTE(SUBSTITUTE(SUBSTITUTE('YAHOO HISTORICAL DATA'!F313,",","+"),".","-"),"+","."),"-",",")))=TRUE,(VALUE(SUBSTITUTE(SUBSTITUTE(SUBSTITUTE(SUBSTITUTE('YAHOO HISTORICAL DATA'!F313,",","+"),".","-"),"+","."),"-",","))),"")</f>
        <v/>
      </c>
      <c r="K313" s="15">
        <f>IF(ISNUMBER(VALUE(SUBSTITUTE(SUBSTITUTE(SUBSTITUTE(SUBSTITUTE('YAHOO HISTORICAL DATA'!G313,",","+"),".","-"),"+","."),"-",",")))=TRUE,(VALUE(SUBSTITUTE(SUBSTITUTE(SUBSTITUTE(SUBSTITUTE('YAHOO HISTORICAL DATA'!G313,",","+"),".","-"),"+","."),"-",","))),VALUE(SUBSTITUTE(SUBSTITUTE(SUBSTITUTE(SUBSTITUTE('YAHOO HISTORICAL DATA'!G313,",","+"),".","-"),"+","."),"-",",")&amp;"0"))</f>
        <v>0</v>
      </c>
    </row>
    <row r="314" spans="1:11" x14ac:dyDescent="0.2">
      <c r="A314">
        <f>'YAHOO HISTORICAL DATA'!A314</f>
        <v>0</v>
      </c>
      <c r="B314" s="81">
        <f t="shared" si="18"/>
        <v>0</v>
      </c>
      <c r="C314" s="83">
        <f t="shared" si="19"/>
        <v>0</v>
      </c>
      <c r="D314" s="83">
        <f t="shared" si="20"/>
        <v>0</v>
      </c>
      <c r="E314" s="3" t="e">
        <f t="shared" si="21"/>
        <v>#NUM!</v>
      </c>
      <c r="F314" s="15" t="str">
        <f>IF(ISNUMBER(VALUE(SUBSTITUTE(SUBSTITUTE(SUBSTITUTE(SUBSTITUTE('YAHOO HISTORICAL DATA'!B314,",","+"),".","-"),"+","."),"-",",")))=TRUE,(VALUE(SUBSTITUTE(SUBSTITUTE(SUBSTITUTE(SUBSTITUTE('YAHOO HISTORICAL DATA'!B314,",","+"),".","-"),"+","."),"-",","))),"")</f>
        <v/>
      </c>
      <c r="G314" s="15" t="str">
        <f>IF(ISNUMBER(VALUE(SUBSTITUTE(SUBSTITUTE(SUBSTITUTE(SUBSTITUTE('YAHOO HISTORICAL DATA'!C314,",","+"),".","-"),"+","."),"-",",")))=TRUE,(VALUE(SUBSTITUTE(SUBSTITUTE(SUBSTITUTE(SUBSTITUTE('YAHOO HISTORICAL DATA'!C314,",","+"),".","-"),"+","."),"-",","))),"")</f>
        <v/>
      </c>
      <c r="H314" s="15" t="str">
        <f>IF(ISNUMBER(VALUE(SUBSTITUTE(SUBSTITUTE(SUBSTITUTE(SUBSTITUTE('YAHOO HISTORICAL DATA'!D314,",","+"),".","-"),"+","."),"-",",")))=TRUE,(VALUE(SUBSTITUTE(SUBSTITUTE(SUBSTITUTE(SUBSTITUTE('YAHOO HISTORICAL DATA'!D314,",","+"),".","-"),"+","."),"-",","))),"")</f>
        <v/>
      </c>
      <c r="I314" s="15" t="str">
        <f>IF(ISNUMBER(VALUE(SUBSTITUTE(SUBSTITUTE(SUBSTITUTE(SUBSTITUTE('YAHOO HISTORICAL DATA'!E314,",","+"),".","-"),"+","."),"-",",")))=TRUE,(VALUE(SUBSTITUTE(SUBSTITUTE(SUBSTITUTE(SUBSTITUTE('YAHOO HISTORICAL DATA'!E314,",","+"),".","-"),"+","."),"-",","))),"")</f>
        <v/>
      </c>
      <c r="J314" s="15" t="str">
        <f>IF(ISNUMBER(VALUE(SUBSTITUTE(SUBSTITUTE(SUBSTITUTE(SUBSTITUTE('YAHOO HISTORICAL DATA'!F314,",","+"),".","-"),"+","."),"-",",")))=TRUE,(VALUE(SUBSTITUTE(SUBSTITUTE(SUBSTITUTE(SUBSTITUTE('YAHOO HISTORICAL DATA'!F314,",","+"),".","-"),"+","."),"-",","))),"")</f>
        <v/>
      </c>
      <c r="K314" s="15">
        <f>IF(ISNUMBER(VALUE(SUBSTITUTE(SUBSTITUTE(SUBSTITUTE(SUBSTITUTE('YAHOO HISTORICAL DATA'!G314,",","+"),".","-"),"+","."),"-",",")))=TRUE,(VALUE(SUBSTITUTE(SUBSTITUTE(SUBSTITUTE(SUBSTITUTE('YAHOO HISTORICAL DATA'!G314,",","+"),".","-"),"+","."),"-",","))),VALUE(SUBSTITUTE(SUBSTITUTE(SUBSTITUTE(SUBSTITUTE('YAHOO HISTORICAL DATA'!G314,",","+"),".","-"),"+","."),"-",",")&amp;"0"))</f>
        <v>0</v>
      </c>
    </row>
    <row r="315" spans="1:11" x14ac:dyDescent="0.2">
      <c r="A315">
        <f>'YAHOO HISTORICAL DATA'!A315</f>
        <v>0</v>
      </c>
      <c r="B315" s="81">
        <f t="shared" si="18"/>
        <v>0</v>
      </c>
      <c r="C315" s="83">
        <f t="shared" si="19"/>
        <v>0</v>
      </c>
      <c r="D315" s="83">
        <f t="shared" si="20"/>
        <v>0</v>
      </c>
      <c r="E315" s="3" t="e">
        <f t="shared" si="21"/>
        <v>#NUM!</v>
      </c>
      <c r="F315" s="15" t="str">
        <f>IF(ISNUMBER(VALUE(SUBSTITUTE(SUBSTITUTE(SUBSTITUTE(SUBSTITUTE('YAHOO HISTORICAL DATA'!B315,",","+"),".","-"),"+","."),"-",",")))=TRUE,(VALUE(SUBSTITUTE(SUBSTITUTE(SUBSTITUTE(SUBSTITUTE('YAHOO HISTORICAL DATA'!B315,",","+"),".","-"),"+","."),"-",","))),"")</f>
        <v/>
      </c>
      <c r="G315" s="15" t="str">
        <f>IF(ISNUMBER(VALUE(SUBSTITUTE(SUBSTITUTE(SUBSTITUTE(SUBSTITUTE('YAHOO HISTORICAL DATA'!C315,",","+"),".","-"),"+","."),"-",",")))=TRUE,(VALUE(SUBSTITUTE(SUBSTITUTE(SUBSTITUTE(SUBSTITUTE('YAHOO HISTORICAL DATA'!C315,",","+"),".","-"),"+","."),"-",","))),"")</f>
        <v/>
      </c>
      <c r="H315" s="15" t="str">
        <f>IF(ISNUMBER(VALUE(SUBSTITUTE(SUBSTITUTE(SUBSTITUTE(SUBSTITUTE('YAHOO HISTORICAL DATA'!D315,",","+"),".","-"),"+","."),"-",",")))=TRUE,(VALUE(SUBSTITUTE(SUBSTITUTE(SUBSTITUTE(SUBSTITUTE('YAHOO HISTORICAL DATA'!D315,",","+"),".","-"),"+","."),"-",","))),"")</f>
        <v/>
      </c>
      <c r="I315" s="15" t="str">
        <f>IF(ISNUMBER(VALUE(SUBSTITUTE(SUBSTITUTE(SUBSTITUTE(SUBSTITUTE('YAHOO HISTORICAL DATA'!E315,",","+"),".","-"),"+","."),"-",",")))=TRUE,(VALUE(SUBSTITUTE(SUBSTITUTE(SUBSTITUTE(SUBSTITUTE('YAHOO HISTORICAL DATA'!E315,",","+"),".","-"),"+","."),"-",","))),"")</f>
        <v/>
      </c>
      <c r="J315" s="15" t="str">
        <f>IF(ISNUMBER(VALUE(SUBSTITUTE(SUBSTITUTE(SUBSTITUTE(SUBSTITUTE('YAHOO HISTORICAL DATA'!F315,",","+"),".","-"),"+","."),"-",",")))=TRUE,(VALUE(SUBSTITUTE(SUBSTITUTE(SUBSTITUTE(SUBSTITUTE('YAHOO HISTORICAL DATA'!F315,",","+"),".","-"),"+","."),"-",","))),"")</f>
        <v/>
      </c>
      <c r="K315" s="15">
        <f>IF(ISNUMBER(VALUE(SUBSTITUTE(SUBSTITUTE(SUBSTITUTE(SUBSTITUTE('YAHOO HISTORICAL DATA'!G315,",","+"),".","-"),"+","."),"-",",")))=TRUE,(VALUE(SUBSTITUTE(SUBSTITUTE(SUBSTITUTE(SUBSTITUTE('YAHOO HISTORICAL DATA'!G315,",","+"),".","-"),"+","."),"-",","))),VALUE(SUBSTITUTE(SUBSTITUTE(SUBSTITUTE(SUBSTITUTE('YAHOO HISTORICAL DATA'!G315,",","+"),".","-"),"+","."),"-",",")&amp;"0"))</f>
        <v>0</v>
      </c>
    </row>
    <row r="316" spans="1:11" x14ac:dyDescent="0.2">
      <c r="A316">
        <f>'YAHOO HISTORICAL DATA'!A316</f>
        <v>0</v>
      </c>
      <c r="B316" s="81">
        <f t="shared" si="18"/>
        <v>0</v>
      </c>
      <c r="C316" s="83">
        <f t="shared" si="19"/>
        <v>0</v>
      </c>
      <c r="D316" s="83">
        <f t="shared" si="20"/>
        <v>0</v>
      </c>
      <c r="E316" s="3" t="e">
        <f t="shared" si="21"/>
        <v>#NUM!</v>
      </c>
      <c r="F316" s="15" t="str">
        <f>IF(ISNUMBER(VALUE(SUBSTITUTE(SUBSTITUTE(SUBSTITUTE(SUBSTITUTE('YAHOO HISTORICAL DATA'!B316,",","+"),".","-"),"+","."),"-",",")))=TRUE,(VALUE(SUBSTITUTE(SUBSTITUTE(SUBSTITUTE(SUBSTITUTE('YAHOO HISTORICAL DATA'!B316,",","+"),".","-"),"+","."),"-",","))),"")</f>
        <v/>
      </c>
      <c r="G316" s="15" t="str">
        <f>IF(ISNUMBER(VALUE(SUBSTITUTE(SUBSTITUTE(SUBSTITUTE(SUBSTITUTE('YAHOO HISTORICAL DATA'!C316,",","+"),".","-"),"+","."),"-",",")))=TRUE,(VALUE(SUBSTITUTE(SUBSTITUTE(SUBSTITUTE(SUBSTITUTE('YAHOO HISTORICAL DATA'!C316,",","+"),".","-"),"+","."),"-",","))),"")</f>
        <v/>
      </c>
      <c r="H316" s="15" t="str">
        <f>IF(ISNUMBER(VALUE(SUBSTITUTE(SUBSTITUTE(SUBSTITUTE(SUBSTITUTE('YAHOO HISTORICAL DATA'!D316,",","+"),".","-"),"+","."),"-",",")))=TRUE,(VALUE(SUBSTITUTE(SUBSTITUTE(SUBSTITUTE(SUBSTITUTE('YAHOO HISTORICAL DATA'!D316,",","+"),".","-"),"+","."),"-",","))),"")</f>
        <v/>
      </c>
      <c r="I316" s="15" t="str">
        <f>IF(ISNUMBER(VALUE(SUBSTITUTE(SUBSTITUTE(SUBSTITUTE(SUBSTITUTE('YAHOO HISTORICAL DATA'!E316,",","+"),".","-"),"+","."),"-",",")))=TRUE,(VALUE(SUBSTITUTE(SUBSTITUTE(SUBSTITUTE(SUBSTITUTE('YAHOO HISTORICAL DATA'!E316,",","+"),".","-"),"+","."),"-",","))),"")</f>
        <v/>
      </c>
      <c r="J316" s="15" t="str">
        <f>IF(ISNUMBER(VALUE(SUBSTITUTE(SUBSTITUTE(SUBSTITUTE(SUBSTITUTE('YAHOO HISTORICAL DATA'!F316,",","+"),".","-"),"+","."),"-",",")))=TRUE,(VALUE(SUBSTITUTE(SUBSTITUTE(SUBSTITUTE(SUBSTITUTE('YAHOO HISTORICAL DATA'!F316,",","+"),".","-"),"+","."),"-",","))),"")</f>
        <v/>
      </c>
      <c r="K316" s="15">
        <f>IF(ISNUMBER(VALUE(SUBSTITUTE(SUBSTITUTE(SUBSTITUTE(SUBSTITUTE('YAHOO HISTORICAL DATA'!G316,",","+"),".","-"),"+","."),"-",",")))=TRUE,(VALUE(SUBSTITUTE(SUBSTITUTE(SUBSTITUTE(SUBSTITUTE('YAHOO HISTORICAL DATA'!G316,",","+"),".","-"),"+","."),"-",","))),VALUE(SUBSTITUTE(SUBSTITUTE(SUBSTITUTE(SUBSTITUTE('YAHOO HISTORICAL DATA'!G316,",","+"),".","-"),"+","."),"-",",")&amp;"0"))</f>
        <v>0</v>
      </c>
    </row>
    <row r="317" spans="1:11" x14ac:dyDescent="0.2">
      <c r="A317">
        <f>'YAHOO HISTORICAL DATA'!A317</f>
        <v>0</v>
      </c>
      <c r="B317" s="81">
        <f t="shared" si="18"/>
        <v>0</v>
      </c>
      <c r="C317" s="83">
        <f t="shared" si="19"/>
        <v>0</v>
      </c>
      <c r="D317" s="83">
        <f t="shared" si="20"/>
        <v>0</v>
      </c>
      <c r="E317" s="3" t="e">
        <f t="shared" si="21"/>
        <v>#NUM!</v>
      </c>
      <c r="F317" s="15" t="str">
        <f>IF(ISNUMBER(VALUE(SUBSTITUTE(SUBSTITUTE(SUBSTITUTE(SUBSTITUTE('YAHOO HISTORICAL DATA'!B317,",","+"),".","-"),"+","."),"-",",")))=TRUE,(VALUE(SUBSTITUTE(SUBSTITUTE(SUBSTITUTE(SUBSTITUTE('YAHOO HISTORICAL DATA'!B317,",","+"),".","-"),"+","."),"-",","))),"")</f>
        <v/>
      </c>
      <c r="G317" s="15" t="str">
        <f>IF(ISNUMBER(VALUE(SUBSTITUTE(SUBSTITUTE(SUBSTITUTE(SUBSTITUTE('YAHOO HISTORICAL DATA'!C317,",","+"),".","-"),"+","."),"-",",")))=TRUE,(VALUE(SUBSTITUTE(SUBSTITUTE(SUBSTITUTE(SUBSTITUTE('YAHOO HISTORICAL DATA'!C317,",","+"),".","-"),"+","."),"-",","))),"")</f>
        <v/>
      </c>
      <c r="H317" s="15" t="str">
        <f>IF(ISNUMBER(VALUE(SUBSTITUTE(SUBSTITUTE(SUBSTITUTE(SUBSTITUTE('YAHOO HISTORICAL DATA'!D317,",","+"),".","-"),"+","."),"-",",")))=TRUE,(VALUE(SUBSTITUTE(SUBSTITUTE(SUBSTITUTE(SUBSTITUTE('YAHOO HISTORICAL DATA'!D317,",","+"),".","-"),"+","."),"-",","))),"")</f>
        <v/>
      </c>
      <c r="I317" s="15" t="str">
        <f>IF(ISNUMBER(VALUE(SUBSTITUTE(SUBSTITUTE(SUBSTITUTE(SUBSTITUTE('YAHOO HISTORICAL DATA'!E317,",","+"),".","-"),"+","."),"-",",")))=TRUE,(VALUE(SUBSTITUTE(SUBSTITUTE(SUBSTITUTE(SUBSTITUTE('YAHOO HISTORICAL DATA'!E317,",","+"),".","-"),"+","."),"-",","))),"")</f>
        <v/>
      </c>
      <c r="J317" s="15" t="str">
        <f>IF(ISNUMBER(VALUE(SUBSTITUTE(SUBSTITUTE(SUBSTITUTE(SUBSTITUTE('YAHOO HISTORICAL DATA'!F317,",","+"),".","-"),"+","."),"-",",")))=TRUE,(VALUE(SUBSTITUTE(SUBSTITUTE(SUBSTITUTE(SUBSTITUTE('YAHOO HISTORICAL DATA'!F317,",","+"),".","-"),"+","."),"-",","))),"")</f>
        <v/>
      </c>
      <c r="K317" s="15">
        <f>IF(ISNUMBER(VALUE(SUBSTITUTE(SUBSTITUTE(SUBSTITUTE(SUBSTITUTE('YAHOO HISTORICAL DATA'!G317,",","+"),".","-"),"+","."),"-",",")))=TRUE,(VALUE(SUBSTITUTE(SUBSTITUTE(SUBSTITUTE(SUBSTITUTE('YAHOO HISTORICAL DATA'!G317,",","+"),".","-"),"+","."),"-",","))),VALUE(SUBSTITUTE(SUBSTITUTE(SUBSTITUTE(SUBSTITUTE('YAHOO HISTORICAL DATA'!G317,",","+"),".","-"),"+","."),"-",",")&amp;"0"))</f>
        <v>0</v>
      </c>
    </row>
    <row r="318" spans="1:11" x14ac:dyDescent="0.2">
      <c r="A318">
        <f>'YAHOO HISTORICAL DATA'!A318</f>
        <v>0</v>
      </c>
      <c r="B318" s="81">
        <f t="shared" si="18"/>
        <v>0</v>
      </c>
      <c r="C318" s="83">
        <f t="shared" si="19"/>
        <v>0</v>
      </c>
      <c r="D318" s="83">
        <f t="shared" si="20"/>
        <v>0</v>
      </c>
      <c r="E318" s="3" t="e">
        <f t="shared" si="21"/>
        <v>#NUM!</v>
      </c>
      <c r="F318" s="15" t="str">
        <f>IF(ISNUMBER(VALUE(SUBSTITUTE(SUBSTITUTE(SUBSTITUTE(SUBSTITUTE('YAHOO HISTORICAL DATA'!B318,",","+"),".","-"),"+","."),"-",",")))=TRUE,(VALUE(SUBSTITUTE(SUBSTITUTE(SUBSTITUTE(SUBSTITUTE('YAHOO HISTORICAL DATA'!B318,",","+"),".","-"),"+","."),"-",","))),"")</f>
        <v/>
      </c>
      <c r="G318" s="15" t="str">
        <f>IF(ISNUMBER(VALUE(SUBSTITUTE(SUBSTITUTE(SUBSTITUTE(SUBSTITUTE('YAHOO HISTORICAL DATA'!C318,",","+"),".","-"),"+","."),"-",",")))=TRUE,(VALUE(SUBSTITUTE(SUBSTITUTE(SUBSTITUTE(SUBSTITUTE('YAHOO HISTORICAL DATA'!C318,",","+"),".","-"),"+","."),"-",","))),"")</f>
        <v/>
      </c>
      <c r="H318" s="15" t="str">
        <f>IF(ISNUMBER(VALUE(SUBSTITUTE(SUBSTITUTE(SUBSTITUTE(SUBSTITUTE('YAHOO HISTORICAL DATA'!D318,",","+"),".","-"),"+","."),"-",",")))=TRUE,(VALUE(SUBSTITUTE(SUBSTITUTE(SUBSTITUTE(SUBSTITUTE('YAHOO HISTORICAL DATA'!D318,",","+"),".","-"),"+","."),"-",","))),"")</f>
        <v/>
      </c>
      <c r="I318" s="15" t="str">
        <f>IF(ISNUMBER(VALUE(SUBSTITUTE(SUBSTITUTE(SUBSTITUTE(SUBSTITUTE('YAHOO HISTORICAL DATA'!E318,",","+"),".","-"),"+","."),"-",",")))=TRUE,(VALUE(SUBSTITUTE(SUBSTITUTE(SUBSTITUTE(SUBSTITUTE('YAHOO HISTORICAL DATA'!E318,",","+"),".","-"),"+","."),"-",","))),"")</f>
        <v/>
      </c>
      <c r="J318" s="15" t="str">
        <f>IF(ISNUMBER(VALUE(SUBSTITUTE(SUBSTITUTE(SUBSTITUTE(SUBSTITUTE('YAHOO HISTORICAL DATA'!F318,",","+"),".","-"),"+","."),"-",",")))=TRUE,(VALUE(SUBSTITUTE(SUBSTITUTE(SUBSTITUTE(SUBSTITUTE('YAHOO HISTORICAL DATA'!F318,",","+"),".","-"),"+","."),"-",","))),"")</f>
        <v/>
      </c>
      <c r="K318" s="15">
        <f>IF(ISNUMBER(VALUE(SUBSTITUTE(SUBSTITUTE(SUBSTITUTE(SUBSTITUTE('YAHOO HISTORICAL DATA'!G318,",","+"),".","-"),"+","."),"-",",")))=TRUE,(VALUE(SUBSTITUTE(SUBSTITUTE(SUBSTITUTE(SUBSTITUTE('YAHOO HISTORICAL DATA'!G318,",","+"),".","-"),"+","."),"-",","))),VALUE(SUBSTITUTE(SUBSTITUTE(SUBSTITUTE(SUBSTITUTE('YAHOO HISTORICAL DATA'!G318,",","+"),".","-"),"+","."),"-",",")&amp;"0"))</f>
        <v>0</v>
      </c>
    </row>
    <row r="319" spans="1:11" x14ac:dyDescent="0.2">
      <c r="A319">
        <f>'YAHOO HISTORICAL DATA'!A319</f>
        <v>0</v>
      </c>
      <c r="B319" s="81">
        <f t="shared" si="18"/>
        <v>0</v>
      </c>
      <c r="C319" s="83">
        <f t="shared" si="19"/>
        <v>0</v>
      </c>
      <c r="D319" s="83">
        <f t="shared" si="20"/>
        <v>0</v>
      </c>
      <c r="E319" s="3" t="e">
        <f t="shared" si="21"/>
        <v>#NUM!</v>
      </c>
      <c r="F319" s="15" t="str">
        <f>IF(ISNUMBER(VALUE(SUBSTITUTE(SUBSTITUTE(SUBSTITUTE(SUBSTITUTE('YAHOO HISTORICAL DATA'!B319,",","+"),".","-"),"+","."),"-",",")))=TRUE,(VALUE(SUBSTITUTE(SUBSTITUTE(SUBSTITUTE(SUBSTITUTE('YAHOO HISTORICAL DATA'!B319,",","+"),".","-"),"+","."),"-",","))),"")</f>
        <v/>
      </c>
      <c r="G319" s="15" t="str">
        <f>IF(ISNUMBER(VALUE(SUBSTITUTE(SUBSTITUTE(SUBSTITUTE(SUBSTITUTE('YAHOO HISTORICAL DATA'!C319,",","+"),".","-"),"+","."),"-",",")))=TRUE,(VALUE(SUBSTITUTE(SUBSTITUTE(SUBSTITUTE(SUBSTITUTE('YAHOO HISTORICAL DATA'!C319,",","+"),".","-"),"+","."),"-",","))),"")</f>
        <v/>
      </c>
      <c r="H319" s="15" t="str">
        <f>IF(ISNUMBER(VALUE(SUBSTITUTE(SUBSTITUTE(SUBSTITUTE(SUBSTITUTE('YAHOO HISTORICAL DATA'!D319,",","+"),".","-"),"+","."),"-",",")))=TRUE,(VALUE(SUBSTITUTE(SUBSTITUTE(SUBSTITUTE(SUBSTITUTE('YAHOO HISTORICAL DATA'!D319,",","+"),".","-"),"+","."),"-",","))),"")</f>
        <v/>
      </c>
      <c r="I319" s="15" t="str">
        <f>IF(ISNUMBER(VALUE(SUBSTITUTE(SUBSTITUTE(SUBSTITUTE(SUBSTITUTE('YAHOO HISTORICAL DATA'!E319,",","+"),".","-"),"+","."),"-",",")))=TRUE,(VALUE(SUBSTITUTE(SUBSTITUTE(SUBSTITUTE(SUBSTITUTE('YAHOO HISTORICAL DATA'!E319,",","+"),".","-"),"+","."),"-",","))),"")</f>
        <v/>
      </c>
      <c r="J319" s="15" t="str">
        <f>IF(ISNUMBER(VALUE(SUBSTITUTE(SUBSTITUTE(SUBSTITUTE(SUBSTITUTE('YAHOO HISTORICAL DATA'!F319,",","+"),".","-"),"+","."),"-",",")))=TRUE,(VALUE(SUBSTITUTE(SUBSTITUTE(SUBSTITUTE(SUBSTITUTE('YAHOO HISTORICAL DATA'!F319,",","+"),".","-"),"+","."),"-",","))),"")</f>
        <v/>
      </c>
      <c r="K319" s="15">
        <f>IF(ISNUMBER(VALUE(SUBSTITUTE(SUBSTITUTE(SUBSTITUTE(SUBSTITUTE('YAHOO HISTORICAL DATA'!G319,",","+"),".","-"),"+","."),"-",",")))=TRUE,(VALUE(SUBSTITUTE(SUBSTITUTE(SUBSTITUTE(SUBSTITUTE('YAHOO HISTORICAL DATA'!G319,",","+"),".","-"),"+","."),"-",","))),VALUE(SUBSTITUTE(SUBSTITUTE(SUBSTITUTE(SUBSTITUTE('YAHOO HISTORICAL DATA'!G319,",","+"),".","-"),"+","."),"-",",")&amp;"0"))</f>
        <v>0</v>
      </c>
    </row>
    <row r="320" spans="1:11" x14ac:dyDescent="0.2">
      <c r="A320">
        <f>'YAHOO HISTORICAL DATA'!A320</f>
        <v>0</v>
      </c>
      <c r="B320" s="81">
        <f t="shared" si="18"/>
        <v>0</v>
      </c>
      <c r="C320" s="83">
        <f t="shared" si="19"/>
        <v>0</v>
      </c>
      <c r="D320" s="83">
        <f t="shared" si="20"/>
        <v>0</v>
      </c>
      <c r="E320" s="3" t="e">
        <f t="shared" si="21"/>
        <v>#NUM!</v>
      </c>
      <c r="F320" s="15" t="str">
        <f>IF(ISNUMBER(VALUE(SUBSTITUTE(SUBSTITUTE(SUBSTITUTE(SUBSTITUTE('YAHOO HISTORICAL DATA'!B320,",","+"),".","-"),"+","."),"-",",")))=TRUE,(VALUE(SUBSTITUTE(SUBSTITUTE(SUBSTITUTE(SUBSTITUTE('YAHOO HISTORICAL DATA'!B320,",","+"),".","-"),"+","."),"-",","))),"")</f>
        <v/>
      </c>
      <c r="G320" s="15" t="str">
        <f>IF(ISNUMBER(VALUE(SUBSTITUTE(SUBSTITUTE(SUBSTITUTE(SUBSTITUTE('YAHOO HISTORICAL DATA'!C320,",","+"),".","-"),"+","."),"-",",")))=TRUE,(VALUE(SUBSTITUTE(SUBSTITUTE(SUBSTITUTE(SUBSTITUTE('YAHOO HISTORICAL DATA'!C320,",","+"),".","-"),"+","."),"-",","))),"")</f>
        <v/>
      </c>
      <c r="H320" s="15" t="str">
        <f>IF(ISNUMBER(VALUE(SUBSTITUTE(SUBSTITUTE(SUBSTITUTE(SUBSTITUTE('YAHOO HISTORICAL DATA'!D320,",","+"),".","-"),"+","."),"-",",")))=TRUE,(VALUE(SUBSTITUTE(SUBSTITUTE(SUBSTITUTE(SUBSTITUTE('YAHOO HISTORICAL DATA'!D320,",","+"),".","-"),"+","."),"-",","))),"")</f>
        <v/>
      </c>
      <c r="I320" s="15" t="str">
        <f>IF(ISNUMBER(VALUE(SUBSTITUTE(SUBSTITUTE(SUBSTITUTE(SUBSTITUTE('YAHOO HISTORICAL DATA'!E320,",","+"),".","-"),"+","."),"-",",")))=TRUE,(VALUE(SUBSTITUTE(SUBSTITUTE(SUBSTITUTE(SUBSTITUTE('YAHOO HISTORICAL DATA'!E320,",","+"),".","-"),"+","."),"-",","))),"")</f>
        <v/>
      </c>
      <c r="J320" s="15" t="str">
        <f>IF(ISNUMBER(VALUE(SUBSTITUTE(SUBSTITUTE(SUBSTITUTE(SUBSTITUTE('YAHOO HISTORICAL DATA'!F320,",","+"),".","-"),"+","."),"-",",")))=TRUE,(VALUE(SUBSTITUTE(SUBSTITUTE(SUBSTITUTE(SUBSTITUTE('YAHOO HISTORICAL DATA'!F320,",","+"),".","-"),"+","."),"-",","))),"")</f>
        <v/>
      </c>
      <c r="K320" s="15">
        <f>IF(ISNUMBER(VALUE(SUBSTITUTE(SUBSTITUTE(SUBSTITUTE(SUBSTITUTE('YAHOO HISTORICAL DATA'!G320,",","+"),".","-"),"+","."),"-",",")))=TRUE,(VALUE(SUBSTITUTE(SUBSTITUTE(SUBSTITUTE(SUBSTITUTE('YAHOO HISTORICAL DATA'!G320,",","+"),".","-"),"+","."),"-",","))),VALUE(SUBSTITUTE(SUBSTITUTE(SUBSTITUTE(SUBSTITUTE('YAHOO HISTORICAL DATA'!G320,",","+"),".","-"),"+","."),"-",",")&amp;"0"))</f>
        <v>0</v>
      </c>
    </row>
    <row r="321" spans="1:11" x14ac:dyDescent="0.2">
      <c r="A321">
        <f>'YAHOO HISTORICAL DATA'!A321</f>
        <v>0</v>
      </c>
      <c r="B321" s="81">
        <f t="shared" si="18"/>
        <v>0</v>
      </c>
      <c r="C321" s="83">
        <f t="shared" si="19"/>
        <v>0</v>
      </c>
      <c r="D321" s="83">
        <f t="shared" si="20"/>
        <v>0</v>
      </c>
      <c r="E321" s="3" t="e">
        <f t="shared" si="21"/>
        <v>#NUM!</v>
      </c>
      <c r="F321" s="15" t="str">
        <f>IF(ISNUMBER(VALUE(SUBSTITUTE(SUBSTITUTE(SUBSTITUTE(SUBSTITUTE('YAHOO HISTORICAL DATA'!B321,",","+"),".","-"),"+","."),"-",",")))=TRUE,(VALUE(SUBSTITUTE(SUBSTITUTE(SUBSTITUTE(SUBSTITUTE('YAHOO HISTORICAL DATA'!B321,",","+"),".","-"),"+","."),"-",","))),"")</f>
        <v/>
      </c>
      <c r="G321" s="15" t="str">
        <f>IF(ISNUMBER(VALUE(SUBSTITUTE(SUBSTITUTE(SUBSTITUTE(SUBSTITUTE('YAHOO HISTORICAL DATA'!C321,",","+"),".","-"),"+","."),"-",",")))=TRUE,(VALUE(SUBSTITUTE(SUBSTITUTE(SUBSTITUTE(SUBSTITUTE('YAHOO HISTORICAL DATA'!C321,",","+"),".","-"),"+","."),"-",","))),"")</f>
        <v/>
      </c>
      <c r="H321" s="15" t="str">
        <f>IF(ISNUMBER(VALUE(SUBSTITUTE(SUBSTITUTE(SUBSTITUTE(SUBSTITUTE('YAHOO HISTORICAL DATA'!D321,",","+"),".","-"),"+","."),"-",",")))=TRUE,(VALUE(SUBSTITUTE(SUBSTITUTE(SUBSTITUTE(SUBSTITUTE('YAHOO HISTORICAL DATA'!D321,",","+"),".","-"),"+","."),"-",","))),"")</f>
        <v/>
      </c>
      <c r="I321" s="15" t="str">
        <f>IF(ISNUMBER(VALUE(SUBSTITUTE(SUBSTITUTE(SUBSTITUTE(SUBSTITUTE('YAHOO HISTORICAL DATA'!E321,",","+"),".","-"),"+","."),"-",",")))=TRUE,(VALUE(SUBSTITUTE(SUBSTITUTE(SUBSTITUTE(SUBSTITUTE('YAHOO HISTORICAL DATA'!E321,",","+"),".","-"),"+","."),"-",","))),"")</f>
        <v/>
      </c>
      <c r="J321" s="15" t="str">
        <f>IF(ISNUMBER(VALUE(SUBSTITUTE(SUBSTITUTE(SUBSTITUTE(SUBSTITUTE('YAHOO HISTORICAL DATA'!F321,",","+"),".","-"),"+","."),"-",",")))=TRUE,(VALUE(SUBSTITUTE(SUBSTITUTE(SUBSTITUTE(SUBSTITUTE('YAHOO HISTORICAL DATA'!F321,",","+"),".","-"),"+","."),"-",","))),"")</f>
        <v/>
      </c>
      <c r="K321" s="15">
        <f>IF(ISNUMBER(VALUE(SUBSTITUTE(SUBSTITUTE(SUBSTITUTE(SUBSTITUTE('YAHOO HISTORICAL DATA'!G321,",","+"),".","-"),"+","."),"-",",")))=TRUE,(VALUE(SUBSTITUTE(SUBSTITUTE(SUBSTITUTE(SUBSTITUTE('YAHOO HISTORICAL DATA'!G321,",","+"),".","-"),"+","."),"-",","))),VALUE(SUBSTITUTE(SUBSTITUTE(SUBSTITUTE(SUBSTITUTE('YAHOO HISTORICAL DATA'!G321,",","+"),".","-"),"+","."),"-",",")&amp;"0"))</f>
        <v>0</v>
      </c>
    </row>
    <row r="322" spans="1:11" x14ac:dyDescent="0.2">
      <c r="A322">
        <f>'YAHOO HISTORICAL DATA'!A322</f>
        <v>0</v>
      </c>
      <c r="B322" s="81">
        <f t="shared" si="18"/>
        <v>0</v>
      </c>
      <c r="C322" s="83">
        <f t="shared" si="19"/>
        <v>0</v>
      </c>
      <c r="D322" s="83">
        <f t="shared" si="20"/>
        <v>0</v>
      </c>
      <c r="E322" s="3" t="e">
        <f t="shared" si="21"/>
        <v>#NUM!</v>
      </c>
      <c r="F322" s="15" t="str">
        <f>IF(ISNUMBER(VALUE(SUBSTITUTE(SUBSTITUTE(SUBSTITUTE(SUBSTITUTE('YAHOO HISTORICAL DATA'!B322,",","+"),".","-"),"+","."),"-",",")))=TRUE,(VALUE(SUBSTITUTE(SUBSTITUTE(SUBSTITUTE(SUBSTITUTE('YAHOO HISTORICAL DATA'!B322,",","+"),".","-"),"+","."),"-",","))),"")</f>
        <v/>
      </c>
      <c r="G322" s="15" t="str">
        <f>IF(ISNUMBER(VALUE(SUBSTITUTE(SUBSTITUTE(SUBSTITUTE(SUBSTITUTE('YAHOO HISTORICAL DATA'!C322,",","+"),".","-"),"+","."),"-",",")))=TRUE,(VALUE(SUBSTITUTE(SUBSTITUTE(SUBSTITUTE(SUBSTITUTE('YAHOO HISTORICAL DATA'!C322,",","+"),".","-"),"+","."),"-",","))),"")</f>
        <v/>
      </c>
      <c r="H322" s="15" t="str">
        <f>IF(ISNUMBER(VALUE(SUBSTITUTE(SUBSTITUTE(SUBSTITUTE(SUBSTITUTE('YAHOO HISTORICAL DATA'!D322,",","+"),".","-"),"+","."),"-",",")))=TRUE,(VALUE(SUBSTITUTE(SUBSTITUTE(SUBSTITUTE(SUBSTITUTE('YAHOO HISTORICAL DATA'!D322,",","+"),".","-"),"+","."),"-",","))),"")</f>
        <v/>
      </c>
      <c r="I322" s="15" t="str">
        <f>IF(ISNUMBER(VALUE(SUBSTITUTE(SUBSTITUTE(SUBSTITUTE(SUBSTITUTE('YAHOO HISTORICAL DATA'!E322,",","+"),".","-"),"+","."),"-",",")))=TRUE,(VALUE(SUBSTITUTE(SUBSTITUTE(SUBSTITUTE(SUBSTITUTE('YAHOO HISTORICAL DATA'!E322,",","+"),".","-"),"+","."),"-",","))),"")</f>
        <v/>
      </c>
      <c r="J322" s="15" t="str">
        <f>IF(ISNUMBER(VALUE(SUBSTITUTE(SUBSTITUTE(SUBSTITUTE(SUBSTITUTE('YAHOO HISTORICAL DATA'!F322,",","+"),".","-"),"+","."),"-",",")))=TRUE,(VALUE(SUBSTITUTE(SUBSTITUTE(SUBSTITUTE(SUBSTITUTE('YAHOO HISTORICAL DATA'!F322,",","+"),".","-"),"+","."),"-",","))),"")</f>
        <v/>
      </c>
      <c r="K322" s="15">
        <f>IF(ISNUMBER(VALUE(SUBSTITUTE(SUBSTITUTE(SUBSTITUTE(SUBSTITUTE('YAHOO HISTORICAL DATA'!G322,",","+"),".","-"),"+","."),"-",",")))=TRUE,(VALUE(SUBSTITUTE(SUBSTITUTE(SUBSTITUTE(SUBSTITUTE('YAHOO HISTORICAL DATA'!G322,",","+"),".","-"),"+","."),"-",","))),VALUE(SUBSTITUTE(SUBSTITUTE(SUBSTITUTE(SUBSTITUTE('YAHOO HISTORICAL DATA'!G322,",","+"),".","-"),"+","."),"-",",")&amp;"0"))</f>
        <v>0</v>
      </c>
    </row>
    <row r="323" spans="1:11" x14ac:dyDescent="0.2">
      <c r="A323">
        <f>'YAHOO HISTORICAL DATA'!A323</f>
        <v>0</v>
      </c>
      <c r="B323" s="81">
        <f t="shared" ref="B323:B386" si="22">VALUE(RIGHT((LEFT(A323,6)),2))</f>
        <v>0</v>
      </c>
      <c r="C323" s="83">
        <f t="shared" ref="C323:C386" si="23">(IF((LEFT(A323,3))="Jan",1,(IF((LEFT(A323,3))="Feb",2,(IF((LEFT(A323,3))="Mar",3,(IF((LEFT(A323,3))="Apr",4,(IF((LEFT(A323,3))="May",5,(IF((LEFT(A323,3))="Jun",6,(IF((LEFT(A323,3))="Jul",7,(IF((LEFT(A323,3))="Aug",8,(IF((LEFT(A323,3))="Sep",9,(IF((LEFT(A323,3))="Oct",10,(IF((LEFT(A323,3))="Nov",11,(IF((LEFT(A323,3))="Dec",12,0))))))))))))))))))))))))</f>
        <v>0</v>
      </c>
      <c r="D323" s="83">
        <f t="shared" ref="D323:D386" si="24">IF(AND(ISNUMBER(G323),ISNUMBER(K323)),VALUE(RIGHT(A323,4)),0)</f>
        <v>0</v>
      </c>
      <c r="E323" s="3" t="e">
        <f t="shared" ref="E323:E386" si="25">DATE(D323,C323,B323)</f>
        <v>#NUM!</v>
      </c>
      <c r="F323" s="15" t="str">
        <f>IF(ISNUMBER(VALUE(SUBSTITUTE(SUBSTITUTE(SUBSTITUTE(SUBSTITUTE('YAHOO HISTORICAL DATA'!B323,",","+"),".","-"),"+","."),"-",",")))=TRUE,(VALUE(SUBSTITUTE(SUBSTITUTE(SUBSTITUTE(SUBSTITUTE('YAHOO HISTORICAL DATA'!B323,",","+"),".","-"),"+","."),"-",","))),"")</f>
        <v/>
      </c>
      <c r="G323" s="15" t="str">
        <f>IF(ISNUMBER(VALUE(SUBSTITUTE(SUBSTITUTE(SUBSTITUTE(SUBSTITUTE('YAHOO HISTORICAL DATA'!C323,",","+"),".","-"),"+","."),"-",",")))=TRUE,(VALUE(SUBSTITUTE(SUBSTITUTE(SUBSTITUTE(SUBSTITUTE('YAHOO HISTORICAL DATA'!C323,",","+"),".","-"),"+","."),"-",","))),"")</f>
        <v/>
      </c>
      <c r="H323" s="15" t="str">
        <f>IF(ISNUMBER(VALUE(SUBSTITUTE(SUBSTITUTE(SUBSTITUTE(SUBSTITUTE('YAHOO HISTORICAL DATA'!D323,",","+"),".","-"),"+","."),"-",",")))=TRUE,(VALUE(SUBSTITUTE(SUBSTITUTE(SUBSTITUTE(SUBSTITUTE('YAHOO HISTORICAL DATA'!D323,",","+"),".","-"),"+","."),"-",","))),"")</f>
        <v/>
      </c>
      <c r="I323" s="15" t="str">
        <f>IF(ISNUMBER(VALUE(SUBSTITUTE(SUBSTITUTE(SUBSTITUTE(SUBSTITUTE('YAHOO HISTORICAL DATA'!E323,",","+"),".","-"),"+","."),"-",",")))=TRUE,(VALUE(SUBSTITUTE(SUBSTITUTE(SUBSTITUTE(SUBSTITUTE('YAHOO HISTORICAL DATA'!E323,",","+"),".","-"),"+","."),"-",","))),"")</f>
        <v/>
      </c>
      <c r="J323" s="15" t="str">
        <f>IF(ISNUMBER(VALUE(SUBSTITUTE(SUBSTITUTE(SUBSTITUTE(SUBSTITUTE('YAHOO HISTORICAL DATA'!F323,",","+"),".","-"),"+","."),"-",",")))=TRUE,(VALUE(SUBSTITUTE(SUBSTITUTE(SUBSTITUTE(SUBSTITUTE('YAHOO HISTORICAL DATA'!F323,",","+"),".","-"),"+","."),"-",","))),"")</f>
        <v/>
      </c>
      <c r="K323" s="15">
        <f>IF(ISNUMBER(VALUE(SUBSTITUTE(SUBSTITUTE(SUBSTITUTE(SUBSTITUTE('YAHOO HISTORICAL DATA'!G323,",","+"),".","-"),"+","."),"-",",")))=TRUE,(VALUE(SUBSTITUTE(SUBSTITUTE(SUBSTITUTE(SUBSTITUTE('YAHOO HISTORICAL DATA'!G323,",","+"),".","-"),"+","."),"-",","))),VALUE(SUBSTITUTE(SUBSTITUTE(SUBSTITUTE(SUBSTITUTE('YAHOO HISTORICAL DATA'!G323,",","+"),".","-"),"+","."),"-",",")&amp;"0"))</f>
        <v>0</v>
      </c>
    </row>
    <row r="324" spans="1:11" x14ac:dyDescent="0.2">
      <c r="A324">
        <f>'YAHOO HISTORICAL DATA'!A324</f>
        <v>0</v>
      </c>
      <c r="B324" s="81">
        <f t="shared" si="22"/>
        <v>0</v>
      </c>
      <c r="C324" s="83">
        <f t="shared" si="23"/>
        <v>0</v>
      </c>
      <c r="D324" s="83">
        <f t="shared" si="24"/>
        <v>0</v>
      </c>
      <c r="E324" s="3" t="e">
        <f t="shared" si="25"/>
        <v>#NUM!</v>
      </c>
      <c r="F324" s="15" t="str">
        <f>IF(ISNUMBER(VALUE(SUBSTITUTE(SUBSTITUTE(SUBSTITUTE(SUBSTITUTE('YAHOO HISTORICAL DATA'!B324,",","+"),".","-"),"+","."),"-",",")))=TRUE,(VALUE(SUBSTITUTE(SUBSTITUTE(SUBSTITUTE(SUBSTITUTE('YAHOO HISTORICAL DATA'!B324,",","+"),".","-"),"+","."),"-",","))),"")</f>
        <v/>
      </c>
      <c r="G324" s="15" t="str">
        <f>IF(ISNUMBER(VALUE(SUBSTITUTE(SUBSTITUTE(SUBSTITUTE(SUBSTITUTE('YAHOO HISTORICAL DATA'!C324,",","+"),".","-"),"+","."),"-",",")))=TRUE,(VALUE(SUBSTITUTE(SUBSTITUTE(SUBSTITUTE(SUBSTITUTE('YAHOO HISTORICAL DATA'!C324,",","+"),".","-"),"+","."),"-",","))),"")</f>
        <v/>
      </c>
      <c r="H324" s="15" t="str">
        <f>IF(ISNUMBER(VALUE(SUBSTITUTE(SUBSTITUTE(SUBSTITUTE(SUBSTITUTE('YAHOO HISTORICAL DATA'!D324,",","+"),".","-"),"+","."),"-",",")))=TRUE,(VALUE(SUBSTITUTE(SUBSTITUTE(SUBSTITUTE(SUBSTITUTE('YAHOO HISTORICAL DATA'!D324,",","+"),".","-"),"+","."),"-",","))),"")</f>
        <v/>
      </c>
      <c r="I324" s="15" t="str">
        <f>IF(ISNUMBER(VALUE(SUBSTITUTE(SUBSTITUTE(SUBSTITUTE(SUBSTITUTE('YAHOO HISTORICAL DATA'!E324,",","+"),".","-"),"+","."),"-",",")))=TRUE,(VALUE(SUBSTITUTE(SUBSTITUTE(SUBSTITUTE(SUBSTITUTE('YAHOO HISTORICAL DATA'!E324,",","+"),".","-"),"+","."),"-",","))),"")</f>
        <v/>
      </c>
      <c r="J324" s="15" t="str">
        <f>IF(ISNUMBER(VALUE(SUBSTITUTE(SUBSTITUTE(SUBSTITUTE(SUBSTITUTE('YAHOO HISTORICAL DATA'!F324,",","+"),".","-"),"+","."),"-",",")))=TRUE,(VALUE(SUBSTITUTE(SUBSTITUTE(SUBSTITUTE(SUBSTITUTE('YAHOO HISTORICAL DATA'!F324,",","+"),".","-"),"+","."),"-",","))),"")</f>
        <v/>
      </c>
      <c r="K324" s="15">
        <f>IF(ISNUMBER(VALUE(SUBSTITUTE(SUBSTITUTE(SUBSTITUTE(SUBSTITUTE('YAHOO HISTORICAL DATA'!G324,",","+"),".","-"),"+","."),"-",",")))=TRUE,(VALUE(SUBSTITUTE(SUBSTITUTE(SUBSTITUTE(SUBSTITUTE('YAHOO HISTORICAL DATA'!G324,",","+"),".","-"),"+","."),"-",","))),VALUE(SUBSTITUTE(SUBSTITUTE(SUBSTITUTE(SUBSTITUTE('YAHOO HISTORICAL DATA'!G324,",","+"),".","-"),"+","."),"-",",")&amp;"0"))</f>
        <v>0</v>
      </c>
    </row>
    <row r="325" spans="1:11" x14ac:dyDescent="0.2">
      <c r="A325">
        <f>'YAHOO HISTORICAL DATA'!A325</f>
        <v>0</v>
      </c>
      <c r="B325" s="81">
        <f t="shared" si="22"/>
        <v>0</v>
      </c>
      <c r="C325" s="83">
        <f t="shared" si="23"/>
        <v>0</v>
      </c>
      <c r="D325" s="83">
        <f t="shared" si="24"/>
        <v>0</v>
      </c>
      <c r="E325" s="3" t="e">
        <f t="shared" si="25"/>
        <v>#NUM!</v>
      </c>
      <c r="F325" s="15" t="str">
        <f>IF(ISNUMBER(VALUE(SUBSTITUTE(SUBSTITUTE(SUBSTITUTE(SUBSTITUTE('YAHOO HISTORICAL DATA'!B325,",","+"),".","-"),"+","."),"-",",")))=TRUE,(VALUE(SUBSTITUTE(SUBSTITUTE(SUBSTITUTE(SUBSTITUTE('YAHOO HISTORICAL DATA'!B325,",","+"),".","-"),"+","."),"-",","))),"")</f>
        <v/>
      </c>
      <c r="G325" s="15" t="str">
        <f>IF(ISNUMBER(VALUE(SUBSTITUTE(SUBSTITUTE(SUBSTITUTE(SUBSTITUTE('YAHOO HISTORICAL DATA'!C325,",","+"),".","-"),"+","."),"-",",")))=TRUE,(VALUE(SUBSTITUTE(SUBSTITUTE(SUBSTITUTE(SUBSTITUTE('YAHOO HISTORICAL DATA'!C325,",","+"),".","-"),"+","."),"-",","))),"")</f>
        <v/>
      </c>
      <c r="H325" s="15" t="str">
        <f>IF(ISNUMBER(VALUE(SUBSTITUTE(SUBSTITUTE(SUBSTITUTE(SUBSTITUTE('YAHOO HISTORICAL DATA'!D325,",","+"),".","-"),"+","."),"-",",")))=TRUE,(VALUE(SUBSTITUTE(SUBSTITUTE(SUBSTITUTE(SUBSTITUTE('YAHOO HISTORICAL DATA'!D325,",","+"),".","-"),"+","."),"-",","))),"")</f>
        <v/>
      </c>
      <c r="I325" s="15" t="str">
        <f>IF(ISNUMBER(VALUE(SUBSTITUTE(SUBSTITUTE(SUBSTITUTE(SUBSTITUTE('YAHOO HISTORICAL DATA'!E325,",","+"),".","-"),"+","."),"-",",")))=TRUE,(VALUE(SUBSTITUTE(SUBSTITUTE(SUBSTITUTE(SUBSTITUTE('YAHOO HISTORICAL DATA'!E325,",","+"),".","-"),"+","."),"-",","))),"")</f>
        <v/>
      </c>
      <c r="J325" s="15" t="str">
        <f>IF(ISNUMBER(VALUE(SUBSTITUTE(SUBSTITUTE(SUBSTITUTE(SUBSTITUTE('YAHOO HISTORICAL DATA'!F325,",","+"),".","-"),"+","."),"-",",")))=TRUE,(VALUE(SUBSTITUTE(SUBSTITUTE(SUBSTITUTE(SUBSTITUTE('YAHOO HISTORICAL DATA'!F325,",","+"),".","-"),"+","."),"-",","))),"")</f>
        <v/>
      </c>
      <c r="K325" s="15">
        <f>IF(ISNUMBER(VALUE(SUBSTITUTE(SUBSTITUTE(SUBSTITUTE(SUBSTITUTE('YAHOO HISTORICAL DATA'!G325,",","+"),".","-"),"+","."),"-",",")))=TRUE,(VALUE(SUBSTITUTE(SUBSTITUTE(SUBSTITUTE(SUBSTITUTE('YAHOO HISTORICAL DATA'!G325,",","+"),".","-"),"+","."),"-",","))),VALUE(SUBSTITUTE(SUBSTITUTE(SUBSTITUTE(SUBSTITUTE('YAHOO HISTORICAL DATA'!G325,",","+"),".","-"),"+","."),"-",",")&amp;"0"))</f>
        <v>0</v>
      </c>
    </row>
    <row r="326" spans="1:11" x14ac:dyDescent="0.2">
      <c r="A326">
        <f>'YAHOO HISTORICAL DATA'!A326</f>
        <v>0</v>
      </c>
      <c r="B326" s="81">
        <f t="shared" si="22"/>
        <v>0</v>
      </c>
      <c r="C326" s="83">
        <f t="shared" si="23"/>
        <v>0</v>
      </c>
      <c r="D326" s="83">
        <f t="shared" si="24"/>
        <v>0</v>
      </c>
      <c r="E326" s="3" t="e">
        <f t="shared" si="25"/>
        <v>#NUM!</v>
      </c>
      <c r="F326" s="15" t="str">
        <f>IF(ISNUMBER(VALUE(SUBSTITUTE(SUBSTITUTE(SUBSTITUTE(SUBSTITUTE('YAHOO HISTORICAL DATA'!B326,",","+"),".","-"),"+","."),"-",",")))=TRUE,(VALUE(SUBSTITUTE(SUBSTITUTE(SUBSTITUTE(SUBSTITUTE('YAHOO HISTORICAL DATA'!B326,",","+"),".","-"),"+","."),"-",","))),"")</f>
        <v/>
      </c>
      <c r="G326" s="15" t="str">
        <f>IF(ISNUMBER(VALUE(SUBSTITUTE(SUBSTITUTE(SUBSTITUTE(SUBSTITUTE('YAHOO HISTORICAL DATA'!C326,",","+"),".","-"),"+","."),"-",",")))=TRUE,(VALUE(SUBSTITUTE(SUBSTITUTE(SUBSTITUTE(SUBSTITUTE('YAHOO HISTORICAL DATA'!C326,",","+"),".","-"),"+","."),"-",","))),"")</f>
        <v/>
      </c>
      <c r="H326" s="15" t="str">
        <f>IF(ISNUMBER(VALUE(SUBSTITUTE(SUBSTITUTE(SUBSTITUTE(SUBSTITUTE('YAHOO HISTORICAL DATA'!D326,",","+"),".","-"),"+","."),"-",",")))=TRUE,(VALUE(SUBSTITUTE(SUBSTITUTE(SUBSTITUTE(SUBSTITUTE('YAHOO HISTORICAL DATA'!D326,",","+"),".","-"),"+","."),"-",","))),"")</f>
        <v/>
      </c>
      <c r="I326" s="15" t="str">
        <f>IF(ISNUMBER(VALUE(SUBSTITUTE(SUBSTITUTE(SUBSTITUTE(SUBSTITUTE('YAHOO HISTORICAL DATA'!E326,",","+"),".","-"),"+","."),"-",",")))=TRUE,(VALUE(SUBSTITUTE(SUBSTITUTE(SUBSTITUTE(SUBSTITUTE('YAHOO HISTORICAL DATA'!E326,",","+"),".","-"),"+","."),"-",","))),"")</f>
        <v/>
      </c>
      <c r="J326" s="15" t="str">
        <f>IF(ISNUMBER(VALUE(SUBSTITUTE(SUBSTITUTE(SUBSTITUTE(SUBSTITUTE('YAHOO HISTORICAL DATA'!F326,",","+"),".","-"),"+","."),"-",",")))=TRUE,(VALUE(SUBSTITUTE(SUBSTITUTE(SUBSTITUTE(SUBSTITUTE('YAHOO HISTORICAL DATA'!F326,",","+"),".","-"),"+","."),"-",","))),"")</f>
        <v/>
      </c>
      <c r="K326" s="15">
        <f>IF(ISNUMBER(VALUE(SUBSTITUTE(SUBSTITUTE(SUBSTITUTE(SUBSTITUTE('YAHOO HISTORICAL DATA'!G326,",","+"),".","-"),"+","."),"-",",")))=TRUE,(VALUE(SUBSTITUTE(SUBSTITUTE(SUBSTITUTE(SUBSTITUTE('YAHOO HISTORICAL DATA'!G326,",","+"),".","-"),"+","."),"-",","))),VALUE(SUBSTITUTE(SUBSTITUTE(SUBSTITUTE(SUBSTITUTE('YAHOO HISTORICAL DATA'!G326,",","+"),".","-"),"+","."),"-",",")&amp;"0"))</f>
        <v>0</v>
      </c>
    </row>
    <row r="327" spans="1:11" x14ac:dyDescent="0.2">
      <c r="A327">
        <f>'YAHOO HISTORICAL DATA'!A327</f>
        <v>0</v>
      </c>
      <c r="B327" s="81">
        <f t="shared" si="22"/>
        <v>0</v>
      </c>
      <c r="C327" s="83">
        <f t="shared" si="23"/>
        <v>0</v>
      </c>
      <c r="D327" s="83">
        <f t="shared" si="24"/>
        <v>0</v>
      </c>
      <c r="E327" s="3" t="e">
        <f t="shared" si="25"/>
        <v>#NUM!</v>
      </c>
      <c r="F327" s="15" t="str">
        <f>IF(ISNUMBER(VALUE(SUBSTITUTE(SUBSTITUTE(SUBSTITUTE(SUBSTITUTE('YAHOO HISTORICAL DATA'!B327,",","+"),".","-"),"+","."),"-",",")))=TRUE,(VALUE(SUBSTITUTE(SUBSTITUTE(SUBSTITUTE(SUBSTITUTE('YAHOO HISTORICAL DATA'!B327,",","+"),".","-"),"+","."),"-",","))),"")</f>
        <v/>
      </c>
      <c r="G327" s="15" t="str">
        <f>IF(ISNUMBER(VALUE(SUBSTITUTE(SUBSTITUTE(SUBSTITUTE(SUBSTITUTE('YAHOO HISTORICAL DATA'!C327,",","+"),".","-"),"+","."),"-",",")))=TRUE,(VALUE(SUBSTITUTE(SUBSTITUTE(SUBSTITUTE(SUBSTITUTE('YAHOO HISTORICAL DATA'!C327,",","+"),".","-"),"+","."),"-",","))),"")</f>
        <v/>
      </c>
      <c r="H327" s="15" t="str">
        <f>IF(ISNUMBER(VALUE(SUBSTITUTE(SUBSTITUTE(SUBSTITUTE(SUBSTITUTE('YAHOO HISTORICAL DATA'!D327,",","+"),".","-"),"+","."),"-",",")))=TRUE,(VALUE(SUBSTITUTE(SUBSTITUTE(SUBSTITUTE(SUBSTITUTE('YAHOO HISTORICAL DATA'!D327,",","+"),".","-"),"+","."),"-",","))),"")</f>
        <v/>
      </c>
      <c r="I327" s="15" t="str">
        <f>IF(ISNUMBER(VALUE(SUBSTITUTE(SUBSTITUTE(SUBSTITUTE(SUBSTITUTE('YAHOO HISTORICAL DATA'!E327,",","+"),".","-"),"+","."),"-",",")))=TRUE,(VALUE(SUBSTITUTE(SUBSTITUTE(SUBSTITUTE(SUBSTITUTE('YAHOO HISTORICAL DATA'!E327,",","+"),".","-"),"+","."),"-",","))),"")</f>
        <v/>
      </c>
      <c r="J327" s="15" t="str">
        <f>IF(ISNUMBER(VALUE(SUBSTITUTE(SUBSTITUTE(SUBSTITUTE(SUBSTITUTE('YAHOO HISTORICAL DATA'!F327,",","+"),".","-"),"+","."),"-",",")))=TRUE,(VALUE(SUBSTITUTE(SUBSTITUTE(SUBSTITUTE(SUBSTITUTE('YAHOO HISTORICAL DATA'!F327,",","+"),".","-"),"+","."),"-",","))),"")</f>
        <v/>
      </c>
      <c r="K327" s="15">
        <f>IF(ISNUMBER(VALUE(SUBSTITUTE(SUBSTITUTE(SUBSTITUTE(SUBSTITUTE('YAHOO HISTORICAL DATA'!G327,",","+"),".","-"),"+","."),"-",",")))=TRUE,(VALUE(SUBSTITUTE(SUBSTITUTE(SUBSTITUTE(SUBSTITUTE('YAHOO HISTORICAL DATA'!G327,",","+"),".","-"),"+","."),"-",","))),VALUE(SUBSTITUTE(SUBSTITUTE(SUBSTITUTE(SUBSTITUTE('YAHOO HISTORICAL DATA'!G327,",","+"),".","-"),"+","."),"-",",")&amp;"0"))</f>
        <v>0</v>
      </c>
    </row>
    <row r="328" spans="1:11" x14ac:dyDescent="0.2">
      <c r="A328">
        <f>'YAHOO HISTORICAL DATA'!A328</f>
        <v>0</v>
      </c>
      <c r="B328" s="81">
        <f t="shared" si="22"/>
        <v>0</v>
      </c>
      <c r="C328" s="83">
        <f t="shared" si="23"/>
        <v>0</v>
      </c>
      <c r="D328" s="83">
        <f t="shared" si="24"/>
        <v>0</v>
      </c>
      <c r="E328" s="3" t="e">
        <f t="shared" si="25"/>
        <v>#NUM!</v>
      </c>
      <c r="F328" s="15" t="str">
        <f>IF(ISNUMBER(VALUE(SUBSTITUTE(SUBSTITUTE(SUBSTITUTE(SUBSTITUTE('YAHOO HISTORICAL DATA'!B328,",","+"),".","-"),"+","."),"-",",")))=TRUE,(VALUE(SUBSTITUTE(SUBSTITUTE(SUBSTITUTE(SUBSTITUTE('YAHOO HISTORICAL DATA'!B328,",","+"),".","-"),"+","."),"-",","))),"")</f>
        <v/>
      </c>
      <c r="G328" s="15" t="str">
        <f>IF(ISNUMBER(VALUE(SUBSTITUTE(SUBSTITUTE(SUBSTITUTE(SUBSTITUTE('YAHOO HISTORICAL DATA'!C328,",","+"),".","-"),"+","."),"-",",")))=TRUE,(VALUE(SUBSTITUTE(SUBSTITUTE(SUBSTITUTE(SUBSTITUTE('YAHOO HISTORICAL DATA'!C328,",","+"),".","-"),"+","."),"-",","))),"")</f>
        <v/>
      </c>
      <c r="H328" s="15" t="str">
        <f>IF(ISNUMBER(VALUE(SUBSTITUTE(SUBSTITUTE(SUBSTITUTE(SUBSTITUTE('YAHOO HISTORICAL DATA'!D328,",","+"),".","-"),"+","."),"-",",")))=TRUE,(VALUE(SUBSTITUTE(SUBSTITUTE(SUBSTITUTE(SUBSTITUTE('YAHOO HISTORICAL DATA'!D328,",","+"),".","-"),"+","."),"-",","))),"")</f>
        <v/>
      </c>
      <c r="I328" s="15" t="str">
        <f>IF(ISNUMBER(VALUE(SUBSTITUTE(SUBSTITUTE(SUBSTITUTE(SUBSTITUTE('YAHOO HISTORICAL DATA'!E328,",","+"),".","-"),"+","."),"-",",")))=TRUE,(VALUE(SUBSTITUTE(SUBSTITUTE(SUBSTITUTE(SUBSTITUTE('YAHOO HISTORICAL DATA'!E328,",","+"),".","-"),"+","."),"-",","))),"")</f>
        <v/>
      </c>
      <c r="J328" s="15" t="str">
        <f>IF(ISNUMBER(VALUE(SUBSTITUTE(SUBSTITUTE(SUBSTITUTE(SUBSTITUTE('YAHOO HISTORICAL DATA'!F328,",","+"),".","-"),"+","."),"-",",")))=TRUE,(VALUE(SUBSTITUTE(SUBSTITUTE(SUBSTITUTE(SUBSTITUTE('YAHOO HISTORICAL DATA'!F328,",","+"),".","-"),"+","."),"-",","))),"")</f>
        <v/>
      </c>
      <c r="K328" s="15">
        <f>IF(ISNUMBER(VALUE(SUBSTITUTE(SUBSTITUTE(SUBSTITUTE(SUBSTITUTE('YAHOO HISTORICAL DATA'!G328,",","+"),".","-"),"+","."),"-",",")))=TRUE,(VALUE(SUBSTITUTE(SUBSTITUTE(SUBSTITUTE(SUBSTITUTE('YAHOO HISTORICAL DATA'!G328,",","+"),".","-"),"+","."),"-",","))),VALUE(SUBSTITUTE(SUBSTITUTE(SUBSTITUTE(SUBSTITUTE('YAHOO HISTORICAL DATA'!G328,",","+"),".","-"),"+","."),"-",",")&amp;"0"))</f>
        <v>0</v>
      </c>
    </row>
    <row r="329" spans="1:11" x14ac:dyDescent="0.2">
      <c r="A329">
        <f>'YAHOO HISTORICAL DATA'!A329</f>
        <v>0</v>
      </c>
      <c r="B329" s="81">
        <f t="shared" si="22"/>
        <v>0</v>
      </c>
      <c r="C329" s="83">
        <f t="shared" si="23"/>
        <v>0</v>
      </c>
      <c r="D329" s="83">
        <f t="shared" si="24"/>
        <v>0</v>
      </c>
      <c r="E329" s="3" t="e">
        <f t="shared" si="25"/>
        <v>#NUM!</v>
      </c>
      <c r="F329" s="15" t="str">
        <f>IF(ISNUMBER(VALUE(SUBSTITUTE(SUBSTITUTE(SUBSTITUTE(SUBSTITUTE('YAHOO HISTORICAL DATA'!B329,",","+"),".","-"),"+","."),"-",",")))=TRUE,(VALUE(SUBSTITUTE(SUBSTITUTE(SUBSTITUTE(SUBSTITUTE('YAHOO HISTORICAL DATA'!B329,",","+"),".","-"),"+","."),"-",","))),"")</f>
        <v/>
      </c>
      <c r="G329" s="15" t="str">
        <f>IF(ISNUMBER(VALUE(SUBSTITUTE(SUBSTITUTE(SUBSTITUTE(SUBSTITUTE('YAHOO HISTORICAL DATA'!C329,",","+"),".","-"),"+","."),"-",",")))=TRUE,(VALUE(SUBSTITUTE(SUBSTITUTE(SUBSTITUTE(SUBSTITUTE('YAHOO HISTORICAL DATA'!C329,",","+"),".","-"),"+","."),"-",","))),"")</f>
        <v/>
      </c>
      <c r="H329" s="15" t="str">
        <f>IF(ISNUMBER(VALUE(SUBSTITUTE(SUBSTITUTE(SUBSTITUTE(SUBSTITUTE('YAHOO HISTORICAL DATA'!D329,",","+"),".","-"),"+","."),"-",",")))=TRUE,(VALUE(SUBSTITUTE(SUBSTITUTE(SUBSTITUTE(SUBSTITUTE('YAHOO HISTORICAL DATA'!D329,",","+"),".","-"),"+","."),"-",","))),"")</f>
        <v/>
      </c>
      <c r="I329" s="15" t="str">
        <f>IF(ISNUMBER(VALUE(SUBSTITUTE(SUBSTITUTE(SUBSTITUTE(SUBSTITUTE('YAHOO HISTORICAL DATA'!E329,",","+"),".","-"),"+","."),"-",",")))=TRUE,(VALUE(SUBSTITUTE(SUBSTITUTE(SUBSTITUTE(SUBSTITUTE('YAHOO HISTORICAL DATA'!E329,",","+"),".","-"),"+","."),"-",","))),"")</f>
        <v/>
      </c>
      <c r="J329" s="15" t="str">
        <f>IF(ISNUMBER(VALUE(SUBSTITUTE(SUBSTITUTE(SUBSTITUTE(SUBSTITUTE('YAHOO HISTORICAL DATA'!F329,",","+"),".","-"),"+","."),"-",",")))=TRUE,(VALUE(SUBSTITUTE(SUBSTITUTE(SUBSTITUTE(SUBSTITUTE('YAHOO HISTORICAL DATA'!F329,",","+"),".","-"),"+","."),"-",","))),"")</f>
        <v/>
      </c>
      <c r="K329" s="15">
        <f>IF(ISNUMBER(VALUE(SUBSTITUTE(SUBSTITUTE(SUBSTITUTE(SUBSTITUTE('YAHOO HISTORICAL DATA'!G329,",","+"),".","-"),"+","."),"-",",")))=TRUE,(VALUE(SUBSTITUTE(SUBSTITUTE(SUBSTITUTE(SUBSTITUTE('YAHOO HISTORICAL DATA'!G329,",","+"),".","-"),"+","."),"-",","))),VALUE(SUBSTITUTE(SUBSTITUTE(SUBSTITUTE(SUBSTITUTE('YAHOO HISTORICAL DATA'!G329,",","+"),".","-"),"+","."),"-",",")&amp;"0"))</f>
        <v>0</v>
      </c>
    </row>
    <row r="330" spans="1:11" x14ac:dyDescent="0.2">
      <c r="A330">
        <f>'YAHOO HISTORICAL DATA'!A330</f>
        <v>0</v>
      </c>
      <c r="B330" s="81">
        <f t="shared" si="22"/>
        <v>0</v>
      </c>
      <c r="C330" s="83">
        <f t="shared" si="23"/>
        <v>0</v>
      </c>
      <c r="D330" s="83">
        <f t="shared" si="24"/>
        <v>0</v>
      </c>
      <c r="E330" s="3" t="e">
        <f t="shared" si="25"/>
        <v>#NUM!</v>
      </c>
      <c r="F330" s="15" t="str">
        <f>IF(ISNUMBER(VALUE(SUBSTITUTE(SUBSTITUTE(SUBSTITUTE(SUBSTITUTE('YAHOO HISTORICAL DATA'!B330,",","+"),".","-"),"+","."),"-",",")))=TRUE,(VALUE(SUBSTITUTE(SUBSTITUTE(SUBSTITUTE(SUBSTITUTE('YAHOO HISTORICAL DATA'!B330,",","+"),".","-"),"+","."),"-",","))),"")</f>
        <v/>
      </c>
      <c r="G330" s="15" t="str">
        <f>IF(ISNUMBER(VALUE(SUBSTITUTE(SUBSTITUTE(SUBSTITUTE(SUBSTITUTE('YAHOO HISTORICAL DATA'!C330,",","+"),".","-"),"+","."),"-",",")))=TRUE,(VALUE(SUBSTITUTE(SUBSTITUTE(SUBSTITUTE(SUBSTITUTE('YAHOO HISTORICAL DATA'!C330,",","+"),".","-"),"+","."),"-",","))),"")</f>
        <v/>
      </c>
      <c r="H330" s="15" t="str">
        <f>IF(ISNUMBER(VALUE(SUBSTITUTE(SUBSTITUTE(SUBSTITUTE(SUBSTITUTE('YAHOO HISTORICAL DATA'!D330,",","+"),".","-"),"+","."),"-",",")))=TRUE,(VALUE(SUBSTITUTE(SUBSTITUTE(SUBSTITUTE(SUBSTITUTE('YAHOO HISTORICAL DATA'!D330,",","+"),".","-"),"+","."),"-",","))),"")</f>
        <v/>
      </c>
      <c r="I330" s="15" t="str">
        <f>IF(ISNUMBER(VALUE(SUBSTITUTE(SUBSTITUTE(SUBSTITUTE(SUBSTITUTE('YAHOO HISTORICAL DATA'!E330,",","+"),".","-"),"+","."),"-",",")))=TRUE,(VALUE(SUBSTITUTE(SUBSTITUTE(SUBSTITUTE(SUBSTITUTE('YAHOO HISTORICAL DATA'!E330,",","+"),".","-"),"+","."),"-",","))),"")</f>
        <v/>
      </c>
      <c r="J330" s="15" t="str">
        <f>IF(ISNUMBER(VALUE(SUBSTITUTE(SUBSTITUTE(SUBSTITUTE(SUBSTITUTE('YAHOO HISTORICAL DATA'!F330,",","+"),".","-"),"+","."),"-",",")))=TRUE,(VALUE(SUBSTITUTE(SUBSTITUTE(SUBSTITUTE(SUBSTITUTE('YAHOO HISTORICAL DATA'!F330,",","+"),".","-"),"+","."),"-",","))),"")</f>
        <v/>
      </c>
      <c r="K330" s="15">
        <f>IF(ISNUMBER(VALUE(SUBSTITUTE(SUBSTITUTE(SUBSTITUTE(SUBSTITUTE('YAHOO HISTORICAL DATA'!G330,",","+"),".","-"),"+","."),"-",",")))=TRUE,(VALUE(SUBSTITUTE(SUBSTITUTE(SUBSTITUTE(SUBSTITUTE('YAHOO HISTORICAL DATA'!G330,",","+"),".","-"),"+","."),"-",","))),VALUE(SUBSTITUTE(SUBSTITUTE(SUBSTITUTE(SUBSTITUTE('YAHOO HISTORICAL DATA'!G330,",","+"),".","-"),"+","."),"-",",")&amp;"0"))</f>
        <v>0</v>
      </c>
    </row>
    <row r="331" spans="1:11" x14ac:dyDescent="0.2">
      <c r="A331">
        <f>'YAHOO HISTORICAL DATA'!A331</f>
        <v>0</v>
      </c>
      <c r="B331" s="81">
        <f t="shared" si="22"/>
        <v>0</v>
      </c>
      <c r="C331" s="83">
        <f t="shared" si="23"/>
        <v>0</v>
      </c>
      <c r="D331" s="83">
        <f t="shared" si="24"/>
        <v>0</v>
      </c>
      <c r="E331" s="3" t="e">
        <f t="shared" si="25"/>
        <v>#NUM!</v>
      </c>
      <c r="F331" s="15" t="str">
        <f>IF(ISNUMBER(VALUE(SUBSTITUTE(SUBSTITUTE(SUBSTITUTE(SUBSTITUTE('YAHOO HISTORICAL DATA'!B331,",","+"),".","-"),"+","."),"-",",")))=TRUE,(VALUE(SUBSTITUTE(SUBSTITUTE(SUBSTITUTE(SUBSTITUTE('YAHOO HISTORICAL DATA'!B331,",","+"),".","-"),"+","."),"-",","))),"")</f>
        <v/>
      </c>
      <c r="G331" s="15" t="str">
        <f>IF(ISNUMBER(VALUE(SUBSTITUTE(SUBSTITUTE(SUBSTITUTE(SUBSTITUTE('YAHOO HISTORICAL DATA'!C331,",","+"),".","-"),"+","."),"-",",")))=TRUE,(VALUE(SUBSTITUTE(SUBSTITUTE(SUBSTITUTE(SUBSTITUTE('YAHOO HISTORICAL DATA'!C331,",","+"),".","-"),"+","."),"-",","))),"")</f>
        <v/>
      </c>
      <c r="H331" s="15" t="str">
        <f>IF(ISNUMBER(VALUE(SUBSTITUTE(SUBSTITUTE(SUBSTITUTE(SUBSTITUTE('YAHOO HISTORICAL DATA'!D331,",","+"),".","-"),"+","."),"-",",")))=TRUE,(VALUE(SUBSTITUTE(SUBSTITUTE(SUBSTITUTE(SUBSTITUTE('YAHOO HISTORICAL DATA'!D331,",","+"),".","-"),"+","."),"-",","))),"")</f>
        <v/>
      </c>
      <c r="I331" s="15" t="str">
        <f>IF(ISNUMBER(VALUE(SUBSTITUTE(SUBSTITUTE(SUBSTITUTE(SUBSTITUTE('YAHOO HISTORICAL DATA'!E331,",","+"),".","-"),"+","."),"-",",")))=TRUE,(VALUE(SUBSTITUTE(SUBSTITUTE(SUBSTITUTE(SUBSTITUTE('YAHOO HISTORICAL DATA'!E331,",","+"),".","-"),"+","."),"-",","))),"")</f>
        <v/>
      </c>
      <c r="J331" s="15" t="str">
        <f>IF(ISNUMBER(VALUE(SUBSTITUTE(SUBSTITUTE(SUBSTITUTE(SUBSTITUTE('YAHOO HISTORICAL DATA'!F331,",","+"),".","-"),"+","."),"-",",")))=TRUE,(VALUE(SUBSTITUTE(SUBSTITUTE(SUBSTITUTE(SUBSTITUTE('YAHOO HISTORICAL DATA'!F331,",","+"),".","-"),"+","."),"-",","))),"")</f>
        <v/>
      </c>
      <c r="K331" s="15">
        <f>IF(ISNUMBER(VALUE(SUBSTITUTE(SUBSTITUTE(SUBSTITUTE(SUBSTITUTE('YAHOO HISTORICAL DATA'!G331,",","+"),".","-"),"+","."),"-",",")))=TRUE,(VALUE(SUBSTITUTE(SUBSTITUTE(SUBSTITUTE(SUBSTITUTE('YAHOO HISTORICAL DATA'!G331,",","+"),".","-"),"+","."),"-",","))),VALUE(SUBSTITUTE(SUBSTITUTE(SUBSTITUTE(SUBSTITUTE('YAHOO HISTORICAL DATA'!G331,",","+"),".","-"),"+","."),"-",",")&amp;"0"))</f>
        <v>0</v>
      </c>
    </row>
    <row r="332" spans="1:11" x14ac:dyDescent="0.2">
      <c r="A332">
        <f>'YAHOO HISTORICAL DATA'!A332</f>
        <v>0</v>
      </c>
      <c r="B332" s="81">
        <f t="shared" si="22"/>
        <v>0</v>
      </c>
      <c r="C332" s="83">
        <f t="shared" si="23"/>
        <v>0</v>
      </c>
      <c r="D332" s="83">
        <f t="shared" si="24"/>
        <v>0</v>
      </c>
      <c r="E332" s="3" t="e">
        <f t="shared" si="25"/>
        <v>#NUM!</v>
      </c>
      <c r="F332" s="15" t="str">
        <f>IF(ISNUMBER(VALUE(SUBSTITUTE(SUBSTITUTE(SUBSTITUTE(SUBSTITUTE('YAHOO HISTORICAL DATA'!B332,",","+"),".","-"),"+","."),"-",",")))=TRUE,(VALUE(SUBSTITUTE(SUBSTITUTE(SUBSTITUTE(SUBSTITUTE('YAHOO HISTORICAL DATA'!B332,",","+"),".","-"),"+","."),"-",","))),"")</f>
        <v/>
      </c>
      <c r="G332" s="15" t="str">
        <f>IF(ISNUMBER(VALUE(SUBSTITUTE(SUBSTITUTE(SUBSTITUTE(SUBSTITUTE('YAHOO HISTORICAL DATA'!C332,",","+"),".","-"),"+","."),"-",",")))=TRUE,(VALUE(SUBSTITUTE(SUBSTITUTE(SUBSTITUTE(SUBSTITUTE('YAHOO HISTORICAL DATA'!C332,",","+"),".","-"),"+","."),"-",","))),"")</f>
        <v/>
      </c>
      <c r="H332" s="15" t="str">
        <f>IF(ISNUMBER(VALUE(SUBSTITUTE(SUBSTITUTE(SUBSTITUTE(SUBSTITUTE('YAHOO HISTORICAL DATA'!D332,",","+"),".","-"),"+","."),"-",",")))=TRUE,(VALUE(SUBSTITUTE(SUBSTITUTE(SUBSTITUTE(SUBSTITUTE('YAHOO HISTORICAL DATA'!D332,",","+"),".","-"),"+","."),"-",","))),"")</f>
        <v/>
      </c>
      <c r="I332" s="15" t="str">
        <f>IF(ISNUMBER(VALUE(SUBSTITUTE(SUBSTITUTE(SUBSTITUTE(SUBSTITUTE('YAHOO HISTORICAL DATA'!E332,",","+"),".","-"),"+","."),"-",",")))=TRUE,(VALUE(SUBSTITUTE(SUBSTITUTE(SUBSTITUTE(SUBSTITUTE('YAHOO HISTORICAL DATA'!E332,",","+"),".","-"),"+","."),"-",","))),"")</f>
        <v/>
      </c>
      <c r="J332" s="15" t="str">
        <f>IF(ISNUMBER(VALUE(SUBSTITUTE(SUBSTITUTE(SUBSTITUTE(SUBSTITUTE('YAHOO HISTORICAL DATA'!F332,",","+"),".","-"),"+","."),"-",",")))=TRUE,(VALUE(SUBSTITUTE(SUBSTITUTE(SUBSTITUTE(SUBSTITUTE('YAHOO HISTORICAL DATA'!F332,",","+"),".","-"),"+","."),"-",","))),"")</f>
        <v/>
      </c>
      <c r="K332" s="15">
        <f>IF(ISNUMBER(VALUE(SUBSTITUTE(SUBSTITUTE(SUBSTITUTE(SUBSTITUTE('YAHOO HISTORICAL DATA'!G332,",","+"),".","-"),"+","."),"-",",")))=TRUE,(VALUE(SUBSTITUTE(SUBSTITUTE(SUBSTITUTE(SUBSTITUTE('YAHOO HISTORICAL DATA'!G332,",","+"),".","-"),"+","."),"-",","))),VALUE(SUBSTITUTE(SUBSTITUTE(SUBSTITUTE(SUBSTITUTE('YAHOO HISTORICAL DATA'!G332,",","+"),".","-"),"+","."),"-",",")&amp;"0"))</f>
        <v>0</v>
      </c>
    </row>
    <row r="333" spans="1:11" x14ac:dyDescent="0.2">
      <c r="A333">
        <f>'YAHOO HISTORICAL DATA'!A333</f>
        <v>0</v>
      </c>
      <c r="B333" s="81">
        <f t="shared" si="22"/>
        <v>0</v>
      </c>
      <c r="C333" s="83">
        <f t="shared" si="23"/>
        <v>0</v>
      </c>
      <c r="D333" s="83">
        <f t="shared" si="24"/>
        <v>0</v>
      </c>
      <c r="E333" s="3" t="e">
        <f t="shared" si="25"/>
        <v>#NUM!</v>
      </c>
      <c r="F333" s="15" t="str">
        <f>IF(ISNUMBER(VALUE(SUBSTITUTE(SUBSTITUTE(SUBSTITUTE(SUBSTITUTE('YAHOO HISTORICAL DATA'!B333,",","+"),".","-"),"+","."),"-",",")))=TRUE,(VALUE(SUBSTITUTE(SUBSTITUTE(SUBSTITUTE(SUBSTITUTE('YAHOO HISTORICAL DATA'!B333,",","+"),".","-"),"+","."),"-",","))),"")</f>
        <v/>
      </c>
      <c r="G333" s="15" t="str">
        <f>IF(ISNUMBER(VALUE(SUBSTITUTE(SUBSTITUTE(SUBSTITUTE(SUBSTITUTE('YAHOO HISTORICAL DATA'!C333,",","+"),".","-"),"+","."),"-",",")))=TRUE,(VALUE(SUBSTITUTE(SUBSTITUTE(SUBSTITUTE(SUBSTITUTE('YAHOO HISTORICAL DATA'!C333,",","+"),".","-"),"+","."),"-",","))),"")</f>
        <v/>
      </c>
      <c r="H333" s="15" t="str">
        <f>IF(ISNUMBER(VALUE(SUBSTITUTE(SUBSTITUTE(SUBSTITUTE(SUBSTITUTE('YAHOO HISTORICAL DATA'!D333,",","+"),".","-"),"+","."),"-",",")))=TRUE,(VALUE(SUBSTITUTE(SUBSTITUTE(SUBSTITUTE(SUBSTITUTE('YAHOO HISTORICAL DATA'!D333,",","+"),".","-"),"+","."),"-",","))),"")</f>
        <v/>
      </c>
      <c r="I333" s="15" t="str">
        <f>IF(ISNUMBER(VALUE(SUBSTITUTE(SUBSTITUTE(SUBSTITUTE(SUBSTITUTE('YAHOO HISTORICAL DATA'!E333,",","+"),".","-"),"+","."),"-",",")))=TRUE,(VALUE(SUBSTITUTE(SUBSTITUTE(SUBSTITUTE(SUBSTITUTE('YAHOO HISTORICAL DATA'!E333,",","+"),".","-"),"+","."),"-",","))),"")</f>
        <v/>
      </c>
      <c r="J333" s="15" t="str">
        <f>IF(ISNUMBER(VALUE(SUBSTITUTE(SUBSTITUTE(SUBSTITUTE(SUBSTITUTE('YAHOO HISTORICAL DATA'!F333,",","+"),".","-"),"+","."),"-",",")))=TRUE,(VALUE(SUBSTITUTE(SUBSTITUTE(SUBSTITUTE(SUBSTITUTE('YAHOO HISTORICAL DATA'!F333,",","+"),".","-"),"+","."),"-",","))),"")</f>
        <v/>
      </c>
      <c r="K333" s="15">
        <f>IF(ISNUMBER(VALUE(SUBSTITUTE(SUBSTITUTE(SUBSTITUTE(SUBSTITUTE('YAHOO HISTORICAL DATA'!G333,",","+"),".","-"),"+","."),"-",",")))=TRUE,(VALUE(SUBSTITUTE(SUBSTITUTE(SUBSTITUTE(SUBSTITUTE('YAHOO HISTORICAL DATA'!G333,",","+"),".","-"),"+","."),"-",","))),VALUE(SUBSTITUTE(SUBSTITUTE(SUBSTITUTE(SUBSTITUTE('YAHOO HISTORICAL DATA'!G333,",","+"),".","-"),"+","."),"-",",")&amp;"0"))</f>
        <v>0</v>
      </c>
    </row>
    <row r="334" spans="1:11" x14ac:dyDescent="0.2">
      <c r="A334">
        <f>'YAHOO HISTORICAL DATA'!A334</f>
        <v>0</v>
      </c>
      <c r="B334" s="81">
        <f t="shared" si="22"/>
        <v>0</v>
      </c>
      <c r="C334" s="83">
        <f t="shared" si="23"/>
        <v>0</v>
      </c>
      <c r="D334" s="83">
        <f t="shared" si="24"/>
        <v>0</v>
      </c>
      <c r="E334" s="3" t="e">
        <f t="shared" si="25"/>
        <v>#NUM!</v>
      </c>
      <c r="F334" s="15" t="str">
        <f>IF(ISNUMBER(VALUE(SUBSTITUTE(SUBSTITUTE(SUBSTITUTE(SUBSTITUTE('YAHOO HISTORICAL DATA'!B334,",","+"),".","-"),"+","."),"-",",")))=TRUE,(VALUE(SUBSTITUTE(SUBSTITUTE(SUBSTITUTE(SUBSTITUTE('YAHOO HISTORICAL DATA'!B334,",","+"),".","-"),"+","."),"-",","))),"")</f>
        <v/>
      </c>
      <c r="G334" s="15" t="str">
        <f>IF(ISNUMBER(VALUE(SUBSTITUTE(SUBSTITUTE(SUBSTITUTE(SUBSTITUTE('YAHOO HISTORICAL DATA'!C334,",","+"),".","-"),"+","."),"-",",")))=TRUE,(VALUE(SUBSTITUTE(SUBSTITUTE(SUBSTITUTE(SUBSTITUTE('YAHOO HISTORICAL DATA'!C334,",","+"),".","-"),"+","."),"-",","))),"")</f>
        <v/>
      </c>
      <c r="H334" s="15" t="str">
        <f>IF(ISNUMBER(VALUE(SUBSTITUTE(SUBSTITUTE(SUBSTITUTE(SUBSTITUTE('YAHOO HISTORICAL DATA'!D334,",","+"),".","-"),"+","."),"-",",")))=TRUE,(VALUE(SUBSTITUTE(SUBSTITUTE(SUBSTITUTE(SUBSTITUTE('YAHOO HISTORICAL DATA'!D334,",","+"),".","-"),"+","."),"-",","))),"")</f>
        <v/>
      </c>
      <c r="I334" s="15" t="str">
        <f>IF(ISNUMBER(VALUE(SUBSTITUTE(SUBSTITUTE(SUBSTITUTE(SUBSTITUTE('YAHOO HISTORICAL DATA'!E334,",","+"),".","-"),"+","."),"-",",")))=TRUE,(VALUE(SUBSTITUTE(SUBSTITUTE(SUBSTITUTE(SUBSTITUTE('YAHOO HISTORICAL DATA'!E334,",","+"),".","-"),"+","."),"-",","))),"")</f>
        <v/>
      </c>
      <c r="J334" s="15" t="str">
        <f>IF(ISNUMBER(VALUE(SUBSTITUTE(SUBSTITUTE(SUBSTITUTE(SUBSTITUTE('YAHOO HISTORICAL DATA'!F334,",","+"),".","-"),"+","."),"-",",")))=TRUE,(VALUE(SUBSTITUTE(SUBSTITUTE(SUBSTITUTE(SUBSTITUTE('YAHOO HISTORICAL DATA'!F334,",","+"),".","-"),"+","."),"-",","))),"")</f>
        <v/>
      </c>
      <c r="K334" s="15">
        <f>IF(ISNUMBER(VALUE(SUBSTITUTE(SUBSTITUTE(SUBSTITUTE(SUBSTITUTE('YAHOO HISTORICAL DATA'!G334,",","+"),".","-"),"+","."),"-",",")))=TRUE,(VALUE(SUBSTITUTE(SUBSTITUTE(SUBSTITUTE(SUBSTITUTE('YAHOO HISTORICAL DATA'!G334,",","+"),".","-"),"+","."),"-",","))),VALUE(SUBSTITUTE(SUBSTITUTE(SUBSTITUTE(SUBSTITUTE('YAHOO HISTORICAL DATA'!G334,",","+"),".","-"),"+","."),"-",",")&amp;"0"))</f>
        <v>0</v>
      </c>
    </row>
    <row r="335" spans="1:11" x14ac:dyDescent="0.2">
      <c r="A335">
        <f>'YAHOO HISTORICAL DATA'!A335</f>
        <v>0</v>
      </c>
      <c r="B335" s="81">
        <f t="shared" si="22"/>
        <v>0</v>
      </c>
      <c r="C335" s="83">
        <f t="shared" si="23"/>
        <v>0</v>
      </c>
      <c r="D335" s="83">
        <f t="shared" si="24"/>
        <v>0</v>
      </c>
      <c r="E335" s="3" t="e">
        <f t="shared" si="25"/>
        <v>#NUM!</v>
      </c>
      <c r="F335" s="15" t="str">
        <f>IF(ISNUMBER(VALUE(SUBSTITUTE(SUBSTITUTE(SUBSTITUTE(SUBSTITUTE('YAHOO HISTORICAL DATA'!B335,",","+"),".","-"),"+","."),"-",",")))=TRUE,(VALUE(SUBSTITUTE(SUBSTITUTE(SUBSTITUTE(SUBSTITUTE('YAHOO HISTORICAL DATA'!B335,",","+"),".","-"),"+","."),"-",","))),"")</f>
        <v/>
      </c>
      <c r="G335" s="15" t="str">
        <f>IF(ISNUMBER(VALUE(SUBSTITUTE(SUBSTITUTE(SUBSTITUTE(SUBSTITUTE('YAHOO HISTORICAL DATA'!C335,",","+"),".","-"),"+","."),"-",",")))=TRUE,(VALUE(SUBSTITUTE(SUBSTITUTE(SUBSTITUTE(SUBSTITUTE('YAHOO HISTORICAL DATA'!C335,",","+"),".","-"),"+","."),"-",","))),"")</f>
        <v/>
      </c>
      <c r="H335" s="15" t="str">
        <f>IF(ISNUMBER(VALUE(SUBSTITUTE(SUBSTITUTE(SUBSTITUTE(SUBSTITUTE('YAHOO HISTORICAL DATA'!D335,",","+"),".","-"),"+","."),"-",",")))=TRUE,(VALUE(SUBSTITUTE(SUBSTITUTE(SUBSTITUTE(SUBSTITUTE('YAHOO HISTORICAL DATA'!D335,",","+"),".","-"),"+","."),"-",","))),"")</f>
        <v/>
      </c>
      <c r="I335" s="15" t="str">
        <f>IF(ISNUMBER(VALUE(SUBSTITUTE(SUBSTITUTE(SUBSTITUTE(SUBSTITUTE('YAHOO HISTORICAL DATA'!E335,",","+"),".","-"),"+","."),"-",",")))=TRUE,(VALUE(SUBSTITUTE(SUBSTITUTE(SUBSTITUTE(SUBSTITUTE('YAHOO HISTORICAL DATA'!E335,",","+"),".","-"),"+","."),"-",","))),"")</f>
        <v/>
      </c>
      <c r="J335" s="15" t="str">
        <f>IF(ISNUMBER(VALUE(SUBSTITUTE(SUBSTITUTE(SUBSTITUTE(SUBSTITUTE('YAHOO HISTORICAL DATA'!F335,",","+"),".","-"),"+","."),"-",",")))=TRUE,(VALUE(SUBSTITUTE(SUBSTITUTE(SUBSTITUTE(SUBSTITUTE('YAHOO HISTORICAL DATA'!F335,",","+"),".","-"),"+","."),"-",","))),"")</f>
        <v/>
      </c>
      <c r="K335" s="15">
        <f>IF(ISNUMBER(VALUE(SUBSTITUTE(SUBSTITUTE(SUBSTITUTE(SUBSTITUTE('YAHOO HISTORICAL DATA'!G335,",","+"),".","-"),"+","."),"-",",")))=TRUE,(VALUE(SUBSTITUTE(SUBSTITUTE(SUBSTITUTE(SUBSTITUTE('YAHOO HISTORICAL DATA'!G335,",","+"),".","-"),"+","."),"-",","))),VALUE(SUBSTITUTE(SUBSTITUTE(SUBSTITUTE(SUBSTITUTE('YAHOO HISTORICAL DATA'!G335,",","+"),".","-"),"+","."),"-",",")&amp;"0"))</f>
        <v>0</v>
      </c>
    </row>
    <row r="336" spans="1:11" x14ac:dyDescent="0.2">
      <c r="A336">
        <f>'YAHOO HISTORICAL DATA'!A336</f>
        <v>0</v>
      </c>
      <c r="B336" s="81">
        <f t="shared" si="22"/>
        <v>0</v>
      </c>
      <c r="C336" s="83">
        <f t="shared" si="23"/>
        <v>0</v>
      </c>
      <c r="D336" s="83">
        <f t="shared" si="24"/>
        <v>0</v>
      </c>
      <c r="E336" s="3" t="e">
        <f t="shared" si="25"/>
        <v>#NUM!</v>
      </c>
      <c r="F336" s="15" t="str">
        <f>IF(ISNUMBER(VALUE(SUBSTITUTE(SUBSTITUTE(SUBSTITUTE(SUBSTITUTE('YAHOO HISTORICAL DATA'!B336,",","+"),".","-"),"+","."),"-",",")))=TRUE,(VALUE(SUBSTITUTE(SUBSTITUTE(SUBSTITUTE(SUBSTITUTE('YAHOO HISTORICAL DATA'!B336,",","+"),".","-"),"+","."),"-",","))),"")</f>
        <v/>
      </c>
      <c r="G336" s="15" t="str">
        <f>IF(ISNUMBER(VALUE(SUBSTITUTE(SUBSTITUTE(SUBSTITUTE(SUBSTITUTE('YAHOO HISTORICAL DATA'!C336,",","+"),".","-"),"+","."),"-",",")))=TRUE,(VALUE(SUBSTITUTE(SUBSTITUTE(SUBSTITUTE(SUBSTITUTE('YAHOO HISTORICAL DATA'!C336,",","+"),".","-"),"+","."),"-",","))),"")</f>
        <v/>
      </c>
      <c r="H336" s="15" t="str">
        <f>IF(ISNUMBER(VALUE(SUBSTITUTE(SUBSTITUTE(SUBSTITUTE(SUBSTITUTE('YAHOO HISTORICAL DATA'!D336,",","+"),".","-"),"+","."),"-",",")))=TRUE,(VALUE(SUBSTITUTE(SUBSTITUTE(SUBSTITUTE(SUBSTITUTE('YAHOO HISTORICAL DATA'!D336,",","+"),".","-"),"+","."),"-",","))),"")</f>
        <v/>
      </c>
      <c r="I336" s="15" t="str">
        <f>IF(ISNUMBER(VALUE(SUBSTITUTE(SUBSTITUTE(SUBSTITUTE(SUBSTITUTE('YAHOO HISTORICAL DATA'!E336,",","+"),".","-"),"+","."),"-",",")))=TRUE,(VALUE(SUBSTITUTE(SUBSTITUTE(SUBSTITUTE(SUBSTITUTE('YAHOO HISTORICAL DATA'!E336,",","+"),".","-"),"+","."),"-",","))),"")</f>
        <v/>
      </c>
      <c r="J336" s="15" t="str">
        <f>IF(ISNUMBER(VALUE(SUBSTITUTE(SUBSTITUTE(SUBSTITUTE(SUBSTITUTE('YAHOO HISTORICAL DATA'!F336,",","+"),".","-"),"+","."),"-",",")))=TRUE,(VALUE(SUBSTITUTE(SUBSTITUTE(SUBSTITUTE(SUBSTITUTE('YAHOO HISTORICAL DATA'!F336,",","+"),".","-"),"+","."),"-",","))),"")</f>
        <v/>
      </c>
      <c r="K336" s="15">
        <f>IF(ISNUMBER(VALUE(SUBSTITUTE(SUBSTITUTE(SUBSTITUTE(SUBSTITUTE('YAHOO HISTORICAL DATA'!G336,",","+"),".","-"),"+","."),"-",",")))=TRUE,(VALUE(SUBSTITUTE(SUBSTITUTE(SUBSTITUTE(SUBSTITUTE('YAHOO HISTORICAL DATA'!G336,",","+"),".","-"),"+","."),"-",","))),VALUE(SUBSTITUTE(SUBSTITUTE(SUBSTITUTE(SUBSTITUTE('YAHOO HISTORICAL DATA'!G336,",","+"),".","-"),"+","."),"-",",")&amp;"0"))</f>
        <v>0</v>
      </c>
    </row>
    <row r="337" spans="1:11" x14ac:dyDescent="0.2">
      <c r="A337">
        <f>'YAHOO HISTORICAL DATA'!A337</f>
        <v>0</v>
      </c>
      <c r="B337" s="81">
        <f t="shared" si="22"/>
        <v>0</v>
      </c>
      <c r="C337" s="83">
        <f t="shared" si="23"/>
        <v>0</v>
      </c>
      <c r="D337" s="83">
        <f t="shared" si="24"/>
        <v>0</v>
      </c>
      <c r="E337" s="3" t="e">
        <f t="shared" si="25"/>
        <v>#NUM!</v>
      </c>
      <c r="F337" s="15" t="str">
        <f>IF(ISNUMBER(VALUE(SUBSTITUTE(SUBSTITUTE(SUBSTITUTE(SUBSTITUTE('YAHOO HISTORICAL DATA'!B337,",","+"),".","-"),"+","."),"-",",")))=TRUE,(VALUE(SUBSTITUTE(SUBSTITUTE(SUBSTITUTE(SUBSTITUTE('YAHOO HISTORICAL DATA'!B337,",","+"),".","-"),"+","."),"-",","))),"")</f>
        <v/>
      </c>
      <c r="G337" s="15" t="str">
        <f>IF(ISNUMBER(VALUE(SUBSTITUTE(SUBSTITUTE(SUBSTITUTE(SUBSTITUTE('YAHOO HISTORICAL DATA'!C337,",","+"),".","-"),"+","."),"-",",")))=TRUE,(VALUE(SUBSTITUTE(SUBSTITUTE(SUBSTITUTE(SUBSTITUTE('YAHOO HISTORICAL DATA'!C337,",","+"),".","-"),"+","."),"-",","))),"")</f>
        <v/>
      </c>
      <c r="H337" s="15" t="str">
        <f>IF(ISNUMBER(VALUE(SUBSTITUTE(SUBSTITUTE(SUBSTITUTE(SUBSTITUTE('YAHOO HISTORICAL DATA'!D337,",","+"),".","-"),"+","."),"-",",")))=TRUE,(VALUE(SUBSTITUTE(SUBSTITUTE(SUBSTITUTE(SUBSTITUTE('YAHOO HISTORICAL DATA'!D337,",","+"),".","-"),"+","."),"-",","))),"")</f>
        <v/>
      </c>
      <c r="I337" s="15" t="str">
        <f>IF(ISNUMBER(VALUE(SUBSTITUTE(SUBSTITUTE(SUBSTITUTE(SUBSTITUTE('YAHOO HISTORICAL DATA'!E337,",","+"),".","-"),"+","."),"-",",")))=TRUE,(VALUE(SUBSTITUTE(SUBSTITUTE(SUBSTITUTE(SUBSTITUTE('YAHOO HISTORICAL DATA'!E337,",","+"),".","-"),"+","."),"-",","))),"")</f>
        <v/>
      </c>
      <c r="J337" s="15" t="str">
        <f>IF(ISNUMBER(VALUE(SUBSTITUTE(SUBSTITUTE(SUBSTITUTE(SUBSTITUTE('YAHOO HISTORICAL DATA'!F337,",","+"),".","-"),"+","."),"-",",")))=TRUE,(VALUE(SUBSTITUTE(SUBSTITUTE(SUBSTITUTE(SUBSTITUTE('YAHOO HISTORICAL DATA'!F337,",","+"),".","-"),"+","."),"-",","))),"")</f>
        <v/>
      </c>
      <c r="K337" s="15">
        <f>IF(ISNUMBER(VALUE(SUBSTITUTE(SUBSTITUTE(SUBSTITUTE(SUBSTITUTE('YAHOO HISTORICAL DATA'!G337,",","+"),".","-"),"+","."),"-",",")))=TRUE,(VALUE(SUBSTITUTE(SUBSTITUTE(SUBSTITUTE(SUBSTITUTE('YAHOO HISTORICAL DATA'!G337,",","+"),".","-"),"+","."),"-",","))),VALUE(SUBSTITUTE(SUBSTITUTE(SUBSTITUTE(SUBSTITUTE('YAHOO HISTORICAL DATA'!G337,",","+"),".","-"),"+","."),"-",",")&amp;"0"))</f>
        <v>0</v>
      </c>
    </row>
    <row r="338" spans="1:11" x14ac:dyDescent="0.2">
      <c r="A338">
        <f>'YAHOO HISTORICAL DATA'!A338</f>
        <v>0</v>
      </c>
      <c r="B338" s="81">
        <f t="shared" si="22"/>
        <v>0</v>
      </c>
      <c r="C338" s="83">
        <f t="shared" si="23"/>
        <v>0</v>
      </c>
      <c r="D338" s="83">
        <f t="shared" si="24"/>
        <v>0</v>
      </c>
      <c r="E338" s="3" t="e">
        <f t="shared" si="25"/>
        <v>#NUM!</v>
      </c>
      <c r="F338" s="15" t="str">
        <f>IF(ISNUMBER(VALUE(SUBSTITUTE(SUBSTITUTE(SUBSTITUTE(SUBSTITUTE('YAHOO HISTORICAL DATA'!B338,",","+"),".","-"),"+","."),"-",",")))=TRUE,(VALUE(SUBSTITUTE(SUBSTITUTE(SUBSTITUTE(SUBSTITUTE('YAHOO HISTORICAL DATA'!B338,",","+"),".","-"),"+","."),"-",","))),"")</f>
        <v/>
      </c>
      <c r="G338" s="15" t="str">
        <f>IF(ISNUMBER(VALUE(SUBSTITUTE(SUBSTITUTE(SUBSTITUTE(SUBSTITUTE('YAHOO HISTORICAL DATA'!C338,",","+"),".","-"),"+","."),"-",",")))=TRUE,(VALUE(SUBSTITUTE(SUBSTITUTE(SUBSTITUTE(SUBSTITUTE('YAHOO HISTORICAL DATA'!C338,",","+"),".","-"),"+","."),"-",","))),"")</f>
        <v/>
      </c>
      <c r="H338" s="15" t="str">
        <f>IF(ISNUMBER(VALUE(SUBSTITUTE(SUBSTITUTE(SUBSTITUTE(SUBSTITUTE('YAHOO HISTORICAL DATA'!D338,",","+"),".","-"),"+","."),"-",",")))=TRUE,(VALUE(SUBSTITUTE(SUBSTITUTE(SUBSTITUTE(SUBSTITUTE('YAHOO HISTORICAL DATA'!D338,",","+"),".","-"),"+","."),"-",","))),"")</f>
        <v/>
      </c>
      <c r="I338" s="15" t="str">
        <f>IF(ISNUMBER(VALUE(SUBSTITUTE(SUBSTITUTE(SUBSTITUTE(SUBSTITUTE('YAHOO HISTORICAL DATA'!E338,",","+"),".","-"),"+","."),"-",",")))=TRUE,(VALUE(SUBSTITUTE(SUBSTITUTE(SUBSTITUTE(SUBSTITUTE('YAHOO HISTORICAL DATA'!E338,",","+"),".","-"),"+","."),"-",","))),"")</f>
        <v/>
      </c>
      <c r="J338" s="15" t="str">
        <f>IF(ISNUMBER(VALUE(SUBSTITUTE(SUBSTITUTE(SUBSTITUTE(SUBSTITUTE('YAHOO HISTORICAL DATA'!F338,",","+"),".","-"),"+","."),"-",",")))=TRUE,(VALUE(SUBSTITUTE(SUBSTITUTE(SUBSTITUTE(SUBSTITUTE('YAHOO HISTORICAL DATA'!F338,",","+"),".","-"),"+","."),"-",","))),"")</f>
        <v/>
      </c>
      <c r="K338" s="15">
        <f>IF(ISNUMBER(VALUE(SUBSTITUTE(SUBSTITUTE(SUBSTITUTE(SUBSTITUTE('YAHOO HISTORICAL DATA'!G338,",","+"),".","-"),"+","."),"-",",")))=TRUE,(VALUE(SUBSTITUTE(SUBSTITUTE(SUBSTITUTE(SUBSTITUTE('YAHOO HISTORICAL DATA'!G338,",","+"),".","-"),"+","."),"-",","))),VALUE(SUBSTITUTE(SUBSTITUTE(SUBSTITUTE(SUBSTITUTE('YAHOO HISTORICAL DATA'!G338,",","+"),".","-"),"+","."),"-",",")&amp;"0"))</f>
        <v>0</v>
      </c>
    </row>
    <row r="339" spans="1:11" x14ac:dyDescent="0.2">
      <c r="A339">
        <f>'YAHOO HISTORICAL DATA'!A339</f>
        <v>0</v>
      </c>
      <c r="B339" s="81">
        <f t="shared" si="22"/>
        <v>0</v>
      </c>
      <c r="C339" s="83">
        <f t="shared" si="23"/>
        <v>0</v>
      </c>
      <c r="D339" s="83">
        <f t="shared" si="24"/>
        <v>0</v>
      </c>
      <c r="E339" s="3" t="e">
        <f t="shared" si="25"/>
        <v>#NUM!</v>
      </c>
      <c r="F339" s="15" t="str">
        <f>IF(ISNUMBER(VALUE(SUBSTITUTE(SUBSTITUTE(SUBSTITUTE(SUBSTITUTE('YAHOO HISTORICAL DATA'!B339,",","+"),".","-"),"+","."),"-",",")))=TRUE,(VALUE(SUBSTITUTE(SUBSTITUTE(SUBSTITUTE(SUBSTITUTE('YAHOO HISTORICAL DATA'!B339,",","+"),".","-"),"+","."),"-",","))),"")</f>
        <v/>
      </c>
      <c r="G339" s="15" t="str">
        <f>IF(ISNUMBER(VALUE(SUBSTITUTE(SUBSTITUTE(SUBSTITUTE(SUBSTITUTE('YAHOO HISTORICAL DATA'!C339,",","+"),".","-"),"+","."),"-",",")))=TRUE,(VALUE(SUBSTITUTE(SUBSTITUTE(SUBSTITUTE(SUBSTITUTE('YAHOO HISTORICAL DATA'!C339,",","+"),".","-"),"+","."),"-",","))),"")</f>
        <v/>
      </c>
      <c r="H339" s="15" t="str">
        <f>IF(ISNUMBER(VALUE(SUBSTITUTE(SUBSTITUTE(SUBSTITUTE(SUBSTITUTE('YAHOO HISTORICAL DATA'!D339,",","+"),".","-"),"+","."),"-",",")))=TRUE,(VALUE(SUBSTITUTE(SUBSTITUTE(SUBSTITUTE(SUBSTITUTE('YAHOO HISTORICAL DATA'!D339,",","+"),".","-"),"+","."),"-",","))),"")</f>
        <v/>
      </c>
      <c r="I339" s="15" t="str">
        <f>IF(ISNUMBER(VALUE(SUBSTITUTE(SUBSTITUTE(SUBSTITUTE(SUBSTITUTE('YAHOO HISTORICAL DATA'!E339,",","+"),".","-"),"+","."),"-",",")))=TRUE,(VALUE(SUBSTITUTE(SUBSTITUTE(SUBSTITUTE(SUBSTITUTE('YAHOO HISTORICAL DATA'!E339,",","+"),".","-"),"+","."),"-",","))),"")</f>
        <v/>
      </c>
      <c r="J339" s="15" t="str">
        <f>IF(ISNUMBER(VALUE(SUBSTITUTE(SUBSTITUTE(SUBSTITUTE(SUBSTITUTE('YAHOO HISTORICAL DATA'!F339,",","+"),".","-"),"+","."),"-",",")))=TRUE,(VALUE(SUBSTITUTE(SUBSTITUTE(SUBSTITUTE(SUBSTITUTE('YAHOO HISTORICAL DATA'!F339,",","+"),".","-"),"+","."),"-",","))),"")</f>
        <v/>
      </c>
      <c r="K339" s="15">
        <f>IF(ISNUMBER(VALUE(SUBSTITUTE(SUBSTITUTE(SUBSTITUTE(SUBSTITUTE('YAHOO HISTORICAL DATA'!G339,",","+"),".","-"),"+","."),"-",",")))=TRUE,(VALUE(SUBSTITUTE(SUBSTITUTE(SUBSTITUTE(SUBSTITUTE('YAHOO HISTORICAL DATA'!G339,",","+"),".","-"),"+","."),"-",","))),VALUE(SUBSTITUTE(SUBSTITUTE(SUBSTITUTE(SUBSTITUTE('YAHOO HISTORICAL DATA'!G339,",","+"),".","-"),"+","."),"-",",")&amp;"0"))</f>
        <v>0</v>
      </c>
    </row>
    <row r="340" spans="1:11" x14ac:dyDescent="0.2">
      <c r="A340">
        <f>'YAHOO HISTORICAL DATA'!A340</f>
        <v>0</v>
      </c>
      <c r="B340" s="81">
        <f t="shared" si="22"/>
        <v>0</v>
      </c>
      <c r="C340" s="83">
        <f t="shared" si="23"/>
        <v>0</v>
      </c>
      <c r="D340" s="83">
        <f t="shared" si="24"/>
        <v>0</v>
      </c>
      <c r="E340" s="3" t="e">
        <f t="shared" si="25"/>
        <v>#NUM!</v>
      </c>
      <c r="F340" s="15" t="str">
        <f>IF(ISNUMBER(VALUE(SUBSTITUTE(SUBSTITUTE(SUBSTITUTE(SUBSTITUTE('YAHOO HISTORICAL DATA'!B340,",","+"),".","-"),"+","."),"-",",")))=TRUE,(VALUE(SUBSTITUTE(SUBSTITUTE(SUBSTITUTE(SUBSTITUTE('YAHOO HISTORICAL DATA'!B340,",","+"),".","-"),"+","."),"-",","))),"")</f>
        <v/>
      </c>
      <c r="G340" s="15" t="str">
        <f>IF(ISNUMBER(VALUE(SUBSTITUTE(SUBSTITUTE(SUBSTITUTE(SUBSTITUTE('YAHOO HISTORICAL DATA'!C340,",","+"),".","-"),"+","."),"-",",")))=TRUE,(VALUE(SUBSTITUTE(SUBSTITUTE(SUBSTITUTE(SUBSTITUTE('YAHOO HISTORICAL DATA'!C340,",","+"),".","-"),"+","."),"-",","))),"")</f>
        <v/>
      </c>
      <c r="H340" s="15" t="str">
        <f>IF(ISNUMBER(VALUE(SUBSTITUTE(SUBSTITUTE(SUBSTITUTE(SUBSTITUTE('YAHOO HISTORICAL DATA'!D340,",","+"),".","-"),"+","."),"-",",")))=TRUE,(VALUE(SUBSTITUTE(SUBSTITUTE(SUBSTITUTE(SUBSTITUTE('YAHOO HISTORICAL DATA'!D340,",","+"),".","-"),"+","."),"-",","))),"")</f>
        <v/>
      </c>
      <c r="I340" s="15" t="str">
        <f>IF(ISNUMBER(VALUE(SUBSTITUTE(SUBSTITUTE(SUBSTITUTE(SUBSTITUTE('YAHOO HISTORICAL DATA'!E340,",","+"),".","-"),"+","."),"-",",")))=TRUE,(VALUE(SUBSTITUTE(SUBSTITUTE(SUBSTITUTE(SUBSTITUTE('YAHOO HISTORICAL DATA'!E340,",","+"),".","-"),"+","."),"-",","))),"")</f>
        <v/>
      </c>
      <c r="J340" s="15" t="str">
        <f>IF(ISNUMBER(VALUE(SUBSTITUTE(SUBSTITUTE(SUBSTITUTE(SUBSTITUTE('YAHOO HISTORICAL DATA'!F340,",","+"),".","-"),"+","."),"-",",")))=TRUE,(VALUE(SUBSTITUTE(SUBSTITUTE(SUBSTITUTE(SUBSTITUTE('YAHOO HISTORICAL DATA'!F340,",","+"),".","-"),"+","."),"-",","))),"")</f>
        <v/>
      </c>
      <c r="K340" s="15">
        <f>IF(ISNUMBER(VALUE(SUBSTITUTE(SUBSTITUTE(SUBSTITUTE(SUBSTITUTE('YAHOO HISTORICAL DATA'!G340,",","+"),".","-"),"+","."),"-",",")))=TRUE,(VALUE(SUBSTITUTE(SUBSTITUTE(SUBSTITUTE(SUBSTITUTE('YAHOO HISTORICAL DATA'!G340,",","+"),".","-"),"+","."),"-",","))),VALUE(SUBSTITUTE(SUBSTITUTE(SUBSTITUTE(SUBSTITUTE('YAHOO HISTORICAL DATA'!G340,",","+"),".","-"),"+","."),"-",",")&amp;"0"))</f>
        <v>0</v>
      </c>
    </row>
    <row r="341" spans="1:11" x14ac:dyDescent="0.2">
      <c r="A341">
        <f>'YAHOO HISTORICAL DATA'!A341</f>
        <v>0</v>
      </c>
      <c r="B341" s="81">
        <f t="shared" si="22"/>
        <v>0</v>
      </c>
      <c r="C341" s="83">
        <f t="shared" si="23"/>
        <v>0</v>
      </c>
      <c r="D341" s="83">
        <f t="shared" si="24"/>
        <v>0</v>
      </c>
      <c r="E341" s="3" t="e">
        <f t="shared" si="25"/>
        <v>#NUM!</v>
      </c>
      <c r="F341" s="15" t="str">
        <f>IF(ISNUMBER(VALUE(SUBSTITUTE(SUBSTITUTE(SUBSTITUTE(SUBSTITUTE('YAHOO HISTORICAL DATA'!B341,",","+"),".","-"),"+","."),"-",",")))=TRUE,(VALUE(SUBSTITUTE(SUBSTITUTE(SUBSTITUTE(SUBSTITUTE('YAHOO HISTORICAL DATA'!B341,",","+"),".","-"),"+","."),"-",","))),"")</f>
        <v/>
      </c>
      <c r="G341" s="15" t="str">
        <f>IF(ISNUMBER(VALUE(SUBSTITUTE(SUBSTITUTE(SUBSTITUTE(SUBSTITUTE('YAHOO HISTORICAL DATA'!C341,",","+"),".","-"),"+","."),"-",",")))=TRUE,(VALUE(SUBSTITUTE(SUBSTITUTE(SUBSTITUTE(SUBSTITUTE('YAHOO HISTORICAL DATA'!C341,",","+"),".","-"),"+","."),"-",","))),"")</f>
        <v/>
      </c>
      <c r="H341" s="15" t="str">
        <f>IF(ISNUMBER(VALUE(SUBSTITUTE(SUBSTITUTE(SUBSTITUTE(SUBSTITUTE('YAHOO HISTORICAL DATA'!D341,",","+"),".","-"),"+","."),"-",",")))=TRUE,(VALUE(SUBSTITUTE(SUBSTITUTE(SUBSTITUTE(SUBSTITUTE('YAHOO HISTORICAL DATA'!D341,",","+"),".","-"),"+","."),"-",","))),"")</f>
        <v/>
      </c>
      <c r="I341" s="15" t="str">
        <f>IF(ISNUMBER(VALUE(SUBSTITUTE(SUBSTITUTE(SUBSTITUTE(SUBSTITUTE('YAHOO HISTORICAL DATA'!E341,",","+"),".","-"),"+","."),"-",",")))=TRUE,(VALUE(SUBSTITUTE(SUBSTITUTE(SUBSTITUTE(SUBSTITUTE('YAHOO HISTORICAL DATA'!E341,",","+"),".","-"),"+","."),"-",","))),"")</f>
        <v/>
      </c>
      <c r="J341" s="15" t="str">
        <f>IF(ISNUMBER(VALUE(SUBSTITUTE(SUBSTITUTE(SUBSTITUTE(SUBSTITUTE('YAHOO HISTORICAL DATA'!F341,",","+"),".","-"),"+","."),"-",",")))=TRUE,(VALUE(SUBSTITUTE(SUBSTITUTE(SUBSTITUTE(SUBSTITUTE('YAHOO HISTORICAL DATA'!F341,",","+"),".","-"),"+","."),"-",","))),"")</f>
        <v/>
      </c>
      <c r="K341" s="15">
        <f>IF(ISNUMBER(VALUE(SUBSTITUTE(SUBSTITUTE(SUBSTITUTE(SUBSTITUTE('YAHOO HISTORICAL DATA'!G341,",","+"),".","-"),"+","."),"-",",")))=TRUE,(VALUE(SUBSTITUTE(SUBSTITUTE(SUBSTITUTE(SUBSTITUTE('YAHOO HISTORICAL DATA'!G341,",","+"),".","-"),"+","."),"-",","))),VALUE(SUBSTITUTE(SUBSTITUTE(SUBSTITUTE(SUBSTITUTE('YAHOO HISTORICAL DATA'!G341,",","+"),".","-"),"+","."),"-",",")&amp;"0"))</f>
        <v>0</v>
      </c>
    </row>
    <row r="342" spans="1:11" x14ac:dyDescent="0.2">
      <c r="A342">
        <f>'YAHOO HISTORICAL DATA'!A342</f>
        <v>0</v>
      </c>
      <c r="B342" s="81">
        <f t="shared" si="22"/>
        <v>0</v>
      </c>
      <c r="C342" s="83">
        <f t="shared" si="23"/>
        <v>0</v>
      </c>
      <c r="D342" s="83">
        <f t="shared" si="24"/>
        <v>0</v>
      </c>
      <c r="E342" s="3" t="e">
        <f t="shared" si="25"/>
        <v>#NUM!</v>
      </c>
      <c r="F342" s="15" t="str">
        <f>IF(ISNUMBER(VALUE(SUBSTITUTE(SUBSTITUTE(SUBSTITUTE(SUBSTITUTE('YAHOO HISTORICAL DATA'!B342,",","+"),".","-"),"+","."),"-",",")))=TRUE,(VALUE(SUBSTITUTE(SUBSTITUTE(SUBSTITUTE(SUBSTITUTE('YAHOO HISTORICAL DATA'!B342,",","+"),".","-"),"+","."),"-",","))),"")</f>
        <v/>
      </c>
      <c r="G342" s="15" t="str">
        <f>IF(ISNUMBER(VALUE(SUBSTITUTE(SUBSTITUTE(SUBSTITUTE(SUBSTITUTE('YAHOO HISTORICAL DATA'!C342,",","+"),".","-"),"+","."),"-",",")))=TRUE,(VALUE(SUBSTITUTE(SUBSTITUTE(SUBSTITUTE(SUBSTITUTE('YAHOO HISTORICAL DATA'!C342,",","+"),".","-"),"+","."),"-",","))),"")</f>
        <v/>
      </c>
      <c r="H342" s="15" t="str">
        <f>IF(ISNUMBER(VALUE(SUBSTITUTE(SUBSTITUTE(SUBSTITUTE(SUBSTITUTE('YAHOO HISTORICAL DATA'!D342,",","+"),".","-"),"+","."),"-",",")))=TRUE,(VALUE(SUBSTITUTE(SUBSTITUTE(SUBSTITUTE(SUBSTITUTE('YAHOO HISTORICAL DATA'!D342,",","+"),".","-"),"+","."),"-",","))),"")</f>
        <v/>
      </c>
      <c r="I342" s="15" t="str">
        <f>IF(ISNUMBER(VALUE(SUBSTITUTE(SUBSTITUTE(SUBSTITUTE(SUBSTITUTE('YAHOO HISTORICAL DATA'!E342,",","+"),".","-"),"+","."),"-",",")))=TRUE,(VALUE(SUBSTITUTE(SUBSTITUTE(SUBSTITUTE(SUBSTITUTE('YAHOO HISTORICAL DATA'!E342,",","+"),".","-"),"+","."),"-",","))),"")</f>
        <v/>
      </c>
      <c r="J342" s="15" t="str">
        <f>IF(ISNUMBER(VALUE(SUBSTITUTE(SUBSTITUTE(SUBSTITUTE(SUBSTITUTE('YAHOO HISTORICAL DATA'!F342,",","+"),".","-"),"+","."),"-",",")))=TRUE,(VALUE(SUBSTITUTE(SUBSTITUTE(SUBSTITUTE(SUBSTITUTE('YAHOO HISTORICAL DATA'!F342,",","+"),".","-"),"+","."),"-",","))),"")</f>
        <v/>
      </c>
      <c r="K342" s="15">
        <f>IF(ISNUMBER(VALUE(SUBSTITUTE(SUBSTITUTE(SUBSTITUTE(SUBSTITUTE('YAHOO HISTORICAL DATA'!G342,",","+"),".","-"),"+","."),"-",",")))=TRUE,(VALUE(SUBSTITUTE(SUBSTITUTE(SUBSTITUTE(SUBSTITUTE('YAHOO HISTORICAL DATA'!G342,",","+"),".","-"),"+","."),"-",","))),VALUE(SUBSTITUTE(SUBSTITUTE(SUBSTITUTE(SUBSTITUTE('YAHOO HISTORICAL DATA'!G342,",","+"),".","-"),"+","."),"-",",")&amp;"0"))</f>
        <v>0</v>
      </c>
    </row>
    <row r="343" spans="1:11" x14ac:dyDescent="0.2">
      <c r="A343">
        <f>'YAHOO HISTORICAL DATA'!A343</f>
        <v>0</v>
      </c>
      <c r="B343" s="81">
        <f t="shared" si="22"/>
        <v>0</v>
      </c>
      <c r="C343" s="83">
        <f t="shared" si="23"/>
        <v>0</v>
      </c>
      <c r="D343" s="83">
        <f t="shared" si="24"/>
        <v>0</v>
      </c>
      <c r="E343" s="3" t="e">
        <f t="shared" si="25"/>
        <v>#NUM!</v>
      </c>
      <c r="F343" s="15" t="str">
        <f>IF(ISNUMBER(VALUE(SUBSTITUTE(SUBSTITUTE(SUBSTITUTE(SUBSTITUTE('YAHOO HISTORICAL DATA'!B343,",","+"),".","-"),"+","."),"-",",")))=TRUE,(VALUE(SUBSTITUTE(SUBSTITUTE(SUBSTITUTE(SUBSTITUTE('YAHOO HISTORICAL DATA'!B343,",","+"),".","-"),"+","."),"-",","))),"")</f>
        <v/>
      </c>
      <c r="G343" s="15" t="str">
        <f>IF(ISNUMBER(VALUE(SUBSTITUTE(SUBSTITUTE(SUBSTITUTE(SUBSTITUTE('YAHOO HISTORICAL DATA'!C343,",","+"),".","-"),"+","."),"-",",")))=TRUE,(VALUE(SUBSTITUTE(SUBSTITUTE(SUBSTITUTE(SUBSTITUTE('YAHOO HISTORICAL DATA'!C343,",","+"),".","-"),"+","."),"-",","))),"")</f>
        <v/>
      </c>
      <c r="H343" s="15" t="str">
        <f>IF(ISNUMBER(VALUE(SUBSTITUTE(SUBSTITUTE(SUBSTITUTE(SUBSTITUTE('YAHOO HISTORICAL DATA'!D343,",","+"),".","-"),"+","."),"-",",")))=TRUE,(VALUE(SUBSTITUTE(SUBSTITUTE(SUBSTITUTE(SUBSTITUTE('YAHOO HISTORICAL DATA'!D343,",","+"),".","-"),"+","."),"-",","))),"")</f>
        <v/>
      </c>
      <c r="I343" s="15" t="str">
        <f>IF(ISNUMBER(VALUE(SUBSTITUTE(SUBSTITUTE(SUBSTITUTE(SUBSTITUTE('YAHOO HISTORICAL DATA'!E343,",","+"),".","-"),"+","."),"-",",")))=TRUE,(VALUE(SUBSTITUTE(SUBSTITUTE(SUBSTITUTE(SUBSTITUTE('YAHOO HISTORICAL DATA'!E343,",","+"),".","-"),"+","."),"-",","))),"")</f>
        <v/>
      </c>
      <c r="J343" s="15" t="str">
        <f>IF(ISNUMBER(VALUE(SUBSTITUTE(SUBSTITUTE(SUBSTITUTE(SUBSTITUTE('YAHOO HISTORICAL DATA'!F343,",","+"),".","-"),"+","."),"-",",")))=TRUE,(VALUE(SUBSTITUTE(SUBSTITUTE(SUBSTITUTE(SUBSTITUTE('YAHOO HISTORICAL DATA'!F343,",","+"),".","-"),"+","."),"-",","))),"")</f>
        <v/>
      </c>
      <c r="K343" s="15">
        <f>IF(ISNUMBER(VALUE(SUBSTITUTE(SUBSTITUTE(SUBSTITUTE(SUBSTITUTE('YAHOO HISTORICAL DATA'!G343,",","+"),".","-"),"+","."),"-",",")))=TRUE,(VALUE(SUBSTITUTE(SUBSTITUTE(SUBSTITUTE(SUBSTITUTE('YAHOO HISTORICAL DATA'!G343,",","+"),".","-"),"+","."),"-",","))),VALUE(SUBSTITUTE(SUBSTITUTE(SUBSTITUTE(SUBSTITUTE('YAHOO HISTORICAL DATA'!G343,",","+"),".","-"),"+","."),"-",",")&amp;"0"))</f>
        <v>0</v>
      </c>
    </row>
    <row r="344" spans="1:11" x14ac:dyDescent="0.2">
      <c r="A344">
        <f>'YAHOO HISTORICAL DATA'!A344</f>
        <v>0</v>
      </c>
      <c r="B344" s="81">
        <f t="shared" si="22"/>
        <v>0</v>
      </c>
      <c r="C344" s="83">
        <f t="shared" si="23"/>
        <v>0</v>
      </c>
      <c r="D344" s="83">
        <f t="shared" si="24"/>
        <v>0</v>
      </c>
      <c r="E344" s="3" t="e">
        <f t="shared" si="25"/>
        <v>#NUM!</v>
      </c>
      <c r="F344" s="15" t="str">
        <f>IF(ISNUMBER(VALUE(SUBSTITUTE(SUBSTITUTE(SUBSTITUTE(SUBSTITUTE('YAHOO HISTORICAL DATA'!B344,",","+"),".","-"),"+","."),"-",",")))=TRUE,(VALUE(SUBSTITUTE(SUBSTITUTE(SUBSTITUTE(SUBSTITUTE('YAHOO HISTORICAL DATA'!B344,",","+"),".","-"),"+","."),"-",","))),"")</f>
        <v/>
      </c>
      <c r="G344" s="15" t="str">
        <f>IF(ISNUMBER(VALUE(SUBSTITUTE(SUBSTITUTE(SUBSTITUTE(SUBSTITUTE('YAHOO HISTORICAL DATA'!C344,",","+"),".","-"),"+","."),"-",",")))=TRUE,(VALUE(SUBSTITUTE(SUBSTITUTE(SUBSTITUTE(SUBSTITUTE('YAHOO HISTORICAL DATA'!C344,",","+"),".","-"),"+","."),"-",","))),"")</f>
        <v/>
      </c>
      <c r="H344" s="15" t="str">
        <f>IF(ISNUMBER(VALUE(SUBSTITUTE(SUBSTITUTE(SUBSTITUTE(SUBSTITUTE('YAHOO HISTORICAL DATA'!D344,",","+"),".","-"),"+","."),"-",",")))=TRUE,(VALUE(SUBSTITUTE(SUBSTITUTE(SUBSTITUTE(SUBSTITUTE('YAHOO HISTORICAL DATA'!D344,",","+"),".","-"),"+","."),"-",","))),"")</f>
        <v/>
      </c>
      <c r="I344" s="15" t="str">
        <f>IF(ISNUMBER(VALUE(SUBSTITUTE(SUBSTITUTE(SUBSTITUTE(SUBSTITUTE('YAHOO HISTORICAL DATA'!E344,",","+"),".","-"),"+","."),"-",",")))=TRUE,(VALUE(SUBSTITUTE(SUBSTITUTE(SUBSTITUTE(SUBSTITUTE('YAHOO HISTORICAL DATA'!E344,",","+"),".","-"),"+","."),"-",","))),"")</f>
        <v/>
      </c>
      <c r="J344" s="15" t="str">
        <f>IF(ISNUMBER(VALUE(SUBSTITUTE(SUBSTITUTE(SUBSTITUTE(SUBSTITUTE('YAHOO HISTORICAL DATA'!F344,",","+"),".","-"),"+","."),"-",",")))=TRUE,(VALUE(SUBSTITUTE(SUBSTITUTE(SUBSTITUTE(SUBSTITUTE('YAHOO HISTORICAL DATA'!F344,",","+"),".","-"),"+","."),"-",","))),"")</f>
        <v/>
      </c>
      <c r="K344" s="15">
        <f>IF(ISNUMBER(VALUE(SUBSTITUTE(SUBSTITUTE(SUBSTITUTE(SUBSTITUTE('YAHOO HISTORICAL DATA'!G344,",","+"),".","-"),"+","."),"-",",")))=TRUE,(VALUE(SUBSTITUTE(SUBSTITUTE(SUBSTITUTE(SUBSTITUTE('YAHOO HISTORICAL DATA'!G344,",","+"),".","-"),"+","."),"-",","))),VALUE(SUBSTITUTE(SUBSTITUTE(SUBSTITUTE(SUBSTITUTE('YAHOO HISTORICAL DATA'!G344,",","+"),".","-"),"+","."),"-",",")&amp;"0"))</f>
        <v>0</v>
      </c>
    </row>
    <row r="345" spans="1:11" x14ac:dyDescent="0.2">
      <c r="A345">
        <f>'YAHOO HISTORICAL DATA'!A345</f>
        <v>0</v>
      </c>
      <c r="B345" s="81">
        <f t="shared" si="22"/>
        <v>0</v>
      </c>
      <c r="C345" s="83">
        <f t="shared" si="23"/>
        <v>0</v>
      </c>
      <c r="D345" s="83">
        <f t="shared" si="24"/>
        <v>0</v>
      </c>
      <c r="E345" s="3" t="e">
        <f t="shared" si="25"/>
        <v>#NUM!</v>
      </c>
      <c r="F345" s="15" t="str">
        <f>IF(ISNUMBER(VALUE(SUBSTITUTE(SUBSTITUTE(SUBSTITUTE(SUBSTITUTE('YAHOO HISTORICAL DATA'!B345,",","+"),".","-"),"+","."),"-",",")))=TRUE,(VALUE(SUBSTITUTE(SUBSTITUTE(SUBSTITUTE(SUBSTITUTE('YAHOO HISTORICAL DATA'!B345,",","+"),".","-"),"+","."),"-",","))),"")</f>
        <v/>
      </c>
      <c r="G345" s="15" t="str">
        <f>IF(ISNUMBER(VALUE(SUBSTITUTE(SUBSTITUTE(SUBSTITUTE(SUBSTITUTE('YAHOO HISTORICAL DATA'!C345,",","+"),".","-"),"+","."),"-",",")))=TRUE,(VALUE(SUBSTITUTE(SUBSTITUTE(SUBSTITUTE(SUBSTITUTE('YAHOO HISTORICAL DATA'!C345,",","+"),".","-"),"+","."),"-",","))),"")</f>
        <v/>
      </c>
      <c r="H345" s="15" t="str">
        <f>IF(ISNUMBER(VALUE(SUBSTITUTE(SUBSTITUTE(SUBSTITUTE(SUBSTITUTE('YAHOO HISTORICAL DATA'!D345,",","+"),".","-"),"+","."),"-",",")))=TRUE,(VALUE(SUBSTITUTE(SUBSTITUTE(SUBSTITUTE(SUBSTITUTE('YAHOO HISTORICAL DATA'!D345,",","+"),".","-"),"+","."),"-",","))),"")</f>
        <v/>
      </c>
      <c r="I345" s="15" t="str">
        <f>IF(ISNUMBER(VALUE(SUBSTITUTE(SUBSTITUTE(SUBSTITUTE(SUBSTITUTE('YAHOO HISTORICAL DATA'!E345,",","+"),".","-"),"+","."),"-",",")))=TRUE,(VALUE(SUBSTITUTE(SUBSTITUTE(SUBSTITUTE(SUBSTITUTE('YAHOO HISTORICAL DATA'!E345,",","+"),".","-"),"+","."),"-",","))),"")</f>
        <v/>
      </c>
      <c r="J345" s="15" t="str">
        <f>IF(ISNUMBER(VALUE(SUBSTITUTE(SUBSTITUTE(SUBSTITUTE(SUBSTITUTE('YAHOO HISTORICAL DATA'!F345,",","+"),".","-"),"+","."),"-",",")))=TRUE,(VALUE(SUBSTITUTE(SUBSTITUTE(SUBSTITUTE(SUBSTITUTE('YAHOO HISTORICAL DATA'!F345,",","+"),".","-"),"+","."),"-",","))),"")</f>
        <v/>
      </c>
      <c r="K345" s="15">
        <f>IF(ISNUMBER(VALUE(SUBSTITUTE(SUBSTITUTE(SUBSTITUTE(SUBSTITUTE('YAHOO HISTORICAL DATA'!G345,",","+"),".","-"),"+","."),"-",",")))=TRUE,(VALUE(SUBSTITUTE(SUBSTITUTE(SUBSTITUTE(SUBSTITUTE('YAHOO HISTORICAL DATA'!G345,",","+"),".","-"),"+","."),"-",","))),VALUE(SUBSTITUTE(SUBSTITUTE(SUBSTITUTE(SUBSTITUTE('YAHOO HISTORICAL DATA'!G345,",","+"),".","-"),"+","."),"-",",")&amp;"0"))</f>
        <v>0</v>
      </c>
    </row>
    <row r="346" spans="1:11" x14ac:dyDescent="0.2">
      <c r="A346">
        <f>'YAHOO HISTORICAL DATA'!A346</f>
        <v>0</v>
      </c>
      <c r="B346" s="81">
        <f t="shared" si="22"/>
        <v>0</v>
      </c>
      <c r="C346" s="83">
        <f t="shared" si="23"/>
        <v>0</v>
      </c>
      <c r="D346" s="83">
        <f t="shared" si="24"/>
        <v>0</v>
      </c>
      <c r="E346" s="3" t="e">
        <f t="shared" si="25"/>
        <v>#NUM!</v>
      </c>
      <c r="F346" s="15" t="str">
        <f>IF(ISNUMBER(VALUE(SUBSTITUTE(SUBSTITUTE(SUBSTITUTE(SUBSTITUTE('YAHOO HISTORICAL DATA'!B346,",","+"),".","-"),"+","."),"-",",")))=TRUE,(VALUE(SUBSTITUTE(SUBSTITUTE(SUBSTITUTE(SUBSTITUTE('YAHOO HISTORICAL DATA'!B346,",","+"),".","-"),"+","."),"-",","))),"")</f>
        <v/>
      </c>
      <c r="G346" s="15" t="str">
        <f>IF(ISNUMBER(VALUE(SUBSTITUTE(SUBSTITUTE(SUBSTITUTE(SUBSTITUTE('YAHOO HISTORICAL DATA'!C346,",","+"),".","-"),"+","."),"-",",")))=TRUE,(VALUE(SUBSTITUTE(SUBSTITUTE(SUBSTITUTE(SUBSTITUTE('YAHOO HISTORICAL DATA'!C346,",","+"),".","-"),"+","."),"-",","))),"")</f>
        <v/>
      </c>
      <c r="H346" s="15" t="str">
        <f>IF(ISNUMBER(VALUE(SUBSTITUTE(SUBSTITUTE(SUBSTITUTE(SUBSTITUTE('YAHOO HISTORICAL DATA'!D346,",","+"),".","-"),"+","."),"-",",")))=TRUE,(VALUE(SUBSTITUTE(SUBSTITUTE(SUBSTITUTE(SUBSTITUTE('YAHOO HISTORICAL DATA'!D346,",","+"),".","-"),"+","."),"-",","))),"")</f>
        <v/>
      </c>
      <c r="I346" s="15" t="str">
        <f>IF(ISNUMBER(VALUE(SUBSTITUTE(SUBSTITUTE(SUBSTITUTE(SUBSTITUTE('YAHOO HISTORICAL DATA'!E346,",","+"),".","-"),"+","."),"-",",")))=TRUE,(VALUE(SUBSTITUTE(SUBSTITUTE(SUBSTITUTE(SUBSTITUTE('YAHOO HISTORICAL DATA'!E346,",","+"),".","-"),"+","."),"-",","))),"")</f>
        <v/>
      </c>
      <c r="J346" s="15" t="str">
        <f>IF(ISNUMBER(VALUE(SUBSTITUTE(SUBSTITUTE(SUBSTITUTE(SUBSTITUTE('YAHOO HISTORICAL DATA'!F346,",","+"),".","-"),"+","."),"-",",")))=TRUE,(VALUE(SUBSTITUTE(SUBSTITUTE(SUBSTITUTE(SUBSTITUTE('YAHOO HISTORICAL DATA'!F346,",","+"),".","-"),"+","."),"-",","))),"")</f>
        <v/>
      </c>
      <c r="K346" s="15">
        <f>IF(ISNUMBER(VALUE(SUBSTITUTE(SUBSTITUTE(SUBSTITUTE(SUBSTITUTE('YAHOO HISTORICAL DATA'!G346,",","+"),".","-"),"+","."),"-",",")))=TRUE,(VALUE(SUBSTITUTE(SUBSTITUTE(SUBSTITUTE(SUBSTITUTE('YAHOO HISTORICAL DATA'!G346,",","+"),".","-"),"+","."),"-",","))),VALUE(SUBSTITUTE(SUBSTITUTE(SUBSTITUTE(SUBSTITUTE('YAHOO HISTORICAL DATA'!G346,",","+"),".","-"),"+","."),"-",",")&amp;"0"))</f>
        <v>0</v>
      </c>
    </row>
    <row r="347" spans="1:11" x14ac:dyDescent="0.2">
      <c r="A347">
        <f>'YAHOO HISTORICAL DATA'!A347</f>
        <v>0</v>
      </c>
      <c r="B347" s="81">
        <f t="shared" si="22"/>
        <v>0</v>
      </c>
      <c r="C347" s="83">
        <f t="shared" si="23"/>
        <v>0</v>
      </c>
      <c r="D347" s="83">
        <f t="shared" si="24"/>
        <v>0</v>
      </c>
      <c r="E347" s="3" t="e">
        <f t="shared" si="25"/>
        <v>#NUM!</v>
      </c>
      <c r="F347" s="15" t="str">
        <f>IF(ISNUMBER(VALUE(SUBSTITUTE(SUBSTITUTE(SUBSTITUTE(SUBSTITUTE('YAHOO HISTORICAL DATA'!B347,",","+"),".","-"),"+","."),"-",",")))=TRUE,(VALUE(SUBSTITUTE(SUBSTITUTE(SUBSTITUTE(SUBSTITUTE('YAHOO HISTORICAL DATA'!B347,",","+"),".","-"),"+","."),"-",","))),"")</f>
        <v/>
      </c>
      <c r="G347" s="15" t="str">
        <f>IF(ISNUMBER(VALUE(SUBSTITUTE(SUBSTITUTE(SUBSTITUTE(SUBSTITUTE('YAHOO HISTORICAL DATA'!C347,",","+"),".","-"),"+","."),"-",",")))=TRUE,(VALUE(SUBSTITUTE(SUBSTITUTE(SUBSTITUTE(SUBSTITUTE('YAHOO HISTORICAL DATA'!C347,",","+"),".","-"),"+","."),"-",","))),"")</f>
        <v/>
      </c>
      <c r="H347" s="15" t="str">
        <f>IF(ISNUMBER(VALUE(SUBSTITUTE(SUBSTITUTE(SUBSTITUTE(SUBSTITUTE('YAHOO HISTORICAL DATA'!D347,",","+"),".","-"),"+","."),"-",",")))=TRUE,(VALUE(SUBSTITUTE(SUBSTITUTE(SUBSTITUTE(SUBSTITUTE('YAHOO HISTORICAL DATA'!D347,",","+"),".","-"),"+","."),"-",","))),"")</f>
        <v/>
      </c>
      <c r="I347" s="15" t="str">
        <f>IF(ISNUMBER(VALUE(SUBSTITUTE(SUBSTITUTE(SUBSTITUTE(SUBSTITUTE('YAHOO HISTORICAL DATA'!E347,",","+"),".","-"),"+","."),"-",",")))=TRUE,(VALUE(SUBSTITUTE(SUBSTITUTE(SUBSTITUTE(SUBSTITUTE('YAHOO HISTORICAL DATA'!E347,",","+"),".","-"),"+","."),"-",","))),"")</f>
        <v/>
      </c>
      <c r="J347" s="15" t="str">
        <f>IF(ISNUMBER(VALUE(SUBSTITUTE(SUBSTITUTE(SUBSTITUTE(SUBSTITUTE('YAHOO HISTORICAL DATA'!F347,",","+"),".","-"),"+","."),"-",",")))=TRUE,(VALUE(SUBSTITUTE(SUBSTITUTE(SUBSTITUTE(SUBSTITUTE('YAHOO HISTORICAL DATA'!F347,",","+"),".","-"),"+","."),"-",","))),"")</f>
        <v/>
      </c>
      <c r="K347" s="15">
        <f>IF(ISNUMBER(VALUE(SUBSTITUTE(SUBSTITUTE(SUBSTITUTE(SUBSTITUTE('YAHOO HISTORICAL DATA'!G347,",","+"),".","-"),"+","."),"-",",")))=TRUE,(VALUE(SUBSTITUTE(SUBSTITUTE(SUBSTITUTE(SUBSTITUTE('YAHOO HISTORICAL DATA'!G347,",","+"),".","-"),"+","."),"-",","))),VALUE(SUBSTITUTE(SUBSTITUTE(SUBSTITUTE(SUBSTITUTE('YAHOO HISTORICAL DATA'!G347,",","+"),".","-"),"+","."),"-",",")&amp;"0"))</f>
        <v>0</v>
      </c>
    </row>
    <row r="348" spans="1:11" x14ac:dyDescent="0.2">
      <c r="A348">
        <f>'YAHOO HISTORICAL DATA'!A348</f>
        <v>0</v>
      </c>
      <c r="B348" s="81">
        <f t="shared" si="22"/>
        <v>0</v>
      </c>
      <c r="C348" s="83">
        <f t="shared" si="23"/>
        <v>0</v>
      </c>
      <c r="D348" s="83">
        <f t="shared" si="24"/>
        <v>0</v>
      </c>
      <c r="E348" s="3" t="e">
        <f t="shared" si="25"/>
        <v>#NUM!</v>
      </c>
      <c r="F348" s="15" t="str">
        <f>IF(ISNUMBER(VALUE(SUBSTITUTE(SUBSTITUTE(SUBSTITUTE(SUBSTITUTE('YAHOO HISTORICAL DATA'!B348,",","+"),".","-"),"+","."),"-",",")))=TRUE,(VALUE(SUBSTITUTE(SUBSTITUTE(SUBSTITUTE(SUBSTITUTE('YAHOO HISTORICAL DATA'!B348,",","+"),".","-"),"+","."),"-",","))),"")</f>
        <v/>
      </c>
      <c r="G348" s="15" t="str">
        <f>IF(ISNUMBER(VALUE(SUBSTITUTE(SUBSTITUTE(SUBSTITUTE(SUBSTITUTE('YAHOO HISTORICAL DATA'!C348,",","+"),".","-"),"+","."),"-",",")))=TRUE,(VALUE(SUBSTITUTE(SUBSTITUTE(SUBSTITUTE(SUBSTITUTE('YAHOO HISTORICAL DATA'!C348,",","+"),".","-"),"+","."),"-",","))),"")</f>
        <v/>
      </c>
      <c r="H348" s="15" t="str">
        <f>IF(ISNUMBER(VALUE(SUBSTITUTE(SUBSTITUTE(SUBSTITUTE(SUBSTITUTE('YAHOO HISTORICAL DATA'!D348,",","+"),".","-"),"+","."),"-",",")))=TRUE,(VALUE(SUBSTITUTE(SUBSTITUTE(SUBSTITUTE(SUBSTITUTE('YAHOO HISTORICAL DATA'!D348,",","+"),".","-"),"+","."),"-",","))),"")</f>
        <v/>
      </c>
      <c r="I348" s="15" t="str">
        <f>IF(ISNUMBER(VALUE(SUBSTITUTE(SUBSTITUTE(SUBSTITUTE(SUBSTITUTE('YAHOO HISTORICAL DATA'!E348,",","+"),".","-"),"+","."),"-",",")))=TRUE,(VALUE(SUBSTITUTE(SUBSTITUTE(SUBSTITUTE(SUBSTITUTE('YAHOO HISTORICAL DATA'!E348,",","+"),".","-"),"+","."),"-",","))),"")</f>
        <v/>
      </c>
      <c r="J348" s="15" t="str">
        <f>IF(ISNUMBER(VALUE(SUBSTITUTE(SUBSTITUTE(SUBSTITUTE(SUBSTITUTE('YAHOO HISTORICAL DATA'!F348,",","+"),".","-"),"+","."),"-",",")))=TRUE,(VALUE(SUBSTITUTE(SUBSTITUTE(SUBSTITUTE(SUBSTITUTE('YAHOO HISTORICAL DATA'!F348,",","+"),".","-"),"+","."),"-",","))),"")</f>
        <v/>
      </c>
      <c r="K348" s="15">
        <f>IF(ISNUMBER(VALUE(SUBSTITUTE(SUBSTITUTE(SUBSTITUTE(SUBSTITUTE('YAHOO HISTORICAL DATA'!G348,",","+"),".","-"),"+","."),"-",",")))=TRUE,(VALUE(SUBSTITUTE(SUBSTITUTE(SUBSTITUTE(SUBSTITUTE('YAHOO HISTORICAL DATA'!G348,",","+"),".","-"),"+","."),"-",","))),VALUE(SUBSTITUTE(SUBSTITUTE(SUBSTITUTE(SUBSTITUTE('YAHOO HISTORICAL DATA'!G348,",","+"),".","-"),"+","."),"-",",")&amp;"0"))</f>
        <v>0</v>
      </c>
    </row>
    <row r="349" spans="1:11" x14ac:dyDescent="0.2">
      <c r="A349">
        <f>'YAHOO HISTORICAL DATA'!A349</f>
        <v>0</v>
      </c>
      <c r="B349" s="81">
        <f t="shared" si="22"/>
        <v>0</v>
      </c>
      <c r="C349" s="83">
        <f t="shared" si="23"/>
        <v>0</v>
      </c>
      <c r="D349" s="83">
        <f t="shared" si="24"/>
        <v>0</v>
      </c>
      <c r="E349" s="3" t="e">
        <f t="shared" si="25"/>
        <v>#NUM!</v>
      </c>
      <c r="F349" s="15" t="str">
        <f>IF(ISNUMBER(VALUE(SUBSTITUTE(SUBSTITUTE(SUBSTITUTE(SUBSTITUTE('YAHOO HISTORICAL DATA'!B349,",","+"),".","-"),"+","."),"-",",")))=TRUE,(VALUE(SUBSTITUTE(SUBSTITUTE(SUBSTITUTE(SUBSTITUTE('YAHOO HISTORICAL DATA'!B349,",","+"),".","-"),"+","."),"-",","))),"")</f>
        <v/>
      </c>
      <c r="G349" s="15" t="str">
        <f>IF(ISNUMBER(VALUE(SUBSTITUTE(SUBSTITUTE(SUBSTITUTE(SUBSTITUTE('YAHOO HISTORICAL DATA'!C349,",","+"),".","-"),"+","."),"-",",")))=TRUE,(VALUE(SUBSTITUTE(SUBSTITUTE(SUBSTITUTE(SUBSTITUTE('YAHOO HISTORICAL DATA'!C349,",","+"),".","-"),"+","."),"-",","))),"")</f>
        <v/>
      </c>
      <c r="H349" s="15" t="str">
        <f>IF(ISNUMBER(VALUE(SUBSTITUTE(SUBSTITUTE(SUBSTITUTE(SUBSTITUTE('YAHOO HISTORICAL DATA'!D349,",","+"),".","-"),"+","."),"-",",")))=TRUE,(VALUE(SUBSTITUTE(SUBSTITUTE(SUBSTITUTE(SUBSTITUTE('YAHOO HISTORICAL DATA'!D349,",","+"),".","-"),"+","."),"-",","))),"")</f>
        <v/>
      </c>
      <c r="I349" s="15" t="str">
        <f>IF(ISNUMBER(VALUE(SUBSTITUTE(SUBSTITUTE(SUBSTITUTE(SUBSTITUTE('YAHOO HISTORICAL DATA'!E349,",","+"),".","-"),"+","."),"-",",")))=TRUE,(VALUE(SUBSTITUTE(SUBSTITUTE(SUBSTITUTE(SUBSTITUTE('YAHOO HISTORICAL DATA'!E349,",","+"),".","-"),"+","."),"-",","))),"")</f>
        <v/>
      </c>
      <c r="J349" s="15" t="str">
        <f>IF(ISNUMBER(VALUE(SUBSTITUTE(SUBSTITUTE(SUBSTITUTE(SUBSTITUTE('YAHOO HISTORICAL DATA'!F349,",","+"),".","-"),"+","."),"-",",")))=TRUE,(VALUE(SUBSTITUTE(SUBSTITUTE(SUBSTITUTE(SUBSTITUTE('YAHOO HISTORICAL DATA'!F349,",","+"),".","-"),"+","."),"-",","))),"")</f>
        <v/>
      </c>
      <c r="K349" s="15">
        <f>IF(ISNUMBER(VALUE(SUBSTITUTE(SUBSTITUTE(SUBSTITUTE(SUBSTITUTE('YAHOO HISTORICAL DATA'!G349,",","+"),".","-"),"+","."),"-",",")))=TRUE,(VALUE(SUBSTITUTE(SUBSTITUTE(SUBSTITUTE(SUBSTITUTE('YAHOO HISTORICAL DATA'!G349,",","+"),".","-"),"+","."),"-",","))),VALUE(SUBSTITUTE(SUBSTITUTE(SUBSTITUTE(SUBSTITUTE('YAHOO HISTORICAL DATA'!G349,",","+"),".","-"),"+","."),"-",",")&amp;"0"))</f>
        <v>0</v>
      </c>
    </row>
    <row r="350" spans="1:11" x14ac:dyDescent="0.2">
      <c r="A350">
        <f>'YAHOO HISTORICAL DATA'!A350</f>
        <v>0</v>
      </c>
      <c r="B350" s="81">
        <f t="shared" si="22"/>
        <v>0</v>
      </c>
      <c r="C350" s="83">
        <f t="shared" si="23"/>
        <v>0</v>
      </c>
      <c r="D350" s="83">
        <f t="shared" si="24"/>
        <v>0</v>
      </c>
      <c r="E350" s="3" t="e">
        <f t="shared" si="25"/>
        <v>#NUM!</v>
      </c>
      <c r="F350" s="15" t="str">
        <f>IF(ISNUMBER(VALUE(SUBSTITUTE(SUBSTITUTE(SUBSTITUTE(SUBSTITUTE('YAHOO HISTORICAL DATA'!B350,",","+"),".","-"),"+","."),"-",",")))=TRUE,(VALUE(SUBSTITUTE(SUBSTITUTE(SUBSTITUTE(SUBSTITUTE('YAHOO HISTORICAL DATA'!B350,",","+"),".","-"),"+","."),"-",","))),"")</f>
        <v/>
      </c>
      <c r="G350" s="15" t="str">
        <f>IF(ISNUMBER(VALUE(SUBSTITUTE(SUBSTITUTE(SUBSTITUTE(SUBSTITUTE('YAHOO HISTORICAL DATA'!C350,",","+"),".","-"),"+","."),"-",",")))=TRUE,(VALUE(SUBSTITUTE(SUBSTITUTE(SUBSTITUTE(SUBSTITUTE('YAHOO HISTORICAL DATA'!C350,",","+"),".","-"),"+","."),"-",","))),"")</f>
        <v/>
      </c>
      <c r="H350" s="15" t="str">
        <f>IF(ISNUMBER(VALUE(SUBSTITUTE(SUBSTITUTE(SUBSTITUTE(SUBSTITUTE('YAHOO HISTORICAL DATA'!D350,",","+"),".","-"),"+","."),"-",",")))=TRUE,(VALUE(SUBSTITUTE(SUBSTITUTE(SUBSTITUTE(SUBSTITUTE('YAHOO HISTORICAL DATA'!D350,",","+"),".","-"),"+","."),"-",","))),"")</f>
        <v/>
      </c>
      <c r="I350" s="15" t="str">
        <f>IF(ISNUMBER(VALUE(SUBSTITUTE(SUBSTITUTE(SUBSTITUTE(SUBSTITUTE('YAHOO HISTORICAL DATA'!E350,",","+"),".","-"),"+","."),"-",",")))=TRUE,(VALUE(SUBSTITUTE(SUBSTITUTE(SUBSTITUTE(SUBSTITUTE('YAHOO HISTORICAL DATA'!E350,",","+"),".","-"),"+","."),"-",","))),"")</f>
        <v/>
      </c>
      <c r="J350" s="15" t="str">
        <f>IF(ISNUMBER(VALUE(SUBSTITUTE(SUBSTITUTE(SUBSTITUTE(SUBSTITUTE('YAHOO HISTORICAL DATA'!F350,",","+"),".","-"),"+","."),"-",",")))=TRUE,(VALUE(SUBSTITUTE(SUBSTITUTE(SUBSTITUTE(SUBSTITUTE('YAHOO HISTORICAL DATA'!F350,",","+"),".","-"),"+","."),"-",","))),"")</f>
        <v/>
      </c>
      <c r="K350" s="15">
        <f>IF(ISNUMBER(VALUE(SUBSTITUTE(SUBSTITUTE(SUBSTITUTE(SUBSTITUTE('YAHOO HISTORICAL DATA'!G350,",","+"),".","-"),"+","."),"-",",")))=TRUE,(VALUE(SUBSTITUTE(SUBSTITUTE(SUBSTITUTE(SUBSTITUTE('YAHOO HISTORICAL DATA'!G350,",","+"),".","-"),"+","."),"-",","))),VALUE(SUBSTITUTE(SUBSTITUTE(SUBSTITUTE(SUBSTITUTE('YAHOO HISTORICAL DATA'!G350,",","+"),".","-"),"+","."),"-",",")&amp;"0"))</f>
        <v>0</v>
      </c>
    </row>
    <row r="351" spans="1:11" x14ac:dyDescent="0.2">
      <c r="A351">
        <f>'YAHOO HISTORICAL DATA'!A351</f>
        <v>0</v>
      </c>
      <c r="B351" s="81">
        <f t="shared" si="22"/>
        <v>0</v>
      </c>
      <c r="C351" s="83">
        <f t="shared" si="23"/>
        <v>0</v>
      </c>
      <c r="D351" s="83">
        <f t="shared" si="24"/>
        <v>0</v>
      </c>
      <c r="E351" s="3" t="e">
        <f t="shared" si="25"/>
        <v>#NUM!</v>
      </c>
      <c r="F351" s="15" t="str">
        <f>IF(ISNUMBER(VALUE(SUBSTITUTE(SUBSTITUTE(SUBSTITUTE(SUBSTITUTE('YAHOO HISTORICAL DATA'!B351,",","+"),".","-"),"+","."),"-",",")))=TRUE,(VALUE(SUBSTITUTE(SUBSTITUTE(SUBSTITUTE(SUBSTITUTE('YAHOO HISTORICAL DATA'!B351,",","+"),".","-"),"+","."),"-",","))),"")</f>
        <v/>
      </c>
      <c r="G351" s="15" t="str">
        <f>IF(ISNUMBER(VALUE(SUBSTITUTE(SUBSTITUTE(SUBSTITUTE(SUBSTITUTE('YAHOO HISTORICAL DATA'!C351,",","+"),".","-"),"+","."),"-",",")))=TRUE,(VALUE(SUBSTITUTE(SUBSTITUTE(SUBSTITUTE(SUBSTITUTE('YAHOO HISTORICAL DATA'!C351,",","+"),".","-"),"+","."),"-",","))),"")</f>
        <v/>
      </c>
      <c r="H351" s="15" t="str">
        <f>IF(ISNUMBER(VALUE(SUBSTITUTE(SUBSTITUTE(SUBSTITUTE(SUBSTITUTE('YAHOO HISTORICAL DATA'!D351,",","+"),".","-"),"+","."),"-",",")))=TRUE,(VALUE(SUBSTITUTE(SUBSTITUTE(SUBSTITUTE(SUBSTITUTE('YAHOO HISTORICAL DATA'!D351,",","+"),".","-"),"+","."),"-",","))),"")</f>
        <v/>
      </c>
      <c r="I351" s="15" t="str">
        <f>IF(ISNUMBER(VALUE(SUBSTITUTE(SUBSTITUTE(SUBSTITUTE(SUBSTITUTE('YAHOO HISTORICAL DATA'!E351,",","+"),".","-"),"+","."),"-",",")))=TRUE,(VALUE(SUBSTITUTE(SUBSTITUTE(SUBSTITUTE(SUBSTITUTE('YAHOO HISTORICAL DATA'!E351,",","+"),".","-"),"+","."),"-",","))),"")</f>
        <v/>
      </c>
      <c r="J351" s="15" t="str">
        <f>IF(ISNUMBER(VALUE(SUBSTITUTE(SUBSTITUTE(SUBSTITUTE(SUBSTITUTE('YAHOO HISTORICAL DATA'!F351,",","+"),".","-"),"+","."),"-",",")))=TRUE,(VALUE(SUBSTITUTE(SUBSTITUTE(SUBSTITUTE(SUBSTITUTE('YAHOO HISTORICAL DATA'!F351,",","+"),".","-"),"+","."),"-",","))),"")</f>
        <v/>
      </c>
      <c r="K351" s="15">
        <f>IF(ISNUMBER(VALUE(SUBSTITUTE(SUBSTITUTE(SUBSTITUTE(SUBSTITUTE('YAHOO HISTORICAL DATA'!G351,",","+"),".","-"),"+","."),"-",",")))=TRUE,(VALUE(SUBSTITUTE(SUBSTITUTE(SUBSTITUTE(SUBSTITUTE('YAHOO HISTORICAL DATA'!G351,",","+"),".","-"),"+","."),"-",","))),VALUE(SUBSTITUTE(SUBSTITUTE(SUBSTITUTE(SUBSTITUTE('YAHOO HISTORICAL DATA'!G351,",","+"),".","-"),"+","."),"-",",")&amp;"0"))</f>
        <v>0</v>
      </c>
    </row>
    <row r="352" spans="1:11" x14ac:dyDescent="0.2">
      <c r="A352">
        <f>'YAHOO HISTORICAL DATA'!A352</f>
        <v>0</v>
      </c>
      <c r="B352" s="81">
        <f t="shared" si="22"/>
        <v>0</v>
      </c>
      <c r="C352" s="83">
        <f t="shared" si="23"/>
        <v>0</v>
      </c>
      <c r="D352" s="83">
        <f t="shared" si="24"/>
        <v>0</v>
      </c>
      <c r="E352" s="3" t="e">
        <f t="shared" si="25"/>
        <v>#NUM!</v>
      </c>
      <c r="F352" s="15" t="str">
        <f>IF(ISNUMBER(VALUE(SUBSTITUTE(SUBSTITUTE(SUBSTITUTE(SUBSTITUTE('YAHOO HISTORICAL DATA'!B352,",","+"),".","-"),"+","."),"-",",")))=TRUE,(VALUE(SUBSTITUTE(SUBSTITUTE(SUBSTITUTE(SUBSTITUTE('YAHOO HISTORICAL DATA'!B352,",","+"),".","-"),"+","."),"-",","))),"")</f>
        <v/>
      </c>
      <c r="G352" s="15" t="str">
        <f>IF(ISNUMBER(VALUE(SUBSTITUTE(SUBSTITUTE(SUBSTITUTE(SUBSTITUTE('YAHOO HISTORICAL DATA'!C352,",","+"),".","-"),"+","."),"-",",")))=TRUE,(VALUE(SUBSTITUTE(SUBSTITUTE(SUBSTITUTE(SUBSTITUTE('YAHOO HISTORICAL DATA'!C352,",","+"),".","-"),"+","."),"-",","))),"")</f>
        <v/>
      </c>
      <c r="H352" s="15" t="str">
        <f>IF(ISNUMBER(VALUE(SUBSTITUTE(SUBSTITUTE(SUBSTITUTE(SUBSTITUTE('YAHOO HISTORICAL DATA'!D352,",","+"),".","-"),"+","."),"-",",")))=TRUE,(VALUE(SUBSTITUTE(SUBSTITUTE(SUBSTITUTE(SUBSTITUTE('YAHOO HISTORICAL DATA'!D352,",","+"),".","-"),"+","."),"-",","))),"")</f>
        <v/>
      </c>
      <c r="I352" s="15" t="str">
        <f>IF(ISNUMBER(VALUE(SUBSTITUTE(SUBSTITUTE(SUBSTITUTE(SUBSTITUTE('YAHOO HISTORICAL DATA'!E352,",","+"),".","-"),"+","."),"-",",")))=TRUE,(VALUE(SUBSTITUTE(SUBSTITUTE(SUBSTITUTE(SUBSTITUTE('YAHOO HISTORICAL DATA'!E352,",","+"),".","-"),"+","."),"-",","))),"")</f>
        <v/>
      </c>
      <c r="J352" s="15" t="str">
        <f>IF(ISNUMBER(VALUE(SUBSTITUTE(SUBSTITUTE(SUBSTITUTE(SUBSTITUTE('YAHOO HISTORICAL DATA'!F352,",","+"),".","-"),"+","."),"-",",")))=TRUE,(VALUE(SUBSTITUTE(SUBSTITUTE(SUBSTITUTE(SUBSTITUTE('YAHOO HISTORICAL DATA'!F352,",","+"),".","-"),"+","."),"-",","))),"")</f>
        <v/>
      </c>
      <c r="K352" s="15">
        <f>IF(ISNUMBER(VALUE(SUBSTITUTE(SUBSTITUTE(SUBSTITUTE(SUBSTITUTE('YAHOO HISTORICAL DATA'!G352,",","+"),".","-"),"+","."),"-",",")))=TRUE,(VALUE(SUBSTITUTE(SUBSTITUTE(SUBSTITUTE(SUBSTITUTE('YAHOO HISTORICAL DATA'!G352,",","+"),".","-"),"+","."),"-",","))),VALUE(SUBSTITUTE(SUBSTITUTE(SUBSTITUTE(SUBSTITUTE('YAHOO HISTORICAL DATA'!G352,",","+"),".","-"),"+","."),"-",",")&amp;"0"))</f>
        <v>0</v>
      </c>
    </row>
    <row r="353" spans="1:11" x14ac:dyDescent="0.2">
      <c r="A353">
        <f>'YAHOO HISTORICAL DATA'!A353</f>
        <v>0</v>
      </c>
      <c r="B353" s="81">
        <f t="shared" si="22"/>
        <v>0</v>
      </c>
      <c r="C353" s="83">
        <f t="shared" si="23"/>
        <v>0</v>
      </c>
      <c r="D353" s="83">
        <f t="shared" si="24"/>
        <v>0</v>
      </c>
      <c r="E353" s="3" t="e">
        <f t="shared" si="25"/>
        <v>#NUM!</v>
      </c>
      <c r="F353" s="15" t="str">
        <f>IF(ISNUMBER(VALUE(SUBSTITUTE(SUBSTITUTE(SUBSTITUTE(SUBSTITUTE('YAHOO HISTORICAL DATA'!B353,",","+"),".","-"),"+","."),"-",",")))=TRUE,(VALUE(SUBSTITUTE(SUBSTITUTE(SUBSTITUTE(SUBSTITUTE('YAHOO HISTORICAL DATA'!B353,",","+"),".","-"),"+","."),"-",","))),"")</f>
        <v/>
      </c>
      <c r="G353" s="15" t="str">
        <f>IF(ISNUMBER(VALUE(SUBSTITUTE(SUBSTITUTE(SUBSTITUTE(SUBSTITUTE('YAHOO HISTORICAL DATA'!C353,",","+"),".","-"),"+","."),"-",",")))=TRUE,(VALUE(SUBSTITUTE(SUBSTITUTE(SUBSTITUTE(SUBSTITUTE('YAHOO HISTORICAL DATA'!C353,",","+"),".","-"),"+","."),"-",","))),"")</f>
        <v/>
      </c>
      <c r="H353" s="15" t="str">
        <f>IF(ISNUMBER(VALUE(SUBSTITUTE(SUBSTITUTE(SUBSTITUTE(SUBSTITUTE('YAHOO HISTORICAL DATA'!D353,",","+"),".","-"),"+","."),"-",",")))=TRUE,(VALUE(SUBSTITUTE(SUBSTITUTE(SUBSTITUTE(SUBSTITUTE('YAHOO HISTORICAL DATA'!D353,",","+"),".","-"),"+","."),"-",","))),"")</f>
        <v/>
      </c>
      <c r="I353" s="15" t="str">
        <f>IF(ISNUMBER(VALUE(SUBSTITUTE(SUBSTITUTE(SUBSTITUTE(SUBSTITUTE('YAHOO HISTORICAL DATA'!E353,",","+"),".","-"),"+","."),"-",",")))=TRUE,(VALUE(SUBSTITUTE(SUBSTITUTE(SUBSTITUTE(SUBSTITUTE('YAHOO HISTORICAL DATA'!E353,",","+"),".","-"),"+","."),"-",","))),"")</f>
        <v/>
      </c>
      <c r="J353" s="15" t="str">
        <f>IF(ISNUMBER(VALUE(SUBSTITUTE(SUBSTITUTE(SUBSTITUTE(SUBSTITUTE('YAHOO HISTORICAL DATA'!F353,",","+"),".","-"),"+","."),"-",",")))=TRUE,(VALUE(SUBSTITUTE(SUBSTITUTE(SUBSTITUTE(SUBSTITUTE('YAHOO HISTORICAL DATA'!F353,",","+"),".","-"),"+","."),"-",","))),"")</f>
        <v/>
      </c>
      <c r="K353" s="15">
        <f>IF(ISNUMBER(VALUE(SUBSTITUTE(SUBSTITUTE(SUBSTITUTE(SUBSTITUTE('YAHOO HISTORICAL DATA'!G353,",","+"),".","-"),"+","."),"-",",")))=TRUE,(VALUE(SUBSTITUTE(SUBSTITUTE(SUBSTITUTE(SUBSTITUTE('YAHOO HISTORICAL DATA'!G353,",","+"),".","-"),"+","."),"-",","))),VALUE(SUBSTITUTE(SUBSTITUTE(SUBSTITUTE(SUBSTITUTE('YAHOO HISTORICAL DATA'!G353,",","+"),".","-"),"+","."),"-",",")&amp;"0"))</f>
        <v>0</v>
      </c>
    </row>
    <row r="354" spans="1:11" x14ac:dyDescent="0.2">
      <c r="A354">
        <f>'YAHOO HISTORICAL DATA'!A354</f>
        <v>0</v>
      </c>
      <c r="B354" s="81">
        <f t="shared" si="22"/>
        <v>0</v>
      </c>
      <c r="C354" s="83">
        <f t="shared" si="23"/>
        <v>0</v>
      </c>
      <c r="D354" s="83">
        <f t="shared" si="24"/>
        <v>0</v>
      </c>
      <c r="E354" s="3" t="e">
        <f t="shared" si="25"/>
        <v>#NUM!</v>
      </c>
      <c r="F354" s="15" t="str">
        <f>IF(ISNUMBER(VALUE(SUBSTITUTE(SUBSTITUTE(SUBSTITUTE(SUBSTITUTE('YAHOO HISTORICAL DATA'!B354,",","+"),".","-"),"+","."),"-",",")))=TRUE,(VALUE(SUBSTITUTE(SUBSTITUTE(SUBSTITUTE(SUBSTITUTE('YAHOO HISTORICAL DATA'!B354,",","+"),".","-"),"+","."),"-",","))),"")</f>
        <v/>
      </c>
      <c r="G354" s="15" t="str">
        <f>IF(ISNUMBER(VALUE(SUBSTITUTE(SUBSTITUTE(SUBSTITUTE(SUBSTITUTE('YAHOO HISTORICAL DATA'!C354,",","+"),".","-"),"+","."),"-",",")))=TRUE,(VALUE(SUBSTITUTE(SUBSTITUTE(SUBSTITUTE(SUBSTITUTE('YAHOO HISTORICAL DATA'!C354,",","+"),".","-"),"+","."),"-",","))),"")</f>
        <v/>
      </c>
      <c r="H354" s="15" t="str">
        <f>IF(ISNUMBER(VALUE(SUBSTITUTE(SUBSTITUTE(SUBSTITUTE(SUBSTITUTE('YAHOO HISTORICAL DATA'!D354,",","+"),".","-"),"+","."),"-",",")))=TRUE,(VALUE(SUBSTITUTE(SUBSTITUTE(SUBSTITUTE(SUBSTITUTE('YAHOO HISTORICAL DATA'!D354,",","+"),".","-"),"+","."),"-",","))),"")</f>
        <v/>
      </c>
      <c r="I354" s="15" t="str">
        <f>IF(ISNUMBER(VALUE(SUBSTITUTE(SUBSTITUTE(SUBSTITUTE(SUBSTITUTE('YAHOO HISTORICAL DATA'!E354,",","+"),".","-"),"+","."),"-",",")))=TRUE,(VALUE(SUBSTITUTE(SUBSTITUTE(SUBSTITUTE(SUBSTITUTE('YAHOO HISTORICAL DATA'!E354,",","+"),".","-"),"+","."),"-",","))),"")</f>
        <v/>
      </c>
      <c r="J354" s="15" t="str">
        <f>IF(ISNUMBER(VALUE(SUBSTITUTE(SUBSTITUTE(SUBSTITUTE(SUBSTITUTE('YAHOO HISTORICAL DATA'!F354,",","+"),".","-"),"+","."),"-",",")))=TRUE,(VALUE(SUBSTITUTE(SUBSTITUTE(SUBSTITUTE(SUBSTITUTE('YAHOO HISTORICAL DATA'!F354,",","+"),".","-"),"+","."),"-",","))),"")</f>
        <v/>
      </c>
      <c r="K354" s="15">
        <f>IF(ISNUMBER(VALUE(SUBSTITUTE(SUBSTITUTE(SUBSTITUTE(SUBSTITUTE('YAHOO HISTORICAL DATA'!G354,",","+"),".","-"),"+","."),"-",",")))=TRUE,(VALUE(SUBSTITUTE(SUBSTITUTE(SUBSTITUTE(SUBSTITUTE('YAHOO HISTORICAL DATA'!G354,",","+"),".","-"),"+","."),"-",","))),VALUE(SUBSTITUTE(SUBSTITUTE(SUBSTITUTE(SUBSTITUTE('YAHOO HISTORICAL DATA'!G354,",","+"),".","-"),"+","."),"-",",")&amp;"0"))</f>
        <v>0</v>
      </c>
    </row>
    <row r="355" spans="1:11" x14ac:dyDescent="0.2">
      <c r="A355">
        <f>'YAHOO HISTORICAL DATA'!A355</f>
        <v>0</v>
      </c>
      <c r="B355" s="81">
        <f t="shared" si="22"/>
        <v>0</v>
      </c>
      <c r="C355" s="83">
        <f t="shared" si="23"/>
        <v>0</v>
      </c>
      <c r="D355" s="83">
        <f t="shared" si="24"/>
        <v>0</v>
      </c>
      <c r="E355" s="3" t="e">
        <f t="shared" si="25"/>
        <v>#NUM!</v>
      </c>
      <c r="F355" s="15" t="str">
        <f>IF(ISNUMBER(VALUE(SUBSTITUTE(SUBSTITUTE(SUBSTITUTE(SUBSTITUTE('YAHOO HISTORICAL DATA'!B355,",","+"),".","-"),"+","."),"-",",")))=TRUE,(VALUE(SUBSTITUTE(SUBSTITUTE(SUBSTITUTE(SUBSTITUTE('YAHOO HISTORICAL DATA'!B355,",","+"),".","-"),"+","."),"-",","))),"")</f>
        <v/>
      </c>
      <c r="G355" s="15" t="str">
        <f>IF(ISNUMBER(VALUE(SUBSTITUTE(SUBSTITUTE(SUBSTITUTE(SUBSTITUTE('YAHOO HISTORICAL DATA'!C355,",","+"),".","-"),"+","."),"-",",")))=TRUE,(VALUE(SUBSTITUTE(SUBSTITUTE(SUBSTITUTE(SUBSTITUTE('YAHOO HISTORICAL DATA'!C355,",","+"),".","-"),"+","."),"-",","))),"")</f>
        <v/>
      </c>
      <c r="H355" s="15" t="str">
        <f>IF(ISNUMBER(VALUE(SUBSTITUTE(SUBSTITUTE(SUBSTITUTE(SUBSTITUTE('YAHOO HISTORICAL DATA'!D355,",","+"),".","-"),"+","."),"-",",")))=TRUE,(VALUE(SUBSTITUTE(SUBSTITUTE(SUBSTITUTE(SUBSTITUTE('YAHOO HISTORICAL DATA'!D355,",","+"),".","-"),"+","."),"-",","))),"")</f>
        <v/>
      </c>
      <c r="I355" s="15" t="str">
        <f>IF(ISNUMBER(VALUE(SUBSTITUTE(SUBSTITUTE(SUBSTITUTE(SUBSTITUTE('YAHOO HISTORICAL DATA'!E355,",","+"),".","-"),"+","."),"-",",")))=TRUE,(VALUE(SUBSTITUTE(SUBSTITUTE(SUBSTITUTE(SUBSTITUTE('YAHOO HISTORICAL DATA'!E355,",","+"),".","-"),"+","."),"-",","))),"")</f>
        <v/>
      </c>
      <c r="J355" s="15" t="str">
        <f>IF(ISNUMBER(VALUE(SUBSTITUTE(SUBSTITUTE(SUBSTITUTE(SUBSTITUTE('YAHOO HISTORICAL DATA'!F355,",","+"),".","-"),"+","."),"-",",")))=TRUE,(VALUE(SUBSTITUTE(SUBSTITUTE(SUBSTITUTE(SUBSTITUTE('YAHOO HISTORICAL DATA'!F355,",","+"),".","-"),"+","."),"-",","))),"")</f>
        <v/>
      </c>
      <c r="K355" s="15">
        <f>IF(ISNUMBER(VALUE(SUBSTITUTE(SUBSTITUTE(SUBSTITUTE(SUBSTITUTE('YAHOO HISTORICAL DATA'!G355,",","+"),".","-"),"+","."),"-",",")))=TRUE,(VALUE(SUBSTITUTE(SUBSTITUTE(SUBSTITUTE(SUBSTITUTE('YAHOO HISTORICAL DATA'!G355,",","+"),".","-"),"+","."),"-",","))),VALUE(SUBSTITUTE(SUBSTITUTE(SUBSTITUTE(SUBSTITUTE('YAHOO HISTORICAL DATA'!G355,",","+"),".","-"),"+","."),"-",",")&amp;"0"))</f>
        <v>0</v>
      </c>
    </row>
    <row r="356" spans="1:11" x14ac:dyDescent="0.2">
      <c r="A356">
        <f>'YAHOO HISTORICAL DATA'!A356</f>
        <v>0</v>
      </c>
      <c r="B356" s="81">
        <f t="shared" si="22"/>
        <v>0</v>
      </c>
      <c r="C356" s="83">
        <f t="shared" si="23"/>
        <v>0</v>
      </c>
      <c r="D356" s="83">
        <f t="shared" si="24"/>
        <v>0</v>
      </c>
      <c r="E356" s="3" t="e">
        <f t="shared" si="25"/>
        <v>#NUM!</v>
      </c>
      <c r="F356" s="15" t="str">
        <f>IF(ISNUMBER(VALUE(SUBSTITUTE(SUBSTITUTE(SUBSTITUTE(SUBSTITUTE('YAHOO HISTORICAL DATA'!B356,",","+"),".","-"),"+","."),"-",",")))=TRUE,(VALUE(SUBSTITUTE(SUBSTITUTE(SUBSTITUTE(SUBSTITUTE('YAHOO HISTORICAL DATA'!B356,",","+"),".","-"),"+","."),"-",","))),"")</f>
        <v/>
      </c>
      <c r="G356" s="15" t="str">
        <f>IF(ISNUMBER(VALUE(SUBSTITUTE(SUBSTITUTE(SUBSTITUTE(SUBSTITUTE('YAHOO HISTORICAL DATA'!C356,",","+"),".","-"),"+","."),"-",",")))=TRUE,(VALUE(SUBSTITUTE(SUBSTITUTE(SUBSTITUTE(SUBSTITUTE('YAHOO HISTORICAL DATA'!C356,",","+"),".","-"),"+","."),"-",","))),"")</f>
        <v/>
      </c>
      <c r="H356" s="15" t="str">
        <f>IF(ISNUMBER(VALUE(SUBSTITUTE(SUBSTITUTE(SUBSTITUTE(SUBSTITUTE('YAHOO HISTORICAL DATA'!D356,",","+"),".","-"),"+","."),"-",",")))=TRUE,(VALUE(SUBSTITUTE(SUBSTITUTE(SUBSTITUTE(SUBSTITUTE('YAHOO HISTORICAL DATA'!D356,",","+"),".","-"),"+","."),"-",","))),"")</f>
        <v/>
      </c>
      <c r="I356" s="15" t="str">
        <f>IF(ISNUMBER(VALUE(SUBSTITUTE(SUBSTITUTE(SUBSTITUTE(SUBSTITUTE('YAHOO HISTORICAL DATA'!E356,",","+"),".","-"),"+","."),"-",",")))=TRUE,(VALUE(SUBSTITUTE(SUBSTITUTE(SUBSTITUTE(SUBSTITUTE('YAHOO HISTORICAL DATA'!E356,",","+"),".","-"),"+","."),"-",","))),"")</f>
        <v/>
      </c>
      <c r="J356" s="15" t="str">
        <f>IF(ISNUMBER(VALUE(SUBSTITUTE(SUBSTITUTE(SUBSTITUTE(SUBSTITUTE('YAHOO HISTORICAL DATA'!F356,",","+"),".","-"),"+","."),"-",",")))=TRUE,(VALUE(SUBSTITUTE(SUBSTITUTE(SUBSTITUTE(SUBSTITUTE('YAHOO HISTORICAL DATA'!F356,",","+"),".","-"),"+","."),"-",","))),"")</f>
        <v/>
      </c>
      <c r="K356" s="15">
        <f>IF(ISNUMBER(VALUE(SUBSTITUTE(SUBSTITUTE(SUBSTITUTE(SUBSTITUTE('YAHOO HISTORICAL DATA'!G356,",","+"),".","-"),"+","."),"-",",")))=TRUE,(VALUE(SUBSTITUTE(SUBSTITUTE(SUBSTITUTE(SUBSTITUTE('YAHOO HISTORICAL DATA'!G356,",","+"),".","-"),"+","."),"-",","))),VALUE(SUBSTITUTE(SUBSTITUTE(SUBSTITUTE(SUBSTITUTE('YAHOO HISTORICAL DATA'!G356,",","+"),".","-"),"+","."),"-",",")&amp;"0"))</f>
        <v>0</v>
      </c>
    </row>
    <row r="357" spans="1:11" x14ac:dyDescent="0.2">
      <c r="A357">
        <f>'YAHOO HISTORICAL DATA'!A357</f>
        <v>0</v>
      </c>
      <c r="B357" s="81">
        <f t="shared" si="22"/>
        <v>0</v>
      </c>
      <c r="C357" s="83">
        <f t="shared" si="23"/>
        <v>0</v>
      </c>
      <c r="D357" s="83">
        <f t="shared" si="24"/>
        <v>0</v>
      </c>
      <c r="E357" s="3" t="e">
        <f t="shared" si="25"/>
        <v>#NUM!</v>
      </c>
      <c r="F357" s="15" t="str">
        <f>IF(ISNUMBER(VALUE(SUBSTITUTE(SUBSTITUTE(SUBSTITUTE(SUBSTITUTE('YAHOO HISTORICAL DATA'!B357,",","+"),".","-"),"+","."),"-",",")))=TRUE,(VALUE(SUBSTITUTE(SUBSTITUTE(SUBSTITUTE(SUBSTITUTE('YAHOO HISTORICAL DATA'!B357,",","+"),".","-"),"+","."),"-",","))),"")</f>
        <v/>
      </c>
      <c r="G357" s="15" t="str">
        <f>IF(ISNUMBER(VALUE(SUBSTITUTE(SUBSTITUTE(SUBSTITUTE(SUBSTITUTE('YAHOO HISTORICAL DATA'!C357,",","+"),".","-"),"+","."),"-",",")))=TRUE,(VALUE(SUBSTITUTE(SUBSTITUTE(SUBSTITUTE(SUBSTITUTE('YAHOO HISTORICAL DATA'!C357,",","+"),".","-"),"+","."),"-",","))),"")</f>
        <v/>
      </c>
      <c r="H357" s="15" t="str">
        <f>IF(ISNUMBER(VALUE(SUBSTITUTE(SUBSTITUTE(SUBSTITUTE(SUBSTITUTE('YAHOO HISTORICAL DATA'!D357,",","+"),".","-"),"+","."),"-",",")))=TRUE,(VALUE(SUBSTITUTE(SUBSTITUTE(SUBSTITUTE(SUBSTITUTE('YAHOO HISTORICAL DATA'!D357,",","+"),".","-"),"+","."),"-",","))),"")</f>
        <v/>
      </c>
      <c r="I357" s="15" t="str">
        <f>IF(ISNUMBER(VALUE(SUBSTITUTE(SUBSTITUTE(SUBSTITUTE(SUBSTITUTE('YAHOO HISTORICAL DATA'!E357,",","+"),".","-"),"+","."),"-",",")))=TRUE,(VALUE(SUBSTITUTE(SUBSTITUTE(SUBSTITUTE(SUBSTITUTE('YAHOO HISTORICAL DATA'!E357,",","+"),".","-"),"+","."),"-",","))),"")</f>
        <v/>
      </c>
      <c r="J357" s="15" t="str">
        <f>IF(ISNUMBER(VALUE(SUBSTITUTE(SUBSTITUTE(SUBSTITUTE(SUBSTITUTE('YAHOO HISTORICAL DATA'!F357,",","+"),".","-"),"+","."),"-",",")))=TRUE,(VALUE(SUBSTITUTE(SUBSTITUTE(SUBSTITUTE(SUBSTITUTE('YAHOO HISTORICAL DATA'!F357,",","+"),".","-"),"+","."),"-",","))),"")</f>
        <v/>
      </c>
      <c r="K357" s="15">
        <f>IF(ISNUMBER(VALUE(SUBSTITUTE(SUBSTITUTE(SUBSTITUTE(SUBSTITUTE('YAHOO HISTORICAL DATA'!G357,",","+"),".","-"),"+","."),"-",",")))=TRUE,(VALUE(SUBSTITUTE(SUBSTITUTE(SUBSTITUTE(SUBSTITUTE('YAHOO HISTORICAL DATA'!G357,",","+"),".","-"),"+","."),"-",","))),VALUE(SUBSTITUTE(SUBSTITUTE(SUBSTITUTE(SUBSTITUTE('YAHOO HISTORICAL DATA'!G357,",","+"),".","-"),"+","."),"-",",")&amp;"0"))</f>
        <v>0</v>
      </c>
    </row>
    <row r="358" spans="1:11" x14ac:dyDescent="0.2">
      <c r="A358">
        <f>'YAHOO HISTORICAL DATA'!A358</f>
        <v>0</v>
      </c>
      <c r="B358" s="81">
        <f t="shared" si="22"/>
        <v>0</v>
      </c>
      <c r="C358" s="83">
        <f t="shared" si="23"/>
        <v>0</v>
      </c>
      <c r="D358" s="83">
        <f t="shared" si="24"/>
        <v>0</v>
      </c>
      <c r="E358" s="3" t="e">
        <f t="shared" si="25"/>
        <v>#NUM!</v>
      </c>
      <c r="F358" s="15" t="str">
        <f>IF(ISNUMBER(VALUE(SUBSTITUTE(SUBSTITUTE(SUBSTITUTE(SUBSTITUTE('YAHOO HISTORICAL DATA'!B358,",","+"),".","-"),"+","."),"-",",")))=TRUE,(VALUE(SUBSTITUTE(SUBSTITUTE(SUBSTITUTE(SUBSTITUTE('YAHOO HISTORICAL DATA'!B358,",","+"),".","-"),"+","."),"-",","))),"")</f>
        <v/>
      </c>
      <c r="G358" s="15" t="str">
        <f>IF(ISNUMBER(VALUE(SUBSTITUTE(SUBSTITUTE(SUBSTITUTE(SUBSTITUTE('YAHOO HISTORICAL DATA'!C358,",","+"),".","-"),"+","."),"-",",")))=TRUE,(VALUE(SUBSTITUTE(SUBSTITUTE(SUBSTITUTE(SUBSTITUTE('YAHOO HISTORICAL DATA'!C358,",","+"),".","-"),"+","."),"-",","))),"")</f>
        <v/>
      </c>
      <c r="H358" s="15" t="str">
        <f>IF(ISNUMBER(VALUE(SUBSTITUTE(SUBSTITUTE(SUBSTITUTE(SUBSTITUTE('YAHOO HISTORICAL DATA'!D358,",","+"),".","-"),"+","."),"-",",")))=TRUE,(VALUE(SUBSTITUTE(SUBSTITUTE(SUBSTITUTE(SUBSTITUTE('YAHOO HISTORICAL DATA'!D358,",","+"),".","-"),"+","."),"-",","))),"")</f>
        <v/>
      </c>
      <c r="I358" s="15" t="str">
        <f>IF(ISNUMBER(VALUE(SUBSTITUTE(SUBSTITUTE(SUBSTITUTE(SUBSTITUTE('YAHOO HISTORICAL DATA'!E358,",","+"),".","-"),"+","."),"-",",")))=TRUE,(VALUE(SUBSTITUTE(SUBSTITUTE(SUBSTITUTE(SUBSTITUTE('YAHOO HISTORICAL DATA'!E358,",","+"),".","-"),"+","."),"-",","))),"")</f>
        <v/>
      </c>
      <c r="J358" s="15" t="str">
        <f>IF(ISNUMBER(VALUE(SUBSTITUTE(SUBSTITUTE(SUBSTITUTE(SUBSTITUTE('YAHOO HISTORICAL DATA'!F358,",","+"),".","-"),"+","."),"-",",")))=TRUE,(VALUE(SUBSTITUTE(SUBSTITUTE(SUBSTITUTE(SUBSTITUTE('YAHOO HISTORICAL DATA'!F358,",","+"),".","-"),"+","."),"-",","))),"")</f>
        <v/>
      </c>
      <c r="K358" s="15">
        <f>IF(ISNUMBER(VALUE(SUBSTITUTE(SUBSTITUTE(SUBSTITUTE(SUBSTITUTE('YAHOO HISTORICAL DATA'!G358,",","+"),".","-"),"+","."),"-",",")))=TRUE,(VALUE(SUBSTITUTE(SUBSTITUTE(SUBSTITUTE(SUBSTITUTE('YAHOO HISTORICAL DATA'!G358,",","+"),".","-"),"+","."),"-",","))),VALUE(SUBSTITUTE(SUBSTITUTE(SUBSTITUTE(SUBSTITUTE('YAHOO HISTORICAL DATA'!G358,",","+"),".","-"),"+","."),"-",",")&amp;"0"))</f>
        <v>0</v>
      </c>
    </row>
    <row r="359" spans="1:11" x14ac:dyDescent="0.2">
      <c r="A359">
        <f>'YAHOO HISTORICAL DATA'!A359</f>
        <v>0</v>
      </c>
      <c r="B359" s="81">
        <f t="shared" si="22"/>
        <v>0</v>
      </c>
      <c r="C359" s="83">
        <f t="shared" si="23"/>
        <v>0</v>
      </c>
      <c r="D359" s="83">
        <f t="shared" si="24"/>
        <v>0</v>
      </c>
      <c r="E359" s="3" t="e">
        <f t="shared" si="25"/>
        <v>#NUM!</v>
      </c>
      <c r="F359" s="15" t="str">
        <f>IF(ISNUMBER(VALUE(SUBSTITUTE(SUBSTITUTE(SUBSTITUTE(SUBSTITUTE('YAHOO HISTORICAL DATA'!B359,",","+"),".","-"),"+","."),"-",",")))=TRUE,(VALUE(SUBSTITUTE(SUBSTITUTE(SUBSTITUTE(SUBSTITUTE('YAHOO HISTORICAL DATA'!B359,",","+"),".","-"),"+","."),"-",","))),"")</f>
        <v/>
      </c>
      <c r="G359" s="15" t="str">
        <f>IF(ISNUMBER(VALUE(SUBSTITUTE(SUBSTITUTE(SUBSTITUTE(SUBSTITUTE('YAHOO HISTORICAL DATA'!C359,",","+"),".","-"),"+","."),"-",",")))=TRUE,(VALUE(SUBSTITUTE(SUBSTITUTE(SUBSTITUTE(SUBSTITUTE('YAHOO HISTORICAL DATA'!C359,",","+"),".","-"),"+","."),"-",","))),"")</f>
        <v/>
      </c>
      <c r="H359" s="15" t="str">
        <f>IF(ISNUMBER(VALUE(SUBSTITUTE(SUBSTITUTE(SUBSTITUTE(SUBSTITUTE('YAHOO HISTORICAL DATA'!D359,",","+"),".","-"),"+","."),"-",",")))=TRUE,(VALUE(SUBSTITUTE(SUBSTITUTE(SUBSTITUTE(SUBSTITUTE('YAHOO HISTORICAL DATA'!D359,",","+"),".","-"),"+","."),"-",","))),"")</f>
        <v/>
      </c>
      <c r="I359" s="15" t="str">
        <f>IF(ISNUMBER(VALUE(SUBSTITUTE(SUBSTITUTE(SUBSTITUTE(SUBSTITUTE('YAHOO HISTORICAL DATA'!E359,",","+"),".","-"),"+","."),"-",",")))=TRUE,(VALUE(SUBSTITUTE(SUBSTITUTE(SUBSTITUTE(SUBSTITUTE('YAHOO HISTORICAL DATA'!E359,",","+"),".","-"),"+","."),"-",","))),"")</f>
        <v/>
      </c>
      <c r="J359" s="15" t="str">
        <f>IF(ISNUMBER(VALUE(SUBSTITUTE(SUBSTITUTE(SUBSTITUTE(SUBSTITUTE('YAHOO HISTORICAL DATA'!F359,",","+"),".","-"),"+","."),"-",",")))=TRUE,(VALUE(SUBSTITUTE(SUBSTITUTE(SUBSTITUTE(SUBSTITUTE('YAHOO HISTORICAL DATA'!F359,",","+"),".","-"),"+","."),"-",","))),"")</f>
        <v/>
      </c>
      <c r="K359" s="15">
        <f>IF(ISNUMBER(VALUE(SUBSTITUTE(SUBSTITUTE(SUBSTITUTE(SUBSTITUTE('YAHOO HISTORICAL DATA'!G359,",","+"),".","-"),"+","."),"-",",")))=TRUE,(VALUE(SUBSTITUTE(SUBSTITUTE(SUBSTITUTE(SUBSTITUTE('YAHOO HISTORICAL DATA'!G359,",","+"),".","-"),"+","."),"-",","))),VALUE(SUBSTITUTE(SUBSTITUTE(SUBSTITUTE(SUBSTITUTE('YAHOO HISTORICAL DATA'!G359,",","+"),".","-"),"+","."),"-",",")&amp;"0"))</f>
        <v>0</v>
      </c>
    </row>
    <row r="360" spans="1:11" x14ac:dyDescent="0.2">
      <c r="A360">
        <f>'YAHOO HISTORICAL DATA'!A360</f>
        <v>0</v>
      </c>
      <c r="B360" s="81">
        <f t="shared" si="22"/>
        <v>0</v>
      </c>
      <c r="C360" s="83">
        <f t="shared" si="23"/>
        <v>0</v>
      </c>
      <c r="D360" s="83">
        <f t="shared" si="24"/>
        <v>0</v>
      </c>
      <c r="E360" s="3" t="e">
        <f t="shared" si="25"/>
        <v>#NUM!</v>
      </c>
      <c r="F360" s="15" t="str">
        <f>IF(ISNUMBER(VALUE(SUBSTITUTE(SUBSTITUTE(SUBSTITUTE(SUBSTITUTE('YAHOO HISTORICAL DATA'!B360,",","+"),".","-"),"+","."),"-",",")))=TRUE,(VALUE(SUBSTITUTE(SUBSTITUTE(SUBSTITUTE(SUBSTITUTE('YAHOO HISTORICAL DATA'!B360,",","+"),".","-"),"+","."),"-",","))),"")</f>
        <v/>
      </c>
      <c r="G360" s="15" t="str">
        <f>IF(ISNUMBER(VALUE(SUBSTITUTE(SUBSTITUTE(SUBSTITUTE(SUBSTITUTE('YAHOO HISTORICAL DATA'!C360,",","+"),".","-"),"+","."),"-",",")))=TRUE,(VALUE(SUBSTITUTE(SUBSTITUTE(SUBSTITUTE(SUBSTITUTE('YAHOO HISTORICAL DATA'!C360,",","+"),".","-"),"+","."),"-",","))),"")</f>
        <v/>
      </c>
      <c r="H360" s="15" t="str">
        <f>IF(ISNUMBER(VALUE(SUBSTITUTE(SUBSTITUTE(SUBSTITUTE(SUBSTITUTE('YAHOO HISTORICAL DATA'!D360,",","+"),".","-"),"+","."),"-",",")))=TRUE,(VALUE(SUBSTITUTE(SUBSTITUTE(SUBSTITUTE(SUBSTITUTE('YAHOO HISTORICAL DATA'!D360,",","+"),".","-"),"+","."),"-",","))),"")</f>
        <v/>
      </c>
      <c r="I360" s="15" t="str">
        <f>IF(ISNUMBER(VALUE(SUBSTITUTE(SUBSTITUTE(SUBSTITUTE(SUBSTITUTE('YAHOO HISTORICAL DATA'!E360,",","+"),".","-"),"+","."),"-",",")))=TRUE,(VALUE(SUBSTITUTE(SUBSTITUTE(SUBSTITUTE(SUBSTITUTE('YAHOO HISTORICAL DATA'!E360,",","+"),".","-"),"+","."),"-",","))),"")</f>
        <v/>
      </c>
      <c r="J360" s="15" t="str">
        <f>IF(ISNUMBER(VALUE(SUBSTITUTE(SUBSTITUTE(SUBSTITUTE(SUBSTITUTE('YAHOO HISTORICAL DATA'!F360,",","+"),".","-"),"+","."),"-",",")))=TRUE,(VALUE(SUBSTITUTE(SUBSTITUTE(SUBSTITUTE(SUBSTITUTE('YAHOO HISTORICAL DATA'!F360,",","+"),".","-"),"+","."),"-",","))),"")</f>
        <v/>
      </c>
      <c r="K360" s="15">
        <f>IF(ISNUMBER(VALUE(SUBSTITUTE(SUBSTITUTE(SUBSTITUTE(SUBSTITUTE('YAHOO HISTORICAL DATA'!G360,",","+"),".","-"),"+","."),"-",",")))=TRUE,(VALUE(SUBSTITUTE(SUBSTITUTE(SUBSTITUTE(SUBSTITUTE('YAHOO HISTORICAL DATA'!G360,",","+"),".","-"),"+","."),"-",","))),VALUE(SUBSTITUTE(SUBSTITUTE(SUBSTITUTE(SUBSTITUTE('YAHOO HISTORICAL DATA'!G360,",","+"),".","-"),"+","."),"-",",")&amp;"0"))</f>
        <v>0</v>
      </c>
    </row>
    <row r="361" spans="1:11" x14ac:dyDescent="0.2">
      <c r="A361">
        <f>'YAHOO HISTORICAL DATA'!A361</f>
        <v>0</v>
      </c>
      <c r="B361" s="81">
        <f t="shared" si="22"/>
        <v>0</v>
      </c>
      <c r="C361" s="83">
        <f t="shared" si="23"/>
        <v>0</v>
      </c>
      <c r="D361" s="83">
        <f t="shared" si="24"/>
        <v>0</v>
      </c>
      <c r="E361" s="3" t="e">
        <f t="shared" si="25"/>
        <v>#NUM!</v>
      </c>
      <c r="F361" s="15" t="str">
        <f>IF(ISNUMBER(VALUE(SUBSTITUTE(SUBSTITUTE(SUBSTITUTE(SUBSTITUTE('YAHOO HISTORICAL DATA'!B361,",","+"),".","-"),"+","."),"-",",")))=TRUE,(VALUE(SUBSTITUTE(SUBSTITUTE(SUBSTITUTE(SUBSTITUTE('YAHOO HISTORICAL DATA'!B361,",","+"),".","-"),"+","."),"-",","))),"")</f>
        <v/>
      </c>
      <c r="G361" s="15" t="str">
        <f>IF(ISNUMBER(VALUE(SUBSTITUTE(SUBSTITUTE(SUBSTITUTE(SUBSTITUTE('YAHOO HISTORICAL DATA'!C361,",","+"),".","-"),"+","."),"-",",")))=TRUE,(VALUE(SUBSTITUTE(SUBSTITUTE(SUBSTITUTE(SUBSTITUTE('YAHOO HISTORICAL DATA'!C361,",","+"),".","-"),"+","."),"-",","))),"")</f>
        <v/>
      </c>
      <c r="H361" s="15" t="str">
        <f>IF(ISNUMBER(VALUE(SUBSTITUTE(SUBSTITUTE(SUBSTITUTE(SUBSTITUTE('YAHOO HISTORICAL DATA'!D361,",","+"),".","-"),"+","."),"-",",")))=TRUE,(VALUE(SUBSTITUTE(SUBSTITUTE(SUBSTITUTE(SUBSTITUTE('YAHOO HISTORICAL DATA'!D361,",","+"),".","-"),"+","."),"-",","))),"")</f>
        <v/>
      </c>
      <c r="I361" s="15" t="str">
        <f>IF(ISNUMBER(VALUE(SUBSTITUTE(SUBSTITUTE(SUBSTITUTE(SUBSTITUTE('YAHOO HISTORICAL DATA'!E361,",","+"),".","-"),"+","."),"-",",")))=TRUE,(VALUE(SUBSTITUTE(SUBSTITUTE(SUBSTITUTE(SUBSTITUTE('YAHOO HISTORICAL DATA'!E361,",","+"),".","-"),"+","."),"-",","))),"")</f>
        <v/>
      </c>
      <c r="J361" s="15" t="str">
        <f>IF(ISNUMBER(VALUE(SUBSTITUTE(SUBSTITUTE(SUBSTITUTE(SUBSTITUTE('YAHOO HISTORICAL DATA'!F361,",","+"),".","-"),"+","."),"-",",")))=TRUE,(VALUE(SUBSTITUTE(SUBSTITUTE(SUBSTITUTE(SUBSTITUTE('YAHOO HISTORICAL DATA'!F361,",","+"),".","-"),"+","."),"-",","))),"")</f>
        <v/>
      </c>
      <c r="K361" s="15">
        <f>IF(ISNUMBER(VALUE(SUBSTITUTE(SUBSTITUTE(SUBSTITUTE(SUBSTITUTE('YAHOO HISTORICAL DATA'!G361,",","+"),".","-"),"+","."),"-",",")))=TRUE,(VALUE(SUBSTITUTE(SUBSTITUTE(SUBSTITUTE(SUBSTITUTE('YAHOO HISTORICAL DATA'!G361,",","+"),".","-"),"+","."),"-",","))),VALUE(SUBSTITUTE(SUBSTITUTE(SUBSTITUTE(SUBSTITUTE('YAHOO HISTORICAL DATA'!G361,",","+"),".","-"),"+","."),"-",",")&amp;"0"))</f>
        <v>0</v>
      </c>
    </row>
    <row r="362" spans="1:11" x14ac:dyDescent="0.2">
      <c r="A362">
        <f>'YAHOO HISTORICAL DATA'!A362</f>
        <v>0</v>
      </c>
      <c r="B362" s="81">
        <f t="shared" si="22"/>
        <v>0</v>
      </c>
      <c r="C362" s="83">
        <f t="shared" si="23"/>
        <v>0</v>
      </c>
      <c r="D362" s="83">
        <f t="shared" si="24"/>
        <v>0</v>
      </c>
      <c r="E362" s="3" t="e">
        <f t="shared" si="25"/>
        <v>#NUM!</v>
      </c>
      <c r="F362" s="15" t="str">
        <f>IF(ISNUMBER(VALUE(SUBSTITUTE(SUBSTITUTE(SUBSTITUTE(SUBSTITUTE('YAHOO HISTORICAL DATA'!B362,",","+"),".","-"),"+","."),"-",",")))=TRUE,(VALUE(SUBSTITUTE(SUBSTITUTE(SUBSTITUTE(SUBSTITUTE('YAHOO HISTORICAL DATA'!B362,",","+"),".","-"),"+","."),"-",","))),"")</f>
        <v/>
      </c>
      <c r="G362" s="15" t="str">
        <f>IF(ISNUMBER(VALUE(SUBSTITUTE(SUBSTITUTE(SUBSTITUTE(SUBSTITUTE('YAHOO HISTORICAL DATA'!C362,",","+"),".","-"),"+","."),"-",",")))=TRUE,(VALUE(SUBSTITUTE(SUBSTITUTE(SUBSTITUTE(SUBSTITUTE('YAHOO HISTORICAL DATA'!C362,",","+"),".","-"),"+","."),"-",","))),"")</f>
        <v/>
      </c>
      <c r="H362" s="15" t="str">
        <f>IF(ISNUMBER(VALUE(SUBSTITUTE(SUBSTITUTE(SUBSTITUTE(SUBSTITUTE('YAHOO HISTORICAL DATA'!D362,",","+"),".","-"),"+","."),"-",",")))=TRUE,(VALUE(SUBSTITUTE(SUBSTITUTE(SUBSTITUTE(SUBSTITUTE('YAHOO HISTORICAL DATA'!D362,",","+"),".","-"),"+","."),"-",","))),"")</f>
        <v/>
      </c>
      <c r="I362" s="15" t="str">
        <f>IF(ISNUMBER(VALUE(SUBSTITUTE(SUBSTITUTE(SUBSTITUTE(SUBSTITUTE('YAHOO HISTORICAL DATA'!E362,",","+"),".","-"),"+","."),"-",",")))=TRUE,(VALUE(SUBSTITUTE(SUBSTITUTE(SUBSTITUTE(SUBSTITUTE('YAHOO HISTORICAL DATA'!E362,",","+"),".","-"),"+","."),"-",","))),"")</f>
        <v/>
      </c>
      <c r="J362" s="15" t="str">
        <f>IF(ISNUMBER(VALUE(SUBSTITUTE(SUBSTITUTE(SUBSTITUTE(SUBSTITUTE('YAHOO HISTORICAL DATA'!F362,",","+"),".","-"),"+","."),"-",",")))=TRUE,(VALUE(SUBSTITUTE(SUBSTITUTE(SUBSTITUTE(SUBSTITUTE('YAHOO HISTORICAL DATA'!F362,",","+"),".","-"),"+","."),"-",","))),"")</f>
        <v/>
      </c>
      <c r="K362" s="15">
        <f>IF(ISNUMBER(VALUE(SUBSTITUTE(SUBSTITUTE(SUBSTITUTE(SUBSTITUTE('YAHOO HISTORICAL DATA'!G362,",","+"),".","-"),"+","."),"-",",")))=TRUE,(VALUE(SUBSTITUTE(SUBSTITUTE(SUBSTITUTE(SUBSTITUTE('YAHOO HISTORICAL DATA'!G362,",","+"),".","-"),"+","."),"-",","))),VALUE(SUBSTITUTE(SUBSTITUTE(SUBSTITUTE(SUBSTITUTE('YAHOO HISTORICAL DATA'!G362,",","+"),".","-"),"+","."),"-",",")&amp;"0"))</f>
        <v>0</v>
      </c>
    </row>
    <row r="363" spans="1:11" x14ac:dyDescent="0.2">
      <c r="A363">
        <f>'YAHOO HISTORICAL DATA'!A363</f>
        <v>0</v>
      </c>
      <c r="B363" s="81">
        <f t="shared" si="22"/>
        <v>0</v>
      </c>
      <c r="C363" s="83">
        <f t="shared" si="23"/>
        <v>0</v>
      </c>
      <c r="D363" s="83">
        <f t="shared" si="24"/>
        <v>0</v>
      </c>
      <c r="E363" s="3" t="e">
        <f t="shared" si="25"/>
        <v>#NUM!</v>
      </c>
      <c r="F363" s="15" t="str">
        <f>IF(ISNUMBER(VALUE(SUBSTITUTE(SUBSTITUTE(SUBSTITUTE(SUBSTITUTE('YAHOO HISTORICAL DATA'!B363,",","+"),".","-"),"+","."),"-",",")))=TRUE,(VALUE(SUBSTITUTE(SUBSTITUTE(SUBSTITUTE(SUBSTITUTE('YAHOO HISTORICAL DATA'!B363,",","+"),".","-"),"+","."),"-",","))),"")</f>
        <v/>
      </c>
      <c r="G363" s="15" t="str">
        <f>IF(ISNUMBER(VALUE(SUBSTITUTE(SUBSTITUTE(SUBSTITUTE(SUBSTITUTE('YAHOO HISTORICAL DATA'!C363,",","+"),".","-"),"+","."),"-",",")))=TRUE,(VALUE(SUBSTITUTE(SUBSTITUTE(SUBSTITUTE(SUBSTITUTE('YAHOO HISTORICAL DATA'!C363,",","+"),".","-"),"+","."),"-",","))),"")</f>
        <v/>
      </c>
      <c r="H363" s="15" t="str">
        <f>IF(ISNUMBER(VALUE(SUBSTITUTE(SUBSTITUTE(SUBSTITUTE(SUBSTITUTE('YAHOO HISTORICAL DATA'!D363,",","+"),".","-"),"+","."),"-",",")))=TRUE,(VALUE(SUBSTITUTE(SUBSTITUTE(SUBSTITUTE(SUBSTITUTE('YAHOO HISTORICAL DATA'!D363,",","+"),".","-"),"+","."),"-",","))),"")</f>
        <v/>
      </c>
      <c r="I363" s="15" t="str">
        <f>IF(ISNUMBER(VALUE(SUBSTITUTE(SUBSTITUTE(SUBSTITUTE(SUBSTITUTE('YAHOO HISTORICAL DATA'!E363,",","+"),".","-"),"+","."),"-",",")))=TRUE,(VALUE(SUBSTITUTE(SUBSTITUTE(SUBSTITUTE(SUBSTITUTE('YAHOO HISTORICAL DATA'!E363,",","+"),".","-"),"+","."),"-",","))),"")</f>
        <v/>
      </c>
      <c r="J363" s="15" t="str">
        <f>IF(ISNUMBER(VALUE(SUBSTITUTE(SUBSTITUTE(SUBSTITUTE(SUBSTITUTE('YAHOO HISTORICAL DATA'!F363,",","+"),".","-"),"+","."),"-",",")))=TRUE,(VALUE(SUBSTITUTE(SUBSTITUTE(SUBSTITUTE(SUBSTITUTE('YAHOO HISTORICAL DATA'!F363,",","+"),".","-"),"+","."),"-",","))),"")</f>
        <v/>
      </c>
      <c r="K363" s="15">
        <f>IF(ISNUMBER(VALUE(SUBSTITUTE(SUBSTITUTE(SUBSTITUTE(SUBSTITUTE('YAHOO HISTORICAL DATA'!G363,",","+"),".","-"),"+","."),"-",",")))=TRUE,(VALUE(SUBSTITUTE(SUBSTITUTE(SUBSTITUTE(SUBSTITUTE('YAHOO HISTORICAL DATA'!G363,",","+"),".","-"),"+","."),"-",","))),VALUE(SUBSTITUTE(SUBSTITUTE(SUBSTITUTE(SUBSTITUTE('YAHOO HISTORICAL DATA'!G363,",","+"),".","-"),"+","."),"-",",")&amp;"0"))</f>
        <v>0</v>
      </c>
    </row>
    <row r="364" spans="1:11" x14ac:dyDescent="0.2">
      <c r="A364">
        <f>'YAHOO HISTORICAL DATA'!A364</f>
        <v>0</v>
      </c>
      <c r="B364" s="81">
        <f t="shared" si="22"/>
        <v>0</v>
      </c>
      <c r="C364" s="83">
        <f t="shared" si="23"/>
        <v>0</v>
      </c>
      <c r="D364" s="83">
        <f t="shared" si="24"/>
        <v>0</v>
      </c>
      <c r="E364" s="3" t="e">
        <f t="shared" si="25"/>
        <v>#NUM!</v>
      </c>
      <c r="F364" s="15" t="str">
        <f>IF(ISNUMBER(VALUE(SUBSTITUTE(SUBSTITUTE(SUBSTITUTE(SUBSTITUTE('YAHOO HISTORICAL DATA'!B364,",","+"),".","-"),"+","."),"-",",")))=TRUE,(VALUE(SUBSTITUTE(SUBSTITUTE(SUBSTITUTE(SUBSTITUTE('YAHOO HISTORICAL DATA'!B364,",","+"),".","-"),"+","."),"-",","))),"")</f>
        <v/>
      </c>
      <c r="G364" s="15" t="str">
        <f>IF(ISNUMBER(VALUE(SUBSTITUTE(SUBSTITUTE(SUBSTITUTE(SUBSTITUTE('YAHOO HISTORICAL DATA'!C364,",","+"),".","-"),"+","."),"-",",")))=TRUE,(VALUE(SUBSTITUTE(SUBSTITUTE(SUBSTITUTE(SUBSTITUTE('YAHOO HISTORICAL DATA'!C364,",","+"),".","-"),"+","."),"-",","))),"")</f>
        <v/>
      </c>
      <c r="H364" s="15" t="str">
        <f>IF(ISNUMBER(VALUE(SUBSTITUTE(SUBSTITUTE(SUBSTITUTE(SUBSTITUTE('YAHOO HISTORICAL DATA'!D364,",","+"),".","-"),"+","."),"-",",")))=TRUE,(VALUE(SUBSTITUTE(SUBSTITUTE(SUBSTITUTE(SUBSTITUTE('YAHOO HISTORICAL DATA'!D364,",","+"),".","-"),"+","."),"-",","))),"")</f>
        <v/>
      </c>
      <c r="I364" s="15" t="str">
        <f>IF(ISNUMBER(VALUE(SUBSTITUTE(SUBSTITUTE(SUBSTITUTE(SUBSTITUTE('YAHOO HISTORICAL DATA'!E364,",","+"),".","-"),"+","."),"-",",")))=TRUE,(VALUE(SUBSTITUTE(SUBSTITUTE(SUBSTITUTE(SUBSTITUTE('YAHOO HISTORICAL DATA'!E364,",","+"),".","-"),"+","."),"-",","))),"")</f>
        <v/>
      </c>
      <c r="J364" s="15" t="str">
        <f>IF(ISNUMBER(VALUE(SUBSTITUTE(SUBSTITUTE(SUBSTITUTE(SUBSTITUTE('YAHOO HISTORICAL DATA'!F364,",","+"),".","-"),"+","."),"-",",")))=TRUE,(VALUE(SUBSTITUTE(SUBSTITUTE(SUBSTITUTE(SUBSTITUTE('YAHOO HISTORICAL DATA'!F364,",","+"),".","-"),"+","."),"-",","))),"")</f>
        <v/>
      </c>
      <c r="K364" s="15">
        <f>IF(ISNUMBER(VALUE(SUBSTITUTE(SUBSTITUTE(SUBSTITUTE(SUBSTITUTE('YAHOO HISTORICAL DATA'!G364,",","+"),".","-"),"+","."),"-",",")))=TRUE,(VALUE(SUBSTITUTE(SUBSTITUTE(SUBSTITUTE(SUBSTITUTE('YAHOO HISTORICAL DATA'!G364,",","+"),".","-"),"+","."),"-",","))),VALUE(SUBSTITUTE(SUBSTITUTE(SUBSTITUTE(SUBSTITUTE('YAHOO HISTORICAL DATA'!G364,",","+"),".","-"),"+","."),"-",",")&amp;"0"))</f>
        <v>0</v>
      </c>
    </row>
    <row r="365" spans="1:11" x14ac:dyDescent="0.2">
      <c r="A365">
        <f>'YAHOO HISTORICAL DATA'!A365</f>
        <v>0</v>
      </c>
      <c r="B365" s="81">
        <f t="shared" si="22"/>
        <v>0</v>
      </c>
      <c r="C365" s="83">
        <f t="shared" si="23"/>
        <v>0</v>
      </c>
      <c r="D365" s="83">
        <f t="shared" si="24"/>
        <v>0</v>
      </c>
      <c r="E365" s="3" t="e">
        <f t="shared" si="25"/>
        <v>#NUM!</v>
      </c>
      <c r="F365" s="15" t="str">
        <f>IF(ISNUMBER(VALUE(SUBSTITUTE(SUBSTITUTE(SUBSTITUTE(SUBSTITUTE('YAHOO HISTORICAL DATA'!B365,",","+"),".","-"),"+","."),"-",",")))=TRUE,(VALUE(SUBSTITUTE(SUBSTITUTE(SUBSTITUTE(SUBSTITUTE('YAHOO HISTORICAL DATA'!B365,",","+"),".","-"),"+","."),"-",","))),"")</f>
        <v/>
      </c>
      <c r="G365" s="15" t="str">
        <f>IF(ISNUMBER(VALUE(SUBSTITUTE(SUBSTITUTE(SUBSTITUTE(SUBSTITUTE('YAHOO HISTORICAL DATA'!C365,",","+"),".","-"),"+","."),"-",",")))=TRUE,(VALUE(SUBSTITUTE(SUBSTITUTE(SUBSTITUTE(SUBSTITUTE('YAHOO HISTORICAL DATA'!C365,",","+"),".","-"),"+","."),"-",","))),"")</f>
        <v/>
      </c>
      <c r="H365" s="15" t="str">
        <f>IF(ISNUMBER(VALUE(SUBSTITUTE(SUBSTITUTE(SUBSTITUTE(SUBSTITUTE('YAHOO HISTORICAL DATA'!D365,",","+"),".","-"),"+","."),"-",",")))=TRUE,(VALUE(SUBSTITUTE(SUBSTITUTE(SUBSTITUTE(SUBSTITUTE('YAHOO HISTORICAL DATA'!D365,",","+"),".","-"),"+","."),"-",","))),"")</f>
        <v/>
      </c>
      <c r="I365" s="15" t="str">
        <f>IF(ISNUMBER(VALUE(SUBSTITUTE(SUBSTITUTE(SUBSTITUTE(SUBSTITUTE('YAHOO HISTORICAL DATA'!E365,",","+"),".","-"),"+","."),"-",",")))=TRUE,(VALUE(SUBSTITUTE(SUBSTITUTE(SUBSTITUTE(SUBSTITUTE('YAHOO HISTORICAL DATA'!E365,",","+"),".","-"),"+","."),"-",","))),"")</f>
        <v/>
      </c>
      <c r="J365" s="15" t="str">
        <f>IF(ISNUMBER(VALUE(SUBSTITUTE(SUBSTITUTE(SUBSTITUTE(SUBSTITUTE('YAHOO HISTORICAL DATA'!F365,",","+"),".","-"),"+","."),"-",",")))=TRUE,(VALUE(SUBSTITUTE(SUBSTITUTE(SUBSTITUTE(SUBSTITUTE('YAHOO HISTORICAL DATA'!F365,",","+"),".","-"),"+","."),"-",","))),"")</f>
        <v/>
      </c>
      <c r="K365" s="15">
        <f>IF(ISNUMBER(VALUE(SUBSTITUTE(SUBSTITUTE(SUBSTITUTE(SUBSTITUTE('YAHOO HISTORICAL DATA'!G365,",","+"),".","-"),"+","."),"-",",")))=TRUE,(VALUE(SUBSTITUTE(SUBSTITUTE(SUBSTITUTE(SUBSTITUTE('YAHOO HISTORICAL DATA'!G365,",","+"),".","-"),"+","."),"-",","))),VALUE(SUBSTITUTE(SUBSTITUTE(SUBSTITUTE(SUBSTITUTE('YAHOO HISTORICAL DATA'!G365,",","+"),".","-"),"+","."),"-",",")&amp;"0"))</f>
        <v>0</v>
      </c>
    </row>
    <row r="366" spans="1:11" x14ac:dyDescent="0.2">
      <c r="A366">
        <f>'YAHOO HISTORICAL DATA'!A366</f>
        <v>0</v>
      </c>
      <c r="B366" s="81">
        <f t="shared" si="22"/>
        <v>0</v>
      </c>
      <c r="C366" s="83">
        <f t="shared" si="23"/>
        <v>0</v>
      </c>
      <c r="D366" s="83">
        <f t="shared" si="24"/>
        <v>0</v>
      </c>
      <c r="E366" s="3" t="e">
        <f t="shared" si="25"/>
        <v>#NUM!</v>
      </c>
      <c r="F366" s="15" t="str">
        <f>IF(ISNUMBER(VALUE(SUBSTITUTE(SUBSTITUTE(SUBSTITUTE(SUBSTITUTE('YAHOO HISTORICAL DATA'!B366,",","+"),".","-"),"+","."),"-",",")))=TRUE,(VALUE(SUBSTITUTE(SUBSTITUTE(SUBSTITUTE(SUBSTITUTE('YAHOO HISTORICAL DATA'!B366,",","+"),".","-"),"+","."),"-",","))),"")</f>
        <v/>
      </c>
      <c r="G366" s="15" t="str">
        <f>IF(ISNUMBER(VALUE(SUBSTITUTE(SUBSTITUTE(SUBSTITUTE(SUBSTITUTE('YAHOO HISTORICAL DATA'!C366,",","+"),".","-"),"+","."),"-",",")))=TRUE,(VALUE(SUBSTITUTE(SUBSTITUTE(SUBSTITUTE(SUBSTITUTE('YAHOO HISTORICAL DATA'!C366,",","+"),".","-"),"+","."),"-",","))),"")</f>
        <v/>
      </c>
      <c r="H366" s="15" t="str">
        <f>IF(ISNUMBER(VALUE(SUBSTITUTE(SUBSTITUTE(SUBSTITUTE(SUBSTITUTE('YAHOO HISTORICAL DATA'!D366,",","+"),".","-"),"+","."),"-",",")))=TRUE,(VALUE(SUBSTITUTE(SUBSTITUTE(SUBSTITUTE(SUBSTITUTE('YAHOO HISTORICAL DATA'!D366,",","+"),".","-"),"+","."),"-",","))),"")</f>
        <v/>
      </c>
      <c r="I366" s="15" t="str">
        <f>IF(ISNUMBER(VALUE(SUBSTITUTE(SUBSTITUTE(SUBSTITUTE(SUBSTITUTE('YAHOO HISTORICAL DATA'!E366,",","+"),".","-"),"+","."),"-",",")))=TRUE,(VALUE(SUBSTITUTE(SUBSTITUTE(SUBSTITUTE(SUBSTITUTE('YAHOO HISTORICAL DATA'!E366,",","+"),".","-"),"+","."),"-",","))),"")</f>
        <v/>
      </c>
      <c r="J366" s="15" t="str">
        <f>IF(ISNUMBER(VALUE(SUBSTITUTE(SUBSTITUTE(SUBSTITUTE(SUBSTITUTE('YAHOO HISTORICAL DATA'!F366,",","+"),".","-"),"+","."),"-",",")))=TRUE,(VALUE(SUBSTITUTE(SUBSTITUTE(SUBSTITUTE(SUBSTITUTE('YAHOO HISTORICAL DATA'!F366,",","+"),".","-"),"+","."),"-",","))),"")</f>
        <v/>
      </c>
      <c r="K366" s="15">
        <f>IF(ISNUMBER(VALUE(SUBSTITUTE(SUBSTITUTE(SUBSTITUTE(SUBSTITUTE('YAHOO HISTORICAL DATA'!G366,",","+"),".","-"),"+","."),"-",",")))=TRUE,(VALUE(SUBSTITUTE(SUBSTITUTE(SUBSTITUTE(SUBSTITUTE('YAHOO HISTORICAL DATA'!G366,",","+"),".","-"),"+","."),"-",","))),VALUE(SUBSTITUTE(SUBSTITUTE(SUBSTITUTE(SUBSTITUTE('YAHOO HISTORICAL DATA'!G366,",","+"),".","-"),"+","."),"-",",")&amp;"0"))</f>
        <v>0</v>
      </c>
    </row>
    <row r="367" spans="1:11" x14ac:dyDescent="0.2">
      <c r="A367">
        <f>'YAHOO HISTORICAL DATA'!A367</f>
        <v>0</v>
      </c>
      <c r="B367" s="81">
        <f t="shared" si="22"/>
        <v>0</v>
      </c>
      <c r="C367" s="83">
        <f t="shared" si="23"/>
        <v>0</v>
      </c>
      <c r="D367" s="83">
        <f t="shared" si="24"/>
        <v>0</v>
      </c>
      <c r="E367" s="3" t="e">
        <f t="shared" si="25"/>
        <v>#NUM!</v>
      </c>
      <c r="F367" s="15" t="str">
        <f>IF(ISNUMBER(VALUE(SUBSTITUTE(SUBSTITUTE(SUBSTITUTE(SUBSTITUTE('YAHOO HISTORICAL DATA'!B367,",","+"),".","-"),"+","."),"-",",")))=TRUE,(VALUE(SUBSTITUTE(SUBSTITUTE(SUBSTITUTE(SUBSTITUTE('YAHOO HISTORICAL DATA'!B367,",","+"),".","-"),"+","."),"-",","))),"")</f>
        <v/>
      </c>
      <c r="G367" s="15" t="str">
        <f>IF(ISNUMBER(VALUE(SUBSTITUTE(SUBSTITUTE(SUBSTITUTE(SUBSTITUTE('YAHOO HISTORICAL DATA'!C367,",","+"),".","-"),"+","."),"-",",")))=TRUE,(VALUE(SUBSTITUTE(SUBSTITUTE(SUBSTITUTE(SUBSTITUTE('YAHOO HISTORICAL DATA'!C367,",","+"),".","-"),"+","."),"-",","))),"")</f>
        <v/>
      </c>
      <c r="H367" s="15" t="str">
        <f>IF(ISNUMBER(VALUE(SUBSTITUTE(SUBSTITUTE(SUBSTITUTE(SUBSTITUTE('YAHOO HISTORICAL DATA'!D367,",","+"),".","-"),"+","."),"-",",")))=TRUE,(VALUE(SUBSTITUTE(SUBSTITUTE(SUBSTITUTE(SUBSTITUTE('YAHOO HISTORICAL DATA'!D367,",","+"),".","-"),"+","."),"-",","))),"")</f>
        <v/>
      </c>
      <c r="I367" s="15" t="str">
        <f>IF(ISNUMBER(VALUE(SUBSTITUTE(SUBSTITUTE(SUBSTITUTE(SUBSTITUTE('YAHOO HISTORICAL DATA'!E367,",","+"),".","-"),"+","."),"-",",")))=TRUE,(VALUE(SUBSTITUTE(SUBSTITUTE(SUBSTITUTE(SUBSTITUTE('YAHOO HISTORICAL DATA'!E367,",","+"),".","-"),"+","."),"-",","))),"")</f>
        <v/>
      </c>
      <c r="J367" s="15" t="str">
        <f>IF(ISNUMBER(VALUE(SUBSTITUTE(SUBSTITUTE(SUBSTITUTE(SUBSTITUTE('YAHOO HISTORICAL DATA'!F367,",","+"),".","-"),"+","."),"-",",")))=TRUE,(VALUE(SUBSTITUTE(SUBSTITUTE(SUBSTITUTE(SUBSTITUTE('YAHOO HISTORICAL DATA'!F367,",","+"),".","-"),"+","."),"-",","))),"")</f>
        <v/>
      </c>
      <c r="K367" s="15">
        <f>IF(ISNUMBER(VALUE(SUBSTITUTE(SUBSTITUTE(SUBSTITUTE(SUBSTITUTE('YAHOO HISTORICAL DATA'!G367,",","+"),".","-"),"+","."),"-",",")))=TRUE,(VALUE(SUBSTITUTE(SUBSTITUTE(SUBSTITUTE(SUBSTITUTE('YAHOO HISTORICAL DATA'!G367,",","+"),".","-"),"+","."),"-",","))),VALUE(SUBSTITUTE(SUBSTITUTE(SUBSTITUTE(SUBSTITUTE('YAHOO HISTORICAL DATA'!G367,",","+"),".","-"),"+","."),"-",",")&amp;"0"))</f>
        <v>0</v>
      </c>
    </row>
    <row r="368" spans="1:11" x14ac:dyDescent="0.2">
      <c r="A368">
        <f>'YAHOO HISTORICAL DATA'!A368</f>
        <v>0</v>
      </c>
      <c r="B368" s="81">
        <f t="shared" si="22"/>
        <v>0</v>
      </c>
      <c r="C368" s="83">
        <f t="shared" si="23"/>
        <v>0</v>
      </c>
      <c r="D368" s="83">
        <f t="shared" si="24"/>
        <v>0</v>
      </c>
      <c r="E368" s="3" t="e">
        <f t="shared" si="25"/>
        <v>#NUM!</v>
      </c>
      <c r="F368" s="15" t="str">
        <f>IF(ISNUMBER(VALUE(SUBSTITUTE(SUBSTITUTE(SUBSTITUTE(SUBSTITUTE('YAHOO HISTORICAL DATA'!B368,",","+"),".","-"),"+","."),"-",",")))=TRUE,(VALUE(SUBSTITUTE(SUBSTITUTE(SUBSTITUTE(SUBSTITUTE('YAHOO HISTORICAL DATA'!B368,",","+"),".","-"),"+","."),"-",","))),"")</f>
        <v/>
      </c>
      <c r="G368" s="15" t="str">
        <f>IF(ISNUMBER(VALUE(SUBSTITUTE(SUBSTITUTE(SUBSTITUTE(SUBSTITUTE('YAHOO HISTORICAL DATA'!C368,",","+"),".","-"),"+","."),"-",",")))=TRUE,(VALUE(SUBSTITUTE(SUBSTITUTE(SUBSTITUTE(SUBSTITUTE('YAHOO HISTORICAL DATA'!C368,",","+"),".","-"),"+","."),"-",","))),"")</f>
        <v/>
      </c>
      <c r="H368" s="15" t="str">
        <f>IF(ISNUMBER(VALUE(SUBSTITUTE(SUBSTITUTE(SUBSTITUTE(SUBSTITUTE('YAHOO HISTORICAL DATA'!D368,",","+"),".","-"),"+","."),"-",",")))=TRUE,(VALUE(SUBSTITUTE(SUBSTITUTE(SUBSTITUTE(SUBSTITUTE('YAHOO HISTORICAL DATA'!D368,",","+"),".","-"),"+","."),"-",","))),"")</f>
        <v/>
      </c>
      <c r="I368" s="15" t="str">
        <f>IF(ISNUMBER(VALUE(SUBSTITUTE(SUBSTITUTE(SUBSTITUTE(SUBSTITUTE('YAHOO HISTORICAL DATA'!E368,",","+"),".","-"),"+","."),"-",",")))=TRUE,(VALUE(SUBSTITUTE(SUBSTITUTE(SUBSTITUTE(SUBSTITUTE('YAHOO HISTORICAL DATA'!E368,",","+"),".","-"),"+","."),"-",","))),"")</f>
        <v/>
      </c>
      <c r="J368" s="15" t="str">
        <f>IF(ISNUMBER(VALUE(SUBSTITUTE(SUBSTITUTE(SUBSTITUTE(SUBSTITUTE('YAHOO HISTORICAL DATA'!F368,",","+"),".","-"),"+","."),"-",",")))=TRUE,(VALUE(SUBSTITUTE(SUBSTITUTE(SUBSTITUTE(SUBSTITUTE('YAHOO HISTORICAL DATA'!F368,",","+"),".","-"),"+","."),"-",","))),"")</f>
        <v/>
      </c>
      <c r="K368" s="15">
        <f>IF(ISNUMBER(VALUE(SUBSTITUTE(SUBSTITUTE(SUBSTITUTE(SUBSTITUTE('YAHOO HISTORICAL DATA'!G368,",","+"),".","-"),"+","."),"-",",")))=TRUE,(VALUE(SUBSTITUTE(SUBSTITUTE(SUBSTITUTE(SUBSTITUTE('YAHOO HISTORICAL DATA'!G368,",","+"),".","-"),"+","."),"-",","))),VALUE(SUBSTITUTE(SUBSTITUTE(SUBSTITUTE(SUBSTITUTE('YAHOO HISTORICAL DATA'!G368,",","+"),".","-"),"+","."),"-",",")&amp;"0"))</f>
        <v>0</v>
      </c>
    </row>
    <row r="369" spans="1:11" x14ac:dyDescent="0.2">
      <c r="A369">
        <f>'YAHOO HISTORICAL DATA'!A369</f>
        <v>0</v>
      </c>
      <c r="B369" s="81">
        <f t="shared" si="22"/>
        <v>0</v>
      </c>
      <c r="C369" s="83">
        <f t="shared" si="23"/>
        <v>0</v>
      </c>
      <c r="D369" s="83">
        <f t="shared" si="24"/>
        <v>0</v>
      </c>
      <c r="E369" s="3" t="e">
        <f t="shared" si="25"/>
        <v>#NUM!</v>
      </c>
      <c r="F369" s="15" t="str">
        <f>IF(ISNUMBER(VALUE(SUBSTITUTE(SUBSTITUTE(SUBSTITUTE(SUBSTITUTE('YAHOO HISTORICAL DATA'!B369,",","+"),".","-"),"+","."),"-",",")))=TRUE,(VALUE(SUBSTITUTE(SUBSTITUTE(SUBSTITUTE(SUBSTITUTE('YAHOO HISTORICAL DATA'!B369,",","+"),".","-"),"+","."),"-",","))),"")</f>
        <v/>
      </c>
      <c r="G369" s="15" t="str">
        <f>IF(ISNUMBER(VALUE(SUBSTITUTE(SUBSTITUTE(SUBSTITUTE(SUBSTITUTE('YAHOO HISTORICAL DATA'!C369,",","+"),".","-"),"+","."),"-",",")))=TRUE,(VALUE(SUBSTITUTE(SUBSTITUTE(SUBSTITUTE(SUBSTITUTE('YAHOO HISTORICAL DATA'!C369,",","+"),".","-"),"+","."),"-",","))),"")</f>
        <v/>
      </c>
      <c r="H369" s="15" t="str">
        <f>IF(ISNUMBER(VALUE(SUBSTITUTE(SUBSTITUTE(SUBSTITUTE(SUBSTITUTE('YAHOO HISTORICAL DATA'!D369,",","+"),".","-"),"+","."),"-",",")))=TRUE,(VALUE(SUBSTITUTE(SUBSTITUTE(SUBSTITUTE(SUBSTITUTE('YAHOO HISTORICAL DATA'!D369,",","+"),".","-"),"+","."),"-",","))),"")</f>
        <v/>
      </c>
      <c r="I369" s="15" t="str">
        <f>IF(ISNUMBER(VALUE(SUBSTITUTE(SUBSTITUTE(SUBSTITUTE(SUBSTITUTE('YAHOO HISTORICAL DATA'!E369,",","+"),".","-"),"+","."),"-",",")))=TRUE,(VALUE(SUBSTITUTE(SUBSTITUTE(SUBSTITUTE(SUBSTITUTE('YAHOO HISTORICAL DATA'!E369,",","+"),".","-"),"+","."),"-",","))),"")</f>
        <v/>
      </c>
      <c r="J369" s="15" t="str">
        <f>IF(ISNUMBER(VALUE(SUBSTITUTE(SUBSTITUTE(SUBSTITUTE(SUBSTITUTE('YAHOO HISTORICAL DATA'!F369,",","+"),".","-"),"+","."),"-",",")))=TRUE,(VALUE(SUBSTITUTE(SUBSTITUTE(SUBSTITUTE(SUBSTITUTE('YAHOO HISTORICAL DATA'!F369,",","+"),".","-"),"+","."),"-",","))),"")</f>
        <v/>
      </c>
      <c r="K369" s="15">
        <f>IF(ISNUMBER(VALUE(SUBSTITUTE(SUBSTITUTE(SUBSTITUTE(SUBSTITUTE('YAHOO HISTORICAL DATA'!G369,",","+"),".","-"),"+","."),"-",",")))=TRUE,(VALUE(SUBSTITUTE(SUBSTITUTE(SUBSTITUTE(SUBSTITUTE('YAHOO HISTORICAL DATA'!G369,",","+"),".","-"),"+","."),"-",","))),VALUE(SUBSTITUTE(SUBSTITUTE(SUBSTITUTE(SUBSTITUTE('YAHOO HISTORICAL DATA'!G369,",","+"),".","-"),"+","."),"-",",")&amp;"0"))</f>
        <v>0</v>
      </c>
    </row>
    <row r="370" spans="1:11" x14ac:dyDescent="0.2">
      <c r="A370">
        <f>'YAHOO HISTORICAL DATA'!A370</f>
        <v>0</v>
      </c>
      <c r="B370" s="81">
        <f t="shared" si="22"/>
        <v>0</v>
      </c>
      <c r="C370" s="83">
        <f t="shared" si="23"/>
        <v>0</v>
      </c>
      <c r="D370" s="83">
        <f t="shared" si="24"/>
        <v>0</v>
      </c>
      <c r="E370" s="3" t="e">
        <f t="shared" si="25"/>
        <v>#NUM!</v>
      </c>
      <c r="F370" s="15" t="str">
        <f>IF(ISNUMBER(VALUE(SUBSTITUTE(SUBSTITUTE(SUBSTITUTE(SUBSTITUTE('YAHOO HISTORICAL DATA'!B370,",","+"),".","-"),"+","."),"-",",")))=TRUE,(VALUE(SUBSTITUTE(SUBSTITUTE(SUBSTITUTE(SUBSTITUTE('YAHOO HISTORICAL DATA'!B370,",","+"),".","-"),"+","."),"-",","))),"")</f>
        <v/>
      </c>
      <c r="G370" s="15" t="str">
        <f>IF(ISNUMBER(VALUE(SUBSTITUTE(SUBSTITUTE(SUBSTITUTE(SUBSTITUTE('YAHOO HISTORICAL DATA'!C370,",","+"),".","-"),"+","."),"-",",")))=TRUE,(VALUE(SUBSTITUTE(SUBSTITUTE(SUBSTITUTE(SUBSTITUTE('YAHOO HISTORICAL DATA'!C370,",","+"),".","-"),"+","."),"-",","))),"")</f>
        <v/>
      </c>
      <c r="H370" s="15" t="str">
        <f>IF(ISNUMBER(VALUE(SUBSTITUTE(SUBSTITUTE(SUBSTITUTE(SUBSTITUTE('YAHOO HISTORICAL DATA'!D370,",","+"),".","-"),"+","."),"-",",")))=TRUE,(VALUE(SUBSTITUTE(SUBSTITUTE(SUBSTITUTE(SUBSTITUTE('YAHOO HISTORICAL DATA'!D370,",","+"),".","-"),"+","."),"-",","))),"")</f>
        <v/>
      </c>
      <c r="I370" s="15" t="str">
        <f>IF(ISNUMBER(VALUE(SUBSTITUTE(SUBSTITUTE(SUBSTITUTE(SUBSTITUTE('YAHOO HISTORICAL DATA'!E370,",","+"),".","-"),"+","."),"-",",")))=TRUE,(VALUE(SUBSTITUTE(SUBSTITUTE(SUBSTITUTE(SUBSTITUTE('YAHOO HISTORICAL DATA'!E370,",","+"),".","-"),"+","."),"-",","))),"")</f>
        <v/>
      </c>
      <c r="J370" s="15" t="str">
        <f>IF(ISNUMBER(VALUE(SUBSTITUTE(SUBSTITUTE(SUBSTITUTE(SUBSTITUTE('YAHOO HISTORICAL DATA'!F370,",","+"),".","-"),"+","."),"-",",")))=TRUE,(VALUE(SUBSTITUTE(SUBSTITUTE(SUBSTITUTE(SUBSTITUTE('YAHOO HISTORICAL DATA'!F370,",","+"),".","-"),"+","."),"-",","))),"")</f>
        <v/>
      </c>
      <c r="K370" s="15">
        <f>IF(ISNUMBER(VALUE(SUBSTITUTE(SUBSTITUTE(SUBSTITUTE(SUBSTITUTE('YAHOO HISTORICAL DATA'!G370,",","+"),".","-"),"+","."),"-",",")))=TRUE,(VALUE(SUBSTITUTE(SUBSTITUTE(SUBSTITUTE(SUBSTITUTE('YAHOO HISTORICAL DATA'!G370,",","+"),".","-"),"+","."),"-",","))),VALUE(SUBSTITUTE(SUBSTITUTE(SUBSTITUTE(SUBSTITUTE('YAHOO HISTORICAL DATA'!G370,",","+"),".","-"),"+","."),"-",",")&amp;"0"))</f>
        <v>0</v>
      </c>
    </row>
    <row r="371" spans="1:11" x14ac:dyDescent="0.2">
      <c r="A371">
        <f>'YAHOO HISTORICAL DATA'!A371</f>
        <v>0</v>
      </c>
      <c r="B371" s="81">
        <f t="shared" si="22"/>
        <v>0</v>
      </c>
      <c r="C371" s="83">
        <f t="shared" si="23"/>
        <v>0</v>
      </c>
      <c r="D371" s="83">
        <f t="shared" si="24"/>
        <v>0</v>
      </c>
      <c r="E371" s="3" t="e">
        <f t="shared" si="25"/>
        <v>#NUM!</v>
      </c>
      <c r="F371" s="15" t="str">
        <f>IF(ISNUMBER(VALUE(SUBSTITUTE(SUBSTITUTE(SUBSTITUTE(SUBSTITUTE('YAHOO HISTORICAL DATA'!B371,",","+"),".","-"),"+","."),"-",",")))=TRUE,(VALUE(SUBSTITUTE(SUBSTITUTE(SUBSTITUTE(SUBSTITUTE('YAHOO HISTORICAL DATA'!B371,",","+"),".","-"),"+","."),"-",","))),"")</f>
        <v/>
      </c>
      <c r="G371" s="15" t="str">
        <f>IF(ISNUMBER(VALUE(SUBSTITUTE(SUBSTITUTE(SUBSTITUTE(SUBSTITUTE('YAHOO HISTORICAL DATA'!C371,",","+"),".","-"),"+","."),"-",",")))=TRUE,(VALUE(SUBSTITUTE(SUBSTITUTE(SUBSTITUTE(SUBSTITUTE('YAHOO HISTORICAL DATA'!C371,",","+"),".","-"),"+","."),"-",","))),"")</f>
        <v/>
      </c>
      <c r="H371" s="15" t="str">
        <f>IF(ISNUMBER(VALUE(SUBSTITUTE(SUBSTITUTE(SUBSTITUTE(SUBSTITUTE('YAHOO HISTORICAL DATA'!D371,",","+"),".","-"),"+","."),"-",",")))=TRUE,(VALUE(SUBSTITUTE(SUBSTITUTE(SUBSTITUTE(SUBSTITUTE('YAHOO HISTORICAL DATA'!D371,",","+"),".","-"),"+","."),"-",","))),"")</f>
        <v/>
      </c>
      <c r="I371" s="15" t="str">
        <f>IF(ISNUMBER(VALUE(SUBSTITUTE(SUBSTITUTE(SUBSTITUTE(SUBSTITUTE('YAHOO HISTORICAL DATA'!E371,",","+"),".","-"),"+","."),"-",",")))=TRUE,(VALUE(SUBSTITUTE(SUBSTITUTE(SUBSTITUTE(SUBSTITUTE('YAHOO HISTORICAL DATA'!E371,",","+"),".","-"),"+","."),"-",","))),"")</f>
        <v/>
      </c>
      <c r="J371" s="15" t="str">
        <f>IF(ISNUMBER(VALUE(SUBSTITUTE(SUBSTITUTE(SUBSTITUTE(SUBSTITUTE('YAHOO HISTORICAL DATA'!F371,",","+"),".","-"),"+","."),"-",",")))=TRUE,(VALUE(SUBSTITUTE(SUBSTITUTE(SUBSTITUTE(SUBSTITUTE('YAHOO HISTORICAL DATA'!F371,",","+"),".","-"),"+","."),"-",","))),"")</f>
        <v/>
      </c>
      <c r="K371" s="15">
        <f>IF(ISNUMBER(VALUE(SUBSTITUTE(SUBSTITUTE(SUBSTITUTE(SUBSTITUTE('YAHOO HISTORICAL DATA'!G371,",","+"),".","-"),"+","."),"-",",")))=TRUE,(VALUE(SUBSTITUTE(SUBSTITUTE(SUBSTITUTE(SUBSTITUTE('YAHOO HISTORICAL DATA'!G371,",","+"),".","-"),"+","."),"-",","))),VALUE(SUBSTITUTE(SUBSTITUTE(SUBSTITUTE(SUBSTITUTE('YAHOO HISTORICAL DATA'!G371,",","+"),".","-"),"+","."),"-",",")&amp;"0"))</f>
        <v>0</v>
      </c>
    </row>
    <row r="372" spans="1:11" x14ac:dyDescent="0.2">
      <c r="A372">
        <f>'YAHOO HISTORICAL DATA'!A372</f>
        <v>0</v>
      </c>
      <c r="B372" s="81">
        <f t="shared" si="22"/>
        <v>0</v>
      </c>
      <c r="C372" s="83">
        <f t="shared" si="23"/>
        <v>0</v>
      </c>
      <c r="D372" s="83">
        <f t="shared" si="24"/>
        <v>0</v>
      </c>
      <c r="E372" s="3" t="e">
        <f t="shared" si="25"/>
        <v>#NUM!</v>
      </c>
      <c r="F372" s="15" t="str">
        <f>IF(ISNUMBER(VALUE(SUBSTITUTE(SUBSTITUTE(SUBSTITUTE(SUBSTITUTE('YAHOO HISTORICAL DATA'!B372,",","+"),".","-"),"+","."),"-",",")))=TRUE,(VALUE(SUBSTITUTE(SUBSTITUTE(SUBSTITUTE(SUBSTITUTE('YAHOO HISTORICAL DATA'!B372,",","+"),".","-"),"+","."),"-",","))),"")</f>
        <v/>
      </c>
      <c r="G372" s="15" t="str">
        <f>IF(ISNUMBER(VALUE(SUBSTITUTE(SUBSTITUTE(SUBSTITUTE(SUBSTITUTE('YAHOO HISTORICAL DATA'!C372,",","+"),".","-"),"+","."),"-",",")))=TRUE,(VALUE(SUBSTITUTE(SUBSTITUTE(SUBSTITUTE(SUBSTITUTE('YAHOO HISTORICAL DATA'!C372,",","+"),".","-"),"+","."),"-",","))),"")</f>
        <v/>
      </c>
      <c r="H372" s="15" t="str">
        <f>IF(ISNUMBER(VALUE(SUBSTITUTE(SUBSTITUTE(SUBSTITUTE(SUBSTITUTE('YAHOO HISTORICAL DATA'!D372,",","+"),".","-"),"+","."),"-",",")))=TRUE,(VALUE(SUBSTITUTE(SUBSTITUTE(SUBSTITUTE(SUBSTITUTE('YAHOO HISTORICAL DATA'!D372,",","+"),".","-"),"+","."),"-",","))),"")</f>
        <v/>
      </c>
      <c r="I372" s="15" t="str">
        <f>IF(ISNUMBER(VALUE(SUBSTITUTE(SUBSTITUTE(SUBSTITUTE(SUBSTITUTE('YAHOO HISTORICAL DATA'!E372,",","+"),".","-"),"+","."),"-",",")))=TRUE,(VALUE(SUBSTITUTE(SUBSTITUTE(SUBSTITUTE(SUBSTITUTE('YAHOO HISTORICAL DATA'!E372,",","+"),".","-"),"+","."),"-",","))),"")</f>
        <v/>
      </c>
      <c r="J372" s="15" t="str">
        <f>IF(ISNUMBER(VALUE(SUBSTITUTE(SUBSTITUTE(SUBSTITUTE(SUBSTITUTE('YAHOO HISTORICAL DATA'!F372,",","+"),".","-"),"+","."),"-",",")))=TRUE,(VALUE(SUBSTITUTE(SUBSTITUTE(SUBSTITUTE(SUBSTITUTE('YAHOO HISTORICAL DATA'!F372,",","+"),".","-"),"+","."),"-",","))),"")</f>
        <v/>
      </c>
      <c r="K372" s="15">
        <f>IF(ISNUMBER(VALUE(SUBSTITUTE(SUBSTITUTE(SUBSTITUTE(SUBSTITUTE('YAHOO HISTORICAL DATA'!G372,",","+"),".","-"),"+","."),"-",",")))=TRUE,(VALUE(SUBSTITUTE(SUBSTITUTE(SUBSTITUTE(SUBSTITUTE('YAHOO HISTORICAL DATA'!G372,",","+"),".","-"),"+","."),"-",","))),VALUE(SUBSTITUTE(SUBSTITUTE(SUBSTITUTE(SUBSTITUTE('YAHOO HISTORICAL DATA'!G372,",","+"),".","-"),"+","."),"-",",")&amp;"0"))</f>
        <v>0</v>
      </c>
    </row>
    <row r="373" spans="1:11" x14ac:dyDescent="0.2">
      <c r="A373">
        <f>'YAHOO HISTORICAL DATA'!A373</f>
        <v>0</v>
      </c>
      <c r="B373" s="81">
        <f t="shared" si="22"/>
        <v>0</v>
      </c>
      <c r="C373" s="83">
        <f t="shared" si="23"/>
        <v>0</v>
      </c>
      <c r="D373" s="83">
        <f t="shared" si="24"/>
        <v>0</v>
      </c>
      <c r="E373" s="3" t="e">
        <f t="shared" si="25"/>
        <v>#NUM!</v>
      </c>
      <c r="F373" s="15" t="str">
        <f>IF(ISNUMBER(VALUE(SUBSTITUTE(SUBSTITUTE(SUBSTITUTE(SUBSTITUTE('YAHOO HISTORICAL DATA'!B373,",","+"),".","-"),"+","."),"-",",")))=TRUE,(VALUE(SUBSTITUTE(SUBSTITUTE(SUBSTITUTE(SUBSTITUTE('YAHOO HISTORICAL DATA'!B373,",","+"),".","-"),"+","."),"-",","))),"")</f>
        <v/>
      </c>
      <c r="G373" s="15" t="str">
        <f>IF(ISNUMBER(VALUE(SUBSTITUTE(SUBSTITUTE(SUBSTITUTE(SUBSTITUTE('YAHOO HISTORICAL DATA'!C373,",","+"),".","-"),"+","."),"-",",")))=TRUE,(VALUE(SUBSTITUTE(SUBSTITUTE(SUBSTITUTE(SUBSTITUTE('YAHOO HISTORICAL DATA'!C373,",","+"),".","-"),"+","."),"-",","))),"")</f>
        <v/>
      </c>
      <c r="H373" s="15" t="str">
        <f>IF(ISNUMBER(VALUE(SUBSTITUTE(SUBSTITUTE(SUBSTITUTE(SUBSTITUTE('YAHOO HISTORICAL DATA'!D373,",","+"),".","-"),"+","."),"-",",")))=TRUE,(VALUE(SUBSTITUTE(SUBSTITUTE(SUBSTITUTE(SUBSTITUTE('YAHOO HISTORICAL DATA'!D373,",","+"),".","-"),"+","."),"-",","))),"")</f>
        <v/>
      </c>
      <c r="I373" s="15" t="str">
        <f>IF(ISNUMBER(VALUE(SUBSTITUTE(SUBSTITUTE(SUBSTITUTE(SUBSTITUTE('YAHOO HISTORICAL DATA'!E373,",","+"),".","-"),"+","."),"-",",")))=TRUE,(VALUE(SUBSTITUTE(SUBSTITUTE(SUBSTITUTE(SUBSTITUTE('YAHOO HISTORICAL DATA'!E373,",","+"),".","-"),"+","."),"-",","))),"")</f>
        <v/>
      </c>
      <c r="J373" s="15" t="str">
        <f>IF(ISNUMBER(VALUE(SUBSTITUTE(SUBSTITUTE(SUBSTITUTE(SUBSTITUTE('YAHOO HISTORICAL DATA'!F373,",","+"),".","-"),"+","."),"-",",")))=TRUE,(VALUE(SUBSTITUTE(SUBSTITUTE(SUBSTITUTE(SUBSTITUTE('YAHOO HISTORICAL DATA'!F373,",","+"),".","-"),"+","."),"-",","))),"")</f>
        <v/>
      </c>
      <c r="K373" s="15">
        <f>IF(ISNUMBER(VALUE(SUBSTITUTE(SUBSTITUTE(SUBSTITUTE(SUBSTITUTE('YAHOO HISTORICAL DATA'!G373,",","+"),".","-"),"+","."),"-",",")))=TRUE,(VALUE(SUBSTITUTE(SUBSTITUTE(SUBSTITUTE(SUBSTITUTE('YAHOO HISTORICAL DATA'!G373,",","+"),".","-"),"+","."),"-",","))),VALUE(SUBSTITUTE(SUBSTITUTE(SUBSTITUTE(SUBSTITUTE('YAHOO HISTORICAL DATA'!G373,",","+"),".","-"),"+","."),"-",",")&amp;"0"))</f>
        <v>0</v>
      </c>
    </row>
    <row r="374" spans="1:11" x14ac:dyDescent="0.2">
      <c r="A374">
        <f>'YAHOO HISTORICAL DATA'!A374</f>
        <v>0</v>
      </c>
      <c r="B374" s="81">
        <f t="shared" si="22"/>
        <v>0</v>
      </c>
      <c r="C374" s="83">
        <f t="shared" si="23"/>
        <v>0</v>
      </c>
      <c r="D374" s="83">
        <f t="shared" si="24"/>
        <v>0</v>
      </c>
      <c r="E374" s="3" t="e">
        <f t="shared" si="25"/>
        <v>#NUM!</v>
      </c>
      <c r="F374" s="15" t="str">
        <f>IF(ISNUMBER(VALUE(SUBSTITUTE(SUBSTITUTE(SUBSTITUTE(SUBSTITUTE('YAHOO HISTORICAL DATA'!B374,",","+"),".","-"),"+","."),"-",",")))=TRUE,(VALUE(SUBSTITUTE(SUBSTITUTE(SUBSTITUTE(SUBSTITUTE('YAHOO HISTORICAL DATA'!B374,",","+"),".","-"),"+","."),"-",","))),"")</f>
        <v/>
      </c>
      <c r="G374" s="15" t="str">
        <f>IF(ISNUMBER(VALUE(SUBSTITUTE(SUBSTITUTE(SUBSTITUTE(SUBSTITUTE('YAHOO HISTORICAL DATA'!C374,",","+"),".","-"),"+","."),"-",",")))=TRUE,(VALUE(SUBSTITUTE(SUBSTITUTE(SUBSTITUTE(SUBSTITUTE('YAHOO HISTORICAL DATA'!C374,",","+"),".","-"),"+","."),"-",","))),"")</f>
        <v/>
      </c>
      <c r="H374" s="15" t="str">
        <f>IF(ISNUMBER(VALUE(SUBSTITUTE(SUBSTITUTE(SUBSTITUTE(SUBSTITUTE('YAHOO HISTORICAL DATA'!D374,",","+"),".","-"),"+","."),"-",",")))=TRUE,(VALUE(SUBSTITUTE(SUBSTITUTE(SUBSTITUTE(SUBSTITUTE('YAHOO HISTORICAL DATA'!D374,",","+"),".","-"),"+","."),"-",","))),"")</f>
        <v/>
      </c>
      <c r="I374" s="15" t="str">
        <f>IF(ISNUMBER(VALUE(SUBSTITUTE(SUBSTITUTE(SUBSTITUTE(SUBSTITUTE('YAHOO HISTORICAL DATA'!E374,",","+"),".","-"),"+","."),"-",",")))=TRUE,(VALUE(SUBSTITUTE(SUBSTITUTE(SUBSTITUTE(SUBSTITUTE('YAHOO HISTORICAL DATA'!E374,",","+"),".","-"),"+","."),"-",","))),"")</f>
        <v/>
      </c>
      <c r="J374" s="15" t="str">
        <f>IF(ISNUMBER(VALUE(SUBSTITUTE(SUBSTITUTE(SUBSTITUTE(SUBSTITUTE('YAHOO HISTORICAL DATA'!F374,",","+"),".","-"),"+","."),"-",",")))=TRUE,(VALUE(SUBSTITUTE(SUBSTITUTE(SUBSTITUTE(SUBSTITUTE('YAHOO HISTORICAL DATA'!F374,",","+"),".","-"),"+","."),"-",","))),"")</f>
        <v/>
      </c>
      <c r="K374" s="15">
        <f>IF(ISNUMBER(VALUE(SUBSTITUTE(SUBSTITUTE(SUBSTITUTE(SUBSTITUTE('YAHOO HISTORICAL DATA'!G374,",","+"),".","-"),"+","."),"-",",")))=TRUE,(VALUE(SUBSTITUTE(SUBSTITUTE(SUBSTITUTE(SUBSTITUTE('YAHOO HISTORICAL DATA'!G374,",","+"),".","-"),"+","."),"-",","))),VALUE(SUBSTITUTE(SUBSTITUTE(SUBSTITUTE(SUBSTITUTE('YAHOO HISTORICAL DATA'!G374,",","+"),".","-"),"+","."),"-",",")&amp;"0"))</f>
        <v>0</v>
      </c>
    </row>
    <row r="375" spans="1:11" x14ac:dyDescent="0.2">
      <c r="A375">
        <f>'YAHOO HISTORICAL DATA'!A375</f>
        <v>0</v>
      </c>
      <c r="B375" s="81">
        <f t="shared" si="22"/>
        <v>0</v>
      </c>
      <c r="C375" s="83">
        <f t="shared" si="23"/>
        <v>0</v>
      </c>
      <c r="D375" s="83">
        <f t="shared" si="24"/>
        <v>0</v>
      </c>
      <c r="E375" s="3" t="e">
        <f t="shared" si="25"/>
        <v>#NUM!</v>
      </c>
      <c r="F375" s="15" t="str">
        <f>IF(ISNUMBER(VALUE(SUBSTITUTE(SUBSTITUTE(SUBSTITUTE(SUBSTITUTE('YAHOO HISTORICAL DATA'!B375,",","+"),".","-"),"+","."),"-",",")))=TRUE,(VALUE(SUBSTITUTE(SUBSTITUTE(SUBSTITUTE(SUBSTITUTE('YAHOO HISTORICAL DATA'!B375,",","+"),".","-"),"+","."),"-",","))),"")</f>
        <v/>
      </c>
      <c r="G375" s="15" t="str">
        <f>IF(ISNUMBER(VALUE(SUBSTITUTE(SUBSTITUTE(SUBSTITUTE(SUBSTITUTE('YAHOO HISTORICAL DATA'!C375,",","+"),".","-"),"+","."),"-",",")))=TRUE,(VALUE(SUBSTITUTE(SUBSTITUTE(SUBSTITUTE(SUBSTITUTE('YAHOO HISTORICAL DATA'!C375,",","+"),".","-"),"+","."),"-",","))),"")</f>
        <v/>
      </c>
      <c r="H375" s="15" t="str">
        <f>IF(ISNUMBER(VALUE(SUBSTITUTE(SUBSTITUTE(SUBSTITUTE(SUBSTITUTE('YAHOO HISTORICAL DATA'!D375,",","+"),".","-"),"+","."),"-",",")))=TRUE,(VALUE(SUBSTITUTE(SUBSTITUTE(SUBSTITUTE(SUBSTITUTE('YAHOO HISTORICAL DATA'!D375,",","+"),".","-"),"+","."),"-",","))),"")</f>
        <v/>
      </c>
      <c r="I375" s="15" t="str">
        <f>IF(ISNUMBER(VALUE(SUBSTITUTE(SUBSTITUTE(SUBSTITUTE(SUBSTITUTE('YAHOO HISTORICAL DATA'!E375,",","+"),".","-"),"+","."),"-",",")))=TRUE,(VALUE(SUBSTITUTE(SUBSTITUTE(SUBSTITUTE(SUBSTITUTE('YAHOO HISTORICAL DATA'!E375,",","+"),".","-"),"+","."),"-",","))),"")</f>
        <v/>
      </c>
      <c r="J375" s="15" t="str">
        <f>IF(ISNUMBER(VALUE(SUBSTITUTE(SUBSTITUTE(SUBSTITUTE(SUBSTITUTE('YAHOO HISTORICAL DATA'!F375,",","+"),".","-"),"+","."),"-",",")))=TRUE,(VALUE(SUBSTITUTE(SUBSTITUTE(SUBSTITUTE(SUBSTITUTE('YAHOO HISTORICAL DATA'!F375,",","+"),".","-"),"+","."),"-",","))),"")</f>
        <v/>
      </c>
      <c r="K375" s="15">
        <f>IF(ISNUMBER(VALUE(SUBSTITUTE(SUBSTITUTE(SUBSTITUTE(SUBSTITUTE('YAHOO HISTORICAL DATA'!G375,",","+"),".","-"),"+","."),"-",",")))=TRUE,(VALUE(SUBSTITUTE(SUBSTITUTE(SUBSTITUTE(SUBSTITUTE('YAHOO HISTORICAL DATA'!G375,",","+"),".","-"),"+","."),"-",","))),VALUE(SUBSTITUTE(SUBSTITUTE(SUBSTITUTE(SUBSTITUTE('YAHOO HISTORICAL DATA'!G375,",","+"),".","-"),"+","."),"-",",")&amp;"0"))</f>
        <v>0</v>
      </c>
    </row>
    <row r="376" spans="1:11" x14ac:dyDescent="0.2">
      <c r="A376">
        <f>'YAHOO HISTORICAL DATA'!A376</f>
        <v>0</v>
      </c>
      <c r="B376" s="81">
        <f t="shared" si="22"/>
        <v>0</v>
      </c>
      <c r="C376" s="83">
        <f t="shared" si="23"/>
        <v>0</v>
      </c>
      <c r="D376" s="83">
        <f t="shared" si="24"/>
        <v>0</v>
      </c>
      <c r="E376" s="3" t="e">
        <f t="shared" si="25"/>
        <v>#NUM!</v>
      </c>
      <c r="F376" s="15" t="str">
        <f>IF(ISNUMBER(VALUE(SUBSTITUTE(SUBSTITUTE(SUBSTITUTE(SUBSTITUTE('YAHOO HISTORICAL DATA'!B376,",","+"),".","-"),"+","."),"-",",")))=TRUE,(VALUE(SUBSTITUTE(SUBSTITUTE(SUBSTITUTE(SUBSTITUTE('YAHOO HISTORICAL DATA'!B376,",","+"),".","-"),"+","."),"-",","))),"")</f>
        <v/>
      </c>
      <c r="G376" s="15" t="str">
        <f>IF(ISNUMBER(VALUE(SUBSTITUTE(SUBSTITUTE(SUBSTITUTE(SUBSTITUTE('YAHOO HISTORICAL DATA'!C376,",","+"),".","-"),"+","."),"-",",")))=TRUE,(VALUE(SUBSTITUTE(SUBSTITUTE(SUBSTITUTE(SUBSTITUTE('YAHOO HISTORICAL DATA'!C376,",","+"),".","-"),"+","."),"-",","))),"")</f>
        <v/>
      </c>
      <c r="H376" s="15" t="str">
        <f>IF(ISNUMBER(VALUE(SUBSTITUTE(SUBSTITUTE(SUBSTITUTE(SUBSTITUTE('YAHOO HISTORICAL DATA'!D376,",","+"),".","-"),"+","."),"-",",")))=TRUE,(VALUE(SUBSTITUTE(SUBSTITUTE(SUBSTITUTE(SUBSTITUTE('YAHOO HISTORICAL DATA'!D376,",","+"),".","-"),"+","."),"-",","))),"")</f>
        <v/>
      </c>
      <c r="I376" s="15" t="str">
        <f>IF(ISNUMBER(VALUE(SUBSTITUTE(SUBSTITUTE(SUBSTITUTE(SUBSTITUTE('YAHOO HISTORICAL DATA'!E376,",","+"),".","-"),"+","."),"-",",")))=TRUE,(VALUE(SUBSTITUTE(SUBSTITUTE(SUBSTITUTE(SUBSTITUTE('YAHOO HISTORICAL DATA'!E376,",","+"),".","-"),"+","."),"-",","))),"")</f>
        <v/>
      </c>
      <c r="J376" s="15" t="str">
        <f>IF(ISNUMBER(VALUE(SUBSTITUTE(SUBSTITUTE(SUBSTITUTE(SUBSTITUTE('YAHOO HISTORICAL DATA'!F376,",","+"),".","-"),"+","."),"-",",")))=TRUE,(VALUE(SUBSTITUTE(SUBSTITUTE(SUBSTITUTE(SUBSTITUTE('YAHOO HISTORICAL DATA'!F376,",","+"),".","-"),"+","."),"-",","))),"")</f>
        <v/>
      </c>
      <c r="K376" s="15">
        <f>IF(ISNUMBER(VALUE(SUBSTITUTE(SUBSTITUTE(SUBSTITUTE(SUBSTITUTE('YAHOO HISTORICAL DATA'!G376,",","+"),".","-"),"+","."),"-",",")))=TRUE,(VALUE(SUBSTITUTE(SUBSTITUTE(SUBSTITUTE(SUBSTITUTE('YAHOO HISTORICAL DATA'!G376,",","+"),".","-"),"+","."),"-",","))),VALUE(SUBSTITUTE(SUBSTITUTE(SUBSTITUTE(SUBSTITUTE('YAHOO HISTORICAL DATA'!G376,",","+"),".","-"),"+","."),"-",",")&amp;"0"))</f>
        <v>0</v>
      </c>
    </row>
    <row r="377" spans="1:11" x14ac:dyDescent="0.2">
      <c r="A377">
        <f>'YAHOO HISTORICAL DATA'!A377</f>
        <v>0</v>
      </c>
      <c r="B377" s="81">
        <f t="shared" si="22"/>
        <v>0</v>
      </c>
      <c r="C377" s="83">
        <f t="shared" si="23"/>
        <v>0</v>
      </c>
      <c r="D377" s="83">
        <f t="shared" si="24"/>
        <v>0</v>
      </c>
      <c r="E377" s="3" t="e">
        <f t="shared" si="25"/>
        <v>#NUM!</v>
      </c>
      <c r="F377" s="15" t="str">
        <f>IF(ISNUMBER(VALUE(SUBSTITUTE(SUBSTITUTE(SUBSTITUTE(SUBSTITUTE('YAHOO HISTORICAL DATA'!B377,",","+"),".","-"),"+","."),"-",",")))=TRUE,(VALUE(SUBSTITUTE(SUBSTITUTE(SUBSTITUTE(SUBSTITUTE('YAHOO HISTORICAL DATA'!B377,",","+"),".","-"),"+","."),"-",","))),"")</f>
        <v/>
      </c>
      <c r="G377" s="15" t="str">
        <f>IF(ISNUMBER(VALUE(SUBSTITUTE(SUBSTITUTE(SUBSTITUTE(SUBSTITUTE('YAHOO HISTORICAL DATA'!C377,",","+"),".","-"),"+","."),"-",",")))=TRUE,(VALUE(SUBSTITUTE(SUBSTITUTE(SUBSTITUTE(SUBSTITUTE('YAHOO HISTORICAL DATA'!C377,",","+"),".","-"),"+","."),"-",","))),"")</f>
        <v/>
      </c>
      <c r="H377" s="15" t="str">
        <f>IF(ISNUMBER(VALUE(SUBSTITUTE(SUBSTITUTE(SUBSTITUTE(SUBSTITUTE('YAHOO HISTORICAL DATA'!D377,",","+"),".","-"),"+","."),"-",",")))=TRUE,(VALUE(SUBSTITUTE(SUBSTITUTE(SUBSTITUTE(SUBSTITUTE('YAHOO HISTORICAL DATA'!D377,",","+"),".","-"),"+","."),"-",","))),"")</f>
        <v/>
      </c>
      <c r="I377" s="15" t="str">
        <f>IF(ISNUMBER(VALUE(SUBSTITUTE(SUBSTITUTE(SUBSTITUTE(SUBSTITUTE('YAHOO HISTORICAL DATA'!E377,",","+"),".","-"),"+","."),"-",",")))=TRUE,(VALUE(SUBSTITUTE(SUBSTITUTE(SUBSTITUTE(SUBSTITUTE('YAHOO HISTORICAL DATA'!E377,",","+"),".","-"),"+","."),"-",","))),"")</f>
        <v/>
      </c>
      <c r="J377" s="15" t="str">
        <f>IF(ISNUMBER(VALUE(SUBSTITUTE(SUBSTITUTE(SUBSTITUTE(SUBSTITUTE('YAHOO HISTORICAL DATA'!F377,",","+"),".","-"),"+","."),"-",",")))=TRUE,(VALUE(SUBSTITUTE(SUBSTITUTE(SUBSTITUTE(SUBSTITUTE('YAHOO HISTORICAL DATA'!F377,",","+"),".","-"),"+","."),"-",","))),"")</f>
        <v/>
      </c>
      <c r="K377" s="15">
        <f>IF(ISNUMBER(VALUE(SUBSTITUTE(SUBSTITUTE(SUBSTITUTE(SUBSTITUTE('YAHOO HISTORICAL DATA'!G377,",","+"),".","-"),"+","."),"-",",")))=TRUE,(VALUE(SUBSTITUTE(SUBSTITUTE(SUBSTITUTE(SUBSTITUTE('YAHOO HISTORICAL DATA'!G377,",","+"),".","-"),"+","."),"-",","))),VALUE(SUBSTITUTE(SUBSTITUTE(SUBSTITUTE(SUBSTITUTE('YAHOO HISTORICAL DATA'!G377,",","+"),".","-"),"+","."),"-",",")&amp;"0"))</f>
        <v>0</v>
      </c>
    </row>
    <row r="378" spans="1:11" x14ac:dyDescent="0.2">
      <c r="A378">
        <f>'YAHOO HISTORICAL DATA'!A378</f>
        <v>0</v>
      </c>
      <c r="B378" s="81">
        <f t="shared" si="22"/>
        <v>0</v>
      </c>
      <c r="C378" s="83">
        <f t="shared" si="23"/>
        <v>0</v>
      </c>
      <c r="D378" s="83">
        <f t="shared" si="24"/>
        <v>0</v>
      </c>
      <c r="E378" s="3" t="e">
        <f t="shared" si="25"/>
        <v>#NUM!</v>
      </c>
      <c r="F378" s="15" t="str">
        <f>IF(ISNUMBER(VALUE(SUBSTITUTE(SUBSTITUTE(SUBSTITUTE(SUBSTITUTE('YAHOO HISTORICAL DATA'!B378,",","+"),".","-"),"+","."),"-",",")))=TRUE,(VALUE(SUBSTITUTE(SUBSTITUTE(SUBSTITUTE(SUBSTITUTE('YAHOO HISTORICAL DATA'!B378,",","+"),".","-"),"+","."),"-",","))),"")</f>
        <v/>
      </c>
      <c r="G378" s="15" t="str">
        <f>IF(ISNUMBER(VALUE(SUBSTITUTE(SUBSTITUTE(SUBSTITUTE(SUBSTITUTE('YAHOO HISTORICAL DATA'!C378,",","+"),".","-"),"+","."),"-",",")))=TRUE,(VALUE(SUBSTITUTE(SUBSTITUTE(SUBSTITUTE(SUBSTITUTE('YAHOO HISTORICAL DATA'!C378,",","+"),".","-"),"+","."),"-",","))),"")</f>
        <v/>
      </c>
      <c r="H378" s="15" t="str">
        <f>IF(ISNUMBER(VALUE(SUBSTITUTE(SUBSTITUTE(SUBSTITUTE(SUBSTITUTE('YAHOO HISTORICAL DATA'!D378,",","+"),".","-"),"+","."),"-",",")))=TRUE,(VALUE(SUBSTITUTE(SUBSTITUTE(SUBSTITUTE(SUBSTITUTE('YAHOO HISTORICAL DATA'!D378,",","+"),".","-"),"+","."),"-",","))),"")</f>
        <v/>
      </c>
      <c r="I378" s="15" t="str">
        <f>IF(ISNUMBER(VALUE(SUBSTITUTE(SUBSTITUTE(SUBSTITUTE(SUBSTITUTE('YAHOO HISTORICAL DATA'!E378,",","+"),".","-"),"+","."),"-",",")))=TRUE,(VALUE(SUBSTITUTE(SUBSTITUTE(SUBSTITUTE(SUBSTITUTE('YAHOO HISTORICAL DATA'!E378,",","+"),".","-"),"+","."),"-",","))),"")</f>
        <v/>
      </c>
      <c r="J378" s="15" t="str">
        <f>IF(ISNUMBER(VALUE(SUBSTITUTE(SUBSTITUTE(SUBSTITUTE(SUBSTITUTE('YAHOO HISTORICAL DATA'!F378,",","+"),".","-"),"+","."),"-",",")))=TRUE,(VALUE(SUBSTITUTE(SUBSTITUTE(SUBSTITUTE(SUBSTITUTE('YAHOO HISTORICAL DATA'!F378,",","+"),".","-"),"+","."),"-",","))),"")</f>
        <v/>
      </c>
      <c r="K378" s="15">
        <f>IF(ISNUMBER(VALUE(SUBSTITUTE(SUBSTITUTE(SUBSTITUTE(SUBSTITUTE('YAHOO HISTORICAL DATA'!G378,",","+"),".","-"),"+","."),"-",",")))=TRUE,(VALUE(SUBSTITUTE(SUBSTITUTE(SUBSTITUTE(SUBSTITUTE('YAHOO HISTORICAL DATA'!G378,",","+"),".","-"),"+","."),"-",","))),VALUE(SUBSTITUTE(SUBSTITUTE(SUBSTITUTE(SUBSTITUTE('YAHOO HISTORICAL DATA'!G378,",","+"),".","-"),"+","."),"-",",")&amp;"0"))</f>
        <v>0</v>
      </c>
    </row>
    <row r="379" spans="1:11" x14ac:dyDescent="0.2">
      <c r="A379">
        <f>'YAHOO HISTORICAL DATA'!A379</f>
        <v>0</v>
      </c>
      <c r="B379" s="81">
        <f t="shared" si="22"/>
        <v>0</v>
      </c>
      <c r="C379" s="83">
        <f t="shared" si="23"/>
        <v>0</v>
      </c>
      <c r="D379" s="83">
        <f t="shared" si="24"/>
        <v>0</v>
      </c>
      <c r="E379" s="3" t="e">
        <f t="shared" si="25"/>
        <v>#NUM!</v>
      </c>
      <c r="F379" s="15" t="str">
        <f>IF(ISNUMBER(VALUE(SUBSTITUTE(SUBSTITUTE(SUBSTITUTE(SUBSTITUTE('YAHOO HISTORICAL DATA'!B379,",","+"),".","-"),"+","."),"-",",")))=TRUE,(VALUE(SUBSTITUTE(SUBSTITUTE(SUBSTITUTE(SUBSTITUTE('YAHOO HISTORICAL DATA'!B379,",","+"),".","-"),"+","."),"-",","))),"")</f>
        <v/>
      </c>
      <c r="G379" s="15" t="str">
        <f>IF(ISNUMBER(VALUE(SUBSTITUTE(SUBSTITUTE(SUBSTITUTE(SUBSTITUTE('YAHOO HISTORICAL DATA'!C379,",","+"),".","-"),"+","."),"-",",")))=TRUE,(VALUE(SUBSTITUTE(SUBSTITUTE(SUBSTITUTE(SUBSTITUTE('YAHOO HISTORICAL DATA'!C379,",","+"),".","-"),"+","."),"-",","))),"")</f>
        <v/>
      </c>
      <c r="H379" s="15" t="str">
        <f>IF(ISNUMBER(VALUE(SUBSTITUTE(SUBSTITUTE(SUBSTITUTE(SUBSTITUTE('YAHOO HISTORICAL DATA'!D379,",","+"),".","-"),"+","."),"-",",")))=TRUE,(VALUE(SUBSTITUTE(SUBSTITUTE(SUBSTITUTE(SUBSTITUTE('YAHOO HISTORICAL DATA'!D379,",","+"),".","-"),"+","."),"-",","))),"")</f>
        <v/>
      </c>
      <c r="I379" s="15" t="str">
        <f>IF(ISNUMBER(VALUE(SUBSTITUTE(SUBSTITUTE(SUBSTITUTE(SUBSTITUTE('YAHOO HISTORICAL DATA'!E379,",","+"),".","-"),"+","."),"-",",")))=TRUE,(VALUE(SUBSTITUTE(SUBSTITUTE(SUBSTITUTE(SUBSTITUTE('YAHOO HISTORICAL DATA'!E379,",","+"),".","-"),"+","."),"-",","))),"")</f>
        <v/>
      </c>
      <c r="J379" s="15" t="str">
        <f>IF(ISNUMBER(VALUE(SUBSTITUTE(SUBSTITUTE(SUBSTITUTE(SUBSTITUTE('YAHOO HISTORICAL DATA'!F379,",","+"),".","-"),"+","."),"-",",")))=TRUE,(VALUE(SUBSTITUTE(SUBSTITUTE(SUBSTITUTE(SUBSTITUTE('YAHOO HISTORICAL DATA'!F379,",","+"),".","-"),"+","."),"-",","))),"")</f>
        <v/>
      </c>
      <c r="K379" s="15">
        <f>IF(ISNUMBER(VALUE(SUBSTITUTE(SUBSTITUTE(SUBSTITUTE(SUBSTITUTE('YAHOO HISTORICAL DATA'!G379,",","+"),".","-"),"+","."),"-",",")))=TRUE,(VALUE(SUBSTITUTE(SUBSTITUTE(SUBSTITUTE(SUBSTITUTE('YAHOO HISTORICAL DATA'!G379,",","+"),".","-"),"+","."),"-",","))),VALUE(SUBSTITUTE(SUBSTITUTE(SUBSTITUTE(SUBSTITUTE('YAHOO HISTORICAL DATA'!G379,",","+"),".","-"),"+","."),"-",",")&amp;"0"))</f>
        <v>0</v>
      </c>
    </row>
    <row r="380" spans="1:11" x14ac:dyDescent="0.2">
      <c r="A380">
        <f>'YAHOO HISTORICAL DATA'!A380</f>
        <v>0</v>
      </c>
      <c r="B380" s="81">
        <f t="shared" si="22"/>
        <v>0</v>
      </c>
      <c r="C380" s="83">
        <f t="shared" si="23"/>
        <v>0</v>
      </c>
      <c r="D380" s="83">
        <f t="shared" si="24"/>
        <v>0</v>
      </c>
      <c r="E380" s="3" t="e">
        <f t="shared" si="25"/>
        <v>#NUM!</v>
      </c>
      <c r="F380" s="15" t="str">
        <f>IF(ISNUMBER(VALUE(SUBSTITUTE(SUBSTITUTE(SUBSTITUTE(SUBSTITUTE('YAHOO HISTORICAL DATA'!B380,",","+"),".","-"),"+","."),"-",",")))=TRUE,(VALUE(SUBSTITUTE(SUBSTITUTE(SUBSTITUTE(SUBSTITUTE('YAHOO HISTORICAL DATA'!B380,",","+"),".","-"),"+","."),"-",","))),"")</f>
        <v/>
      </c>
      <c r="G380" s="15" t="str">
        <f>IF(ISNUMBER(VALUE(SUBSTITUTE(SUBSTITUTE(SUBSTITUTE(SUBSTITUTE('YAHOO HISTORICAL DATA'!C380,",","+"),".","-"),"+","."),"-",",")))=TRUE,(VALUE(SUBSTITUTE(SUBSTITUTE(SUBSTITUTE(SUBSTITUTE('YAHOO HISTORICAL DATA'!C380,",","+"),".","-"),"+","."),"-",","))),"")</f>
        <v/>
      </c>
      <c r="H380" s="15" t="str">
        <f>IF(ISNUMBER(VALUE(SUBSTITUTE(SUBSTITUTE(SUBSTITUTE(SUBSTITUTE('YAHOO HISTORICAL DATA'!D380,",","+"),".","-"),"+","."),"-",",")))=TRUE,(VALUE(SUBSTITUTE(SUBSTITUTE(SUBSTITUTE(SUBSTITUTE('YAHOO HISTORICAL DATA'!D380,",","+"),".","-"),"+","."),"-",","))),"")</f>
        <v/>
      </c>
      <c r="I380" s="15" t="str">
        <f>IF(ISNUMBER(VALUE(SUBSTITUTE(SUBSTITUTE(SUBSTITUTE(SUBSTITUTE('YAHOO HISTORICAL DATA'!E380,",","+"),".","-"),"+","."),"-",",")))=TRUE,(VALUE(SUBSTITUTE(SUBSTITUTE(SUBSTITUTE(SUBSTITUTE('YAHOO HISTORICAL DATA'!E380,",","+"),".","-"),"+","."),"-",","))),"")</f>
        <v/>
      </c>
      <c r="J380" s="15" t="str">
        <f>IF(ISNUMBER(VALUE(SUBSTITUTE(SUBSTITUTE(SUBSTITUTE(SUBSTITUTE('YAHOO HISTORICAL DATA'!F380,",","+"),".","-"),"+","."),"-",",")))=TRUE,(VALUE(SUBSTITUTE(SUBSTITUTE(SUBSTITUTE(SUBSTITUTE('YAHOO HISTORICAL DATA'!F380,",","+"),".","-"),"+","."),"-",","))),"")</f>
        <v/>
      </c>
      <c r="K380" s="15">
        <f>IF(ISNUMBER(VALUE(SUBSTITUTE(SUBSTITUTE(SUBSTITUTE(SUBSTITUTE('YAHOO HISTORICAL DATA'!G380,",","+"),".","-"),"+","."),"-",",")))=TRUE,(VALUE(SUBSTITUTE(SUBSTITUTE(SUBSTITUTE(SUBSTITUTE('YAHOO HISTORICAL DATA'!G380,",","+"),".","-"),"+","."),"-",","))),VALUE(SUBSTITUTE(SUBSTITUTE(SUBSTITUTE(SUBSTITUTE('YAHOO HISTORICAL DATA'!G380,",","+"),".","-"),"+","."),"-",",")&amp;"0"))</f>
        <v>0</v>
      </c>
    </row>
    <row r="381" spans="1:11" x14ac:dyDescent="0.2">
      <c r="A381">
        <f>'YAHOO HISTORICAL DATA'!A381</f>
        <v>0</v>
      </c>
      <c r="B381" s="81">
        <f t="shared" si="22"/>
        <v>0</v>
      </c>
      <c r="C381" s="83">
        <f t="shared" si="23"/>
        <v>0</v>
      </c>
      <c r="D381" s="83">
        <f t="shared" si="24"/>
        <v>0</v>
      </c>
      <c r="E381" s="3" t="e">
        <f t="shared" si="25"/>
        <v>#NUM!</v>
      </c>
      <c r="F381" s="15" t="str">
        <f>IF(ISNUMBER(VALUE(SUBSTITUTE(SUBSTITUTE(SUBSTITUTE(SUBSTITUTE('YAHOO HISTORICAL DATA'!B381,",","+"),".","-"),"+","."),"-",",")))=TRUE,(VALUE(SUBSTITUTE(SUBSTITUTE(SUBSTITUTE(SUBSTITUTE('YAHOO HISTORICAL DATA'!B381,",","+"),".","-"),"+","."),"-",","))),"")</f>
        <v/>
      </c>
      <c r="G381" s="15" t="str">
        <f>IF(ISNUMBER(VALUE(SUBSTITUTE(SUBSTITUTE(SUBSTITUTE(SUBSTITUTE('YAHOO HISTORICAL DATA'!C381,",","+"),".","-"),"+","."),"-",",")))=TRUE,(VALUE(SUBSTITUTE(SUBSTITUTE(SUBSTITUTE(SUBSTITUTE('YAHOO HISTORICAL DATA'!C381,",","+"),".","-"),"+","."),"-",","))),"")</f>
        <v/>
      </c>
      <c r="H381" s="15" t="str">
        <f>IF(ISNUMBER(VALUE(SUBSTITUTE(SUBSTITUTE(SUBSTITUTE(SUBSTITUTE('YAHOO HISTORICAL DATA'!D381,",","+"),".","-"),"+","."),"-",",")))=TRUE,(VALUE(SUBSTITUTE(SUBSTITUTE(SUBSTITUTE(SUBSTITUTE('YAHOO HISTORICAL DATA'!D381,",","+"),".","-"),"+","."),"-",","))),"")</f>
        <v/>
      </c>
      <c r="I381" s="15" t="str">
        <f>IF(ISNUMBER(VALUE(SUBSTITUTE(SUBSTITUTE(SUBSTITUTE(SUBSTITUTE('YAHOO HISTORICAL DATA'!E381,",","+"),".","-"),"+","."),"-",",")))=TRUE,(VALUE(SUBSTITUTE(SUBSTITUTE(SUBSTITUTE(SUBSTITUTE('YAHOO HISTORICAL DATA'!E381,",","+"),".","-"),"+","."),"-",","))),"")</f>
        <v/>
      </c>
      <c r="J381" s="15" t="str">
        <f>IF(ISNUMBER(VALUE(SUBSTITUTE(SUBSTITUTE(SUBSTITUTE(SUBSTITUTE('YAHOO HISTORICAL DATA'!F381,",","+"),".","-"),"+","."),"-",",")))=TRUE,(VALUE(SUBSTITUTE(SUBSTITUTE(SUBSTITUTE(SUBSTITUTE('YAHOO HISTORICAL DATA'!F381,",","+"),".","-"),"+","."),"-",","))),"")</f>
        <v/>
      </c>
      <c r="K381" s="15">
        <f>IF(ISNUMBER(VALUE(SUBSTITUTE(SUBSTITUTE(SUBSTITUTE(SUBSTITUTE('YAHOO HISTORICAL DATA'!G381,",","+"),".","-"),"+","."),"-",",")))=TRUE,(VALUE(SUBSTITUTE(SUBSTITUTE(SUBSTITUTE(SUBSTITUTE('YAHOO HISTORICAL DATA'!G381,",","+"),".","-"),"+","."),"-",","))),VALUE(SUBSTITUTE(SUBSTITUTE(SUBSTITUTE(SUBSTITUTE('YAHOO HISTORICAL DATA'!G381,",","+"),".","-"),"+","."),"-",",")&amp;"0"))</f>
        <v>0</v>
      </c>
    </row>
    <row r="382" spans="1:11" x14ac:dyDescent="0.2">
      <c r="A382">
        <f>'YAHOO HISTORICAL DATA'!A382</f>
        <v>0</v>
      </c>
      <c r="B382" s="81">
        <f t="shared" si="22"/>
        <v>0</v>
      </c>
      <c r="C382" s="83">
        <f t="shared" si="23"/>
        <v>0</v>
      </c>
      <c r="D382" s="83">
        <f t="shared" si="24"/>
        <v>0</v>
      </c>
      <c r="E382" s="3" t="e">
        <f t="shared" si="25"/>
        <v>#NUM!</v>
      </c>
      <c r="F382" s="15" t="str">
        <f>IF(ISNUMBER(VALUE(SUBSTITUTE(SUBSTITUTE(SUBSTITUTE(SUBSTITUTE('YAHOO HISTORICAL DATA'!B382,",","+"),".","-"),"+","."),"-",",")))=TRUE,(VALUE(SUBSTITUTE(SUBSTITUTE(SUBSTITUTE(SUBSTITUTE('YAHOO HISTORICAL DATA'!B382,",","+"),".","-"),"+","."),"-",","))),"")</f>
        <v/>
      </c>
      <c r="G382" s="15" t="str">
        <f>IF(ISNUMBER(VALUE(SUBSTITUTE(SUBSTITUTE(SUBSTITUTE(SUBSTITUTE('YAHOO HISTORICAL DATA'!C382,",","+"),".","-"),"+","."),"-",",")))=TRUE,(VALUE(SUBSTITUTE(SUBSTITUTE(SUBSTITUTE(SUBSTITUTE('YAHOO HISTORICAL DATA'!C382,",","+"),".","-"),"+","."),"-",","))),"")</f>
        <v/>
      </c>
      <c r="H382" s="15" t="str">
        <f>IF(ISNUMBER(VALUE(SUBSTITUTE(SUBSTITUTE(SUBSTITUTE(SUBSTITUTE('YAHOO HISTORICAL DATA'!D382,",","+"),".","-"),"+","."),"-",",")))=TRUE,(VALUE(SUBSTITUTE(SUBSTITUTE(SUBSTITUTE(SUBSTITUTE('YAHOO HISTORICAL DATA'!D382,",","+"),".","-"),"+","."),"-",","))),"")</f>
        <v/>
      </c>
      <c r="I382" s="15" t="str">
        <f>IF(ISNUMBER(VALUE(SUBSTITUTE(SUBSTITUTE(SUBSTITUTE(SUBSTITUTE('YAHOO HISTORICAL DATA'!E382,",","+"),".","-"),"+","."),"-",",")))=TRUE,(VALUE(SUBSTITUTE(SUBSTITUTE(SUBSTITUTE(SUBSTITUTE('YAHOO HISTORICAL DATA'!E382,",","+"),".","-"),"+","."),"-",","))),"")</f>
        <v/>
      </c>
      <c r="J382" s="15" t="str">
        <f>IF(ISNUMBER(VALUE(SUBSTITUTE(SUBSTITUTE(SUBSTITUTE(SUBSTITUTE('YAHOO HISTORICAL DATA'!F382,",","+"),".","-"),"+","."),"-",",")))=TRUE,(VALUE(SUBSTITUTE(SUBSTITUTE(SUBSTITUTE(SUBSTITUTE('YAHOO HISTORICAL DATA'!F382,",","+"),".","-"),"+","."),"-",","))),"")</f>
        <v/>
      </c>
      <c r="K382" s="15">
        <f>IF(ISNUMBER(VALUE(SUBSTITUTE(SUBSTITUTE(SUBSTITUTE(SUBSTITUTE('YAHOO HISTORICAL DATA'!G382,",","+"),".","-"),"+","."),"-",",")))=TRUE,(VALUE(SUBSTITUTE(SUBSTITUTE(SUBSTITUTE(SUBSTITUTE('YAHOO HISTORICAL DATA'!G382,",","+"),".","-"),"+","."),"-",","))),VALUE(SUBSTITUTE(SUBSTITUTE(SUBSTITUTE(SUBSTITUTE('YAHOO HISTORICAL DATA'!G382,",","+"),".","-"),"+","."),"-",",")&amp;"0"))</f>
        <v>0</v>
      </c>
    </row>
    <row r="383" spans="1:11" x14ac:dyDescent="0.2">
      <c r="A383">
        <f>'YAHOO HISTORICAL DATA'!A383</f>
        <v>0</v>
      </c>
      <c r="B383" s="81">
        <f t="shared" si="22"/>
        <v>0</v>
      </c>
      <c r="C383" s="83">
        <f t="shared" si="23"/>
        <v>0</v>
      </c>
      <c r="D383" s="83">
        <f t="shared" si="24"/>
        <v>0</v>
      </c>
      <c r="E383" s="3" t="e">
        <f t="shared" si="25"/>
        <v>#NUM!</v>
      </c>
      <c r="F383" s="15" t="str">
        <f>IF(ISNUMBER(VALUE(SUBSTITUTE(SUBSTITUTE(SUBSTITUTE(SUBSTITUTE('YAHOO HISTORICAL DATA'!B383,",","+"),".","-"),"+","."),"-",",")))=TRUE,(VALUE(SUBSTITUTE(SUBSTITUTE(SUBSTITUTE(SUBSTITUTE('YAHOO HISTORICAL DATA'!B383,",","+"),".","-"),"+","."),"-",","))),"")</f>
        <v/>
      </c>
      <c r="G383" s="15" t="str">
        <f>IF(ISNUMBER(VALUE(SUBSTITUTE(SUBSTITUTE(SUBSTITUTE(SUBSTITUTE('YAHOO HISTORICAL DATA'!C383,",","+"),".","-"),"+","."),"-",",")))=TRUE,(VALUE(SUBSTITUTE(SUBSTITUTE(SUBSTITUTE(SUBSTITUTE('YAHOO HISTORICAL DATA'!C383,",","+"),".","-"),"+","."),"-",","))),"")</f>
        <v/>
      </c>
      <c r="H383" s="15" t="str">
        <f>IF(ISNUMBER(VALUE(SUBSTITUTE(SUBSTITUTE(SUBSTITUTE(SUBSTITUTE('YAHOO HISTORICAL DATA'!D383,",","+"),".","-"),"+","."),"-",",")))=TRUE,(VALUE(SUBSTITUTE(SUBSTITUTE(SUBSTITUTE(SUBSTITUTE('YAHOO HISTORICAL DATA'!D383,",","+"),".","-"),"+","."),"-",","))),"")</f>
        <v/>
      </c>
      <c r="I383" s="15" t="str">
        <f>IF(ISNUMBER(VALUE(SUBSTITUTE(SUBSTITUTE(SUBSTITUTE(SUBSTITUTE('YAHOO HISTORICAL DATA'!E383,",","+"),".","-"),"+","."),"-",",")))=TRUE,(VALUE(SUBSTITUTE(SUBSTITUTE(SUBSTITUTE(SUBSTITUTE('YAHOO HISTORICAL DATA'!E383,",","+"),".","-"),"+","."),"-",","))),"")</f>
        <v/>
      </c>
      <c r="J383" s="15" t="str">
        <f>IF(ISNUMBER(VALUE(SUBSTITUTE(SUBSTITUTE(SUBSTITUTE(SUBSTITUTE('YAHOO HISTORICAL DATA'!F383,",","+"),".","-"),"+","."),"-",",")))=TRUE,(VALUE(SUBSTITUTE(SUBSTITUTE(SUBSTITUTE(SUBSTITUTE('YAHOO HISTORICAL DATA'!F383,",","+"),".","-"),"+","."),"-",","))),"")</f>
        <v/>
      </c>
      <c r="K383" s="15">
        <f>IF(ISNUMBER(VALUE(SUBSTITUTE(SUBSTITUTE(SUBSTITUTE(SUBSTITUTE('YAHOO HISTORICAL DATA'!G383,",","+"),".","-"),"+","."),"-",",")))=TRUE,(VALUE(SUBSTITUTE(SUBSTITUTE(SUBSTITUTE(SUBSTITUTE('YAHOO HISTORICAL DATA'!G383,",","+"),".","-"),"+","."),"-",","))),VALUE(SUBSTITUTE(SUBSTITUTE(SUBSTITUTE(SUBSTITUTE('YAHOO HISTORICAL DATA'!G383,",","+"),".","-"),"+","."),"-",",")&amp;"0"))</f>
        <v>0</v>
      </c>
    </row>
    <row r="384" spans="1:11" x14ac:dyDescent="0.2">
      <c r="A384">
        <f>'YAHOO HISTORICAL DATA'!A384</f>
        <v>0</v>
      </c>
      <c r="B384" s="81">
        <f t="shared" si="22"/>
        <v>0</v>
      </c>
      <c r="C384" s="83">
        <f t="shared" si="23"/>
        <v>0</v>
      </c>
      <c r="D384" s="83">
        <f t="shared" si="24"/>
        <v>0</v>
      </c>
      <c r="E384" s="3" t="e">
        <f t="shared" si="25"/>
        <v>#NUM!</v>
      </c>
      <c r="F384" s="15" t="str">
        <f>IF(ISNUMBER(VALUE(SUBSTITUTE(SUBSTITUTE(SUBSTITUTE(SUBSTITUTE('YAHOO HISTORICAL DATA'!B384,",","+"),".","-"),"+","."),"-",",")))=TRUE,(VALUE(SUBSTITUTE(SUBSTITUTE(SUBSTITUTE(SUBSTITUTE('YAHOO HISTORICAL DATA'!B384,",","+"),".","-"),"+","."),"-",","))),"")</f>
        <v/>
      </c>
      <c r="G384" s="15" t="str">
        <f>IF(ISNUMBER(VALUE(SUBSTITUTE(SUBSTITUTE(SUBSTITUTE(SUBSTITUTE('YAHOO HISTORICAL DATA'!C384,",","+"),".","-"),"+","."),"-",",")))=TRUE,(VALUE(SUBSTITUTE(SUBSTITUTE(SUBSTITUTE(SUBSTITUTE('YAHOO HISTORICAL DATA'!C384,",","+"),".","-"),"+","."),"-",","))),"")</f>
        <v/>
      </c>
      <c r="H384" s="15" t="str">
        <f>IF(ISNUMBER(VALUE(SUBSTITUTE(SUBSTITUTE(SUBSTITUTE(SUBSTITUTE('YAHOO HISTORICAL DATA'!D384,",","+"),".","-"),"+","."),"-",",")))=TRUE,(VALUE(SUBSTITUTE(SUBSTITUTE(SUBSTITUTE(SUBSTITUTE('YAHOO HISTORICAL DATA'!D384,",","+"),".","-"),"+","."),"-",","))),"")</f>
        <v/>
      </c>
      <c r="I384" s="15" t="str">
        <f>IF(ISNUMBER(VALUE(SUBSTITUTE(SUBSTITUTE(SUBSTITUTE(SUBSTITUTE('YAHOO HISTORICAL DATA'!E384,",","+"),".","-"),"+","."),"-",",")))=TRUE,(VALUE(SUBSTITUTE(SUBSTITUTE(SUBSTITUTE(SUBSTITUTE('YAHOO HISTORICAL DATA'!E384,",","+"),".","-"),"+","."),"-",","))),"")</f>
        <v/>
      </c>
      <c r="J384" s="15" t="str">
        <f>IF(ISNUMBER(VALUE(SUBSTITUTE(SUBSTITUTE(SUBSTITUTE(SUBSTITUTE('YAHOO HISTORICAL DATA'!F384,",","+"),".","-"),"+","."),"-",",")))=TRUE,(VALUE(SUBSTITUTE(SUBSTITUTE(SUBSTITUTE(SUBSTITUTE('YAHOO HISTORICAL DATA'!F384,",","+"),".","-"),"+","."),"-",","))),"")</f>
        <v/>
      </c>
      <c r="K384" s="15">
        <f>IF(ISNUMBER(VALUE(SUBSTITUTE(SUBSTITUTE(SUBSTITUTE(SUBSTITUTE('YAHOO HISTORICAL DATA'!G384,",","+"),".","-"),"+","."),"-",",")))=TRUE,(VALUE(SUBSTITUTE(SUBSTITUTE(SUBSTITUTE(SUBSTITUTE('YAHOO HISTORICAL DATA'!G384,",","+"),".","-"),"+","."),"-",","))),VALUE(SUBSTITUTE(SUBSTITUTE(SUBSTITUTE(SUBSTITUTE('YAHOO HISTORICAL DATA'!G384,",","+"),".","-"),"+","."),"-",",")&amp;"0"))</f>
        <v>0</v>
      </c>
    </row>
    <row r="385" spans="1:11" x14ac:dyDescent="0.2">
      <c r="A385">
        <f>'YAHOO HISTORICAL DATA'!A385</f>
        <v>0</v>
      </c>
      <c r="B385" s="81">
        <f t="shared" si="22"/>
        <v>0</v>
      </c>
      <c r="C385" s="83">
        <f t="shared" si="23"/>
        <v>0</v>
      </c>
      <c r="D385" s="83">
        <f t="shared" si="24"/>
        <v>0</v>
      </c>
      <c r="E385" s="3" t="e">
        <f t="shared" si="25"/>
        <v>#NUM!</v>
      </c>
      <c r="F385" s="15" t="str">
        <f>IF(ISNUMBER(VALUE(SUBSTITUTE(SUBSTITUTE(SUBSTITUTE(SUBSTITUTE('YAHOO HISTORICAL DATA'!B385,",","+"),".","-"),"+","."),"-",",")))=TRUE,(VALUE(SUBSTITUTE(SUBSTITUTE(SUBSTITUTE(SUBSTITUTE('YAHOO HISTORICAL DATA'!B385,",","+"),".","-"),"+","."),"-",","))),"")</f>
        <v/>
      </c>
      <c r="G385" s="15" t="str">
        <f>IF(ISNUMBER(VALUE(SUBSTITUTE(SUBSTITUTE(SUBSTITUTE(SUBSTITUTE('YAHOO HISTORICAL DATA'!C385,",","+"),".","-"),"+","."),"-",",")))=TRUE,(VALUE(SUBSTITUTE(SUBSTITUTE(SUBSTITUTE(SUBSTITUTE('YAHOO HISTORICAL DATA'!C385,",","+"),".","-"),"+","."),"-",","))),"")</f>
        <v/>
      </c>
      <c r="H385" s="15" t="str">
        <f>IF(ISNUMBER(VALUE(SUBSTITUTE(SUBSTITUTE(SUBSTITUTE(SUBSTITUTE('YAHOO HISTORICAL DATA'!D385,",","+"),".","-"),"+","."),"-",",")))=TRUE,(VALUE(SUBSTITUTE(SUBSTITUTE(SUBSTITUTE(SUBSTITUTE('YAHOO HISTORICAL DATA'!D385,",","+"),".","-"),"+","."),"-",","))),"")</f>
        <v/>
      </c>
      <c r="I385" s="15" t="str">
        <f>IF(ISNUMBER(VALUE(SUBSTITUTE(SUBSTITUTE(SUBSTITUTE(SUBSTITUTE('YAHOO HISTORICAL DATA'!E385,",","+"),".","-"),"+","."),"-",",")))=TRUE,(VALUE(SUBSTITUTE(SUBSTITUTE(SUBSTITUTE(SUBSTITUTE('YAHOO HISTORICAL DATA'!E385,",","+"),".","-"),"+","."),"-",","))),"")</f>
        <v/>
      </c>
      <c r="J385" s="15" t="str">
        <f>IF(ISNUMBER(VALUE(SUBSTITUTE(SUBSTITUTE(SUBSTITUTE(SUBSTITUTE('YAHOO HISTORICAL DATA'!F385,",","+"),".","-"),"+","."),"-",",")))=TRUE,(VALUE(SUBSTITUTE(SUBSTITUTE(SUBSTITUTE(SUBSTITUTE('YAHOO HISTORICAL DATA'!F385,",","+"),".","-"),"+","."),"-",","))),"")</f>
        <v/>
      </c>
      <c r="K385" s="15">
        <f>IF(ISNUMBER(VALUE(SUBSTITUTE(SUBSTITUTE(SUBSTITUTE(SUBSTITUTE('YAHOO HISTORICAL DATA'!G385,",","+"),".","-"),"+","."),"-",",")))=TRUE,(VALUE(SUBSTITUTE(SUBSTITUTE(SUBSTITUTE(SUBSTITUTE('YAHOO HISTORICAL DATA'!G385,",","+"),".","-"),"+","."),"-",","))),VALUE(SUBSTITUTE(SUBSTITUTE(SUBSTITUTE(SUBSTITUTE('YAHOO HISTORICAL DATA'!G385,",","+"),".","-"),"+","."),"-",",")&amp;"0"))</f>
        <v>0</v>
      </c>
    </row>
    <row r="386" spans="1:11" x14ac:dyDescent="0.2">
      <c r="A386">
        <f>'YAHOO HISTORICAL DATA'!A386</f>
        <v>0</v>
      </c>
      <c r="B386" s="81">
        <f t="shared" si="22"/>
        <v>0</v>
      </c>
      <c r="C386" s="83">
        <f t="shared" si="23"/>
        <v>0</v>
      </c>
      <c r="D386" s="83">
        <f t="shared" si="24"/>
        <v>0</v>
      </c>
      <c r="E386" s="3" t="e">
        <f t="shared" si="25"/>
        <v>#NUM!</v>
      </c>
      <c r="F386" s="15" t="str">
        <f>IF(ISNUMBER(VALUE(SUBSTITUTE(SUBSTITUTE(SUBSTITUTE(SUBSTITUTE('YAHOO HISTORICAL DATA'!B386,",","+"),".","-"),"+","."),"-",",")))=TRUE,(VALUE(SUBSTITUTE(SUBSTITUTE(SUBSTITUTE(SUBSTITUTE('YAHOO HISTORICAL DATA'!B386,",","+"),".","-"),"+","."),"-",","))),"")</f>
        <v/>
      </c>
      <c r="G386" s="15" t="str">
        <f>IF(ISNUMBER(VALUE(SUBSTITUTE(SUBSTITUTE(SUBSTITUTE(SUBSTITUTE('YAHOO HISTORICAL DATA'!C386,",","+"),".","-"),"+","."),"-",",")))=TRUE,(VALUE(SUBSTITUTE(SUBSTITUTE(SUBSTITUTE(SUBSTITUTE('YAHOO HISTORICAL DATA'!C386,",","+"),".","-"),"+","."),"-",","))),"")</f>
        <v/>
      </c>
      <c r="H386" s="15" t="str">
        <f>IF(ISNUMBER(VALUE(SUBSTITUTE(SUBSTITUTE(SUBSTITUTE(SUBSTITUTE('YAHOO HISTORICAL DATA'!D386,",","+"),".","-"),"+","."),"-",",")))=TRUE,(VALUE(SUBSTITUTE(SUBSTITUTE(SUBSTITUTE(SUBSTITUTE('YAHOO HISTORICAL DATA'!D386,",","+"),".","-"),"+","."),"-",","))),"")</f>
        <v/>
      </c>
      <c r="I386" s="15" t="str">
        <f>IF(ISNUMBER(VALUE(SUBSTITUTE(SUBSTITUTE(SUBSTITUTE(SUBSTITUTE('YAHOO HISTORICAL DATA'!E386,",","+"),".","-"),"+","."),"-",",")))=TRUE,(VALUE(SUBSTITUTE(SUBSTITUTE(SUBSTITUTE(SUBSTITUTE('YAHOO HISTORICAL DATA'!E386,",","+"),".","-"),"+","."),"-",","))),"")</f>
        <v/>
      </c>
      <c r="J386" s="15" t="str">
        <f>IF(ISNUMBER(VALUE(SUBSTITUTE(SUBSTITUTE(SUBSTITUTE(SUBSTITUTE('YAHOO HISTORICAL DATA'!F386,",","+"),".","-"),"+","."),"-",",")))=TRUE,(VALUE(SUBSTITUTE(SUBSTITUTE(SUBSTITUTE(SUBSTITUTE('YAHOO HISTORICAL DATA'!F386,",","+"),".","-"),"+","."),"-",","))),"")</f>
        <v/>
      </c>
      <c r="K386" s="15">
        <f>IF(ISNUMBER(VALUE(SUBSTITUTE(SUBSTITUTE(SUBSTITUTE(SUBSTITUTE('YAHOO HISTORICAL DATA'!G386,",","+"),".","-"),"+","."),"-",",")))=TRUE,(VALUE(SUBSTITUTE(SUBSTITUTE(SUBSTITUTE(SUBSTITUTE('YAHOO HISTORICAL DATA'!G386,",","+"),".","-"),"+","."),"-",","))),VALUE(SUBSTITUTE(SUBSTITUTE(SUBSTITUTE(SUBSTITUTE('YAHOO HISTORICAL DATA'!G386,",","+"),".","-"),"+","."),"-",",")&amp;"0"))</f>
        <v>0</v>
      </c>
    </row>
    <row r="387" spans="1:11" x14ac:dyDescent="0.2">
      <c r="A387">
        <f>'YAHOO HISTORICAL DATA'!A387</f>
        <v>0</v>
      </c>
      <c r="B387" s="81">
        <f t="shared" ref="B387:B450" si="26">VALUE(RIGHT((LEFT(A387,6)),2))</f>
        <v>0</v>
      </c>
      <c r="C387" s="83">
        <f t="shared" ref="C387:C450" si="27">(IF((LEFT(A387,3))="Jan",1,(IF((LEFT(A387,3))="Feb",2,(IF((LEFT(A387,3))="Mar",3,(IF((LEFT(A387,3))="Apr",4,(IF((LEFT(A387,3))="May",5,(IF((LEFT(A387,3))="Jun",6,(IF((LEFT(A387,3))="Jul",7,(IF((LEFT(A387,3))="Aug",8,(IF((LEFT(A387,3))="Sep",9,(IF((LEFT(A387,3))="Oct",10,(IF((LEFT(A387,3))="Nov",11,(IF((LEFT(A387,3))="Dec",12,0))))))))))))))))))))))))</f>
        <v>0</v>
      </c>
      <c r="D387" s="83">
        <f t="shared" ref="D387:D450" si="28">IF(AND(ISNUMBER(G387),ISNUMBER(K387)),VALUE(RIGHT(A387,4)),0)</f>
        <v>0</v>
      </c>
      <c r="E387" s="3" t="e">
        <f t="shared" ref="E387:E450" si="29">DATE(D387,C387,B387)</f>
        <v>#NUM!</v>
      </c>
      <c r="F387" s="15" t="str">
        <f>IF(ISNUMBER(VALUE(SUBSTITUTE(SUBSTITUTE(SUBSTITUTE(SUBSTITUTE('YAHOO HISTORICAL DATA'!B387,",","+"),".","-"),"+","."),"-",",")))=TRUE,(VALUE(SUBSTITUTE(SUBSTITUTE(SUBSTITUTE(SUBSTITUTE('YAHOO HISTORICAL DATA'!B387,",","+"),".","-"),"+","."),"-",","))),"")</f>
        <v/>
      </c>
      <c r="G387" s="15" t="str">
        <f>IF(ISNUMBER(VALUE(SUBSTITUTE(SUBSTITUTE(SUBSTITUTE(SUBSTITUTE('YAHOO HISTORICAL DATA'!C387,",","+"),".","-"),"+","."),"-",",")))=TRUE,(VALUE(SUBSTITUTE(SUBSTITUTE(SUBSTITUTE(SUBSTITUTE('YAHOO HISTORICAL DATA'!C387,",","+"),".","-"),"+","."),"-",","))),"")</f>
        <v/>
      </c>
      <c r="H387" s="15" t="str">
        <f>IF(ISNUMBER(VALUE(SUBSTITUTE(SUBSTITUTE(SUBSTITUTE(SUBSTITUTE('YAHOO HISTORICAL DATA'!D387,",","+"),".","-"),"+","."),"-",",")))=TRUE,(VALUE(SUBSTITUTE(SUBSTITUTE(SUBSTITUTE(SUBSTITUTE('YAHOO HISTORICAL DATA'!D387,",","+"),".","-"),"+","."),"-",","))),"")</f>
        <v/>
      </c>
      <c r="I387" s="15" t="str">
        <f>IF(ISNUMBER(VALUE(SUBSTITUTE(SUBSTITUTE(SUBSTITUTE(SUBSTITUTE('YAHOO HISTORICAL DATA'!E387,",","+"),".","-"),"+","."),"-",",")))=TRUE,(VALUE(SUBSTITUTE(SUBSTITUTE(SUBSTITUTE(SUBSTITUTE('YAHOO HISTORICAL DATA'!E387,",","+"),".","-"),"+","."),"-",","))),"")</f>
        <v/>
      </c>
      <c r="J387" s="15" t="str">
        <f>IF(ISNUMBER(VALUE(SUBSTITUTE(SUBSTITUTE(SUBSTITUTE(SUBSTITUTE('YAHOO HISTORICAL DATA'!F387,",","+"),".","-"),"+","."),"-",",")))=TRUE,(VALUE(SUBSTITUTE(SUBSTITUTE(SUBSTITUTE(SUBSTITUTE('YAHOO HISTORICAL DATA'!F387,",","+"),".","-"),"+","."),"-",","))),"")</f>
        <v/>
      </c>
      <c r="K387" s="15">
        <f>IF(ISNUMBER(VALUE(SUBSTITUTE(SUBSTITUTE(SUBSTITUTE(SUBSTITUTE('YAHOO HISTORICAL DATA'!G387,",","+"),".","-"),"+","."),"-",",")))=TRUE,(VALUE(SUBSTITUTE(SUBSTITUTE(SUBSTITUTE(SUBSTITUTE('YAHOO HISTORICAL DATA'!G387,",","+"),".","-"),"+","."),"-",","))),VALUE(SUBSTITUTE(SUBSTITUTE(SUBSTITUTE(SUBSTITUTE('YAHOO HISTORICAL DATA'!G387,",","+"),".","-"),"+","."),"-",",")&amp;"0"))</f>
        <v>0</v>
      </c>
    </row>
    <row r="388" spans="1:11" x14ac:dyDescent="0.2">
      <c r="A388">
        <f>'YAHOO HISTORICAL DATA'!A388</f>
        <v>0</v>
      </c>
      <c r="B388" s="81">
        <f t="shared" si="26"/>
        <v>0</v>
      </c>
      <c r="C388" s="83">
        <f t="shared" si="27"/>
        <v>0</v>
      </c>
      <c r="D388" s="83">
        <f t="shared" si="28"/>
        <v>0</v>
      </c>
      <c r="E388" s="3" t="e">
        <f t="shared" si="29"/>
        <v>#NUM!</v>
      </c>
      <c r="F388" s="15" t="str">
        <f>IF(ISNUMBER(VALUE(SUBSTITUTE(SUBSTITUTE(SUBSTITUTE(SUBSTITUTE('YAHOO HISTORICAL DATA'!B388,",","+"),".","-"),"+","."),"-",",")))=TRUE,(VALUE(SUBSTITUTE(SUBSTITUTE(SUBSTITUTE(SUBSTITUTE('YAHOO HISTORICAL DATA'!B388,",","+"),".","-"),"+","."),"-",","))),"")</f>
        <v/>
      </c>
      <c r="G388" s="15" t="str">
        <f>IF(ISNUMBER(VALUE(SUBSTITUTE(SUBSTITUTE(SUBSTITUTE(SUBSTITUTE('YAHOO HISTORICAL DATA'!C388,",","+"),".","-"),"+","."),"-",",")))=TRUE,(VALUE(SUBSTITUTE(SUBSTITUTE(SUBSTITUTE(SUBSTITUTE('YAHOO HISTORICAL DATA'!C388,",","+"),".","-"),"+","."),"-",","))),"")</f>
        <v/>
      </c>
      <c r="H388" s="15" t="str">
        <f>IF(ISNUMBER(VALUE(SUBSTITUTE(SUBSTITUTE(SUBSTITUTE(SUBSTITUTE('YAHOO HISTORICAL DATA'!D388,",","+"),".","-"),"+","."),"-",",")))=TRUE,(VALUE(SUBSTITUTE(SUBSTITUTE(SUBSTITUTE(SUBSTITUTE('YAHOO HISTORICAL DATA'!D388,",","+"),".","-"),"+","."),"-",","))),"")</f>
        <v/>
      </c>
      <c r="I388" s="15" t="str">
        <f>IF(ISNUMBER(VALUE(SUBSTITUTE(SUBSTITUTE(SUBSTITUTE(SUBSTITUTE('YAHOO HISTORICAL DATA'!E388,",","+"),".","-"),"+","."),"-",",")))=TRUE,(VALUE(SUBSTITUTE(SUBSTITUTE(SUBSTITUTE(SUBSTITUTE('YAHOO HISTORICAL DATA'!E388,",","+"),".","-"),"+","."),"-",","))),"")</f>
        <v/>
      </c>
      <c r="J388" s="15" t="str">
        <f>IF(ISNUMBER(VALUE(SUBSTITUTE(SUBSTITUTE(SUBSTITUTE(SUBSTITUTE('YAHOO HISTORICAL DATA'!F388,",","+"),".","-"),"+","."),"-",",")))=TRUE,(VALUE(SUBSTITUTE(SUBSTITUTE(SUBSTITUTE(SUBSTITUTE('YAHOO HISTORICAL DATA'!F388,",","+"),".","-"),"+","."),"-",","))),"")</f>
        <v/>
      </c>
      <c r="K388" s="15">
        <f>IF(ISNUMBER(VALUE(SUBSTITUTE(SUBSTITUTE(SUBSTITUTE(SUBSTITUTE('YAHOO HISTORICAL DATA'!G388,",","+"),".","-"),"+","."),"-",",")))=TRUE,(VALUE(SUBSTITUTE(SUBSTITUTE(SUBSTITUTE(SUBSTITUTE('YAHOO HISTORICAL DATA'!G388,",","+"),".","-"),"+","."),"-",","))),VALUE(SUBSTITUTE(SUBSTITUTE(SUBSTITUTE(SUBSTITUTE('YAHOO HISTORICAL DATA'!G388,",","+"),".","-"),"+","."),"-",",")&amp;"0"))</f>
        <v>0</v>
      </c>
    </row>
    <row r="389" spans="1:11" x14ac:dyDescent="0.2">
      <c r="A389">
        <f>'YAHOO HISTORICAL DATA'!A389</f>
        <v>0</v>
      </c>
      <c r="B389" s="81">
        <f t="shared" si="26"/>
        <v>0</v>
      </c>
      <c r="C389" s="83">
        <f t="shared" si="27"/>
        <v>0</v>
      </c>
      <c r="D389" s="83">
        <f t="shared" si="28"/>
        <v>0</v>
      </c>
      <c r="E389" s="3" t="e">
        <f t="shared" si="29"/>
        <v>#NUM!</v>
      </c>
      <c r="F389" s="15" t="str">
        <f>IF(ISNUMBER(VALUE(SUBSTITUTE(SUBSTITUTE(SUBSTITUTE(SUBSTITUTE('YAHOO HISTORICAL DATA'!B389,",","+"),".","-"),"+","."),"-",",")))=TRUE,(VALUE(SUBSTITUTE(SUBSTITUTE(SUBSTITUTE(SUBSTITUTE('YAHOO HISTORICAL DATA'!B389,",","+"),".","-"),"+","."),"-",","))),"")</f>
        <v/>
      </c>
      <c r="G389" s="15" t="str">
        <f>IF(ISNUMBER(VALUE(SUBSTITUTE(SUBSTITUTE(SUBSTITUTE(SUBSTITUTE('YAHOO HISTORICAL DATA'!C389,",","+"),".","-"),"+","."),"-",",")))=TRUE,(VALUE(SUBSTITUTE(SUBSTITUTE(SUBSTITUTE(SUBSTITUTE('YAHOO HISTORICAL DATA'!C389,",","+"),".","-"),"+","."),"-",","))),"")</f>
        <v/>
      </c>
      <c r="H389" s="15" t="str">
        <f>IF(ISNUMBER(VALUE(SUBSTITUTE(SUBSTITUTE(SUBSTITUTE(SUBSTITUTE('YAHOO HISTORICAL DATA'!D389,",","+"),".","-"),"+","."),"-",",")))=TRUE,(VALUE(SUBSTITUTE(SUBSTITUTE(SUBSTITUTE(SUBSTITUTE('YAHOO HISTORICAL DATA'!D389,",","+"),".","-"),"+","."),"-",","))),"")</f>
        <v/>
      </c>
      <c r="I389" s="15" t="str">
        <f>IF(ISNUMBER(VALUE(SUBSTITUTE(SUBSTITUTE(SUBSTITUTE(SUBSTITUTE('YAHOO HISTORICAL DATA'!E389,",","+"),".","-"),"+","."),"-",",")))=TRUE,(VALUE(SUBSTITUTE(SUBSTITUTE(SUBSTITUTE(SUBSTITUTE('YAHOO HISTORICAL DATA'!E389,",","+"),".","-"),"+","."),"-",","))),"")</f>
        <v/>
      </c>
      <c r="J389" s="15" t="str">
        <f>IF(ISNUMBER(VALUE(SUBSTITUTE(SUBSTITUTE(SUBSTITUTE(SUBSTITUTE('YAHOO HISTORICAL DATA'!F389,",","+"),".","-"),"+","."),"-",",")))=TRUE,(VALUE(SUBSTITUTE(SUBSTITUTE(SUBSTITUTE(SUBSTITUTE('YAHOO HISTORICAL DATA'!F389,",","+"),".","-"),"+","."),"-",","))),"")</f>
        <v/>
      </c>
      <c r="K389" s="15">
        <f>IF(ISNUMBER(VALUE(SUBSTITUTE(SUBSTITUTE(SUBSTITUTE(SUBSTITUTE('YAHOO HISTORICAL DATA'!G389,",","+"),".","-"),"+","."),"-",",")))=TRUE,(VALUE(SUBSTITUTE(SUBSTITUTE(SUBSTITUTE(SUBSTITUTE('YAHOO HISTORICAL DATA'!G389,",","+"),".","-"),"+","."),"-",","))),VALUE(SUBSTITUTE(SUBSTITUTE(SUBSTITUTE(SUBSTITUTE('YAHOO HISTORICAL DATA'!G389,",","+"),".","-"),"+","."),"-",",")&amp;"0"))</f>
        <v>0</v>
      </c>
    </row>
    <row r="390" spans="1:11" x14ac:dyDescent="0.2">
      <c r="A390">
        <f>'YAHOO HISTORICAL DATA'!A390</f>
        <v>0</v>
      </c>
      <c r="B390" s="81">
        <f t="shared" si="26"/>
        <v>0</v>
      </c>
      <c r="C390" s="83">
        <f t="shared" si="27"/>
        <v>0</v>
      </c>
      <c r="D390" s="83">
        <f t="shared" si="28"/>
        <v>0</v>
      </c>
      <c r="E390" s="3" t="e">
        <f t="shared" si="29"/>
        <v>#NUM!</v>
      </c>
      <c r="F390" s="15" t="str">
        <f>IF(ISNUMBER(VALUE(SUBSTITUTE(SUBSTITUTE(SUBSTITUTE(SUBSTITUTE('YAHOO HISTORICAL DATA'!B390,",","+"),".","-"),"+","."),"-",",")))=TRUE,(VALUE(SUBSTITUTE(SUBSTITUTE(SUBSTITUTE(SUBSTITUTE('YAHOO HISTORICAL DATA'!B390,",","+"),".","-"),"+","."),"-",","))),"")</f>
        <v/>
      </c>
      <c r="G390" s="15" t="str">
        <f>IF(ISNUMBER(VALUE(SUBSTITUTE(SUBSTITUTE(SUBSTITUTE(SUBSTITUTE('YAHOO HISTORICAL DATA'!C390,",","+"),".","-"),"+","."),"-",",")))=TRUE,(VALUE(SUBSTITUTE(SUBSTITUTE(SUBSTITUTE(SUBSTITUTE('YAHOO HISTORICAL DATA'!C390,",","+"),".","-"),"+","."),"-",","))),"")</f>
        <v/>
      </c>
      <c r="H390" s="15" t="str">
        <f>IF(ISNUMBER(VALUE(SUBSTITUTE(SUBSTITUTE(SUBSTITUTE(SUBSTITUTE('YAHOO HISTORICAL DATA'!D390,",","+"),".","-"),"+","."),"-",",")))=TRUE,(VALUE(SUBSTITUTE(SUBSTITUTE(SUBSTITUTE(SUBSTITUTE('YAHOO HISTORICAL DATA'!D390,",","+"),".","-"),"+","."),"-",","))),"")</f>
        <v/>
      </c>
      <c r="I390" s="15" t="str">
        <f>IF(ISNUMBER(VALUE(SUBSTITUTE(SUBSTITUTE(SUBSTITUTE(SUBSTITUTE('YAHOO HISTORICAL DATA'!E390,",","+"),".","-"),"+","."),"-",",")))=TRUE,(VALUE(SUBSTITUTE(SUBSTITUTE(SUBSTITUTE(SUBSTITUTE('YAHOO HISTORICAL DATA'!E390,",","+"),".","-"),"+","."),"-",","))),"")</f>
        <v/>
      </c>
      <c r="J390" s="15" t="str">
        <f>IF(ISNUMBER(VALUE(SUBSTITUTE(SUBSTITUTE(SUBSTITUTE(SUBSTITUTE('YAHOO HISTORICAL DATA'!F390,",","+"),".","-"),"+","."),"-",",")))=TRUE,(VALUE(SUBSTITUTE(SUBSTITUTE(SUBSTITUTE(SUBSTITUTE('YAHOO HISTORICAL DATA'!F390,",","+"),".","-"),"+","."),"-",","))),"")</f>
        <v/>
      </c>
      <c r="K390" s="15">
        <f>IF(ISNUMBER(VALUE(SUBSTITUTE(SUBSTITUTE(SUBSTITUTE(SUBSTITUTE('YAHOO HISTORICAL DATA'!G390,",","+"),".","-"),"+","."),"-",",")))=TRUE,(VALUE(SUBSTITUTE(SUBSTITUTE(SUBSTITUTE(SUBSTITUTE('YAHOO HISTORICAL DATA'!G390,",","+"),".","-"),"+","."),"-",","))),VALUE(SUBSTITUTE(SUBSTITUTE(SUBSTITUTE(SUBSTITUTE('YAHOO HISTORICAL DATA'!G390,",","+"),".","-"),"+","."),"-",",")&amp;"0"))</f>
        <v>0</v>
      </c>
    </row>
    <row r="391" spans="1:11" x14ac:dyDescent="0.2">
      <c r="A391">
        <f>'YAHOO HISTORICAL DATA'!A391</f>
        <v>0</v>
      </c>
      <c r="B391" s="81">
        <f t="shared" si="26"/>
        <v>0</v>
      </c>
      <c r="C391" s="83">
        <f t="shared" si="27"/>
        <v>0</v>
      </c>
      <c r="D391" s="83">
        <f t="shared" si="28"/>
        <v>0</v>
      </c>
      <c r="E391" s="3" t="e">
        <f t="shared" si="29"/>
        <v>#NUM!</v>
      </c>
      <c r="F391" s="15" t="str">
        <f>IF(ISNUMBER(VALUE(SUBSTITUTE(SUBSTITUTE(SUBSTITUTE(SUBSTITUTE('YAHOO HISTORICAL DATA'!B391,",","+"),".","-"),"+","."),"-",",")))=TRUE,(VALUE(SUBSTITUTE(SUBSTITUTE(SUBSTITUTE(SUBSTITUTE('YAHOO HISTORICAL DATA'!B391,",","+"),".","-"),"+","."),"-",","))),"")</f>
        <v/>
      </c>
      <c r="G391" s="15" t="str">
        <f>IF(ISNUMBER(VALUE(SUBSTITUTE(SUBSTITUTE(SUBSTITUTE(SUBSTITUTE('YAHOO HISTORICAL DATA'!C391,",","+"),".","-"),"+","."),"-",",")))=TRUE,(VALUE(SUBSTITUTE(SUBSTITUTE(SUBSTITUTE(SUBSTITUTE('YAHOO HISTORICAL DATA'!C391,",","+"),".","-"),"+","."),"-",","))),"")</f>
        <v/>
      </c>
      <c r="H391" s="15" t="str">
        <f>IF(ISNUMBER(VALUE(SUBSTITUTE(SUBSTITUTE(SUBSTITUTE(SUBSTITUTE('YAHOO HISTORICAL DATA'!D391,",","+"),".","-"),"+","."),"-",",")))=TRUE,(VALUE(SUBSTITUTE(SUBSTITUTE(SUBSTITUTE(SUBSTITUTE('YAHOO HISTORICAL DATA'!D391,",","+"),".","-"),"+","."),"-",","))),"")</f>
        <v/>
      </c>
      <c r="I391" s="15" t="str">
        <f>IF(ISNUMBER(VALUE(SUBSTITUTE(SUBSTITUTE(SUBSTITUTE(SUBSTITUTE('YAHOO HISTORICAL DATA'!E391,",","+"),".","-"),"+","."),"-",",")))=TRUE,(VALUE(SUBSTITUTE(SUBSTITUTE(SUBSTITUTE(SUBSTITUTE('YAHOO HISTORICAL DATA'!E391,",","+"),".","-"),"+","."),"-",","))),"")</f>
        <v/>
      </c>
      <c r="J391" s="15" t="str">
        <f>IF(ISNUMBER(VALUE(SUBSTITUTE(SUBSTITUTE(SUBSTITUTE(SUBSTITUTE('YAHOO HISTORICAL DATA'!F391,",","+"),".","-"),"+","."),"-",",")))=TRUE,(VALUE(SUBSTITUTE(SUBSTITUTE(SUBSTITUTE(SUBSTITUTE('YAHOO HISTORICAL DATA'!F391,",","+"),".","-"),"+","."),"-",","))),"")</f>
        <v/>
      </c>
      <c r="K391" s="15">
        <f>IF(ISNUMBER(VALUE(SUBSTITUTE(SUBSTITUTE(SUBSTITUTE(SUBSTITUTE('YAHOO HISTORICAL DATA'!G391,",","+"),".","-"),"+","."),"-",",")))=TRUE,(VALUE(SUBSTITUTE(SUBSTITUTE(SUBSTITUTE(SUBSTITUTE('YAHOO HISTORICAL DATA'!G391,",","+"),".","-"),"+","."),"-",","))),VALUE(SUBSTITUTE(SUBSTITUTE(SUBSTITUTE(SUBSTITUTE('YAHOO HISTORICAL DATA'!G391,",","+"),".","-"),"+","."),"-",",")&amp;"0"))</f>
        <v>0</v>
      </c>
    </row>
    <row r="392" spans="1:11" x14ac:dyDescent="0.2">
      <c r="A392">
        <f>'YAHOO HISTORICAL DATA'!A392</f>
        <v>0</v>
      </c>
      <c r="B392" s="81">
        <f t="shared" si="26"/>
        <v>0</v>
      </c>
      <c r="C392" s="83">
        <f t="shared" si="27"/>
        <v>0</v>
      </c>
      <c r="D392" s="83">
        <f t="shared" si="28"/>
        <v>0</v>
      </c>
      <c r="E392" s="3" t="e">
        <f t="shared" si="29"/>
        <v>#NUM!</v>
      </c>
      <c r="F392" s="15" t="str">
        <f>IF(ISNUMBER(VALUE(SUBSTITUTE(SUBSTITUTE(SUBSTITUTE(SUBSTITUTE('YAHOO HISTORICAL DATA'!B392,",","+"),".","-"),"+","."),"-",",")))=TRUE,(VALUE(SUBSTITUTE(SUBSTITUTE(SUBSTITUTE(SUBSTITUTE('YAHOO HISTORICAL DATA'!B392,",","+"),".","-"),"+","."),"-",","))),"")</f>
        <v/>
      </c>
      <c r="G392" s="15" t="str">
        <f>IF(ISNUMBER(VALUE(SUBSTITUTE(SUBSTITUTE(SUBSTITUTE(SUBSTITUTE('YAHOO HISTORICAL DATA'!C392,",","+"),".","-"),"+","."),"-",",")))=TRUE,(VALUE(SUBSTITUTE(SUBSTITUTE(SUBSTITUTE(SUBSTITUTE('YAHOO HISTORICAL DATA'!C392,",","+"),".","-"),"+","."),"-",","))),"")</f>
        <v/>
      </c>
      <c r="H392" s="15" t="str">
        <f>IF(ISNUMBER(VALUE(SUBSTITUTE(SUBSTITUTE(SUBSTITUTE(SUBSTITUTE('YAHOO HISTORICAL DATA'!D392,",","+"),".","-"),"+","."),"-",",")))=TRUE,(VALUE(SUBSTITUTE(SUBSTITUTE(SUBSTITUTE(SUBSTITUTE('YAHOO HISTORICAL DATA'!D392,",","+"),".","-"),"+","."),"-",","))),"")</f>
        <v/>
      </c>
      <c r="I392" s="15" t="str">
        <f>IF(ISNUMBER(VALUE(SUBSTITUTE(SUBSTITUTE(SUBSTITUTE(SUBSTITUTE('YAHOO HISTORICAL DATA'!E392,",","+"),".","-"),"+","."),"-",",")))=TRUE,(VALUE(SUBSTITUTE(SUBSTITUTE(SUBSTITUTE(SUBSTITUTE('YAHOO HISTORICAL DATA'!E392,",","+"),".","-"),"+","."),"-",","))),"")</f>
        <v/>
      </c>
      <c r="J392" s="15" t="str">
        <f>IF(ISNUMBER(VALUE(SUBSTITUTE(SUBSTITUTE(SUBSTITUTE(SUBSTITUTE('YAHOO HISTORICAL DATA'!F392,",","+"),".","-"),"+","."),"-",",")))=TRUE,(VALUE(SUBSTITUTE(SUBSTITUTE(SUBSTITUTE(SUBSTITUTE('YAHOO HISTORICAL DATA'!F392,",","+"),".","-"),"+","."),"-",","))),"")</f>
        <v/>
      </c>
      <c r="K392" s="15">
        <f>IF(ISNUMBER(VALUE(SUBSTITUTE(SUBSTITUTE(SUBSTITUTE(SUBSTITUTE('YAHOO HISTORICAL DATA'!G392,",","+"),".","-"),"+","."),"-",",")))=TRUE,(VALUE(SUBSTITUTE(SUBSTITUTE(SUBSTITUTE(SUBSTITUTE('YAHOO HISTORICAL DATA'!G392,",","+"),".","-"),"+","."),"-",","))),VALUE(SUBSTITUTE(SUBSTITUTE(SUBSTITUTE(SUBSTITUTE('YAHOO HISTORICAL DATA'!G392,",","+"),".","-"),"+","."),"-",",")&amp;"0"))</f>
        <v>0</v>
      </c>
    </row>
    <row r="393" spans="1:11" x14ac:dyDescent="0.2">
      <c r="A393">
        <f>'YAHOO HISTORICAL DATA'!A393</f>
        <v>0</v>
      </c>
      <c r="B393" s="81">
        <f t="shared" si="26"/>
        <v>0</v>
      </c>
      <c r="C393" s="83">
        <f t="shared" si="27"/>
        <v>0</v>
      </c>
      <c r="D393" s="83">
        <f t="shared" si="28"/>
        <v>0</v>
      </c>
      <c r="E393" s="3" t="e">
        <f t="shared" si="29"/>
        <v>#NUM!</v>
      </c>
      <c r="F393" s="15" t="str">
        <f>IF(ISNUMBER(VALUE(SUBSTITUTE(SUBSTITUTE(SUBSTITUTE(SUBSTITUTE('YAHOO HISTORICAL DATA'!B393,",","+"),".","-"),"+","."),"-",",")))=TRUE,(VALUE(SUBSTITUTE(SUBSTITUTE(SUBSTITUTE(SUBSTITUTE('YAHOO HISTORICAL DATA'!B393,",","+"),".","-"),"+","."),"-",","))),"")</f>
        <v/>
      </c>
      <c r="G393" s="15" t="str">
        <f>IF(ISNUMBER(VALUE(SUBSTITUTE(SUBSTITUTE(SUBSTITUTE(SUBSTITUTE('YAHOO HISTORICAL DATA'!C393,",","+"),".","-"),"+","."),"-",",")))=TRUE,(VALUE(SUBSTITUTE(SUBSTITUTE(SUBSTITUTE(SUBSTITUTE('YAHOO HISTORICAL DATA'!C393,",","+"),".","-"),"+","."),"-",","))),"")</f>
        <v/>
      </c>
      <c r="H393" s="15" t="str">
        <f>IF(ISNUMBER(VALUE(SUBSTITUTE(SUBSTITUTE(SUBSTITUTE(SUBSTITUTE('YAHOO HISTORICAL DATA'!D393,",","+"),".","-"),"+","."),"-",",")))=TRUE,(VALUE(SUBSTITUTE(SUBSTITUTE(SUBSTITUTE(SUBSTITUTE('YAHOO HISTORICAL DATA'!D393,",","+"),".","-"),"+","."),"-",","))),"")</f>
        <v/>
      </c>
      <c r="I393" s="15" t="str">
        <f>IF(ISNUMBER(VALUE(SUBSTITUTE(SUBSTITUTE(SUBSTITUTE(SUBSTITUTE('YAHOO HISTORICAL DATA'!E393,",","+"),".","-"),"+","."),"-",",")))=TRUE,(VALUE(SUBSTITUTE(SUBSTITUTE(SUBSTITUTE(SUBSTITUTE('YAHOO HISTORICAL DATA'!E393,",","+"),".","-"),"+","."),"-",","))),"")</f>
        <v/>
      </c>
      <c r="J393" s="15" t="str">
        <f>IF(ISNUMBER(VALUE(SUBSTITUTE(SUBSTITUTE(SUBSTITUTE(SUBSTITUTE('YAHOO HISTORICAL DATA'!F393,",","+"),".","-"),"+","."),"-",",")))=TRUE,(VALUE(SUBSTITUTE(SUBSTITUTE(SUBSTITUTE(SUBSTITUTE('YAHOO HISTORICAL DATA'!F393,",","+"),".","-"),"+","."),"-",","))),"")</f>
        <v/>
      </c>
      <c r="K393" s="15">
        <f>IF(ISNUMBER(VALUE(SUBSTITUTE(SUBSTITUTE(SUBSTITUTE(SUBSTITUTE('YAHOO HISTORICAL DATA'!G393,",","+"),".","-"),"+","."),"-",",")))=TRUE,(VALUE(SUBSTITUTE(SUBSTITUTE(SUBSTITUTE(SUBSTITUTE('YAHOO HISTORICAL DATA'!G393,",","+"),".","-"),"+","."),"-",","))),VALUE(SUBSTITUTE(SUBSTITUTE(SUBSTITUTE(SUBSTITUTE('YAHOO HISTORICAL DATA'!G393,",","+"),".","-"),"+","."),"-",",")&amp;"0"))</f>
        <v>0</v>
      </c>
    </row>
    <row r="394" spans="1:11" x14ac:dyDescent="0.2">
      <c r="A394">
        <f>'YAHOO HISTORICAL DATA'!A394</f>
        <v>0</v>
      </c>
      <c r="B394" s="81">
        <f t="shared" si="26"/>
        <v>0</v>
      </c>
      <c r="C394" s="83">
        <f t="shared" si="27"/>
        <v>0</v>
      </c>
      <c r="D394" s="83">
        <f t="shared" si="28"/>
        <v>0</v>
      </c>
      <c r="E394" s="3" t="e">
        <f t="shared" si="29"/>
        <v>#NUM!</v>
      </c>
      <c r="F394" s="15" t="str">
        <f>IF(ISNUMBER(VALUE(SUBSTITUTE(SUBSTITUTE(SUBSTITUTE(SUBSTITUTE('YAHOO HISTORICAL DATA'!B394,",","+"),".","-"),"+","."),"-",",")))=TRUE,(VALUE(SUBSTITUTE(SUBSTITUTE(SUBSTITUTE(SUBSTITUTE('YAHOO HISTORICAL DATA'!B394,",","+"),".","-"),"+","."),"-",","))),"")</f>
        <v/>
      </c>
      <c r="G394" s="15" t="str">
        <f>IF(ISNUMBER(VALUE(SUBSTITUTE(SUBSTITUTE(SUBSTITUTE(SUBSTITUTE('YAHOO HISTORICAL DATA'!C394,",","+"),".","-"),"+","."),"-",",")))=TRUE,(VALUE(SUBSTITUTE(SUBSTITUTE(SUBSTITUTE(SUBSTITUTE('YAHOO HISTORICAL DATA'!C394,",","+"),".","-"),"+","."),"-",","))),"")</f>
        <v/>
      </c>
      <c r="H394" s="15" t="str">
        <f>IF(ISNUMBER(VALUE(SUBSTITUTE(SUBSTITUTE(SUBSTITUTE(SUBSTITUTE('YAHOO HISTORICAL DATA'!D394,",","+"),".","-"),"+","."),"-",",")))=TRUE,(VALUE(SUBSTITUTE(SUBSTITUTE(SUBSTITUTE(SUBSTITUTE('YAHOO HISTORICAL DATA'!D394,",","+"),".","-"),"+","."),"-",","))),"")</f>
        <v/>
      </c>
      <c r="I394" s="15" t="str">
        <f>IF(ISNUMBER(VALUE(SUBSTITUTE(SUBSTITUTE(SUBSTITUTE(SUBSTITUTE('YAHOO HISTORICAL DATA'!E394,",","+"),".","-"),"+","."),"-",",")))=TRUE,(VALUE(SUBSTITUTE(SUBSTITUTE(SUBSTITUTE(SUBSTITUTE('YAHOO HISTORICAL DATA'!E394,",","+"),".","-"),"+","."),"-",","))),"")</f>
        <v/>
      </c>
      <c r="J394" s="15" t="str">
        <f>IF(ISNUMBER(VALUE(SUBSTITUTE(SUBSTITUTE(SUBSTITUTE(SUBSTITUTE('YAHOO HISTORICAL DATA'!F394,",","+"),".","-"),"+","."),"-",",")))=TRUE,(VALUE(SUBSTITUTE(SUBSTITUTE(SUBSTITUTE(SUBSTITUTE('YAHOO HISTORICAL DATA'!F394,",","+"),".","-"),"+","."),"-",","))),"")</f>
        <v/>
      </c>
      <c r="K394" s="15">
        <f>IF(ISNUMBER(VALUE(SUBSTITUTE(SUBSTITUTE(SUBSTITUTE(SUBSTITUTE('YAHOO HISTORICAL DATA'!G394,",","+"),".","-"),"+","."),"-",",")))=TRUE,(VALUE(SUBSTITUTE(SUBSTITUTE(SUBSTITUTE(SUBSTITUTE('YAHOO HISTORICAL DATA'!G394,",","+"),".","-"),"+","."),"-",","))),VALUE(SUBSTITUTE(SUBSTITUTE(SUBSTITUTE(SUBSTITUTE('YAHOO HISTORICAL DATA'!G394,",","+"),".","-"),"+","."),"-",",")&amp;"0"))</f>
        <v>0</v>
      </c>
    </row>
    <row r="395" spans="1:11" x14ac:dyDescent="0.2">
      <c r="A395">
        <f>'YAHOO HISTORICAL DATA'!A395</f>
        <v>0</v>
      </c>
      <c r="B395" s="81">
        <f t="shared" si="26"/>
        <v>0</v>
      </c>
      <c r="C395" s="83">
        <f t="shared" si="27"/>
        <v>0</v>
      </c>
      <c r="D395" s="83">
        <f t="shared" si="28"/>
        <v>0</v>
      </c>
      <c r="E395" s="3" t="e">
        <f t="shared" si="29"/>
        <v>#NUM!</v>
      </c>
      <c r="F395" s="15" t="str">
        <f>IF(ISNUMBER(VALUE(SUBSTITUTE(SUBSTITUTE(SUBSTITUTE(SUBSTITUTE('YAHOO HISTORICAL DATA'!B395,",","+"),".","-"),"+","."),"-",",")))=TRUE,(VALUE(SUBSTITUTE(SUBSTITUTE(SUBSTITUTE(SUBSTITUTE('YAHOO HISTORICAL DATA'!B395,",","+"),".","-"),"+","."),"-",","))),"")</f>
        <v/>
      </c>
      <c r="G395" s="15" t="str">
        <f>IF(ISNUMBER(VALUE(SUBSTITUTE(SUBSTITUTE(SUBSTITUTE(SUBSTITUTE('YAHOO HISTORICAL DATA'!C395,",","+"),".","-"),"+","."),"-",",")))=TRUE,(VALUE(SUBSTITUTE(SUBSTITUTE(SUBSTITUTE(SUBSTITUTE('YAHOO HISTORICAL DATA'!C395,",","+"),".","-"),"+","."),"-",","))),"")</f>
        <v/>
      </c>
      <c r="H395" s="15" t="str">
        <f>IF(ISNUMBER(VALUE(SUBSTITUTE(SUBSTITUTE(SUBSTITUTE(SUBSTITUTE('YAHOO HISTORICAL DATA'!D395,",","+"),".","-"),"+","."),"-",",")))=TRUE,(VALUE(SUBSTITUTE(SUBSTITUTE(SUBSTITUTE(SUBSTITUTE('YAHOO HISTORICAL DATA'!D395,",","+"),".","-"),"+","."),"-",","))),"")</f>
        <v/>
      </c>
      <c r="I395" s="15" t="str">
        <f>IF(ISNUMBER(VALUE(SUBSTITUTE(SUBSTITUTE(SUBSTITUTE(SUBSTITUTE('YAHOO HISTORICAL DATA'!E395,",","+"),".","-"),"+","."),"-",",")))=TRUE,(VALUE(SUBSTITUTE(SUBSTITUTE(SUBSTITUTE(SUBSTITUTE('YAHOO HISTORICAL DATA'!E395,",","+"),".","-"),"+","."),"-",","))),"")</f>
        <v/>
      </c>
      <c r="J395" s="15" t="str">
        <f>IF(ISNUMBER(VALUE(SUBSTITUTE(SUBSTITUTE(SUBSTITUTE(SUBSTITUTE('YAHOO HISTORICAL DATA'!F395,",","+"),".","-"),"+","."),"-",",")))=TRUE,(VALUE(SUBSTITUTE(SUBSTITUTE(SUBSTITUTE(SUBSTITUTE('YAHOO HISTORICAL DATA'!F395,",","+"),".","-"),"+","."),"-",","))),"")</f>
        <v/>
      </c>
      <c r="K395" s="15">
        <f>IF(ISNUMBER(VALUE(SUBSTITUTE(SUBSTITUTE(SUBSTITUTE(SUBSTITUTE('YAHOO HISTORICAL DATA'!G395,",","+"),".","-"),"+","."),"-",",")))=TRUE,(VALUE(SUBSTITUTE(SUBSTITUTE(SUBSTITUTE(SUBSTITUTE('YAHOO HISTORICAL DATA'!G395,",","+"),".","-"),"+","."),"-",","))),VALUE(SUBSTITUTE(SUBSTITUTE(SUBSTITUTE(SUBSTITUTE('YAHOO HISTORICAL DATA'!G395,",","+"),".","-"),"+","."),"-",",")&amp;"0"))</f>
        <v>0</v>
      </c>
    </row>
    <row r="396" spans="1:11" x14ac:dyDescent="0.2">
      <c r="A396">
        <f>'YAHOO HISTORICAL DATA'!A396</f>
        <v>0</v>
      </c>
      <c r="B396" s="81">
        <f t="shared" si="26"/>
        <v>0</v>
      </c>
      <c r="C396" s="83">
        <f t="shared" si="27"/>
        <v>0</v>
      </c>
      <c r="D396" s="83">
        <f t="shared" si="28"/>
        <v>0</v>
      </c>
      <c r="E396" s="3" t="e">
        <f t="shared" si="29"/>
        <v>#NUM!</v>
      </c>
      <c r="F396" s="15" t="str">
        <f>IF(ISNUMBER(VALUE(SUBSTITUTE(SUBSTITUTE(SUBSTITUTE(SUBSTITUTE('YAHOO HISTORICAL DATA'!B396,",","+"),".","-"),"+","."),"-",",")))=TRUE,(VALUE(SUBSTITUTE(SUBSTITUTE(SUBSTITUTE(SUBSTITUTE('YAHOO HISTORICAL DATA'!B396,",","+"),".","-"),"+","."),"-",","))),"")</f>
        <v/>
      </c>
      <c r="G396" s="15" t="str">
        <f>IF(ISNUMBER(VALUE(SUBSTITUTE(SUBSTITUTE(SUBSTITUTE(SUBSTITUTE('YAHOO HISTORICAL DATA'!C396,",","+"),".","-"),"+","."),"-",",")))=TRUE,(VALUE(SUBSTITUTE(SUBSTITUTE(SUBSTITUTE(SUBSTITUTE('YAHOO HISTORICAL DATA'!C396,",","+"),".","-"),"+","."),"-",","))),"")</f>
        <v/>
      </c>
      <c r="H396" s="15" t="str">
        <f>IF(ISNUMBER(VALUE(SUBSTITUTE(SUBSTITUTE(SUBSTITUTE(SUBSTITUTE('YAHOO HISTORICAL DATA'!D396,",","+"),".","-"),"+","."),"-",",")))=TRUE,(VALUE(SUBSTITUTE(SUBSTITUTE(SUBSTITUTE(SUBSTITUTE('YAHOO HISTORICAL DATA'!D396,",","+"),".","-"),"+","."),"-",","))),"")</f>
        <v/>
      </c>
      <c r="I396" s="15" t="str">
        <f>IF(ISNUMBER(VALUE(SUBSTITUTE(SUBSTITUTE(SUBSTITUTE(SUBSTITUTE('YAHOO HISTORICAL DATA'!E396,",","+"),".","-"),"+","."),"-",",")))=TRUE,(VALUE(SUBSTITUTE(SUBSTITUTE(SUBSTITUTE(SUBSTITUTE('YAHOO HISTORICAL DATA'!E396,",","+"),".","-"),"+","."),"-",","))),"")</f>
        <v/>
      </c>
      <c r="J396" s="15" t="str">
        <f>IF(ISNUMBER(VALUE(SUBSTITUTE(SUBSTITUTE(SUBSTITUTE(SUBSTITUTE('YAHOO HISTORICAL DATA'!F396,",","+"),".","-"),"+","."),"-",",")))=TRUE,(VALUE(SUBSTITUTE(SUBSTITUTE(SUBSTITUTE(SUBSTITUTE('YAHOO HISTORICAL DATA'!F396,",","+"),".","-"),"+","."),"-",","))),"")</f>
        <v/>
      </c>
      <c r="K396" s="15">
        <f>IF(ISNUMBER(VALUE(SUBSTITUTE(SUBSTITUTE(SUBSTITUTE(SUBSTITUTE('YAHOO HISTORICAL DATA'!G396,",","+"),".","-"),"+","."),"-",",")))=TRUE,(VALUE(SUBSTITUTE(SUBSTITUTE(SUBSTITUTE(SUBSTITUTE('YAHOO HISTORICAL DATA'!G396,",","+"),".","-"),"+","."),"-",","))),VALUE(SUBSTITUTE(SUBSTITUTE(SUBSTITUTE(SUBSTITUTE('YAHOO HISTORICAL DATA'!G396,",","+"),".","-"),"+","."),"-",",")&amp;"0"))</f>
        <v>0</v>
      </c>
    </row>
    <row r="397" spans="1:11" x14ac:dyDescent="0.2">
      <c r="A397">
        <f>'YAHOO HISTORICAL DATA'!A397</f>
        <v>0</v>
      </c>
      <c r="B397" s="81">
        <f t="shared" si="26"/>
        <v>0</v>
      </c>
      <c r="C397" s="83">
        <f t="shared" si="27"/>
        <v>0</v>
      </c>
      <c r="D397" s="83">
        <f t="shared" si="28"/>
        <v>0</v>
      </c>
      <c r="E397" s="3" t="e">
        <f t="shared" si="29"/>
        <v>#NUM!</v>
      </c>
      <c r="F397" s="15" t="str">
        <f>IF(ISNUMBER(VALUE(SUBSTITUTE(SUBSTITUTE(SUBSTITUTE(SUBSTITUTE('YAHOO HISTORICAL DATA'!B397,",","+"),".","-"),"+","."),"-",",")))=TRUE,(VALUE(SUBSTITUTE(SUBSTITUTE(SUBSTITUTE(SUBSTITUTE('YAHOO HISTORICAL DATA'!B397,",","+"),".","-"),"+","."),"-",","))),"")</f>
        <v/>
      </c>
      <c r="G397" s="15" t="str">
        <f>IF(ISNUMBER(VALUE(SUBSTITUTE(SUBSTITUTE(SUBSTITUTE(SUBSTITUTE('YAHOO HISTORICAL DATA'!C397,",","+"),".","-"),"+","."),"-",",")))=TRUE,(VALUE(SUBSTITUTE(SUBSTITUTE(SUBSTITUTE(SUBSTITUTE('YAHOO HISTORICAL DATA'!C397,",","+"),".","-"),"+","."),"-",","))),"")</f>
        <v/>
      </c>
      <c r="H397" s="15" t="str">
        <f>IF(ISNUMBER(VALUE(SUBSTITUTE(SUBSTITUTE(SUBSTITUTE(SUBSTITUTE('YAHOO HISTORICAL DATA'!D397,",","+"),".","-"),"+","."),"-",",")))=TRUE,(VALUE(SUBSTITUTE(SUBSTITUTE(SUBSTITUTE(SUBSTITUTE('YAHOO HISTORICAL DATA'!D397,",","+"),".","-"),"+","."),"-",","))),"")</f>
        <v/>
      </c>
      <c r="I397" s="15" t="str">
        <f>IF(ISNUMBER(VALUE(SUBSTITUTE(SUBSTITUTE(SUBSTITUTE(SUBSTITUTE('YAHOO HISTORICAL DATA'!E397,",","+"),".","-"),"+","."),"-",",")))=TRUE,(VALUE(SUBSTITUTE(SUBSTITUTE(SUBSTITUTE(SUBSTITUTE('YAHOO HISTORICAL DATA'!E397,",","+"),".","-"),"+","."),"-",","))),"")</f>
        <v/>
      </c>
      <c r="J397" s="15" t="str">
        <f>IF(ISNUMBER(VALUE(SUBSTITUTE(SUBSTITUTE(SUBSTITUTE(SUBSTITUTE('YAHOO HISTORICAL DATA'!F397,",","+"),".","-"),"+","."),"-",",")))=TRUE,(VALUE(SUBSTITUTE(SUBSTITUTE(SUBSTITUTE(SUBSTITUTE('YAHOO HISTORICAL DATA'!F397,",","+"),".","-"),"+","."),"-",","))),"")</f>
        <v/>
      </c>
      <c r="K397" s="15">
        <f>IF(ISNUMBER(VALUE(SUBSTITUTE(SUBSTITUTE(SUBSTITUTE(SUBSTITUTE('YAHOO HISTORICAL DATA'!G397,",","+"),".","-"),"+","."),"-",",")))=TRUE,(VALUE(SUBSTITUTE(SUBSTITUTE(SUBSTITUTE(SUBSTITUTE('YAHOO HISTORICAL DATA'!G397,",","+"),".","-"),"+","."),"-",","))),VALUE(SUBSTITUTE(SUBSTITUTE(SUBSTITUTE(SUBSTITUTE('YAHOO HISTORICAL DATA'!G397,",","+"),".","-"),"+","."),"-",",")&amp;"0"))</f>
        <v>0</v>
      </c>
    </row>
    <row r="398" spans="1:11" x14ac:dyDescent="0.2">
      <c r="A398">
        <f>'YAHOO HISTORICAL DATA'!A398</f>
        <v>0</v>
      </c>
      <c r="B398" s="81">
        <f t="shared" si="26"/>
        <v>0</v>
      </c>
      <c r="C398" s="83">
        <f t="shared" si="27"/>
        <v>0</v>
      </c>
      <c r="D398" s="83">
        <f t="shared" si="28"/>
        <v>0</v>
      </c>
      <c r="E398" s="3" t="e">
        <f t="shared" si="29"/>
        <v>#NUM!</v>
      </c>
      <c r="F398" s="15" t="str">
        <f>IF(ISNUMBER(VALUE(SUBSTITUTE(SUBSTITUTE(SUBSTITUTE(SUBSTITUTE('YAHOO HISTORICAL DATA'!B398,",","+"),".","-"),"+","."),"-",",")))=TRUE,(VALUE(SUBSTITUTE(SUBSTITUTE(SUBSTITUTE(SUBSTITUTE('YAHOO HISTORICAL DATA'!B398,",","+"),".","-"),"+","."),"-",","))),"")</f>
        <v/>
      </c>
      <c r="G398" s="15" t="str">
        <f>IF(ISNUMBER(VALUE(SUBSTITUTE(SUBSTITUTE(SUBSTITUTE(SUBSTITUTE('YAHOO HISTORICAL DATA'!C398,",","+"),".","-"),"+","."),"-",",")))=TRUE,(VALUE(SUBSTITUTE(SUBSTITUTE(SUBSTITUTE(SUBSTITUTE('YAHOO HISTORICAL DATA'!C398,",","+"),".","-"),"+","."),"-",","))),"")</f>
        <v/>
      </c>
      <c r="H398" s="15" t="str">
        <f>IF(ISNUMBER(VALUE(SUBSTITUTE(SUBSTITUTE(SUBSTITUTE(SUBSTITUTE('YAHOO HISTORICAL DATA'!D398,",","+"),".","-"),"+","."),"-",",")))=TRUE,(VALUE(SUBSTITUTE(SUBSTITUTE(SUBSTITUTE(SUBSTITUTE('YAHOO HISTORICAL DATA'!D398,",","+"),".","-"),"+","."),"-",","))),"")</f>
        <v/>
      </c>
      <c r="I398" s="15" t="str">
        <f>IF(ISNUMBER(VALUE(SUBSTITUTE(SUBSTITUTE(SUBSTITUTE(SUBSTITUTE('YAHOO HISTORICAL DATA'!E398,",","+"),".","-"),"+","."),"-",",")))=TRUE,(VALUE(SUBSTITUTE(SUBSTITUTE(SUBSTITUTE(SUBSTITUTE('YAHOO HISTORICAL DATA'!E398,",","+"),".","-"),"+","."),"-",","))),"")</f>
        <v/>
      </c>
      <c r="J398" s="15" t="str">
        <f>IF(ISNUMBER(VALUE(SUBSTITUTE(SUBSTITUTE(SUBSTITUTE(SUBSTITUTE('YAHOO HISTORICAL DATA'!F398,",","+"),".","-"),"+","."),"-",",")))=TRUE,(VALUE(SUBSTITUTE(SUBSTITUTE(SUBSTITUTE(SUBSTITUTE('YAHOO HISTORICAL DATA'!F398,",","+"),".","-"),"+","."),"-",","))),"")</f>
        <v/>
      </c>
      <c r="K398" s="15">
        <f>IF(ISNUMBER(VALUE(SUBSTITUTE(SUBSTITUTE(SUBSTITUTE(SUBSTITUTE('YAHOO HISTORICAL DATA'!G398,",","+"),".","-"),"+","."),"-",",")))=TRUE,(VALUE(SUBSTITUTE(SUBSTITUTE(SUBSTITUTE(SUBSTITUTE('YAHOO HISTORICAL DATA'!G398,",","+"),".","-"),"+","."),"-",","))),VALUE(SUBSTITUTE(SUBSTITUTE(SUBSTITUTE(SUBSTITUTE('YAHOO HISTORICAL DATA'!G398,",","+"),".","-"),"+","."),"-",",")&amp;"0"))</f>
        <v>0</v>
      </c>
    </row>
    <row r="399" spans="1:11" x14ac:dyDescent="0.2">
      <c r="A399">
        <f>'YAHOO HISTORICAL DATA'!A399</f>
        <v>0</v>
      </c>
      <c r="B399" s="81">
        <f t="shared" si="26"/>
        <v>0</v>
      </c>
      <c r="C399" s="83">
        <f t="shared" si="27"/>
        <v>0</v>
      </c>
      <c r="D399" s="83">
        <f t="shared" si="28"/>
        <v>0</v>
      </c>
      <c r="E399" s="3" t="e">
        <f t="shared" si="29"/>
        <v>#NUM!</v>
      </c>
      <c r="F399" s="15" t="str">
        <f>IF(ISNUMBER(VALUE(SUBSTITUTE(SUBSTITUTE(SUBSTITUTE(SUBSTITUTE('YAHOO HISTORICAL DATA'!B399,",","+"),".","-"),"+","."),"-",",")))=TRUE,(VALUE(SUBSTITUTE(SUBSTITUTE(SUBSTITUTE(SUBSTITUTE('YAHOO HISTORICAL DATA'!B399,",","+"),".","-"),"+","."),"-",","))),"")</f>
        <v/>
      </c>
      <c r="G399" s="15" t="str">
        <f>IF(ISNUMBER(VALUE(SUBSTITUTE(SUBSTITUTE(SUBSTITUTE(SUBSTITUTE('YAHOO HISTORICAL DATA'!C399,",","+"),".","-"),"+","."),"-",",")))=TRUE,(VALUE(SUBSTITUTE(SUBSTITUTE(SUBSTITUTE(SUBSTITUTE('YAHOO HISTORICAL DATA'!C399,",","+"),".","-"),"+","."),"-",","))),"")</f>
        <v/>
      </c>
      <c r="H399" s="15" t="str">
        <f>IF(ISNUMBER(VALUE(SUBSTITUTE(SUBSTITUTE(SUBSTITUTE(SUBSTITUTE('YAHOO HISTORICAL DATA'!D399,",","+"),".","-"),"+","."),"-",",")))=TRUE,(VALUE(SUBSTITUTE(SUBSTITUTE(SUBSTITUTE(SUBSTITUTE('YAHOO HISTORICAL DATA'!D399,",","+"),".","-"),"+","."),"-",","))),"")</f>
        <v/>
      </c>
      <c r="I399" s="15" t="str">
        <f>IF(ISNUMBER(VALUE(SUBSTITUTE(SUBSTITUTE(SUBSTITUTE(SUBSTITUTE('YAHOO HISTORICAL DATA'!E399,",","+"),".","-"),"+","."),"-",",")))=TRUE,(VALUE(SUBSTITUTE(SUBSTITUTE(SUBSTITUTE(SUBSTITUTE('YAHOO HISTORICAL DATA'!E399,",","+"),".","-"),"+","."),"-",","))),"")</f>
        <v/>
      </c>
      <c r="J399" s="15" t="str">
        <f>IF(ISNUMBER(VALUE(SUBSTITUTE(SUBSTITUTE(SUBSTITUTE(SUBSTITUTE('YAHOO HISTORICAL DATA'!F399,",","+"),".","-"),"+","."),"-",",")))=TRUE,(VALUE(SUBSTITUTE(SUBSTITUTE(SUBSTITUTE(SUBSTITUTE('YAHOO HISTORICAL DATA'!F399,",","+"),".","-"),"+","."),"-",","))),"")</f>
        <v/>
      </c>
      <c r="K399" s="15">
        <f>IF(ISNUMBER(VALUE(SUBSTITUTE(SUBSTITUTE(SUBSTITUTE(SUBSTITUTE('YAHOO HISTORICAL DATA'!G399,",","+"),".","-"),"+","."),"-",",")))=TRUE,(VALUE(SUBSTITUTE(SUBSTITUTE(SUBSTITUTE(SUBSTITUTE('YAHOO HISTORICAL DATA'!G399,",","+"),".","-"),"+","."),"-",","))),VALUE(SUBSTITUTE(SUBSTITUTE(SUBSTITUTE(SUBSTITUTE('YAHOO HISTORICAL DATA'!G399,",","+"),".","-"),"+","."),"-",",")&amp;"0"))</f>
        <v>0</v>
      </c>
    </row>
    <row r="400" spans="1:11" x14ac:dyDescent="0.2">
      <c r="A400">
        <f>'YAHOO HISTORICAL DATA'!A400</f>
        <v>0</v>
      </c>
      <c r="B400" s="81">
        <f t="shared" si="26"/>
        <v>0</v>
      </c>
      <c r="C400" s="83">
        <f t="shared" si="27"/>
        <v>0</v>
      </c>
      <c r="D400" s="83">
        <f t="shared" si="28"/>
        <v>0</v>
      </c>
      <c r="E400" s="3" t="e">
        <f t="shared" si="29"/>
        <v>#NUM!</v>
      </c>
      <c r="F400" s="15" t="str">
        <f>IF(ISNUMBER(VALUE(SUBSTITUTE(SUBSTITUTE(SUBSTITUTE(SUBSTITUTE('YAHOO HISTORICAL DATA'!B400,",","+"),".","-"),"+","."),"-",",")))=TRUE,(VALUE(SUBSTITUTE(SUBSTITUTE(SUBSTITUTE(SUBSTITUTE('YAHOO HISTORICAL DATA'!B400,",","+"),".","-"),"+","."),"-",","))),"")</f>
        <v/>
      </c>
      <c r="G400" s="15" t="str">
        <f>IF(ISNUMBER(VALUE(SUBSTITUTE(SUBSTITUTE(SUBSTITUTE(SUBSTITUTE('YAHOO HISTORICAL DATA'!C400,",","+"),".","-"),"+","."),"-",",")))=TRUE,(VALUE(SUBSTITUTE(SUBSTITUTE(SUBSTITUTE(SUBSTITUTE('YAHOO HISTORICAL DATA'!C400,",","+"),".","-"),"+","."),"-",","))),"")</f>
        <v/>
      </c>
      <c r="H400" s="15" t="str">
        <f>IF(ISNUMBER(VALUE(SUBSTITUTE(SUBSTITUTE(SUBSTITUTE(SUBSTITUTE('YAHOO HISTORICAL DATA'!D400,",","+"),".","-"),"+","."),"-",",")))=TRUE,(VALUE(SUBSTITUTE(SUBSTITUTE(SUBSTITUTE(SUBSTITUTE('YAHOO HISTORICAL DATA'!D400,",","+"),".","-"),"+","."),"-",","))),"")</f>
        <v/>
      </c>
      <c r="I400" s="15" t="str">
        <f>IF(ISNUMBER(VALUE(SUBSTITUTE(SUBSTITUTE(SUBSTITUTE(SUBSTITUTE('YAHOO HISTORICAL DATA'!E400,",","+"),".","-"),"+","."),"-",",")))=TRUE,(VALUE(SUBSTITUTE(SUBSTITUTE(SUBSTITUTE(SUBSTITUTE('YAHOO HISTORICAL DATA'!E400,",","+"),".","-"),"+","."),"-",","))),"")</f>
        <v/>
      </c>
      <c r="J400" s="15" t="str">
        <f>IF(ISNUMBER(VALUE(SUBSTITUTE(SUBSTITUTE(SUBSTITUTE(SUBSTITUTE('YAHOO HISTORICAL DATA'!F400,",","+"),".","-"),"+","."),"-",",")))=TRUE,(VALUE(SUBSTITUTE(SUBSTITUTE(SUBSTITUTE(SUBSTITUTE('YAHOO HISTORICAL DATA'!F400,",","+"),".","-"),"+","."),"-",","))),"")</f>
        <v/>
      </c>
      <c r="K400" s="15">
        <f>IF(ISNUMBER(VALUE(SUBSTITUTE(SUBSTITUTE(SUBSTITUTE(SUBSTITUTE('YAHOO HISTORICAL DATA'!G400,",","+"),".","-"),"+","."),"-",",")))=TRUE,(VALUE(SUBSTITUTE(SUBSTITUTE(SUBSTITUTE(SUBSTITUTE('YAHOO HISTORICAL DATA'!G400,",","+"),".","-"),"+","."),"-",","))),VALUE(SUBSTITUTE(SUBSTITUTE(SUBSTITUTE(SUBSTITUTE('YAHOO HISTORICAL DATA'!G400,",","+"),".","-"),"+","."),"-",",")&amp;"0"))</f>
        <v>0</v>
      </c>
    </row>
    <row r="401" spans="1:11" x14ac:dyDescent="0.2">
      <c r="A401">
        <f>'YAHOO HISTORICAL DATA'!A401</f>
        <v>0</v>
      </c>
      <c r="B401" s="81">
        <f t="shared" si="26"/>
        <v>0</v>
      </c>
      <c r="C401" s="83">
        <f t="shared" si="27"/>
        <v>0</v>
      </c>
      <c r="D401" s="83">
        <f t="shared" si="28"/>
        <v>0</v>
      </c>
      <c r="E401" s="3" t="e">
        <f t="shared" si="29"/>
        <v>#NUM!</v>
      </c>
      <c r="F401" s="15" t="str">
        <f>IF(ISNUMBER(VALUE(SUBSTITUTE(SUBSTITUTE(SUBSTITUTE(SUBSTITUTE('YAHOO HISTORICAL DATA'!B401,",","+"),".","-"),"+","."),"-",",")))=TRUE,(VALUE(SUBSTITUTE(SUBSTITUTE(SUBSTITUTE(SUBSTITUTE('YAHOO HISTORICAL DATA'!B401,",","+"),".","-"),"+","."),"-",","))),"")</f>
        <v/>
      </c>
      <c r="G401" s="15" t="str">
        <f>IF(ISNUMBER(VALUE(SUBSTITUTE(SUBSTITUTE(SUBSTITUTE(SUBSTITUTE('YAHOO HISTORICAL DATA'!C401,",","+"),".","-"),"+","."),"-",",")))=TRUE,(VALUE(SUBSTITUTE(SUBSTITUTE(SUBSTITUTE(SUBSTITUTE('YAHOO HISTORICAL DATA'!C401,",","+"),".","-"),"+","."),"-",","))),"")</f>
        <v/>
      </c>
      <c r="H401" s="15" t="str">
        <f>IF(ISNUMBER(VALUE(SUBSTITUTE(SUBSTITUTE(SUBSTITUTE(SUBSTITUTE('YAHOO HISTORICAL DATA'!D401,",","+"),".","-"),"+","."),"-",",")))=TRUE,(VALUE(SUBSTITUTE(SUBSTITUTE(SUBSTITUTE(SUBSTITUTE('YAHOO HISTORICAL DATA'!D401,",","+"),".","-"),"+","."),"-",","))),"")</f>
        <v/>
      </c>
      <c r="I401" s="15" t="str">
        <f>IF(ISNUMBER(VALUE(SUBSTITUTE(SUBSTITUTE(SUBSTITUTE(SUBSTITUTE('YAHOO HISTORICAL DATA'!E401,",","+"),".","-"),"+","."),"-",",")))=TRUE,(VALUE(SUBSTITUTE(SUBSTITUTE(SUBSTITUTE(SUBSTITUTE('YAHOO HISTORICAL DATA'!E401,",","+"),".","-"),"+","."),"-",","))),"")</f>
        <v/>
      </c>
      <c r="J401" s="15" t="str">
        <f>IF(ISNUMBER(VALUE(SUBSTITUTE(SUBSTITUTE(SUBSTITUTE(SUBSTITUTE('YAHOO HISTORICAL DATA'!F401,",","+"),".","-"),"+","."),"-",",")))=TRUE,(VALUE(SUBSTITUTE(SUBSTITUTE(SUBSTITUTE(SUBSTITUTE('YAHOO HISTORICAL DATA'!F401,",","+"),".","-"),"+","."),"-",","))),"")</f>
        <v/>
      </c>
      <c r="K401" s="15">
        <f>IF(ISNUMBER(VALUE(SUBSTITUTE(SUBSTITUTE(SUBSTITUTE(SUBSTITUTE('YAHOO HISTORICAL DATA'!G401,",","+"),".","-"),"+","."),"-",",")))=TRUE,(VALUE(SUBSTITUTE(SUBSTITUTE(SUBSTITUTE(SUBSTITUTE('YAHOO HISTORICAL DATA'!G401,",","+"),".","-"),"+","."),"-",","))),VALUE(SUBSTITUTE(SUBSTITUTE(SUBSTITUTE(SUBSTITUTE('YAHOO HISTORICAL DATA'!G401,",","+"),".","-"),"+","."),"-",",")&amp;"0"))</f>
        <v>0</v>
      </c>
    </row>
    <row r="402" spans="1:11" x14ac:dyDescent="0.2">
      <c r="A402">
        <f>'YAHOO HISTORICAL DATA'!A402</f>
        <v>0</v>
      </c>
      <c r="B402" s="81">
        <f t="shared" si="26"/>
        <v>0</v>
      </c>
      <c r="C402" s="83">
        <f t="shared" si="27"/>
        <v>0</v>
      </c>
      <c r="D402" s="83">
        <f t="shared" si="28"/>
        <v>0</v>
      </c>
      <c r="E402" s="3" t="e">
        <f t="shared" si="29"/>
        <v>#NUM!</v>
      </c>
      <c r="F402" s="15" t="str">
        <f>IF(ISNUMBER(VALUE(SUBSTITUTE(SUBSTITUTE(SUBSTITUTE(SUBSTITUTE('YAHOO HISTORICAL DATA'!B402,",","+"),".","-"),"+","."),"-",",")))=TRUE,(VALUE(SUBSTITUTE(SUBSTITUTE(SUBSTITUTE(SUBSTITUTE('YAHOO HISTORICAL DATA'!B402,",","+"),".","-"),"+","."),"-",","))),"")</f>
        <v/>
      </c>
      <c r="G402" s="15" t="str">
        <f>IF(ISNUMBER(VALUE(SUBSTITUTE(SUBSTITUTE(SUBSTITUTE(SUBSTITUTE('YAHOO HISTORICAL DATA'!C402,",","+"),".","-"),"+","."),"-",",")))=TRUE,(VALUE(SUBSTITUTE(SUBSTITUTE(SUBSTITUTE(SUBSTITUTE('YAHOO HISTORICAL DATA'!C402,",","+"),".","-"),"+","."),"-",","))),"")</f>
        <v/>
      </c>
      <c r="H402" s="15" t="str">
        <f>IF(ISNUMBER(VALUE(SUBSTITUTE(SUBSTITUTE(SUBSTITUTE(SUBSTITUTE('YAHOO HISTORICAL DATA'!D402,",","+"),".","-"),"+","."),"-",",")))=TRUE,(VALUE(SUBSTITUTE(SUBSTITUTE(SUBSTITUTE(SUBSTITUTE('YAHOO HISTORICAL DATA'!D402,",","+"),".","-"),"+","."),"-",","))),"")</f>
        <v/>
      </c>
      <c r="I402" s="15" t="str">
        <f>IF(ISNUMBER(VALUE(SUBSTITUTE(SUBSTITUTE(SUBSTITUTE(SUBSTITUTE('YAHOO HISTORICAL DATA'!E402,",","+"),".","-"),"+","."),"-",",")))=TRUE,(VALUE(SUBSTITUTE(SUBSTITUTE(SUBSTITUTE(SUBSTITUTE('YAHOO HISTORICAL DATA'!E402,",","+"),".","-"),"+","."),"-",","))),"")</f>
        <v/>
      </c>
      <c r="J402" s="15" t="str">
        <f>IF(ISNUMBER(VALUE(SUBSTITUTE(SUBSTITUTE(SUBSTITUTE(SUBSTITUTE('YAHOO HISTORICAL DATA'!F402,",","+"),".","-"),"+","."),"-",",")))=TRUE,(VALUE(SUBSTITUTE(SUBSTITUTE(SUBSTITUTE(SUBSTITUTE('YAHOO HISTORICAL DATA'!F402,",","+"),".","-"),"+","."),"-",","))),"")</f>
        <v/>
      </c>
      <c r="K402" s="15">
        <f>IF(ISNUMBER(VALUE(SUBSTITUTE(SUBSTITUTE(SUBSTITUTE(SUBSTITUTE('YAHOO HISTORICAL DATA'!G402,",","+"),".","-"),"+","."),"-",",")))=TRUE,(VALUE(SUBSTITUTE(SUBSTITUTE(SUBSTITUTE(SUBSTITUTE('YAHOO HISTORICAL DATA'!G402,",","+"),".","-"),"+","."),"-",","))),VALUE(SUBSTITUTE(SUBSTITUTE(SUBSTITUTE(SUBSTITUTE('YAHOO HISTORICAL DATA'!G402,",","+"),".","-"),"+","."),"-",",")&amp;"0"))</f>
        <v>0</v>
      </c>
    </row>
    <row r="403" spans="1:11" x14ac:dyDescent="0.2">
      <c r="A403">
        <f>'YAHOO HISTORICAL DATA'!A403</f>
        <v>0</v>
      </c>
      <c r="B403" s="81">
        <f t="shared" si="26"/>
        <v>0</v>
      </c>
      <c r="C403" s="83">
        <f t="shared" si="27"/>
        <v>0</v>
      </c>
      <c r="D403" s="83">
        <f t="shared" si="28"/>
        <v>0</v>
      </c>
      <c r="E403" s="3" t="e">
        <f t="shared" si="29"/>
        <v>#NUM!</v>
      </c>
      <c r="F403" s="15" t="str">
        <f>IF(ISNUMBER(VALUE(SUBSTITUTE(SUBSTITUTE(SUBSTITUTE(SUBSTITUTE('YAHOO HISTORICAL DATA'!B403,",","+"),".","-"),"+","."),"-",",")))=TRUE,(VALUE(SUBSTITUTE(SUBSTITUTE(SUBSTITUTE(SUBSTITUTE('YAHOO HISTORICAL DATA'!B403,",","+"),".","-"),"+","."),"-",","))),"")</f>
        <v/>
      </c>
      <c r="G403" s="15" t="str">
        <f>IF(ISNUMBER(VALUE(SUBSTITUTE(SUBSTITUTE(SUBSTITUTE(SUBSTITUTE('YAHOO HISTORICAL DATA'!C403,",","+"),".","-"),"+","."),"-",",")))=TRUE,(VALUE(SUBSTITUTE(SUBSTITUTE(SUBSTITUTE(SUBSTITUTE('YAHOO HISTORICAL DATA'!C403,",","+"),".","-"),"+","."),"-",","))),"")</f>
        <v/>
      </c>
      <c r="H403" s="15" t="str">
        <f>IF(ISNUMBER(VALUE(SUBSTITUTE(SUBSTITUTE(SUBSTITUTE(SUBSTITUTE('YAHOO HISTORICAL DATA'!D403,",","+"),".","-"),"+","."),"-",",")))=TRUE,(VALUE(SUBSTITUTE(SUBSTITUTE(SUBSTITUTE(SUBSTITUTE('YAHOO HISTORICAL DATA'!D403,",","+"),".","-"),"+","."),"-",","))),"")</f>
        <v/>
      </c>
      <c r="I403" s="15" t="str">
        <f>IF(ISNUMBER(VALUE(SUBSTITUTE(SUBSTITUTE(SUBSTITUTE(SUBSTITUTE('YAHOO HISTORICAL DATA'!E403,",","+"),".","-"),"+","."),"-",",")))=TRUE,(VALUE(SUBSTITUTE(SUBSTITUTE(SUBSTITUTE(SUBSTITUTE('YAHOO HISTORICAL DATA'!E403,",","+"),".","-"),"+","."),"-",","))),"")</f>
        <v/>
      </c>
      <c r="J403" s="15" t="str">
        <f>IF(ISNUMBER(VALUE(SUBSTITUTE(SUBSTITUTE(SUBSTITUTE(SUBSTITUTE('YAHOO HISTORICAL DATA'!F403,",","+"),".","-"),"+","."),"-",",")))=TRUE,(VALUE(SUBSTITUTE(SUBSTITUTE(SUBSTITUTE(SUBSTITUTE('YAHOO HISTORICAL DATA'!F403,",","+"),".","-"),"+","."),"-",","))),"")</f>
        <v/>
      </c>
      <c r="K403" s="15">
        <f>IF(ISNUMBER(VALUE(SUBSTITUTE(SUBSTITUTE(SUBSTITUTE(SUBSTITUTE('YAHOO HISTORICAL DATA'!G403,",","+"),".","-"),"+","."),"-",",")))=TRUE,(VALUE(SUBSTITUTE(SUBSTITUTE(SUBSTITUTE(SUBSTITUTE('YAHOO HISTORICAL DATA'!G403,",","+"),".","-"),"+","."),"-",","))),VALUE(SUBSTITUTE(SUBSTITUTE(SUBSTITUTE(SUBSTITUTE('YAHOO HISTORICAL DATA'!G403,",","+"),".","-"),"+","."),"-",",")&amp;"0"))</f>
        <v>0</v>
      </c>
    </row>
    <row r="404" spans="1:11" x14ac:dyDescent="0.2">
      <c r="A404">
        <f>'YAHOO HISTORICAL DATA'!A404</f>
        <v>0</v>
      </c>
      <c r="B404" s="81">
        <f t="shared" si="26"/>
        <v>0</v>
      </c>
      <c r="C404" s="83">
        <f t="shared" si="27"/>
        <v>0</v>
      </c>
      <c r="D404" s="83">
        <f t="shared" si="28"/>
        <v>0</v>
      </c>
      <c r="E404" s="3" t="e">
        <f t="shared" si="29"/>
        <v>#NUM!</v>
      </c>
      <c r="F404" s="15" t="str">
        <f>IF(ISNUMBER(VALUE(SUBSTITUTE(SUBSTITUTE(SUBSTITUTE(SUBSTITUTE('YAHOO HISTORICAL DATA'!B404,",","+"),".","-"),"+","."),"-",",")))=TRUE,(VALUE(SUBSTITUTE(SUBSTITUTE(SUBSTITUTE(SUBSTITUTE('YAHOO HISTORICAL DATA'!B404,",","+"),".","-"),"+","."),"-",","))),"")</f>
        <v/>
      </c>
      <c r="G404" s="15" t="str">
        <f>IF(ISNUMBER(VALUE(SUBSTITUTE(SUBSTITUTE(SUBSTITUTE(SUBSTITUTE('YAHOO HISTORICAL DATA'!C404,",","+"),".","-"),"+","."),"-",",")))=TRUE,(VALUE(SUBSTITUTE(SUBSTITUTE(SUBSTITUTE(SUBSTITUTE('YAHOO HISTORICAL DATA'!C404,",","+"),".","-"),"+","."),"-",","))),"")</f>
        <v/>
      </c>
      <c r="H404" s="15" t="str">
        <f>IF(ISNUMBER(VALUE(SUBSTITUTE(SUBSTITUTE(SUBSTITUTE(SUBSTITUTE('YAHOO HISTORICAL DATA'!D404,",","+"),".","-"),"+","."),"-",",")))=TRUE,(VALUE(SUBSTITUTE(SUBSTITUTE(SUBSTITUTE(SUBSTITUTE('YAHOO HISTORICAL DATA'!D404,",","+"),".","-"),"+","."),"-",","))),"")</f>
        <v/>
      </c>
      <c r="I404" s="15" t="str">
        <f>IF(ISNUMBER(VALUE(SUBSTITUTE(SUBSTITUTE(SUBSTITUTE(SUBSTITUTE('YAHOO HISTORICAL DATA'!E404,",","+"),".","-"),"+","."),"-",",")))=TRUE,(VALUE(SUBSTITUTE(SUBSTITUTE(SUBSTITUTE(SUBSTITUTE('YAHOO HISTORICAL DATA'!E404,",","+"),".","-"),"+","."),"-",","))),"")</f>
        <v/>
      </c>
      <c r="J404" s="15" t="str">
        <f>IF(ISNUMBER(VALUE(SUBSTITUTE(SUBSTITUTE(SUBSTITUTE(SUBSTITUTE('YAHOO HISTORICAL DATA'!F404,",","+"),".","-"),"+","."),"-",",")))=TRUE,(VALUE(SUBSTITUTE(SUBSTITUTE(SUBSTITUTE(SUBSTITUTE('YAHOO HISTORICAL DATA'!F404,",","+"),".","-"),"+","."),"-",","))),"")</f>
        <v/>
      </c>
      <c r="K404" s="15">
        <f>IF(ISNUMBER(VALUE(SUBSTITUTE(SUBSTITUTE(SUBSTITUTE(SUBSTITUTE('YAHOO HISTORICAL DATA'!G404,",","+"),".","-"),"+","."),"-",",")))=TRUE,(VALUE(SUBSTITUTE(SUBSTITUTE(SUBSTITUTE(SUBSTITUTE('YAHOO HISTORICAL DATA'!G404,",","+"),".","-"),"+","."),"-",","))),VALUE(SUBSTITUTE(SUBSTITUTE(SUBSTITUTE(SUBSTITUTE('YAHOO HISTORICAL DATA'!G404,",","+"),".","-"),"+","."),"-",",")&amp;"0"))</f>
        <v>0</v>
      </c>
    </row>
    <row r="405" spans="1:11" x14ac:dyDescent="0.2">
      <c r="A405">
        <f>'YAHOO HISTORICAL DATA'!A405</f>
        <v>0</v>
      </c>
      <c r="B405" s="81">
        <f t="shared" si="26"/>
        <v>0</v>
      </c>
      <c r="C405" s="83">
        <f t="shared" si="27"/>
        <v>0</v>
      </c>
      <c r="D405" s="83">
        <f t="shared" si="28"/>
        <v>0</v>
      </c>
      <c r="E405" s="3" t="e">
        <f t="shared" si="29"/>
        <v>#NUM!</v>
      </c>
      <c r="F405" s="15" t="str">
        <f>IF(ISNUMBER(VALUE(SUBSTITUTE(SUBSTITUTE(SUBSTITUTE(SUBSTITUTE('YAHOO HISTORICAL DATA'!B405,",","+"),".","-"),"+","."),"-",",")))=TRUE,(VALUE(SUBSTITUTE(SUBSTITUTE(SUBSTITUTE(SUBSTITUTE('YAHOO HISTORICAL DATA'!B405,",","+"),".","-"),"+","."),"-",","))),"")</f>
        <v/>
      </c>
      <c r="G405" s="15" t="str">
        <f>IF(ISNUMBER(VALUE(SUBSTITUTE(SUBSTITUTE(SUBSTITUTE(SUBSTITUTE('YAHOO HISTORICAL DATA'!C405,",","+"),".","-"),"+","."),"-",",")))=TRUE,(VALUE(SUBSTITUTE(SUBSTITUTE(SUBSTITUTE(SUBSTITUTE('YAHOO HISTORICAL DATA'!C405,",","+"),".","-"),"+","."),"-",","))),"")</f>
        <v/>
      </c>
      <c r="H405" s="15" t="str">
        <f>IF(ISNUMBER(VALUE(SUBSTITUTE(SUBSTITUTE(SUBSTITUTE(SUBSTITUTE('YAHOO HISTORICAL DATA'!D405,",","+"),".","-"),"+","."),"-",",")))=TRUE,(VALUE(SUBSTITUTE(SUBSTITUTE(SUBSTITUTE(SUBSTITUTE('YAHOO HISTORICAL DATA'!D405,",","+"),".","-"),"+","."),"-",","))),"")</f>
        <v/>
      </c>
      <c r="I405" s="15" t="str">
        <f>IF(ISNUMBER(VALUE(SUBSTITUTE(SUBSTITUTE(SUBSTITUTE(SUBSTITUTE('YAHOO HISTORICAL DATA'!E405,",","+"),".","-"),"+","."),"-",",")))=TRUE,(VALUE(SUBSTITUTE(SUBSTITUTE(SUBSTITUTE(SUBSTITUTE('YAHOO HISTORICAL DATA'!E405,",","+"),".","-"),"+","."),"-",","))),"")</f>
        <v/>
      </c>
      <c r="J405" s="15" t="str">
        <f>IF(ISNUMBER(VALUE(SUBSTITUTE(SUBSTITUTE(SUBSTITUTE(SUBSTITUTE('YAHOO HISTORICAL DATA'!F405,",","+"),".","-"),"+","."),"-",",")))=TRUE,(VALUE(SUBSTITUTE(SUBSTITUTE(SUBSTITUTE(SUBSTITUTE('YAHOO HISTORICAL DATA'!F405,",","+"),".","-"),"+","."),"-",","))),"")</f>
        <v/>
      </c>
      <c r="K405" s="15">
        <f>IF(ISNUMBER(VALUE(SUBSTITUTE(SUBSTITUTE(SUBSTITUTE(SUBSTITUTE('YAHOO HISTORICAL DATA'!G405,",","+"),".","-"),"+","."),"-",",")))=TRUE,(VALUE(SUBSTITUTE(SUBSTITUTE(SUBSTITUTE(SUBSTITUTE('YAHOO HISTORICAL DATA'!G405,",","+"),".","-"),"+","."),"-",","))),VALUE(SUBSTITUTE(SUBSTITUTE(SUBSTITUTE(SUBSTITUTE('YAHOO HISTORICAL DATA'!G405,",","+"),".","-"),"+","."),"-",",")&amp;"0"))</f>
        <v>0</v>
      </c>
    </row>
    <row r="406" spans="1:11" x14ac:dyDescent="0.2">
      <c r="A406">
        <f>'YAHOO HISTORICAL DATA'!A406</f>
        <v>0</v>
      </c>
      <c r="B406" s="81">
        <f t="shared" si="26"/>
        <v>0</v>
      </c>
      <c r="C406" s="83">
        <f t="shared" si="27"/>
        <v>0</v>
      </c>
      <c r="D406" s="83">
        <f t="shared" si="28"/>
        <v>0</v>
      </c>
      <c r="E406" s="3" t="e">
        <f t="shared" si="29"/>
        <v>#NUM!</v>
      </c>
      <c r="F406" s="15" t="str">
        <f>IF(ISNUMBER(VALUE(SUBSTITUTE(SUBSTITUTE(SUBSTITUTE(SUBSTITUTE('YAHOO HISTORICAL DATA'!B406,",","+"),".","-"),"+","."),"-",",")))=TRUE,(VALUE(SUBSTITUTE(SUBSTITUTE(SUBSTITUTE(SUBSTITUTE('YAHOO HISTORICAL DATA'!B406,",","+"),".","-"),"+","."),"-",","))),"")</f>
        <v/>
      </c>
      <c r="G406" s="15" t="str">
        <f>IF(ISNUMBER(VALUE(SUBSTITUTE(SUBSTITUTE(SUBSTITUTE(SUBSTITUTE('YAHOO HISTORICAL DATA'!C406,",","+"),".","-"),"+","."),"-",",")))=TRUE,(VALUE(SUBSTITUTE(SUBSTITUTE(SUBSTITUTE(SUBSTITUTE('YAHOO HISTORICAL DATA'!C406,",","+"),".","-"),"+","."),"-",","))),"")</f>
        <v/>
      </c>
      <c r="H406" s="15" t="str">
        <f>IF(ISNUMBER(VALUE(SUBSTITUTE(SUBSTITUTE(SUBSTITUTE(SUBSTITUTE('YAHOO HISTORICAL DATA'!D406,",","+"),".","-"),"+","."),"-",",")))=TRUE,(VALUE(SUBSTITUTE(SUBSTITUTE(SUBSTITUTE(SUBSTITUTE('YAHOO HISTORICAL DATA'!D406,",","+"),".","-"),"+","."),"-",","))),"")</f>
        <v/>
      </c>
      <c r="I406" s="15" t="str">
        <f>IF(ISNUMBER(VALUE(SUBSTITUTE(SUBSTITUTE(SUBSTITUTE(SUBSTITUTE('YAHOO HISTORICAL DATA'!E406,",","+"),".","-"),"+","."),"-",",")))=TRUE,(VALUE(SUBSTITUTE(SUBSTITUTE(SUBSTITUTE(SUBSTITUTE('YAHOO HISTORICAL DATA'!E406,",","+"),".","-"),"+","."),"-",","))),"")</f>
        <v/>
      </c>
      <c r="J406" s="15" t="str">
        <f>IF(ISNUMBER(VALUE(SUBSTITUTE(SUBSTITUTE(SUBSTITUTE(SUBSTITUTE('YAHOO HISTORICAL DATA'!F406,",","+"),".","-"),"+","."),"-",",")))=TRUE,(VALUE(SUBSTITUTE(SUBSTITUTE(SUBSTITUTE(SUBSTITUTE('YAHOO HISTORICAL DATA'!F406,",","+"),".","-"),"+","."),"-",","))),"")</f>
        <v/>
      </c>
      <c r="K406" s="15">
        <f>IF(ISNUMBER(VALUE(SUBSTITUTE(SUBSTITUTE(SUBSTITUTE(SUBSTITUTE('YAHOO HISTORICAL DATA'!G406,",","+"),".","-"),"+","."),"-",",")))=TRUE,(VALUE(SUBSTITUTE(SUBSTITUTE(SUBSTITUTE(SUBSTITUTE('YAHOO HISTORICAL DATA'!G406,",","+"),".","-"),"+","."),"-",","))),VALUE(SUBSTITUTE(SUBSTITUTE(SUBSTITUTE(SUBSTITUTE('YAHOO HISTORICAL DATA'!G406,",","+"),".","-"),"+","."),"-",",")&amp;"0"))</f>
        <v>0</v>
      </c>
    </row>
    <row r="407" spans="1:11" x14ac:dyDescent="0.2">
      <c r="A407">
        <f>'YAHOO HISTORICAL DATA'!A407</f>
        <v>0</v>
      </c>
      <c r="B407" s="81">
        <f t="shared" si="26"/>
        <v>0</v>
      </c>
      <c r="C407" s="83">
        <f t="shared" si="27"/>
        <v>0</v>
      </c>
      <c r="D407" s="83">
        <f t="shared" si="28"/>
        <v>0</v>
      </c>
      <c r="E407" s="3" t="e">
        <f t="shared" si="29"/>
        <v>#NUM!</v>
      </c>
      <c r="F407" s="15" t="str">
        <f>IF(ISNUMBER(VALUE(SUBSTITUTE(SUBSTITUTE(SUBSTITUTE(SUBSTITUTE('YAHOO HISTORICAL DATA'!B407,",","+"),".","-"),"+","."),"-",",")))=TRUE,(VALUE(SUBSTITUTE(SUBSTITUTE(SUBSTITUTE(SUBSTITUTE('YAHOO HISTORICAL DATA'!B407,",","+"),".","-"),"+","."),"-",","))),"")</f>
        <v/>
      </c>
      <c r="G407" s="15" t="str">
        <f>IF(ISNUMBER(VALUE(SUBSTITUTE(SUBSTITUTE(SUBSTITUTE(SUBSTITUTE('YAHOO HISTORICAL DATA'!C407,",","+"),".","-"),"+","."),"-",",")))=TRUE,(VALUE(SUBSTITUTE(SUBSTITUTE(SUBSTITUTE(SUBSTITUTE('YAHOO HISTORICAL DATA'!C407,",","+"),".","-"),"+","."),"-",","))),"")</f>
        <v/>
      </c>
      <c r="H407" s="15" t="str">
        <f>IF(ISNUMBER(VALUE(SUBSTITUTE(SUBSTITUTE(SUBSTITUTE(SUBSTITUTE('YAHOO HISTORICAL DATA'!D407,",","+"),".","-"),"+","."),"-",",")))=TRUE,(VALUE(SUBSTITUTE(SUBSTITUTE(SUBSTITUTE(SUBSTITUTE('YAHOO HISTORICAL DATA'!D407,",","+"),".","-"),"+","."),"-",","))),"")</f>
        <v/>
      </c>
      <c r="I407" s="15" t="str">
        <f>IF(ISNUMBER(VALUE(SUBSTITUTE(SUBSTITUTE(SUBSTITUTE(SUBSTITUTE('YAHOO HISTORICAL DATA'!E407,",","+"),".","-"),"+","."),"-",",")))=TRUE,(VALUE(SUBSTITUTE(SUBSTITUTE(SUBSTITUTE(SUBSTITUTE('YAHOO HISTORICAL DATA'!E407,",","+"),".","-"),"+","."),"-",","))),"")</f>
        <v/>
      </c>
      <c r="J407" s="15" t="str">
        <f>IF(ISNUMBER(VALUE(SUBSTITUTE(SUBSTITUTE(SUBSTITUTE(SUBSTITUTE('YAHOO HISTORICAL DATA'!F407,",","+"),".","-"),"+","."),"-",",")))=TRUE,(VALUE(SUBSTITUTE(SUBSTITUTE(SUBSTITUTE(SUBSTITUTE('YAHOO HISTORICAL DATA'!F407,",","+"),".","-"),"+","."),"-",","))),"")</f>
        <v/>
      </c>
      <c r="K407" s="15">
        <f>IF(ISNUMBER(VALUE(SUBSTITUTE(SUBSTITUTE(SUBSTITUTE(SUBSTITUTE('YAHOO HISTORICAL DATA'!G407,",","+"),".","-"),"+","."),"-",",")))=TRUE,(VALUE(SUBSTITUTE(SUBSTITUTE(SUBSTITUTE(SUBSTITUTE('YAHOO HISTORICAL DATA'!G407,",","+"),".","-"),"+","."),"-",","))),VALUE(SUBSTITUTE(SUBSTITUTE(SUBSTITUTE(SUBSTITUTE('YAHOO HISTORICAL DATA'!G407,",","+"),".","-"),"+","."),"-",",")&amp;"0"))</f>
        <v>0</v>
      </c>
    </row>
    <row r="408" spans="1:11" x14ac:dyDescent="0.2">
      <c r="A408">
        <f>'YAHOO HISTORICAL DATA'!A408</f>
        <v>0</v>
      </c>
      <c r="B408" s="81">
        <f t="shared" si="26"/>
        <v>0</v>
      </c>
      <c r="C408" s="83">
        <f t="shared" si="27"/>
        <v>0</v>
      </c>
      <c r="D408" s="83">
        <f t="shared" si="28"/>
        <v>0</v>
      </c>
      <c r="E408" s="3" t="e">
        <f t="shared" si="29"/>
        <v>#NUM!</v>
      </c>
      <c r="F408" s="15" t="str">
        <f>IF(ISNUMBER(VALUE(SUBSTITUTE(SUBSTITUTE(SUBSTITUTE(SUBSTITUTE('YAHOO HISTORICAL DATA'!B408,",","+"),".","-"),"+","."),"-",",")))=TRUE,(VALUE(SUBSTITUTE(SUBSTITUTE(SUBSTITUTE(SUBSTITUTE('YAHOO HISTORICAL DATA'!B408,",","+"),".","-"),"+","."),"-",","))),"")</f>
        <v/>
      </c>
      <c r="G408" s="15" t="str">
        <f>IF(ISNUMBER(VALUE(SUBSTITUTE(SUBSTITUTE(SUBSTITUTE(SUBSTITUTE('YAHOO HISTORICAL DATA'!C408,",","+"),".","-"),"+","."),"-",",")))=TRUE,(VALUE(SUBSTITUTE(SUBSTITUTE(SUBSTITUTE(SUBSTITUTE('YAHOO HISTORICAL DATA'!C408,",","+"),".","-"),"+","."),"-",","))),"")</f>
        <v/>
      </c>
      <c r="H408" s="15" t="str">
        <f>IF(ISNUMBER(VALUE(SUBSTITUTE(SUBSTITUTE(SUBSTITUTE(SUBSTITUTE('YAHOO HISTORICAL DATA'!D408,",","+"),".","-"),"+","."),"-",",")))=TRUE,(VALUE(SUBSTITUTE(SUBSTITUTE(SUBSTITUTE(SUBSTITUTE('YAHOO HISTORICAL DATA'!D408,",","+"),".","-"),"+","."),"-",","))),"")</f>
        <v/>
      </c>
      <c r="I408" s="15" t="str">
        <f>IF(ISNUMBER(VALUE(SUBSTITUTE(SUBSTITUTE(SUBSTITUTE(SUBSTITUTE('YAHOO HISTORICAL DATA'!E408,",","+"),".","-"),"+","."),"-",",")))=TRUE,(VALUE(SUBSTITUTE(SUBSTITUTE(SUBSTITUTE(SUBSTITUTE('YAHOO HISTORICAL DATA'!E408,",","+"),".","-"),"+","."),"-",","))),"")</f>
        <v/>
      </c>
      <c r="J408" s="15" t="str">
        <f>IF(ISNUMBER(VALUE(SUBSTITUTE(SUBSTITUTE(SUBSTITUTE(SUBSTITUTE('YAHOO HISTORICAL DATA'!F408,",","+"),".","-"),"+","."),"-",",")))=TRUE,(VALUE(SUBSTITUTE(SUBSTITUTE(SUBSTITUTE(SUBSTITUTE('YAHOO HISTORICAL DATA'!F408,",","+"),".","-"),"+","."),"-",","))),"")</f>
        <v/>
      </c>
      <c r="K408" s="15">
        <f>IF(ISNUMBER(VALUE(SUBSTITUTE(SUBSTITUTE(SUBSTITUTE(SUBSTITUTE('YAHOO HISTORICAL DATA'!G408,",","+"),".","-"),"+","."),"-",",")))=TRUE,(VALUE(SUBSTITUTE(SUBSTITUTE(SUBSTITUTE(SUBSTITUTE('YAHOO HISTORICAL DATA'!G408,",","+"),".","-"),"+","."),"-",","))),VALUE(SUBSTITUTE(SUBSTITUTE(SUBSTITUTE(SUBSTITUTE('YAHOO HISTORICAL DATA'!G408,",","+"),".","-"),"+","."),"-",",")&amp;"0"))</f>
        <v>0</v>
      </c>
    </row>
    <row r="409" spans="1:11" x14ac:dyDescent="0.2">
      <c r="A409">
        <f>'YAHOO HISTORICAL DATA'!A409</f>
        <v>0</v>
      </c>
      <c r="B409" s="81">
        <f t="shared" si="26"/>
        <v>0</v>
      </c>
      <c r="C409" s="83">
        <f t="shared" si="27"/>
        <v>0</v>
      </c>
      <c r="D409" s="83">
        <f t="shared" si="28"/>
        <v>0</v>
      </c>
      <c r="E409" s="3" t="e">
        <f t="shared" si="29"/>
        <v>#NUM!</v>
      </c>
      <c r="F409" s="15" t="str">
        <f>IF(ISNUMBER(VALUE(SUBSTITUTE(SUBSTITUTE(SUBSTITUTE(SUBSTITUTE('YAHOO HISTORICAL DATA'!B409,",","+"),".","-"),"+","."),"-",",")))=TRUE,(VALUE(SUBSTITUTE(SUBSTITUTE(SUBSTITUTE(SUBSTITUTE('YAHOO HISTORICAL DATA'!B409,",","+"),".","-"),"+","."),"-",","))),"")</f>
        <v/>
      </c>
      <c r="G409" s="15" t="str">
        <f>IF(ISNUMBER(VALUE(SUBSTITUTE(SUBSTITUTE(SUBSTITUTE(SUBSTITUTE('YAHOO HISTORICAL DATA'!C409,",","+"),".","-"),"+","."),"-",",")))=TRUE,(VALUE(SUBSTITUTE(SUBSTITUTE(SUBSTITUTE(SUBSTITUTE('YAHOO HISTORICAL DATA'!C409,",","+"),".","-"),"+","."),"-",","))),"")</f>
        <v/>
      </c>
      <c r="H409" s="15" t="str">
        <f>IF(ISNUMBER(VALUE(SUBSTITUTE(SUBSTITUTE(SUBSTITUTE(SUBSTITUTE('YAHOO HISTORICAL DATA'!D409,",","+"),".","-"),"+","."),"-",",")))=TRUE,(VALUE(SUBSTITUTE(SUBSTITUTE(SUBSTITUTE(SUBSTITUTE('YAHOO HISTORICAL DATA'!D409,",","+"),".","-"),"+","."),"-",","))),"")</f>
        <v/>
      </c>
      <c r="I409" s="15" t="str">
        <f>IF(ISNUMBER(VALUE(SUBSTITUTE(SUBSTITUTE(SUBSTITUTE(SUBSTITUTE('YAHOO HISTORICAL DATA'!E409,",","+"),".","-"),"+","."),"-",",")))=TRUE,(VALUE(SUBSTITUTE(SUBSTITUTE(SUBSTITUTE(SUBSTITUTE('YAHOO HISTORICAL DATA'!E409,",","+"),".","-"),"+","."),"-",","))),"")</f>
        <v/>
      </c>
      <c r="J409" s="15" t="str">
        <f>IF(ISNUMBER(VALUE(SUBSTITUTE(SUBSTITUTE(SUBSTITUTE(SUBSTITUTE('YAHOO HISTORICAL DATA'!F409,",","+"),".","-"),"+","."),"-",",")))=TRUE,(VALUE(SUBSTITUTE(SUBSTITUTE(SUBSTITUTE(SUBSTITUTE('YAHOO HISTORICAL DATA'!F409,",","+"),".","-"),"+","."),"-",","))),"")</f>
        <v/>
      </c>
      <c r="K409" s="15">
        <f>IF(ISNUMBER(VALUE(SUBSTITUTE(SUBSTITUTE(SUBSTITUTE(SUBSTITUTE('YAHOO HISTORICAL DATA'!G409,",","+"),".","-"),"+","."),"-",",")))=TRUE,(VALUE(SUBSTITUTE(SUBSTITUTE(SUBSTITUTE(SUBSTITUTE('YAHOO HISTORICAL DATA'!G409,",","+"),".","-"),"+","."),"-",","))),VALUE(SUBSTITUTE(SUBSTITUTE(SUBSTITUTE(SUBSTITUTE('YAHOO HISTORICAL DATA'!G409,",","+"),".","-"),"+","."),"-",",")&amp;"0"))</f>
        <v>0</v>
      </c>
    </row>
    <row r="410" spans="1:11" x14ac:dyDescent="0.2">
      <c r="A410">
        <f>'YAHOO HISTORICAL DATA'!A410</f>
        <v>0</v>
      </c>
      <c r="B410" s="81">
        <f t="shared" si="26"/>
        <v>0</v>
      </c>
      <c r="C410" s="83">
        <f t="shared" si="27"/>
        <v>0</v>
      </c>
      <c r="D410" s="83">
        <f t="shared" si="28"/>
        <v>0</v>
      </c>
      <c r="E410" s="3" t="e">
        <f t="shared" si="29"/>
        <v>#NUM!</v>
      </c>
      <c r="F410" s="15" t="str">
        <f>IF(ISNUMBER(VALUE(SUBSTITUTE(SUBSTITUTE(SUBSTITUTE(SUBSTITUTE('YAHOO HISTORICAL DATA'!B410,",","+"),".","-"),"+","."),"-",",")))=TRUE,(VALUE(SUBSTITUTE(SUBSTITUTE(SUBSTITUTE(SUBSTITUTE('YAHOO HISTORICAL DATA'!B410,",","+"),".","-"),"+","."),"-",","))),"")</f>
        <v/>
      </c>
      <c r="G410" s="15" t="str">
        <f>IF(ISNUMBER(VALUE(SUBSTITUTE(SUBSTITUTE(SUBSTITUTE(SUBSTITUTE('YAHOO HISTORICAL DATA'!C410,",","+"),".","-"),"+","."),"-",",")))=TRUE,(VALUE(SUBSTITUTE(SUBSTITUTE(SUBSTITUTE(SUBSTITUTE('YAHOO HISTORICAL DATA'!C410,",","+"),".","-"),"+","."),"-",","))),"")</f>
        <v/>
      </c>
      <c r="H410" s="15" t="str">
        <f>IF(ISNUMBER(VALUE(SUBSTITUTE(SUBSTITUTE(SUBSTITUTE(SUBSTITUTE('YAHOO HISTORICAL DATA'!D410,",","+"),".","-"),"+","."),"-",",")))=TRUE,(VALUE(SUBSTITUTE(SUBSTITUTE(SUBSTITUTE(SUBSTITUTE('YAHOO HISTORICAL DATA'!D410,",","+"),".","-"),"+","."),"-",","))),"")</f>
        <v/>
      </c>
      <c r="I410" s="15" t="str">
        <f>IF(ISNUMBER(VALUE(SUBSTITUTE(SUBSTITUTE(SUBSTITUTE(SUBSTITUTE('YAHOO HISTORICAL DATA'!E410,",","+"),".","-"),"+","."),"-",",")))=TRUE,(VALUE(SUBSTITUTE(SUBSTITUTE(SUBSTITUTE(SUBSTITUTE('YAHOO HISTORICAL DATA'!E410,",","+"),".","-"),"+","."),"-",","))),"")</f>
        <v/>
      </c>
      <c r="J410" s="15" t="str">
        <f>IF(ISNUMBER(VALUE(SUBSTITUTE(SUBSTITUTE(SUBSTITUTE(SUBSTITUTE('YAHOO HISTORICAL DATA'!F410,",","+"),".","-"),"+","."),"-",",")))=TRUE,(VALUE(SUBSTITUTE(SUBSTITUTE(SUBSTITUTE(SUBSTITUTE('YAHOO HISTORICAL DATA'!F410,",","+"),".","-"),"+","."),"-",","))),"")</f>
        <v/>
      </c>
      <c r="K410" s="15">
        <f>IF(ISNUMBER(VALUE(SUBSTITUTE(SUBSTITUTE(SUBSTITUTE(SUBSTITUTE('YAHOO HISTORICAL DATA'!G410,",","+"),".","-"),"+","."),"-",",")))=TRUE,(VALUE(SUBSTITUTE(SUBSTITUTE(SUBSTITUTE(SUBSTITUTE('YAHOO HISTORICAL DATA'!G410,",","+"),".","-"),"+","."),"-",","))),VALUE(SUBSTITUTE(SUBSTITUTE(SUBSTITUTE(SUBSTITUTE('YAHOO HISTORICAL DATA'!G410,",","+"),".","-"),"+","."),"-",",")&amp;"0"))</f>
        <v>0</v>
      </c>
    </row>
    <row r="411" spans="1:11" x14ac:dyDescent="0.2">
      <c r="A411">
        <f>'YAHOO HISTORICAL DATA'!A411</f>
        <v>0</v>
      </c>
      <c r="B411" s="81">
        <f t="shared" si="26"/>
        <v>0</v>
      </c>
      <c r="C411" s="83">
        <f t="shared" si="27"/>
        <v>0</v>
      </c>
      <c r="D411" s="83">
        <f t="shared" si="28"/>
        <v>0</v>
      </c>
      <c r="E411" s="3" t="e">
        <f t="shared" si="29"/>
        <v>#NUM!</v>
      </c>
      <c r="F411" s="15" t="str">
        <f>IF(ISNUMBER(VALUE(SUBSTITUTE(SUBSTITUTE(SUBSTITUTE(SUBSTITUTE('YAHOO HISTORICAL DATA'!B411,",","+"),".","-"),"+","."),"-",",")))=TRUE,(VALUE(SUBSTITUTE(SUBSTITUTE(SUBSTITUTE(SUBSTITUTE('YAHOO HISTORICAL DATA'!B411,",","+"),".","-"),"+","."),"-",","))),"")</f>
        <v/>
      </c>
      <c r="G411" s="15" t="str">
        <f>IF(ISNUMBER(VALUE(SUBSTITUTE(SUBSTITUTE(SUBSTITUTE(SUBSTITUTE('YAHOO HISTORICAL DATA'!C411,",","+"),".","-"),"+","."),"-",",")))=TRUE,(VALUE(SUBSTITUTE(SUBSTITUTE(SUBSTITUTE(SUBSTITUTE('YAHOO HISTORICAL DATA'!C411,",","+"),".","-"),"+","."),"-",","))),"")</f>
        <v/>
      </c>
      <c r="H411" s="15" t="str">
        <f>IF(ISNUMBER(VALUE(SUBSTITUTE(SUBSTITUTE(SUBSTITUTE(SUBSTITUTE('YAHOO HISTORICAL DATA'!D411,",","+"),".","-"),"+","."),"-",",")))=TRUE,(VALUE(SUBSTITUTE(SUBSTITUTE(SUBSTITUTE(SUBSTITUTE('YAHOO HISTORICAL DATA'!D411,",","+"),".","-"),"+","."),"-",","))),"")</f>
        <v/>
      </c>
      <c r="I411" s="15" t="str">
        <f>IF(ISNUMBER(VALUE(SUBSTITUTE(SUBSTITUTE(SUBSTITUTE(SUBSTITUTE('YAHOO HISTORICAL DATA'!E411,",","+"),".","-"),"+","."),"-",",")))=TRUE,(VALUE(SUBSTITUTE(SUBSTITUTE(SUBSTITUTE(SUBSTITUTE('YAHOO HISTORICAL DATA'!E411,",","+"),".","-"),"+","."),"-",","))),"")</f>
        <v/>
      </c>
      <c r="J411" s="15" t="str">
        <f>IF(ISNUMBER(VALUE(SUBSTITUTE(SUBSTITUTE(SUBSTITUTE(SUBSTITUTE('YAHOO HISTORICAL DATA'!F411,",","+"),".","-"),"+","."),"-",",")))=TRUE,(VALUE(SUBSTITUTE(SUBSTITUTE(SUBSTITUTE(SUBSTITUTE('YAHOO HISTORICAL DATA'!F411,",","+"),".","-"),"+","."),"-",","))),"")</f>
        <v/>
      </c>
      <c r="K411" s="15">
        <f>IF(ISNUMBER(VALUE(SUBSTITUTE(SUBSTITUTE(SUBSTITUTE(SUBSTITUTE('YAHOO HISTORICAL DATA'!G411,",","+"),".","-"),"+","."),"-",",")))=TRUE,(VALUE(SUBSTITUTE(SUBSTITUTE(SUBSTITUTE(SUBSTITUTE('YAHOO HISTORICAL DATA'!G411,",","+"),".","-"),"+","."),"-",","))),VALUE(SUBSTITUTE(SUBSTITUTE(SUBSTITUTE(SUBSTITUTE('YAHOO HISTORICAL DATA'!G411,",","+"),".","-"),"+","."),"-",",")&amp;"0"))</f>
        <v>0</v>
      </c>
    </row>
    <row r="412" spans="1:11" x14ac:dyDescent="0.2">
      <c r="A412">
        <f>'YAHOO HISTORICAL DATA'!A412</f>
        <v>0</v>
      </c>
      <c r="B412" s="81">
        <f t="shared" si="26"/>
        <v>0</v>
      </c>
      <c r="C412" s="83">
        <f t="shared" si="27"/>
        <v>0</v>
      </c>
      <c r="D412" s="83">
        <f t="shared" si="28"/>
        <v>0</v>
      </c>
      <c r="E412" s="3" t="e">
        <f t="shared" si="29"/>
        <v>#NUM!</v>
      </c>
      <c r="F412" s="15" t="str">
        <f>IF(ISNUMBER(VALUE(SUBSTITUTE(SUBSTITUTE(SUBSTITUTE(SUBSTITUTE('YAHOO HISTORICAL DATA'!B412,",","+"),".","-"),"+","."),"-",",")))=TRUE,(VALUE(SUBSTITUTE(SUBSTITUTE(SUBSTITUTE(SUBSTITUTE('YAHOO HISTORICAL DATA'!B412,",","+"),".","-"),"+","."),"-",","))),"")</f>
        <v/>
      </c>
      <c r="G412" s="15" t="str">
        <f>IF(ISNUMBER(VALUE(SUBSTITUTE(SUBSTITUTE(SUBSTITUTE(SUBSTITUTE('YAHOO HISTORICAL DATA'!C412,",","+"),".","-"),"+","."),"-",",")))=TRUE,(VALUE(SUBSTITUTE(SUBSTITUTE(SUBSTITUTE(SUBSTITUTE('YAHOO HISTORICAL DATA'!C412,",","+"),".","-"),"+","."),"-",","))),"")</f>
        <v/>
      </c>
      <c r="H412" s="15" t="str">
        <f>IF(ISNUMBER(VALUE(SUBSTITUTE(SUBSTITUTE(SUBSTITUTE(SUBSTITUTE('YAHOO HISTORICAL DATA'!D412,",","+"),".","-"),"+","."),"-",",")))=TRUE,(VALUE(SUBSTITUTE(SUBSTITUTE(SUBSTITUTE(SUBSTITUTE('YAHOO HISTORICAL DATA'!D412,",","+"),".","-"),"+","."),"-",","))),"")</f>
        <v/>
      </c>
      <c r="I412" s="15" t="str">
        <f>IF(ISNUMBER(VALUE(SUBSTITUTE(SUBSTITUTE(SUBSTITUTE(SUBSTITUTE('YAHOO HISTORICAL DATA'!E412,",","+"),".","-"),"+","."),"-",",")))=TRUE,(VALUE(SUBSTITUTE(SUBSTITUTE(SUBSTITUTE(SUBSTITUTE('YAHOO HISTORICAL DATA'!E412,",","+"),".","-"),"+","."),"-",","))),"")</f>
        <v/>
      </c>
      <c r="J412" s="15" t="str">
        <f>IF(ISNUMBER(VALUE(SUBSTITUTE(SUBSTITUTE(SUBSTITUTE(SUBSTITUTE('YAHOO HISTORICAL DATA'!F412,",","+"),".","-"),"+","."),"-",",")))=TRUE,(VALUE(SUBSTITUTE(SUBSTITUTE(SUBSTITUTE(SUBSTITUTE('YAHOO HISTORICAL DATA'!F412,",","+"),".","-"),"+","."),"-",","))),"")</f>
        <v/>
      </c>
      <c r="K412" s="15">
        <f>IF(ISNUMBER(VALUE(SUBSTITUTE(SUBSTITUTE(SUBSTITUTE(SUBSTITUTE('YAHOO HISTORICAL DATA'!G412,",","+"),".","-"),"+","."),"-",",")))=TRUE,(VALUE(SUBSTITUTE(SUBSTITUTE(SUBSTITUTE(SUBSTITUTE('YAHOO HISTORICAL DATA'!G412,",","+"),".","-"),"+","."),"-",","))),VALUE(SUBSTITUTE(SUBSTITUTE(SUBSTITUTE(SUBSTITUTE('YAHOO HISTORICAL DATA'!G412,",","+"),".","-"),"+","."),"-",",")&amp;"0"))</f>
        <v>0</v>
      </c>
    </row>
    <row r="413" spans="1:11" x14ac:dyDescent="0.2">
      <c r="A413">
        <f>'YAHOO HISTORICAL DATA'!A413</f>
        <v>0</v>
      </c>
      <c r="B413" s="81">
        <f t="shared" si="26"/>
        <v>0</v>
      </c>
      <c r="C413" s="83">
        <f t="shared" si="27"/>
        <v>0</v>
      </c>
      <c r="D413" s="83">
        <f t="shared" si="28"/>
        <v>0</v>
      </c>
      <c r="E413" s="3" t="e">
        <f t="shared" si="29"/>
        <v>#NUM!</v>
      </c>
      <c r="F413" s="15" t="str">
        <f>IF(ISNUMBER(VALUE(SUBSTITUTE(SUBSTITUTE(SUBSTITUTE(SUBSTITUTE('YAHOO HISTORICAL DATA'!B413,",","+"),".","-"),"+","."),"-",",")))=TRUE,(VALUE(SUBSTITUTE(SUBSTITUTE(SUBSTITUTE(SUBSTITUTE('YAHOO HISTORICAL DATA'!B413,",","+"),".","-"),"+","."),"-",","))),"")</f>
        <v/>
      </c>
      <c r="G413" s="15" t="str">
        <f>IF(ISNUMBER(VALUE(SUBSTITUTE(SUBSTITUTE(SUBSTITUTE(SUBSTITUTE('YAHOO HISTORICAL DATA'!C413,",","+"),".","-"),"+","."),"-",",")))=TRUE,(VALUE(SUBSTITUTE(SUBSTITUTE(SUBSTITUTE(SUBSTITUTE('YAHOO HISTORICAL DATA'!C413,",","+"),".","-"),"+","."),"-",","))),"")</f>
        <v/>
      </c>
      <c r="H413" s="15" t="str">
        <f>IF(ISNUMBER(VALUE(SUBSTITUTE(SUBSTITUTE(SUBSTITUTE(SUBSTITUTE('YAHOO HISTORICAL DATA'!D413,",","+"),".","-"),"+","."),"-",",")))=TRUE,(VALUE(SUBSTITUTE(SUBSTITUTE(SUBSTITUTE(SUBSTITUTE('YAHOO HISTORICAL DATA'!D413,",","+"),".","-"),"+","."),"-",","))),"")</f>
        <v/>
      </c>
      <c r="I413" s="15" t="str">
        <f>IF(ISNUMBER(VALUE(SUBSTITUTE(SUBSTITUTE(SUBSTITUTE(SUBSTITUTE('YAHOO HISTORICAL DATA'!E413,",","+"),".","-"),"+","."),"-",",")))=TRUE,(VALUE(SUBSTITUTE(SUBSTITUTE(SUBSTITUTE(SUBSTITUTE('YAHOO HISTORICAL DATA'!E413,",","+"),".","-"),"+","."),"-",","))),"")</f>
        <v/>
      </c>
      <c r="J413" s="15" t="str">
        <f>IF(ISNUMBER(VALUE(SUBSTITUTE(SUBSTITUTE(SUBSTITUTE(SUBSTITUTE('YAHOO HISTORICAL DATA'!F413,",","+"),".","-"),"+","."),"-",",")))=TRUE,(VALUE(SUBSTITUTE(SUBSTITUTE(SUBSTITUTE(SUBSTITUTE('YAHOO HISTORICAL DATA'!F413,",","+"),".","-"),"+","."),"-",","))),"")</f>
        <v/>
      </c>
      <c r="K413" s="15">
        <f>IF(ISNUMBER(VALUE(SUBSTITUTE(SUBSTITUTE(SUBSTITUTE(SUBSTITUTE('YAHOO HISTORICAL DATA'!G413,",","+"),".","-"),"+","."),"-",",")))=TRUE,(VALUE(SUBSTITUTE(SUBSTITUTE(SUBSTITUTE(SUBSTITUTE('YAHOO HISTORICAL DATA'!G413,",","+"),".","-"),"+","."),"-",","))),VALUE(SUBSTITUTE(SUBSTITUTE(SUBSTITUTE(SUBSTITUTE('YAHOO HISTORICAL DATA'!G413,",","+"),".","-"),"+","."),"-",",")&amp;"0"))</f>
        <v>0</v>
      </c>
    </row>
    <row r="414" spans="1:11" x14ac:dyDescent="0.2">
      <c r="A414">
        <f>'YAHOO HISTORICAL DATA'!A414</f>
        <v>0</v>
      </c>
      <c r="B414" s="81">
        <f t="shared" si="26"/>
        <v>0</v>
      </c>
      <c r="C414" s="83">
        <f t="shared" si="27"/>
        <v>0</v>
      </c>
      <c r="D414" s="83">
        <f t="shared" si="28"/>
        <v>0</v>
      </c>
      <c r="E414" s="3" t="e">
        <f t="shared" si="29"/>
        <v>#NUM!</v>
      </c>
      <c r="F414" s="15" t="str">
        <f>IF(ISNUMBER(VALUE(SUBSTITUTE(SUBSTITUTE(SUBSTITUTE(SUBSTITUTE('YAHOO HISTORICAL DATA'!B414,",","+"),".","-"),"+","."),"-",",")))=TRUE,(VALUE(SUBSTITUTE(SUBSTITUTE(SUBSTITUTE(SUBSTITUTE('YAHOO HISTORICAL DATA'!B414,",","+"),".","-"),"+","."),"-",","))),"")</f>
        <v/>
      </c>
      <c r="G414" s="15" t="str">
        <f>IF(ISNUMBER(VALUE(SUBSTITUTE(SUBSTITUTE(SUBSTITUTE(SUBSTITUTE('YAHOO HISTORICAL DATA'!C414,",","+"),".","-"),"+","."),"-",",")))=TRUE,(VALUE(SUBSTITUTE(SUBSTITUTE(SUBSTITUTE(SUBSTITUTE('YAHOO HISTORICAL DATA'!C414,",","+"),".","-"),"+","."),"-",","))),"")</f>
        <v/>
      </c>
      <c r="H414" s="15" t="str">
        <f>IF(ISNUMBER(VALUE(SUBSTITUTE(SUBSTITUTE(SUBSTITUTE(SUBSTITUTE('YAHOO HISTORICAL DATA'!D414,",","+"),".","-"),"+","."),"-",",")))=TRUE,(VALUE(SUBSTITUTE(SUBSTITUTE(SUBSTITUTE(SUBSTITUTE('YAHOO HISTORICAL DATA'!D414,",","+"),".","-"),"+","."),"-",","))),"")</f>
        <v/>
      </c>
      <c r="I414" s="15" t="str">
        <f>IF(ISNUMBER(VALUE(SUBSTITUTE(SUBSTITUTE(SUBSTITUTE(SUBSTITUTE('YAHOO HISTORICAL DATA'!E414,",","+"),".","-"),"+","."),"-",",")))=TRUE,(VALUE(SUBSTITUTE(SUBSTITUTE(SUBSTITUTE(SUBSTITUTE('YAHOO HISTORICAL DATA'!E414,",","+"),".","-"),"+","."),"-",","))),"")</f>
        <v/>
      </c>
      <c r="J414" s="15" t="str">
        <f>IF(ISNUMBER(VALUE(SUBSTITUTE(SUBSTITUTE(SUBSTITUTE(SUBSTITUTE('YAHOO HISTORICAL DATA'!F414,",","+"),".","-"),"+","."),"-",",")))=TRUE,(VALUE(SUBSTITUTE(SUBSTITUTE(SUBSTITUTE(SUBSTITUTE('YAHOO HISTORICAL DATA'!F414,",","+"),".","-"),"+","."),"-",","))),"")</f>
        <v/>
      </c>
      <c r="K414" s="15">
        <f>IF(ISNUMBER(VALUE(SUBSTITUTE(SUBSTITUTE(SUBSTITUTE(SUBSTITUTE('YAHOO HISTORICAL DATA'!G414,",","+"),".","-"),"+","."),"-",",")))=TRUE,(VALUE(SUBSTITUTE(SUBSTITUTE(SUBSTITUTE(SUBSTITUTE('YAHOO HISTORICAL DATA'!G414,",","+"),".","-"),"+","."),"-",","))),VALUE(SUBSTITUTE(SUBSTITUTE(SUBSTITUTE(SUBSTITUTE('YAHOO HISTORICAL DATA'!G414,",","+"),".","-"),"+","."),"-",",")&amp;"0"))</f>
        <v>0</v>
      </c>
    </row>
    <row r="415" spans="1:11" x14ac:dyDescent="0.2">
      <c r="A415">
        <f>'YAHOO HISTORICAL DATA'!A415</f>
        <v>0</v>
      </c>
      <c r="B415" s="81">
        <f t="shared" si="26"/>
        <v>0</v>
      </c>
      <c r="C415" s="83">
        <f t="shared" si="27"/>
        <v>0</v>
      </c>
      <c r="D415" s="83">
        <f t="shared" si="28"/>
        <v>0</v>
      </c>
      <c r="E415" s="3" t="e">
        <f t="shared" si="29"/>
        <v>#NUM!</v>
      </c>
      <c r="F415" s="15" t="str">
        <f>IF(ISNUMBER(VALUE(SUBSTITUTE(SUBSTITUTE(SUBSTITUTE(SUBSTITUTE('YAHOO HISTORICAL DATA'!B415,",","+"),".","-"),"+","."),"-",",")))=TRUE,(VALUE(SUBSTITUTE(SUBSTITUTE(SUBSTITUTE(SUBSTITUTE('YAHOO HISTORICAL DATA'!B415,",","+"),".","-"),"+","."),"-",","))),"")</f>
        <v/>
      </c>
      <c r="G415" s="15" t="str">
        <f>IF(ISNUMBER(VALUE(SUBSTITUTE(SUBSTITUTE(SUBSTITUTE(SUBSTITUTE('YAHOO HISTORICAL DATA'!C415,",","+"),".","-"),"+","."),"-",",")))=TRUE,(VALUE(SUBSTITUTE(SUBSTITUTE(SUBSTITUTE(SUBSTITUTE('YAHOO HISTORICAL DATA'!C415,",","+"),".","-"),"+","."),"-",","))),"")</f>
        <v/>
      </c>
      <c r="H415" s="15" t="str">
        <f>IF(ISNUMBER(VALUE(SUBSTITUTE(SUBSTITUTE(SUBSTITUTE(SUBSTITUTE('YAHOO HISTORICAL DATA'!D415,",","+"),".","-"),"+","."),"-",",")))=TRUE,(VALUE(SUBSTITUTE(SUBSTITUTE(SUBSTITUTE(SUBSTITUTE('YAHOO HISTORICAL DATA'!D415,",","+"),".","-"),"+","."),"-",","))),"")</f>
        <v/>
      </c>
      <c r="I415" s="15" t="str">
        <f>IF(ISNUMBER(VALUE(SUBSTITUTE(SUBSTITUTE(SUBSTITUTE(SUBSTITUTE('YAHOO HISTORICAL DATA'!E415,",","+"),".","-"),"+","."),"-",",")))=TRUE,(VALUE(SUBSTITUTE(SUBSTITUTE(SUBSTITUTE(SUBSTITUTE('YAHOO HISTORICAL DATA'!E415,",","+"),".","-"),"+","."),"-",","))),"")</f>
        <v/>
      </c>
      <c r="J415" s="15" t="str">
        <f>IF(ISNUMBER(VALUE(SUBSTITUTE(SUBSTITUTE(SUBSTITUTE(SUBSTITUTE('YAHOO HISTORICAL DATA'!F415,",","+"),".","-"),"+","."),"-",",")))=TRUE,(VALUE(SUBSTITUTE(SUBSTITUTE(SUBSTITUTE(SUBSTITUTE('YAHOO HISTORICAL DATA'!F415,",","+"),".","-"),"+","."),"-",","))),"")</f>
        <v/>
      </c>
      <c r="K415" s="15">
        <f>IF(ISNUMBER(VALUE(SUBSTITUTE(SUBSTITUTE(SUBSTITUTE(SUBSTITUTE('YAHOO HISTORICAL DATA'!G415,",","+"),".","-"),"+","."),"-",",")))=TRUE,(VALUE(SUBSTITUTE(SUBSTITUTE(SUBSTITUTE(SUBSTITUTE('YAHOO HISTORICAL DATA'!G415,",","+"),".","-"),"+","."),"-",","))),VALUE(SUBSTITUTE(SUBSTITUTE(SUBSTITUTE(SUBSTITUTE('YAHOO HISTORICAL DATA'!G415,",","+"),".","-"),"+","."),"-",",")&amp;"0"))</f>
        <v>0</v>
      </c>
    </row>
    <row r="416" spans="1:11" x14ac:dyDescent="0.2">
      <c r="A416">
        <f>'YAHOO HISTORICAL DATA'!A416</f>
        <v>0</v>
      </c>
      <c r="B416" s="81">
        <f t="shared" si="26"/>
        <v>0</v>
      </c>
      <c r="C416" s="83">
        <f t="shared" si="27"/>
        <v>0</v>
      </c>
      <c r="D416" s="83">
        <f t="shared" si="28"/>
        <v>0</v>
      </c>
      <c r="E416" s="3" t="e">
        <f t="shared" si="29"/>
        <v>#NUM!</v>
      </c>
      <c r="F416" s="15" t="str">
        <f>IF(ISNUMBER(VALUE(SUBSTITUTE(SUBSTITUTE(SUBSTITUTE(SUBSTITUTE('YAHOO HISTORICAL DATA'!B416,",","+"),".","-"),"+","."),"-",",")))=TRUE,(VALUE(SUBSTITUTE(SUBSTITUTE(SUBSTITUTE(SUBSTITUTE('YAHOO HISTORICAL DATA'!B416,",","+"),".","-"),"+","."),"-",","))),"")</f>
        <v/>
      </c>
      <c r="G416" s="15" t="str">
        <f>IF(ISNUMBER(VALUE(SUBSTITUTE(SUBSTITUTE(SUBSTITUTE(SUBSTITUTE('YAHOO HISTORICAL DATA'!C416,",","+"),".","-"),"+","."),"-",",")))=TRUE,(VALUE(SUBSTITUTE(SUBSTITUTE(SUBSTITUTE(SUBSTITUTE('YAHOO HISTORICAL DATA'!C416,",","+"),".","-"),"+","."),"-",","))),"")</f>
        <v/>
      </c>
      <c r="H416" s="15" t="str">
        <f>IF(ISNUMBER(VALUE(SUBSTITUTE(SUBSTITUTE(SUBSTITUTE(SUBSTITUTE('YAHOO HISTORICAL DATA'!D416,",","+"),".","-"),"+","."),"-",",")))=TRUE,(VALUE(SUBSTITUTE(SUBSTITUTE(SUBSTITUTE(SUBSTITUTE('YAHOO HISTORICAL DATA'!D416,",","+"),".","-"),"+","."),"-",","))),"")</f>
        <v/>
      </c>
      <c r="I416" s="15" t="str">
        <f>IF(ISNUMBER(VALUE(SUBSTITUTE(SUBSTITUTE(SUBSTITUTE(SUBSTITUTE('YAHOO HISTORICAL DATA'!E416,",","+"),".","-"),"+","."),"-",",")))=TRUE,(VALUE(SUBSTITUTE(SUBSTITUTE(SUBSTITUTE(SUBSTITUTE('YAHOO HISTORICAL DATA'!E416,",","+"),".","-"),"+","."),"-",","))),"")</f>
        <v/>
      </c>
      <c r="J416" s="15" t="str">
        <f>IF(ISNUMBER(VALUE(SUBSTITUTE(SUBSTITUTE(SUBSTITUTE(SUBSTITUTE('YAHOO HISTORICAL DATA'!F416,",","+"),".","-"),"+","."),"-",",")))=TRUE,(VALUE(SUBSTITUTE(SUBSTITUTE(SUBSTITUTE(SUBSTITUTE('YAHOO HISTORICAL DATA'!F416,",","+"),".","-"),"+","."),"-",","))),"")</f>
        <v/>
      </c>
      <c r="K416" s="15">
        <f>IF(ISNUMBER(VALUE(SUBSTITUTE(SUBSTITUTE(SUBSTITUTE(SUBSTITUTE('YAHOO HISTORICAL DATA'!G416,",","+"),".","-"),"+","."),"-",",")))=TRUE,(VALUE(SUBSTITUTE(SUBSTITUTE(SUBSTITUTE(SUBSTITUTE('YAHOO HISTORICAL DATA'!G416,",","+"),".","-"),"+","."),"-",","))),VALUE(SUBSTITUTE(SUBSTITUTE(SUBSTITUTE(SUBSTITUTE('YAHOO HISTORICAL DATA'!G416,",","+"),".","-"),"+","."),"-",",")&amp;"0"))</f>
        <v>0</v>
      </c>
    </row>
    <row r="417" spans="1:11" x14ac:dyDescent="0.2">
      <c r="A417">
        <f>'YAHOO HISTORICAL DATA'!A417</f>
        <v>0</v>
      </c>
      <c r="B417" s="81">
        <f t="shared" si="26"/>
        <v>0</v>
      </c>
      <c r="C417" s="83">
        <f t="shared" si="27"/>
        <v>0</v>
      </c>
      <c r="D417" s="83">
        <f t="shared" si="28"/>
        <v>0</v>
      </c>
      <c r="E417" s="3" t="e">
        <f t="shared" si="29"/>
        <v>#NUM!</v>
      </c>
      <c r="F417" s="15" t="str">
        <f>IF(ISNUMBER(VALUE(SUBSTITUTE(SUBSTITUTE(SUBSTITUTE(SUBSTITUTE('YAHOO HISTORICAL DATA'!B417,",","+"),".","-"),"+","."),"-",",")))=TRUE,(VALUE(SUBSTITUTE(SUBSTITUTE(SUBSTITUTE(SUBSTITUTE('YAHOO HISTORICAL DATA'!B417,",","+"),".","-"),"+","."),"-",","))),"")</f>
        <v/>
      </c>
      <c r="G417" s="15" t="str">
        <f>IF(ISNUMBER(VALUE(SUBSTITUTE(SUBSTITUTE(SUBSTITUTE(SUBSTITUTE('YAHOO HISTORICAL DATA'!C417,",","+"),".","-"),"+","."),"-",",")))=TRUE,(VALUE(SUBSTITUTE(SUBSTITUTE(SUBSTITUTE(SUBSTITUTE('YAHOO HISTORICAL DATA'!C417,",","+"),".","-"),"+","."),"-",","))),"")</f>
        <v/>
      </c>
      <c r="H417" s="15" t="str">
        <f>IF(ISNUMBER(VALUE(SUBSTITUTE(SUBSTITUTE(SUBSTITUTE(SUBSTITUTE('YAHOO HISTORICAL DATA'!D417,",","+"),".","-"),"+","."),"-",",")))=TRUE,(VALUE(SUBSTITUTE(SUBSTITUTE(SUBSTITUTE(SUBSTITUTE('YAHOO HISTORICAL DATA'!D417,",","+"),".","-"),"+","."),"-",","))),"")</f>
        <v/>
      </c>
      <c r="I417" s="15" t="str">
        <f>IF(ISNUMBER(VALUE(SUBSTITUTE(SUBSTITUTE(SUBSTITUTE(SUBSTITUTE('YAHOO HISTORICAL DATA'!E417,",","+"),".","-"),"+","."),"-",",")))=TRUE,(VALUE(SUBSTITUTE(SUBSTITUTE(SUBSTITUTE(SUBSTITUTE('YAHOO HISTORICAL DATA'!E417,",","+"),".","-"),"+","."),"-",","))),"")</f>
        <v/>
      </c>
      <c r="J417" s="15" t="str">
        <f>IF(ISNUMBER(VALUE(SUBSTITUTE(SUBSTITUTE(SUBSTITUTE(SUBSTITUTE('YAHOO HISTORICAL DATA'!F417,",","+"),".","-"),"+","."),"-",",")))=TRUE,(VALUE(SUBSTITUTE(SUBSTITUTE(SUBSTITUTE(SUBSTITUTE('YAHOO HISTORICAL DATA'!F417,",","+"),".","-"),"+","."),"-",","))),"")</f>
        <v/>
      </c>
      <c r="K417" s="15">
        <f>IF(ISNUMBER(VALUE(SUBSTITUTE(SUBSTITUTE(SUBSTITUTE(SUBSTITUTE('YAHOO HISTORICAL DATA'!G417,",","+"),".","-"),"+","."),"-",",")))=TRUE,(VALUE(SUBSTITUTE(SUBSTITUTE(SUBSTITUTE(SUBSTITUTE('YAHOO HISTORICAL DATA'!G417,",","+"),".","-"),"+","."),"-",","))),VALUE(SUBSTITUTE(SUBSTITUTE(SUBSTITUTE(SUBSTITUTE('YAHOO HISTORICAL DATA'!G417,",","+"),".","-"),"+","."),"-",",")&amp;"0"))</f>
        <v>0</v>
      </c>
    </row>
    <row r="418" spans="1:11" x14ac:dyDescent="0.2">
      <c r="A418">
        <f>'YAHOO HISTORICAL DATA'!A418</f>
        <v>0</v>
      </c>
      <c r="B418" s="81">
        <f t="shared" si="26"/>
        <v>0</v>
      </c>
      <c r="C418" s="83">
        <f t="shared" si="27"/>
        <v>0</v>
      </c>
      <c r="D418" s="83">
        <f t="shared" si="28"/>
        <v>0</v>
      </c>
      <c r="E418" s="3" t="e">
        <f t="shared" si="29"/>
        <v>#NUM!</v>
      </c>
      <c r="F418" s="15" t="str">
        <f>IF(ISNUMBER(VALUE(SUBSTITUTE(SUBSTITUTE(SUBSTITUTE(SUBSTITUTE('YAHOO HISTORICAL DATA'!B418,",","+"),".","-"),"+","."),"-",",")))=TRUE,(VALUE(SUBSTITUTE(SUBSTITUTE(SUBSTITUTE(SUBSTITUTE('YAHOO HISTORICAL DATA'!B418,",","+"),".","-"),"+","."),"-",","))),"")</f>
        <v/>
      </c>
      <c r="G418" s="15" t="str">
        <f>IF(ISNUMBER(VALUE(SUBSTITUTE(SUBSTITUTE(SUBSTITUTE(SUBSTITUTE('YAHOO HISTORICAL DATA'!C418,",","+"),".","-"),"+","."),"-",",")))=TRUE,(VALUE(SUBSTITUTE(SUBSTITUTE(SUBSTITUTE(SUBSTITUTE('YAHOO HISTORICAL DATA'!C418,",","+"),".","-"),"+","."),"-",","))),"")</f>
        <v/>
      </c>
      <c r="H418" s="15" t="str">
        <f>IF(ISNUMBER(VALUE(SUBSTITUTE(SUBSTITUTE(SUBSTITUTE(SUBSTITUTE('YAHOO HISTORICAL DATA'!D418,",","+"),".","-"),"+","."),"-",",")))=TRUE,(VALUE(SUBSTITUTE(SUBSTITUTE(SUBSTITUTE(SUBSTITUTE('YAHOO HISTORICAL DATA'!D418,",","+"),".","-"),"+","."),"-",","))),"")</f>
        <v/>
      </c>
      <c r="I418" s="15" t="str">
        <f>IF(ISNUMBER(VALUE(SUBSTITUTE(SUBSTITUTE(SUBSTITUTE(SUBSTITUTE('YAHOO HISTORICAL DATA'!E418,",","+"),".","-"),"+","."),"-",",")))=TRUE,(VALUE(SUBSTITUTE(SUBSTITUTE(SUBSTITUTE(SUBSTITUTE('YAHOO HISTORICAL DATA'!E418,",","+"),".","-"),"+","."),"-",","))),"")</f>
        <v/>
      </c>
      <c r="J418" s="15" t="str">
        <f>IF(ISNUMBER(VALUE(SUBSTITUTE(SUBSTITUTE(SUBSTITUTE(SUBSTITUTE('YAHOO HISTORICAL DATA'!F418,",","+"),".","-"),"+","."),"-",",")))=TRUE,(VALUE(SUBSTITUTE(SUBSTITUTE(SUBSTITUTE(SUBSTITUTE('YAHOO HISTORICAL DATA'!F418,",","+"),".","-"),"+","."),"-",","))),"")</f>
        <v/>
      </c>
      <c r="K418" s="15">
        <f>IF(ISNUMBER(VALUE(SUBSTITUTE(SUBSTITUTE(SUBSTITUTE(SUBSTITUTE('YAHOO HISTORICAL DATA'!G418,",","+"),".","-"),"+","."),"-",",")))=TRUE,(VALUE(SUBSTITUTE(SUBSTITUTE(SUBSTITUTE(SUBSTITUTE('YAHOO HISTORICAL DATA'!G418,",","+"),".","-"),"+","."),"-",","))),VALUE(SUBSTITUTE(SUBSTITUTE(SUBSTITUTE(SUBSTITUTE('YAHOO HISTORICAL DATA'!G418,",","+"),".","-"),"+","."),"-",",")&amp;"0"))</f>
        <v>0</v>
      </c>
    </row>
    <row r="419" spans="1:11" x14ac:dyDescent="0.2">
      <c r="A419">
        <f>'YAHOO HISTORICAL DATA'!A419</f>
        <v>0</v>
      </c>
      <c r="B419" s="81">
        <f t="shared" si="26"/>
        <v>0</v>
      </c>
      <c r="C419" s="83">
        <f t="shared" si="27"/>
        <v>0</v>
      </c>
      <c r="D419" s="83">
        <f t="shared" si="28"/>
        <v>0</v>
      </c>
      <c r="E419" s="3" t="e">
        <f t="shared" si="29"/>
        <v>#NUM!</v>
      </c>
      <c r="F419" s="15" t="str">
        <f>IF(ISNUMBER(VALUE(SUBSTITUTE(SUBSTITUTE(SUBSTITUTE(SUBSTITUTE('YAHOO HISTORICAL DATA'!B419,",","+"),".","-"),"+","."),"-",",")))=TRUE,(VALUE(SUBSTITUTE(SUBSTITUTE(SUBSTITUTE(SUBSTITUTE('YAHOO HISTORICAL DATA'!B419,",","+"),".","-"),"+","."),"-",","))),"")</f>
        <v/>
      </c>
      <c r="G419" s="15" t="str">
        <f>IF(ISNUMBER(VALUE(SUBSTITUTE(SUBSTITUTE(SUBSTITUTE(SUBSTITUTE('YAHOO HISTORICAL DATA'!C419,",","+"),".","-"),"+","."),"-",",")))=TRUE,(VALUE(SUBSTITUTE(SUBSTITUTE(SUBSTITUTE(SUBSTITUTE('YAHOO HISTORICAL DATA'!C419,",","+"),".","-"),"+","."),"-",","))),"")</f>
        <v/>
      </c>
      <c r="H419" s="15" t="str">
        <f>IF(ISNUMBER(VALUE(SUBSTITUTE(SUBSTITUTE(SUBSTITUTE(SUBSTITUTE('YAHOO HISTORICAL DATA'!D419,",","+"),".","-"),"+","."),"-",",")))=TRUE,(VALUE(SUBSTITUTE(SUBSTITUTE(SUBSTITUTE(SUBSTITUTE('YAHOO HISTORICAL DATA'!D419,",","+"),".","-"),"+","."),"-",","))),"")</f>
        <v/>
      </c>
      <c r="I419" s="15" t="str">
        <f>IF(ISNUMBER(VALUE(SUBSTITUTE(SUBSTITUTE(SUBSTITUTE(SUBSTITUTE('YAHOO HISTORICAL DATA'!E419,",","+"),".","-"),"+","."),"-",",")))=TRUE,(VALUE(SUBSTITUTE(SUBSTITUTE(SUBSTITUTE(SUBSTITUTE('YAHOO HISTORICAL DATA'!E419,",","+"),".","-"),"+","."),"-",","))),"")</f>
        <v/>
      </c>
      <c r="J419" s="15" t="str">
        <f>IF(ISNUMBER(VALUE(SUBSTITUTE(SUBSTITUTE(SUBSTITUTE(SUBSTITUTE('YAHOO HISTORICAL DATA'!F419,",","+"),".","-"),"+","."),"-",",")))=TRUE,(VALUE(SUBSTITUTE(SUBSTITUTE(SUBSTITUTE(SUBSTITUTE('YAHOO HISTORICAL DATA'!F419,",","+"),".","-"),"+","."),"-",","))),"")</f>
        <v/>
      </c>
      <c r="K419" s="15">
        <f>IF(ISNUMBER(VALUE(SUBSTITUTE(SUBSTITUTE(SUBSTITUTE(SUBSTITUTE('YAHOO HISTORICAL DATA'!G419,",","+"),".","-"),"+","."),"-",",")))=TRUE,(VALUE(SUBSTITUTE(SUBSTITUTE(SUBSTITUTE(SUBSTITUTE('YAHOO HISTORICAL DATA'!G419,",","+"),".","-"),"+","."),"-",","))),VALUE(SUBSTITUTE(SUBSTITUTE(SUBSTITUTE(SUBSTITUTE('YAHOO HISTORICAL DATA'!G419,",","+"),".","-"),"+","."),"-",",")&amp;"0"))</f>
        <v>0</v>
      </c>
    </row>
    <row r="420" spans="1:11" x14ac:dyDescent="0.2">
      <c r="A420">
        <f>'YAHOO HISTORICAL DATA'!A420</f>
        <v>0</v>
      </c>
      <c r="B420" s="81">
        <f t="shared" si="26"/>
        <v>0</v>
      </c>
      <c r="C420" s="83">
        <f t="shared" si="27"/>
        <v>0</v>
      </c>
      <c r="D420" s="83">
        <f t="shared" si="28"/>
        <v>0</v>
      </c>
      <c r="E420" s="3" t="e">
        <f t="shared" si="29"/>
        <v>#NUM!</v>
      </c>
      <c r="F420" s="15" t="str">
        <f>IF(ISNUMBER(VALUE(SUBSTITUTE(SUBSTITUTE(SUBSTITUTE(SUBSTITUTE('YAHOO HISTORICAL DATA'!B420,",","+"),".","-"),"+","."),"-",",")))=TRUE,(VALUE(SUBSTITUTE(SUBSTITUTE(SUBSTITUTE(SUBSTITUTE('YAHOO HISTORICAL DATA'!B420,",","+"),".","-"),"+","."),"-",","))),"")</f>
        <v/>
      </c>
      <c r="G420" s="15" t="str">
        <f>IF(ISNUMBER(VALUE(SUBSTITUTE(SUBSTITUTE(SUBSTITUTE(SUBSTITUTE('YAHOO HISTORICAL DATA'!C420,",","+"),".","-"),"+","."),"-",",")))=TRUE,(VALUE(SUBSTITUTE(SUBSTITUTE(SUBSTITUTE(SUBSTITUTE('YAHOO HISTORICAL DATA'!C420,",","+"),".","-"),"+","."),"-",","))),"")</f>
        <v/>
      </c>
      <c r="H420" s="15" t="str">
        <f>IF(ISNUMBER(VALUE(SUBSTITUTE(SUBSTITUTE(SUBSTITUTE(SUBSTITUTE('YAHOO HISTORICAL DATA'!D420,",","+"),".","-"),"+","."),"-",",")))=TRUE,(VALUE(SUBSTITUTE(SUBSTITUTE(SUBSTITUTE(SUBSTITUTE('YAHOO HISTORICAL DATA'!D420,",","+"),".","-"),"+","."),"-",","))),"")</f>
        <v/>
      </c>
      <c r="I420" s="15" t="str">
        <f>IF(ISNUMBER(VALUE(SUBSTITUTE(SUBSTITUTE(SUBSTITUTE(SUBSTITUTE('YAHOO HISTORICAL DATA'!E420,",","+"),".","-"),"+","."),"-",",")))=TRUE,(VALUE(SUBSTITUTE(SUBSTITUTE(SUBSTITUTE(SUBSTITUTE('YAHOO HISTORICAL DATA'!E420,",","+"),".","-"),"+","."),"-",","))),"")</f>
        <v/>
      </c>
      <c r="J420" s="15" t="str">
        <f>IF(ISNUMBER(VALUE(SUBSTITUTE(SUBSTITUTE(SUBSTITUTE(SUBSTITUTE('YAHOO HISTORICAL DATA'!F420,",","+"),".","-"),"+","."),"-",",")))=TRUE,(VALUE(SUBSTITUTE(SUBSTITUTE(SUBSTITUTE(SUBSTITUTE('YAHOO HISTORICAL DATA'!F420,",","+"),".","-"),"+","."),"-",","))),"")</f>
        <v/>
      </c>
      <c r="K420" s="15">
        <f>IF(ISNUMBER(VALUE(SUBSTITUTE(SUBSTITUTE(SUBSTITUTE(SUBSTITUTE('YAHOO HISTORICAL DATA'!G420,",","+"),".","-"),"+","."),"-",",")))=TRUE,(VALUE(SUBSTITUTE(SUBSTITUTE(SUBSTITUTE(SUBSTITUTE('YAHOO HISTORICAL DATA'!G420,",","+"),".","-"),"+","."),"-",","))),VALUE(SUBSTITUTE(SUBSTITUTE(SUBSTITUTE(SUBSTITUTE('YAHOO HISTORICAL DATA'!G420,",","+"),".","-"),"+","."),"-",",")&amp;"0"))</f>
        <v>0</v>
      </c>
    </row>
    <row r="421" spans="1:11" x14ac:dyDescent="0.2">
      <c r="A421">
        <f>'YAHOO HISTORICAL DATA'!A421</f>
        <v>0</v>
      </c>
      <c r="B421" s="81">
        <f t="shared" si="26"/>
        <v>0</v>
      </c>
      <c r="C421" s="83">
        <f t="shared" si="27"/>
        <v>0</v>
      </c>
      <c r="D421" s="83">
        <f t="shared" si="28"/>
        <v>0</v>
      </c>
      <c r="E421" s="3" t="e">
        <f t="shared" si="29"/>
        <v>#NUM!</v>
      </c>
      <c r="F421" s="15" t="str">
        <f>IF(ISNUMBER(VALUE(SUBSTITUTE(SUBSTITUTE(SUBSTITUTE(SUBSTITUTE('YAHOO HISTORICAL DATA'!B421,",","+"),".","-"),"+","."),"-",",")))=TRUE,(VALUE(SUBSTITUTE(SUBSTITUTE(SUBSTITUTE(SUBSTITUTE('YAHOO HISTORICAL DATA'!B421,",","+"),".","-"),"+","."),"-",","))),"")</f>
        <v/>
      </c>
      <c r="G421" s="15" t="str">
        <f>IF(ISNUMBER(VALUE(SUBSTITUTE(SUBSTITUTE(SUBSTITUTE(SUBSTITUTE('YAHOO HISTORICAL DATA'!C421,",","+"),".","-"),"+","."),"-",",")))=TRUE,(VALUE(SUBSTITUTE(SUBSTITUTE(SUBSTITUTE(SUBSTITUTE('YAHOO HISTORICAL DATA'!C421,",","+"),".","-"),"+","."),"-",","))),"")</f>
        <v/>
      </c>
      <c r="H421" s="15" t="str">
        <f>IF(ISNUMBER(VALUE(SUBSTITUTE(SUBSTITUTE(SUBSTITUTE(SUBSTITUTE('YAHOO HISTORICAL DATA'!D421,",","+"),".","-"),"+","."),"-",",")))=TRUE,(VALUE(SUBSTITUTE(SUBSTITUTE(SUBSTITUTE(SUBSTITUTE('YAHOO HISTORICAL DATA'!D421,",","+"),".","-"),"+","."),"-",","))),"")</f>
        <v/>
      </c>
      <c r="I421" s="15" t="str">
        <f>IF(ISNUMBER(VALUE(SUBSTITUTE(SUBSTITUTE(SUBSTITUTE(SUBSTITUTE('YAHOO HISTORICAL DATA'!E421,",","+"),".","-"),"+","."),"-",",")))=TRUE,(VALUE(SUBSTITUTE(SUBSTITUTE(SUBSTITUTE(SUBSTITUTE('YAHOO HISTORICAL DATA'!E421,",","+"),".","-"),"+","."),"-",","))),"")</f>
        <v/>
      </c>
      <c r="J421" s="15" t="str">
        <f>IF(ISNUMBER(VALUE(SUBSTITUTE(SUBSTITUTE(SUBSTITUTE(SUBSTITUTE('YAHOO HISTORICAL DATA'!F421,",","+"),".","-"),"+","."),"-",",")))=TRUE,(VALUE(SUBSTITUTE(SUBSTITUTE(SUBSTITUTE(SUBSTITUTE('YAHOO HISTORICAL DATA'!F421,",","+"),".","-"),"+","."),"-",","))),"")</f>
        <v/>
      </c>
      <c r="K421" s="15">
        <f>IF(ISNUMBER(VALUE(SUBSTITUTE(SUBSTITUTE(SUBSTITUTE(SUBSTITUTE('YAHOO HISTORICAL DATA'!G421,",","+"),".","-"),"+","."),"-",",")))=TRUE,(VALUE(SUBSTITUTE(SUBSTITUTE(SUBSTITUTE(SUBSTITUTE('YAHOO HISTORICAL DATA'!G421,",","+"),".","-"),"+","."),"-",","))),VALUE(SUBSTITUTE(SUBSTITUTE(SUBSTITUTE(SUBSTITUTE('YAHOO HISTORICAL DATA'!G421,",","+"),".","-"),"+","."),"-",",")&amp;"0"))</f>
        <v>0</v>
      </c>
    </row>
    <row r="422" spans="1:11" x14ac:dyDescent="0.2">
      <c r="A422">
        <f>'YAHOO HISTORICAL DATA'!A422</f>
        <v>0</v>
      </c>
      <c r="B422" s="81">
        <f t="shared" si="26"/>
        <v>0</v>
      </c>
      <c r="C422" s="83">
        <f t="shared" si="27"/>
        <v>0</v>
      </c>
      <c r="D422" s="83">
        <f t="shared" si="28"/>
        <v>0</v>
      </c>
      <c r="E422" s="3" t="e">
        <f t="shared" si="29"/>
        <v>#NUM!</v>
      </c>
      <c r="F422" s="15" t="str">
        <f>IF(ISNUMBER(VALUE(SUBSTITUTE(SUBSTITUTE(SUBSTITUTE(SUBSTITUTE('YAHOO HISTORICAL DATA'!B422,",","+"),".","-"),"+","."),"-",",")))=TRUE,(VALUE(SUBSTITUTE(SUBSTITUTE(SUBSTITUTE(SUBSTITUTE('YAHOO HISTORICAL DATA'!B422,",","+"),".","-"),"+","."),"-",","))),"")</f>
        <v/>
      </c>
      <c r="G422" s="15" t="str">
        <f>IF(ISNUMBER(VALUE(SUBSTITUTE(SUBSTITUTE(SUBSTITUTE(SUBSTITUTE('YAHOO HISTORICAL DATA'!C422,",","+"),".","-"),"+","."),"-",",")))=TRUE,(VALUE(SUBSTITUTE(SUBSTITUTE(SUBSTITUTE(SUBSTITUTE('YAHOO HISTORICAL DATA'!C422,",","+"),".","-"),"+","."),"-",","))),"")</f>
        <v/>
      </c>
      <c r="H422" s="15" t="str">
        <f>IF(ISNUMBER(VALUE(SUBSTITUTE(SUBSTITUTE(SUBSTITUTE(SUBSTITUTE('YAHOO HISTORICAL DATA'!D422,",","+"),".","-"),"+","."),"-",",")))=TRUE,(VALUE(SUBSTITUTE(SUBSTITUTE(SUBSTITUTE(SUBSTITUTE('YAHOO HISTORICAL DATA'!D422,",","+"),".","-"),"+","."),"-",","))),"")</f>
        <v/>
      </c>
      <c r="I422" s="15" t="str">
        <f>IF(ISNUMBER(VALUE(SUBSTITUTE(SUBSTITUTE(SUBSTITUTE(SUBSTITUTE('YAHOO HISTORICAL DATA'!E422,",","+"),".","-"),"+","."),"-",",")))=TRUE,(VALUE(SUBSTITUTE(SUBSTITUTE(SUBSTITUTE(SUBSTITUTE('YAHOO HISTORICAL DATA'!E422,",","+"),".","-"),"+","."),"-",","))),"")</f>
        <v/>
      </c>
      <c r="J422" s="15" t="str">
        <f>IF(ISNUMBER(VALUE(SUBSTITUTE(SUBSTITUTE(SUBSTITUTE(SUBSTITUTE('YAHOO HISTORICAL DATA'!F422,",","+"),".","-"),"+","."),"-",",")))=TRUE,(VALUE(SUBSTITUTE(SUBSTITUTE(SUBSTITUTE(SUBSTITUTE('YAHOO HISTORICAL DATA'!F422,",","+"),".","-"),"+","."),"-",","))),"")</f>
        <v/>
      </c>
      <c r="K422" s="15">
        <f>IF(ISNUMBER(VALUE(SUBSTITUTE(SUBSTITUTE(SUBSTITUTE(SUBSTITUTE('YAHOO HISTORICAL DATA'!G422,",","+"),".","-"),"+","."),"-",",")))=TRUE,(VALUE(SUBSTITUTE(SUBSTITUTE(SUBSTITUTE(SUBSTITUTE('YAHOO HISTORICAL DATA'!G422,",","+"),".","-"),"+","."),"-",","))),VALUE(SUBSTITUTE(SUBSTITUTE(SUBSTITUTE(SUBSTITUTE('YAHOO HISTORICAL DATA'!G422,",","+"),".","-"),"+","."),"-",",")&amp;"0"))</f>
        <v>0</v>
      </c>
    </row>
    <row r="423" spans="1:11" x14ac:dyDescent="0.2">
      <c r="A423">
        <f>'YAHOO HISTORICAL DATA'!A423</f>
        <v>0</v>
      </c>
      <c r="B423" s="81">
        <f t="shared" si="26"/>
        <v>0</v>
      </c>
      <c r="C423" s="83">
        <f t="shared" si="27"/>
        <v>0</v>
      </c>
      <c r="D423" s="83">
        <f t="shared" si="28"/>
        <v>0</v>
      </c>
      <c r="E423" s="3" t="e">
        <f t="shared" si="29"/>
        <v>#NUM!</v>
      </c>
      <c r="F423" s="15" t="str">
        <f>IF(ISNUMBER(VALUE(SUBSTITUTE(SUBSTITUTE(SUBSTITUTE(SUBSTITUTE('YAHOO HISTORICAL DATA'!B423,",","+"),".","-"),"+","."),"-",",")))=TRUE,(VALUE(SUBSTITUTE(SUBSTITUTE(SUBSTITUTE(SUBSTITUTE('YAHOO HISTORICAL DATA'!B423,",","+"),".","-"),"+","."),"-",","))),"")</f>
        <v/>
      </c>
      <c r="G423" s="15" t="str">
        <f>IF(ISNUMBER(VALUE(SUBSTITUTE(SUBSTITUTE(SUBSTITUTE(SUBSTITUTE('YAHOO HISTORICAL DATA'!C423,",","+"),".","-"),"+","."),"-",",")))=TRUE,(VALUE(SUBSTITUTE(SUBSTITUTE(SUBSTITUTE(SUBSTITUTE('YAHOO HISTORICAL DATA'!C423,",","+"),".","-"),"+","."),"-",","))),"")</f>
        <v/>
      </c>
      <c r="H423" s="15" t="str">
        <f>IF(ISNUMBER(VALUE(SUBSTITUTE(SUBSTITUTE(SUBSTITUTE(SUBSTITUTE('YAHOO HISTORICAL DATA'!D423,",","+"),".","-"),"+","."),"-",",")))=TRUE,(VALUE(SUBSTITUTE(SUBSTITUTE(SUBSTITUTE(SUBSTITUTE('YAHOO HISTORICAL DATA'!D423,",","+"),".","-"),"+","."),"-",","))),"")</f>
        <v/>
      </c>
      <c r="I423" s="15" t="str">
        <f>IF(ISNUMBER(VALUE(SUBSTITUTE(SUBSTITUTE(SUBSTITUTE(SUBSTITUTE('YAHOO HISTORICAL DATA'!E423,",","+"),".","-"),"+","."),"-",",")))=TRUE,(VALUE(SUBSTITUTE(SUBSTITUTE(SUBSTITUTE(SUBSTITUTE('YAHOO HISTORICAL DATA'!E423,",","+"),".","-"),"+","."),"-",","))),"")</f>
        <v/>
      </c>
      <c r="J423" s="15" t="str">
        <f>IF(ISNUMBER(VALUE(SUBSTITUTE(SUBSTITUTE(SUBSTITUTE(SUBSTITUTE('YAHOO HISTORICAL DATA'!F423,",","+"),".","-"),"+","."),"-",",")))=TRUE,(VALUE(SUBSTITUTE(SUBSTITUTE(SUBSTITUTE(SUBSTITUTE('YAHOO HISTORICAL DATA'!F423,",","+"),".","-"),"+","."),"-",","))),"")</f>
        <v/>
      </c>
      <c r="K423" s="15">
        <f>IF(ISNUMBER(VALUE(SUBSTITUTE(SUBSTITUTE(SUBSTITUTE(SUBSTITUTE('YAHOO HISTORICAL DATA'!G423,",","+"),".","-"),"+","."),"-",",")))=TRUE,(VALUE(SUBSTITUTE(SUBSTITUTE(SUBSTITUTE(SUBSTITUTE('YAHOO HISTORICAL DATA'!G423,",","+"),".","-"),"+","."),"-",","))),VALUE(SUBSTITUTE(SUBSTITUTE(SUBSTITUTE(SUBSTITUTE('YAHOO HISTORICAL DATA'!G423,",","+"),".","-"),"+","."),"-",",")&amp;"0"))</f>
        <v>0</v>
      </c>
    </row>
    <row r="424" spans="1:11" x14ac:dyDescent="0.2">
      <c r="A424">
        <f>'YAHOO HISTORICAL DATA'!A424</f>
        <v>0</v>
      </c>
      <c r="B424" s="81">
        <f t="shared" si="26"/>
        <v>0</v>
      </c>
      <c r="C424" s="83">
        <f t="shared" si="27"/>
        <v>0</v>
      </c>
      <c r="D424" s="83">
        <f t="shared" si="28"/>
        <v>0</v>
      </c>
      <c r="E424" s="3" t="e">
        <f t="shared" si="29"/>
        <v>#NUM!</v>
      </c>
      <c r="F424" s="15" t="str">
        <f>IF(ISNUMBER(VALUE(SUBSTITUTE(SUBSTITUTE(SUBSTITUTE(SUBSTITUTE('YAHOO HISTORICAL DATA'!B424,",","+"),".","-"),"+","."),"-",",")))=TRUE,(VALUE(SUBSTITUTE(SUBSTITUTE(SUBSTITUTE(SUBSTITUTE('YAHOO HISTORICAL DATA'!B424,",","+"),".","-"),"+","."),"-",","))),"")</f>
        <v/>
      </c>
      <c r="G424" s="15" t="str">
        <f>IF(ISNUMBER(VALUE(SUBSTITUTE(SUBSTITUTE(SUBSTITUTE(SUBSTITUTE('YAHOO HISTORICAL DATA'!C424,",","+"),".","-"),"+","."),"-",",")))=TRUE,(VALUE(SUBSTITUTE(SUBSTITUTE(SUBSTITUTE(SUBSTITUTE('YAHOO HISTORICAL DATA'!C424,",","+"),".","-"),"+","."),"-",","))),"")</f>
        <v/>
      </c>
      <c r="H424" s="15" t="str">
        <f>IF(ISNUMBER(VALUE(SUBSTITUTE(SUBSTITUTE(SUBSTITUTE(SUBSTITUTE('YAHOO HISTORICAL DATA'!D424,",","+"),".","-"),"+","."),"-",",")))=TRUE,(VALUE(SUBSTITUTE(SUBSTITUTE(SUBSTITUTE(SUBSTITUTE('YAHOO HISTORICAL DATA'!D424,",","+"),".","-"),"+","."),"-",","))),"")</f>
        <v/>
      </c>
      <c r="I424" s="15" t="str">
        <f>IF(ISNUMBER(VALUE(SUBSTITUTE(SUBSTITUTE(SUBSTITUTE(SUBSTITUTE('YAHOO HISTORICAL DATA'!E424,",","+"),".","-"),"+","."),"-",",")))=TRUE,(VALUE(SUBSTITUTE(SUBSTITUTE(SUBSTITUTE(SUBSTITUTE('YAHOO HISTORICAL DATA'!E424,",","+"),".","-"),"+","."),"-",","))),"")</f>
        <v/>
      </c>
      <c r="J424" s="15" t="str">
        <f>IF(ISNUMBER(VALUE(SUBSTITUTE(SUBSTITUTE(SUBSTITUTE(SUBSTITUTE('YAHOO HISTORICAL DATA'!F424,",","+"),".","-"),"+","."),"-",",")))=TRUE,(VALUE(SUBSTITUTE(SUBSTITUTE(SUBSTITUTE(SUBSTITUTE('YAHOO HISTORICAL DATA'!F424,",","+"),".","-"),"+","."),"-",","))),"")</f>
        <v/>
      </c>
      <c r="K424" s="15">
        <f>IF(ISNUMBER(VALUE(SUBSTITUTE(SUBSTITUTE(SUBSTITUTE(SUBSTITUTE('YAHOO HISTORICAL DATA'!G424,",","+"),".","-"),"+","."),"-",",")))=TRUE,(VALUE(SUBSTITUTE(SUBSTITUTE(SUBSTITUTE(SUBSTITUTE('YAHOO HISTORICAL DATA'!G424,",","+"),".","-"),"+","."),"-",","))),VALUE(SUBSTITUTE(SUBSTITUTE(SUBSTITUTE(SUBSTITUTE('YAHOO HISTORICAL DATA'!G424,",","+"),".","-"),"+","."),"-",",")&amp;"0"))</f>
        <v>0</v>
      </c>
    </row>
    <row r="425" spans="1:11" x14ac:dyDescent="0.2">
      <c r="A425">
        <f>'YAHOO HISTORICAL DATA'!A425</f>
        <v>0</v>
      </c>
      <c r="B425" s="81">
        <f t="shared" si="26"/>
        <v>0</v>
      </c>
      <c r="C425" s="83">
        <f t="shared" si="27"/>
        <v>0</v>
      </c>
      <c r="D425" s="83">
        <f t="shared" si="28"/>
        <v>0</v>
      </c>
      <c r="E425" s="3" t="e">
        <f t="shared" si="29"/>
        <v>#NUM!</v>
      </c>
      <c r="F425" s="15" t="str">
        <f>IF(ISNUMBER(VALUE(SUBSTITUTE(SUBSTITUTE(SUBSTITUTE(SUBSTITUTE('YAHOO HISTORICAL DATA'!B425,",","+"),".","-"),"+","."),"-",",")))=TRUE,(VALUE(SUBSTITUTE(SUBSTITUTE(SUBSTITUTE(SUBSTITUTE('YAHOO HISTORICAL DATA'!B425,",","+"),".","-"),"+","."),"-",","))),"")</f>
        <v/>
      </c>
      <c r="G425" s="15" t="str">
        <f>IF(ISNUMBER(VALUE(SUBSTITUTE(SUBSTITUTE(SUBSTITUTE(SUBSTITUTE('YAHOO HISTORICAL DATA'!C425,",","+"),".","-"),"+","."),"-",",")))=TRUE,(VALUE(SUBSTITUTE(SUBSTITUTE(SUBSTITUTE(SUBSTITUTE('YAHOO HISTORICAL DATA'!C425,",","+"),".","-"),"+","."),"-",","))),"")</f>
        <v/>
      </c>
      <c r="H425" s="15" t="str">
        <f>IF(ISNUMBER(VALUE(SUBSTITUTE(SUBSTITUTE(SUBSTITUTE(SUBSTITUTE('YAHOO HISTORICAL DATA'!D425,",","+"),".","-"),"+","."),"-",",")))=TRUE,(VALUE(SUBSTITUTE(SUBSTITUTE(SUBSTITUTE(SUBSTITUTE('YAHOO HISTORICAL DATA'!D425,",","+"),".","-"),"+","."),"-",","))),"")</f>
        <v/>
      </c>
      <c r="I425" s="15" t="str">
        <f>IF(ISNUMBER(VALUE(SUBSTITUTE(SUBSTITUTE(SUBSTITUTE(SUBSTITUTE('YAHOO HISTORICAL DATA'!E425,",","+"),".","-"),"+","."),"-",",")))=TRUE,(VALUE(SUBSTITUTE(SUBSTITUTE(SUBSTITUTE(SUBSTITUTE('YAHOO HISTORICAL DATA'!E425,",","+"),".","-"),"+","."),"-",","))),"")</f>
        <v/>
      </c>
      <c r="J425" s="15" t="str">
        <f>IF(ISNUMBER(VALUE(SUBSTITUTE(SUBSTITUTE(SUBSTITUTE(SUBSTITUTE('YAHOO HISTORICAL DATA'!F425,",","+"),".","-"),"+","."),"-",",")))=TRUE,(VALUE(SUBSTITUTE(SUBSTITUTE(SUBSTITUTE(SUBSTITUTE('YAHOO HISTORICAL DATA'!F425,",","+"),".","-"),"+","."),"-",","))),"")</f>
        <v/>
      </c>
      <c r="K425" s="15">
        <f>IF(ISNUMBER(VALUE(SUBSTITUTE(SUBSTITUTE(SUBSTITUTE(SUBSTITUTE('YAHOO HISTORICAL DATA'!G425,",","+"),".","-"),"+","."),"-",",")))=TRUE,(VALUE(SUBSTITUTE(SUBSTITUTE(SUBSTITUTE(SUBSTITUTE('YAHOO HISTORICAL DATA'!G425,",","+"),".","-"),"+","."),"-",","))),VALUE(SUBSTITUTE(SUBSTITUTE(SUBSTITUTE(SUBSTITUTE('YAHOO HISTORICAL DATA'!G425,",","+"),".","-"),"+","."),"-",",")&amp;"0"))</f>
        <v>0</v>
      </c>
    </row>
    <row r="426" spans="1:11" x14ac:dyDescent="0.2">
      <c r="A426">
        <f>'YAHOO HISTORICAL DATA'!A426</f>
        <v>0</v>
      </c>
      <c r="B426" s="81">
        <f t="shared" si="26"/>
        <v>0</v>
      </c>
      <c r="C426" s="83">
        <f t="shared" si="27"/>
        <v>0</v>
      </c>
      <c r="D426" s="83">
        <f t="shared" si="28"/>
        <v>0</v>
      </c>
      <c r="E426" s="3" t="e">
        <f t="shared" si="29"/>
        <v>#NUM!</v>
      </c>
      <c r="F426" s="15" t="str">
        <f>IF(ISNUMBER(VALUE(SUBSTITUTE(SUBSTITUTE(SUBSTITUTE(SUBSTITUTE('YAHOO HISTORICAL DATA'!B426,",","+"),".","-"),"+","."),"-",",")))=TRUE,(VALUE(SUBSTITUTE(SUBSTITUTE(SUBSTITUTE(SUBSTITUTE('YAHOO HISTORICAL DATA'!B426,",","+"),".","-"),"+","."),"-",","))),"")</f>
        <v/>
      </c>
      <c r="G426" s="15" t="str">
        <f>IF(ISNUMBER(VALUE(SUBSTITUTE(SUBSTITUTE(SUBSTITUTE(SUBSTITUTE('YAHOO HISTORICAL DATA'!C426,",","+"),".","-"),"+","."),"-",",")))=TRUE,(VALUE(SUBSTITUTE(SUBSTITUTE(SUBSTITUTE(SUBSTITUTE('YAHOO HISTORICAL DATA'!C426,",","+"),".","-"),"+","."),"-",","))),"")</f>
        <v/>
      </c>
      <c r="H426" s="15" t="str">
        <f>IF(ISNUMBER(VALUE(SUBSTITUTE(SUBSTITUTE(SUBSTITUTE(SUBSTITUTE('YAHOO HISTORICAL DATA'!D426,",","+"),".","-"),"+","."),"-",",")))=TRUE,(VALUE(SUBSTITUTE(SUBSTITUTE(SUBSTITUTE(SUBSTITUTE('YAHOO HISTORICAL DATA'!D426,",","+"),".","-"),"+","."),"-",","))),"")</f>
        <v/>
      </c>
      <c r="I426" s="15" t="str">
        <f>IF(ISNUMBER(VALUE(SUBSTITUTE(SUBSTITUTE(SUBSTITUTE(SUBSTITUTE('YAHOO HISTORICAL DATA'!E426,",","+"),".","-"),"+","."),"-",",")))=TRUE,(VALUE(SUBSTITUTE(SUBSTITUTE(SUBSTITUTE(SUBSTITUTE('YAHOO HISTORICAL DATA'!E426,",","+"),".","-"),"+","."),"-",","))),"")</f>
        <v/>
      </c>
      <c r="J426" s="15" t="str">
        <f>IF(ISNUMBER(VALUE(SUBSTITUTE(SUBSTITUTE(SUBSTITUTE(SUBSTITUTE('YAHOO HISTORICAL DATA'!F426,",","+"),".","-"),"+","."),"-",",")))=TRUE,(VALUE(SUBSTITUTE(SUBSTITUTE(SUBSTITUTE(SUBSTITUTE('YAHOO HISTORICAL DATA'!F426,",","+"),".","-"),"+","."),"-",","))),"")</f>
        <v/>
      </c>
      <c r="K426" s="15">
        <f>IF(ISNUMBER(VALUE(SUBSTITUTE(SUBSTITUTE(SUBSTITUTE(SUBSTITUTE('YAHOO HISTORICAL DATA'!G426,",","+"),".","-"),"+","."),"-",",")))=TRUE,(VALUE(SUBSTITUTE(SUBSTITUTE(SUBSTITUTE(SUBSTITUTE('YAHOO HISTORICAL DATA'!G426,",","+"),".","-"),"+","."),"-",","))),VALUE(SUBSTITUTE(SUBSTITUTE(SUBSTITUTE(SUBSTITUTE('YAHOO HISTORICAL DATA'!G426,",","+"),".","-"),"+","."),"-",",")&amp;"0"))</f>
        <v>0</v>
      </c>
    </row>
    <row r="427" spans="1:11" x14ac:dyDescent="0.2">
      <c r="A427">
        <f>'YAHOO HISTORICAL DATA'!A427</f>
        <v>0</v>
      </c>
      <c r="B427" s="81">
        <f t="shared" si="26"/>
        <v>0</v>
      </c>
      <c r="C427" s="83">
        <f t="shared" si="27"/>
        <v>0</v>
      </c>
      <c r="D427" s="83">
        <f t="shared" si="28"/>
        <v>0</v>
      </c>
      <c r="E427" s="3" t="e">
        <f t="shared" si="29"/>
        <v>#NUM!</v>
      </c>
      <c r="F427" s="15" t="str">
        <f>IF(ISNUMBER(VALUE(SUBSTITUTE(SUBSTITUTE(SUBSTITUTE(SUBSTITUTE('YAHOO HISTORICAL DATA'!B427,",","+"),".","-"),"+","."),"-",",")))=TRUE,(VALUE(SUBSTITUTE(SUBSTITUTE(SUBSTITUTE(SUBSTITUTE('YAHOO HISTORICAL DATA'!B427,",","+"),".","-"),"+","."),"-",","))),"")</f>
        <v/>
      </c>
      <c r="G427" s="15" t="str">
        <f>IF(ISNUMBER(VALUE(SUBSTITUTE(SUBSTITUTE(SUBSTITUTE(SUBSTITUTE('YAHOO HISTORICAL DATA'!C427,",","+"),".","-"),"+","."),"-",",")))=TRUE,(VALUE(SUBSTITUTE(SUBSTITUTE(SUBSTITUTE(SUBSTITUTE('YAHOO HISTORICAL DATA'!C427,",","+"),".","-"),"+","."),"-",","))),"")</f>
        <v/>
      </c>
      <c r="H427" s="15" t="str">
        <f>IF(ISNUMBER(VALUE(SUBSTITUTE(SUBSTITUTE(SUBSTITUTE(SUBSTITUTE('YAHOO HISTORICAL DATA'!D427,",","+"),".","-"),"+","."),"-",",")))=TRUE,(VALUE(SUBSTITUTE(SUBSTITUTE(SUBSTITUTE(SUBSTITUTE('YAHOO HISTORICAL DATA'!D427,",","+"),".","-"),"+","."),"-",","))),"")</f>
        <v/>
      </c>
      <c r="I427" s="15" t="str">
        <f>IF(ISNUMBER(VALUE(SUBSTITUTE(SUBSTITUTE(SUBSTITUTE(SUBSTITUTE('YAHOO HISTORICAL DATA'!E427,",","+"),".","-"),"+","."),"-",",")))=TRUE,(VALUE(SUBSTITUTE(SUBSTITUTE(SUBSTITUTE(SUBSTITUTE('YAHOO HISTORICAL DATA'!E427,",","+"),".","-"),"+","."),"-",","))),"")</f>
        <v/>
      </c>
      <c r="J427" s="15" t="str">
        <f>IF(ISNUMBER(VALUE(SUBSTITUTE(SUBSTITUTE(SUBSTITUTE(SUBSTITUTE('YAHOO HISTORICAL DATA'!F427,",","+"),".","-"),"+","."),"-",",")))=TRUE,(VALUE(SUBSTITUTE(SUBSTITUTE(SUBSTITUTE(SUBSTITUTE('YAHOO HISTORICAL DATA'!F427,",","+"),".","-"),"+","."),"-",","))),"")</f>
        <v/>
      </c>
      <c r="K427" s="15">
        <f>IF(ISNUMBER(VALUE(SUBSTITUTE(SUBSTITUTE(SUBSTITUTE(SUBSTITUTE('YAHOO HISTORICAL DATA'!G427,",","+"),".","-"),"+","."),"-",",")))=TRUE,(VALUE(SUBSTITUTE(SUBSTITUTE(SUBSTITUTE(SUBSTITUTE('YAHOO HISTORICAL DATA'!G427,",","+"),".","-"),"+","."),"-",","))),VALUE(SUBSTITUTE(SUBSTITUTE(SUBSTITUTE(SUBSTITUTE('YAHOO HISTORICAL DATA'!G427,",","+"),".","-"),"+","."),"-",",")&amp;"0"))</f>
        <v>0</v>
      </c>
    </row>
    <row r="428" spans="1:11" x14ac:dyDescent="0.2">
      <c r="A428">
        <f>'YAHOO HISTORICAL DATA'!A428</f>
        <v>0</v>
      </c>
      <c r="B428" s="81">
        <f t="shared" si="26"/>
        <v>0</v>
      </c>
      <c r="C428" s="83">
        <f t="shared" si="27"/>
        <v>0</v>
      </c>
      <c r="D428" s="83">
        <f t="shared" si="28"/>
        <v>0</v>
      </c>
      <c r="E428" s="3" t="e">
        <f t="shared" si="29"/>
        <v>#NUM!</v>
      </c>
      <c r="F428" s="15" t="str">
        <f>IF(ISNUMBER(VALUE(SUBSTITUTE(SUBSTITUTE(SUBSTITUTE(SUBSTITUTE('YAHOO HISTORICAL DATA'!B428,",","+"),".","-"),"+","."),"-",",")))=TRUE,(VALUE(SUBSTITUTE(SUBSTITUTE(SUBSTITUTE(SUBSTITUTE('YAHOO HISTORICAL DATA'!B428,",","+"),".","-"),"+","."),"-",","))),"")</f>
        <v/>
      </c>
      <c r="G428" s="15" t="str">
        <f>IF(ISNUMBER(VALUE(SUBSTITUTE(SUBSTITUTE(SUBSTITUTE(SUBSTITUTE('YAHOO HISTORICAL DATA'!C428,",","+"),".","-"),"+","."),"-",",")))=TRUE,(VALUE(SUBSTITUTE(SUBSTITUTE(SUBSTITUTE(SUBSTITUTE('YAHOO HISTORICAL DATA'!C428,",","+"),".","-"),"+","."),"-",","))),"")</f>
        <v/>
      </c>
      <c r="H428" s="15" t="str">
        <f>IF(ISNUMBER(VALUE(SUBSTITUTE(SUBSTITUTE(SUBSTITUTE(SUBSTITUTE('YAHOO HISTORICAL DATA'!D428,",","+"),".","-"),"+","."),"-",",")))=TRUE,(VALUE(SUBSTITUTE(SUBSTITUTE(SUBSTITUTE(SUBSTITUTE('YAHOO HISTORICAL DATA'!D428,",","+"),".","-"),"+","."),"-",","))),"")</f>
        <v/>
      </c>
      <c r="I428" s="15" t="str">
        <f>IF(ISNUMBER(VALUE(SUBSTITUTE(SUBSTITUTE(SUBSTITUTE(SUBSTITUTE('YAHOO HISTORICAL DATA'!E428,",","+"),".","-"),"+","."),"-",",")))=TRUE,(VALUE(SUBSTITUTE(SUBSTITUTE(SUBSTITUTE(SUBSTITUTE('YAHOO HISTORICAL DATA'!E428,",","+"),".","-"),"+","."),"-",","))),"")</f>
        <v/>
      </c>
      <c r="J428" s="15" t="str">
        <f>IF(ISNUMBER(VALUE(SUBSTITUTE(SUBSTITUTE(SUBSTITUTE(SUBSTITUTE('YAHOO HISTORICAL DATA'!F428,",","+"),".","-"),"+","."),"-",",")))=TRUE,(VALUE(SUBSTITUTE(SUBSTITUTE(SUBSTITUTE(SUBSTITUTE('YAHOO HISTORICAL DATA'!F428,",","+"),".","-"),"+","."),"-",","))),"")</f>
        <v/>
      </c>
      <c r="K428" s="15">
        <f>IF(ISNUMBER(VALUE(SUBSTITUTE(SUBSTITUTE(SUBSTITUTE(SUBSTITUTE('YAHOO HISTORICAL DATA'!G428,",","+"),".","-"),"+","."),"-",",")))=TRUE,(VALUE(SUBSTITUTE(SUBSTITUTE(SUBSTITUTE(SUBSTITUTE('YAHOO HISTORICAL DATA'!G428,",","+"),".","-"),"+","."),"-",","))),VALUE(SUBSTITUTE(SUBSTITUTE(SUBSTITUTE(SUBSTITUTE('YAHOO HISTORICAL DATA'!G428,",","+"),".","-"),"+","."),"-",",")&amp;"0"))</f>
        <v>0</v>
      </c>
    </row>
    <row r="429" spans="1:11" x14ac:dyDescent="0.2">
      <c r="A429">
        <f>'YAHOO HISTORICAL DATA'!A429</f>
        <v>0</v>
      </c>
      <c r="B429" s="81">
        <f t="shared" si="26"/>
        <v>0</v>
      </c>
      <c r="C429" s="83">
        <f t="shared" si="27"/>
        <v>0</v>
      </c>
      <c r="D429" s="83">
        <f t="shared" si="28"/>
        <v>0</v>
      </c>
      <c r="E429" s="3" t="e">
        <f t="shared" si="29"/>
        <v>#NUM!</v>
      </c>
      <c r="F429" s="15" t="str">
        <f>IF(ISNUMBER(VALUE(SUBSTITUTE(SUBSTITUTE(SUBSTITUTE(SUBSTITUTE('YAHOO HISTORICAL DATA'!B429,",","+"),".","-"),"+","."),"-",",")))=TRUE,(VALUE(SUBSTITUTE(SUBSTITUTE(SUBSTITUTE(SUBSTITUTE('YAHOO HISTORICAL DATA'!B429,",","+"),".","-"),"+","."),"-",","))),"")</f>
        <v/>
      </c>
      <c r="G429" s="15" t="str">
        <f>IF(ISNUMBER(VALUE(SUBSTITUTE(SUBSTITUTE(SUBSTITUTE(SUBSTITUTE('YAHOO HISTORICAL DATA'!C429,",","+"),".","-"),"+","."),"-",",")))=TRUE,(VALUE(SUBSTITUTE(SUBSTITUTE(SUBSTITUTE(SUBSTITUTE('YAHOO HISTORICAL DATA'!C429,",","+"),".","-"),"+","."),"-",","))),"")</f>
        <v/>
      </c>
      <c r="H429" s="15" t="str">
        <f>IF(ISNUMBER(VALUE(SUBSTITUTE(SUBSTITUTE(SUBSTITUTE(SUBSTITUTE('YAHOO HISTORICAL DATA'!D429,",","+"),".","-"),"+","."),"-",",")))=TRUE,(VALUE(SUBSTITUTE(SUBSTITUTE(SUBSTITUTE(SUBSTITUTE('YAHOO HISTORICAL DATA'!D429,",","+"),".","-"),"+","."),"-",","))),"")</f>
        <v/>
      </c>
      <c r="I429" s="15" t="str">
        <f>IF(ISNUMBER(VALUE(SUBSTITUTE(SUBSTITUTE(SUBSTITUTE(SUBSTITUTE('YAHOO HISTORICAL DATA'!E429,",","+"),".","-"),"+","."),"-",",")))=TRUE,(VALUE(SUBSTITUTE(SUBSTITUTE(SUBSTITUTE(SUBSTITUTE('YAHOO HISTORICAL DATA'!E429,",","+"),".","-"),"+","."),"-",","))),"")</f>
        <v/>
      </c>
      <c r="J429" s="15" t="str">
        <f>IF(ISNUMBER(VALUE(SUBSTITUTE(SUBSTITUTE(SUBSTITUTE(SUBSTITUTE('YAHOO HISTORICAL DATA'!F429,",","+"),".","-"),"+","."),"-",",")))=TRUE,(VALUE(SUBSTITUTE(SUBSTITUTE(SUBSTITUTE(SUBSTITUTE('YAHOO HISTORICAL DATA'!F429,",","+"),".","-"),"+","."),"-",","))),"")</f>
        <v/>
      </c>
      <c r="K429" s="15">
        <f>IF(ISNUMBER(VALUE(SUBSTITUTE(SUBSTITUTE(SUBSTITUTE(SUBSTITUTE('YAHOO HISTORICAL DATA'!G429,",","+"),".","-"),"+","."),"-",",")))=TRUE,(VALUE(SUBSTITUTE(SUBSTITUTE(SUBSTITUTE(SUBSTITUTE('YAHOO HISTORICAL DATA'!G429,",","+"),".","-"),"+","."),"-",","))),VALUE(SUBSTITUTE(SUBSTITUTE(SUBSTITUTE(SUBSTITUTE('YAHOO HISTORICAL DATA'!G429,",","+"),".","-"),"+","."),"-",",")&amp;"0"))</f>
        <v>0</v>
      </c>
    </row>
    <row r="430" spans="1:11" x14ac:dyDescent="0.2">
      <c r="A430">
        <f>'YAHOO HISTORICAL DATA'!A430</f>
        <v>0</v>
      </c>
      <c r="B430" s="81">
        <f t="shared" si="26"/>
        <v>0</v>
      </c>
      <c r="C430" s="83">
        <f t="shared" si="27"/>
        <v>0</v>
      </c>
      <c r="D430" s="83">
        <f t="shared" si="28"/>
        <v>0</v>
      </c>
      <c r="E430" s="3" t="e">
        <f t="shared" si="29"/>
        <v>#NUM!</v>
      </c>
      <c r="F430" s="15" t="str">
        <f>IF(ISNUMBER(VALUE(SUBSTITUTE(SUBSTITUTE(SUBSTITUTE(SUBSTITUTE('YAHOO HISTORICAL DATA'!B430,",","+"),".","-"),"+","."),"-",",")))=TRUE,(VALUE(SUBSTITUTE(SUBSTITUTE(SUBSTITUTE(SUBSTITUTE('YAHOO HISTORICAL DATA'!B430,",","+"),".","-"),"+","."),"-",","))),"")</f>
        <v/>
      </c>
      <c r="G430" s="15" t="str">
        <f>IF(ISNUMBER(VALUE(SUBSTITUTE(SUBSTITUTE(SUBSTITUTE(SUBSTITUTE('YAHOO HISTORICAL DATA'!C430,",","+"),".","-"),"+","."),"-",",")))=TRUE,(VALUE(SUBSTITUTE(SUBSTITUTE(SUBSTITUTE(SUBSTITUTE('YAHOO HISTORICAL DATA'!C430,",","+"),".","-"),"+","."),"-",","))),"")</f>
        <v/>
      </c>
      <c r="H430" s="15" t="str">
        <f>IF(ISNUMBER(VALUE(SUBSTITUTE(SUBSTITUTE(SUBSTITUTE(SUBSTITUTE('YAHOO HISTORICAL DATA'!D430,",","+"),".","-"),"+","."),"-",",")))=TRUE,(VALUE(SUBSTITUTE(SUBSTITUTE(SUBSTITUTE(SUBSTITUTE('YAHOO HISTORICAL DATA'!D430,",","+"),".","-"),"+","."),"-",","))),"")</f>
        <v/>
      </c>
      <c r="I430" s="15" t="str">
        <f>IF(ISNUMBER(VALUE(SUBSTITUTE(SUBSTITUTE(SUBSTITUTE(SUBSTITUTE('YAHOO HISTORICAL DATA'!E430,",","+"),".","-"),"+","."),"-",",")))=TRUE,(VALUE(SUBSTITUTE(SUBSTITUTE(SUBSTITUTE(SUBSTITUTE('YAHOO HISTORICAL DATA'!E430,",","+"),".","-"),"+","."),"-",","))),"")</f>
        <v/>
      </c>
      <c r="J430" s="15" t="str">
        <f>IF(ISNUMBER(VALUE(SUBSTITUTE(SUBSTITUTE(SUBSTITUTE(SUBSTITUTE('YAHOO HISTORICAL DATA'!F430,",","+"),".","-"),"+","."),"-",",")))=TRUE,(VALUE(SUBSTITUTE(SUBSTITUTE(SUBSTITUTE(SUBSTITUTE('YAHOO HISTORICAL DATA'!F430,",","+"),".","-"),"+","."),"-",","))),"")</f>
        <v/>
      </c>
      <c r="K430" s="15">
        <f>IF(ISNUMBER(VALUE(SUBSTITUTE(SUBSTITUTE(SUBSTITUTE(SUBSTITUTE('YAHOO HISTORICAL DATA'!G430,",","+"),".","-"),"+","."),"-",",")))=TRUE,(VALUE(SUBSTITUTE(SUBSTITUTE(SUBSTITUTE(SUBSTITUTE('YAHOO HISTORICAL DATA'!G430,",","+"),".","-"),"+","."),"-",","))),VALUE(SUBSTITUTE(SUBSTITUTE(SUBSTITUTE(SUBSTITUTE('YAHOO HISTORICAL DATA'!G430,",","+"),".","-"),"+","."),"-",",")&amp;"0"))</f>
        <v>0</v>
      </c>
    </row>
    <row r="431" spans="1:11" x14ac:dyDescent="0.2">
      <c r="A431">
        <f>'YAHOO HISTORICAL DATA'!A431</f>
        <v>0</v>
      </c>
      <c r="B431" s="81">
        <f t="shared" si="26"/>
        <v>0</v>
      </c>
      <c r="C431" s="83">
        <f t="shared" si="27"/>
        <v>0</v>
      </c>
      <c r="D431" s="83">
        <f t="shared" si="28"/>
        <v>0</v>
      </c>
      <c r="E431" s="3" t="e">
        <f t="shared" si="29"/>
        <v>#NUM!</v>
      </c>
      <c r="F431" s="15" t="str">
        <f>IF(ISNUMBER(VALUE(SUBSTITUTE(SUBSTITUTE(SUBSTITUTE(SUBSTITUTE('YAHOO HISTORICAL DATA'!B431,",","+"),".","-"),"+","."),"-",",")))=TRUE,(VALUE(SUBSTITUTE(SUBSTITUTE(SUBSTITUTE(SUBSTITUTE('YAHOO HISTORICAL DATA'!B431,",","+"),".","-"),"+","."),"-",","))),"")</f>
        <v/>
      </c>
      <c r="G431" s="15" t="str">
        <f>IF(ISNUMBER(VALUE(SUBSTITUTE(SUBSTITUTE(SUBSTITUTE(SUBSTITUTE('YAHOO HISTORICAL DATA'!C431,",","+"),".","-"),"+","."),"-",",")))=TRUE,(VALUE(SUBSTITUTE(SUBSTITUTE(SUBSTITUTE(SUBSTITUTE('YAHOO HISTORICAL DATA'!C431,",","+"),".","-"),"+","."),"-",","))),"")</f>
        <v/>
      </c>
      <c r="H431" s="15" t="str">
        <f>IF(ISNUMBER(VALUE(SUBSTITUTE(SUBSTITUTE(SUBSTITUTE(SUBSTITUTE('YAHOO HISTORICAL DATA'!D431,",","+"),".","-"),"+","."),"-",",")))=TRUE,(VALUE(SUBSTITUTE(SUBSTITUTE(SUBSTITUTE(SUBSTITUTE('YAHOO HISTORICAL DATA'!D431,",","+"),".","-"),"+","."),"-",","))),"")</f>
        <v/>
      </c>
      <c r="I431" s="15" t="str">
        <f>IF(ISNUMBER(VALUE(SUBSTITUTE(SUBSTITUTE(SUBSTITUTE(SUBSTITUTE('YAHOO HISTORICAL DATA'!E431,",","+"),".","-"),"+","."),"-",",")))=TRUE,(VALUE(SUBSTITUTE(SUBSTITUTE(SUBSTITUTE(SUBSTITUTE('YAHOO HISTORICAL DATA'!E431,",","+"),".","-"),"+","."),"-",","))),"")</f>
        <v/>
      </c>
      <c r="J431" s="15" t="str">
        <f>IF(ISNUMBER(VALUE(SUBSTITUTE(SUBSTITUTE(SUBSTITUTE(SUBSTITUTE('YAHOO HISTORICAL DATA'!F431,",","+"),".","-"),"+","."),"-",",")))=TRUE,(VALUE(SUBSTITUTE(SUBSTITUTE(SUBSTITUTE(SUBSTITUTE('YAHOO HISTORICAL DATA'!F431,",","+"),".","-"),"+","."),"-",","))),"")</f>
        <v/>
      </c>
      <c r="K431" s="15">
        <f>IF(ISNUMBER(VALUE(SUBSTITUTE(SUBSTITUTE(SUBSTITUTE(SUBSTITUTE('YAHOO HISTORICAL DATA'!G431,",","+"),".","-"),"+","."),"-",",")))=TRUE,(VALUE(SUBSTITUTE(SUBSTITUTE(SUBSTITUTE(SUBSTITUTE('YAHOO HISTORICAL DATA'!G431,",","+"),".","-"),"+","."),"-",","))),VALUE(SUBSTITUTE(SUBSTITUTE(SUBSTITUTE(SUBSTITUTE('YAHOO HISTORICAL DATA'!G431,",","+"),".","-"),"+","."),"-",",")&amp;"0"))</f>
        <v>0</v>
      </c>
    </row>
    <row r="432" spans="1:11" x14ac:dyDescent="0.2">
      <c r="A432">
        <f>'YAHOO HISTORICAL DATA'!A432</f>
        <v>0</v>
      </c>
      <c r="B432" s="81">
        <f t="shared" si="26"/>
        <v>0</v>
      </c>
      <c r="C432" s="83">
        <f t="shared" si="27"/>
        <v>0</v>
      </c>
      <c r="D432" s="83">
        <f t="shared" si="28"/>
        <v>0</v>
      </c>
      <c r="E432" s="3" t="e">
        <f t="shared" si="29"/>
        <v>#NUM!</v>
      </c>
      <c r="F432" s="15" t="str">
        <f>IF(ISNUMBER(VALUE(SUBSTITUTE(SUBSTITUTE(SUBSTITUTE(SUBSTITUTE('YAHOO HISTORICAL DATA'!B432,",","+"),".","-"),"+","."),"-",",")))=TRUE,(VALUE(SUBSTITUTE(SUBSTITUTE(SUBSTITUTE(SUBSTITUTE('YAHOO HISTORICAL DATA'!B432,",","+"),".","-"),"+","."),"-",","))),"")</f>
        <v/>
      </c>
      <c r="G432" s="15" t="str">
        <f>IF(ISNUMBER(VALUE(SUBSTITUTE(SUBSTITUTE(SUBSTITUTE(SUBSTITUTE('YAHOO HISTORICAL DATA'!C432,",","+"),".","-"),"+","."),"-",",")))=TRUE,(VALUE(SUBSTITUTE(SUBSTITUTE(SUBSTITUTE(SUBSTITUTE('YAHOO HISTORICAL DATA'!C432,",","+"),".","-"),"+","."),"-",","))),"")</f>
        <v/>
      </c>
      <c r="H432" s="15" t="str">
        <f>IF(ISNUMBER(VALUE(SUBSTITUTE(SUBSTITUTE(SUBSTITUTE(SUBSTITUTE('YAHOO HISTORICAL DATA'!D432,",","+"),".","-"),"+","."),"-",",")))=TRUE,(VALUE(SUBSTITUTE(SUBSTITUTE(SUBSTITUTE(SUBSTITUTE('YAHOO HISTORICAL DATA'!D432,",","+"),".","-"),"+","."),"-",","))),"")</f>
        <v/>
      </c>
      <c r="I432" s="15" t="str">
        <f>IF(ISNUMBER(VALUE(SUBSTITUTE(SUBSTITUTE(SUBSTITUTE(SUBSTITUTE('YAHOO HISTORICAL DATA'!E432,",","+"),".","-"),"+","."),"-",",")))=TRUE,(VALUE(SUBSTITUTE(SUBSTITUTE(SUBSTITUTE(SUBSTITUTE('YAHOO HISTORICAL DATA'!E432,",","+"),".","-"),"+","."),"-",","))),"")</f>
        <v/>
      </c>
      <c r="J432" s="15" t="str">
        <f>IF(ISNUMBER(VALUE(SUBSTITUTE(SUBSTITUTE(SUBSTITUTE(SUBSTITUTE('YAHOO HISTORICAL DATA'!F432,",","+"),".","-"),"+","."),"-",",")))=TRUE,(VALUE(SUBSTITUTE(SUBSTITUTE(SUBSTITUTE(SUBSTITUTE('YAHOO HISTORICAL DATA'!F432,",","+"),".","-"),"+","."),"-",","))),"")</f>
        <v/>
      </c>
      <c r="K432" s="15">
        <f>IF(ISNUMBER(VALUE(SUBSTITUTE(SUBSTITUTE(SUBSTITUTE(SUBSTITUTE('YAHOO HISTORICAL DATA'!G432,",","+"),".","-"),"+","."),"-",",")))=TRUE,(VALUE(SUBSTITUTE(SUBSTITUTE(SUBSTITUTE(SUBSTITUTE('YAHOO HISTORICAL DATA'!G432,",","+"),".","-"),"+","."),"-",","))),VALUE(SUBSTITUTE(SUBSTITUTE(SUBSTITUTE(SUBSTITUTE('YAHOO HISTORICAL DATA'!G432,",","+"),".","-"),"+","."),"-",",")&amp;"0"))</f>
        <v>0</v>
      </c>
    </row>
    <row r="433" spans="1:11" x14ac:dyDescent="0.2">
      <c r="A433">
        <f>'YAHOO HISTORICAL DATA'!A433</f>
        <v>0</v>
      </c>
      <c r="B433" s="81">
        <f t="shared" si="26"/>
        <v>0</v>
      </c>
      <c r="C433" s="83">
        <f t="shared" si="27"/>
        <v>0</v>
      </c>
      <c r="D433" s="83">
        <f t="shared" si="28"/>
        <v>0</v>
      </c>
      <c r="E433" s="3" t="e">
        <f t="shared" si="29"/>
        <v>#NUM!</v>
      </c>
      <c r="F433" s="15" t="str">
        <f>IF(ISNUMBER(VALUE(SUBSTITUTE(SUBSTITUTE(SUBSTITUTE(SUBSTITUTE('YAHOO HISTORICAL DATA'!B433,",","+"),".","-"),"+","."),"-",",")))=TRUE,(VALUE(SUBSTITUTE(SUBSTITUTE(SUBSTITUTE(SUBSTITUTE('YAHOO HISTORICAL DATA'!B433,",","+"),".","-"),"+","."),"-",","))),"")</f>
        <v/>
      </c>
      <c r="G433" s="15" t="str">
        <f>IF(ISNUMBER(VALUE(SUBSTITUTE(SUBSTITUTE(SUBSTITUTE(SUBSTITUTE('YAHOO HISTORICAL DATA'!C433,",","+"),".","-"),"+","."),"-",",")))=TRUE,(VALUE(SUBSTITUTE(SUBSTITUTE(SUBSTITUTE(SUBSTITUTE('YAHOO HISTORICAL DATA'!C433,",","+"),".","-"),"+","."),"-",","))),"")</f>
        <v/>
      </c>
      <c r="H433" s="15" t="str">
        <f>IF(ISNUMBER(VALUE(SUBSTITUTE(SUBSTITUTE(SUBSTITUTE(SUBSTITUTE('YAHOO HISTORICAL DATA'!D433,",","+"),".","-"),"+","."),"-",",")))=TRUE,(VALUE(SUBSTITUTE(SUBSTITUTE(SUBSTITUTE(SUBSTITUTE('YAHOO HISTORICAL DATA'!D433,",","+"),".","-"),"+","."),"-",","))),"")</f>
        <v/>
      </c>
      <c r="I433" s="15" t="str">
        <f>IF(ISNUMBER(VALUE(SUBSTITUTE(SUBSTITUTE(SUBSTITUTE(SUBSTITUTE('YAHOO HISTORICAL DATA'!E433,",","+"),".","-"),"+","."),"-",",")))=TRUE,(VALUE(SUBSTITUTE(SUBSTITUTE(SUBSTITUTE(SUBSTITUTE('YAHOO HISTORICAL DATA'!E433,",","+"),".","-"),"+","."),"-",","))),"")</f>
        <v/>
      </c>
      <c r="J433" s="15" t="str">
        <f>IF(ISNUMBER(VALUE(SUBSTITUTE(SUBSTITUTE(SUBSTITUTE(SUBSTITUTE('YAHOO HISTORICAL DATA'!F433,",","+"),".","-"),"+","."),"-",",")))=TRUE,(VALUE(SUBSTITUTE(SUBSTITUTE(SUBSTITUTE(SUBSTITUTE('YAHOO HISTORICAL DATA'!F433,",","+"),".","-"),"+","."),"-",","))),"")</f>
        <v/>
      </c>
      <c r="K433" s="15">
        <f>IF(ISNUMBER(VALUE(SUBSTITUTE(SUBSTITUTE(SUBSTITUTE(SUBSTITUTE('YAHOO HISTORICAL DATA'!G433,",","+"),".","-"),"+","."),"-",",")))=TRUE,(VALUE(SUBSTITUTE(SUBSTITUTE(SUBSTITUTE(SUBSTITUTE('YAHOO HISTORICAL DATA'!G433,",","+"),".","-"),"+","."),"-",","))),VALUE(SUBSTITUTE(SUBSTITUTE(SUBSTITUTE(SUBSTITUTE('YAHOO HISTORICAL DATA'!G433,",","+"),".","-"),"+","."),"-",",")&amp;"0"))</f>
        <v>0</v>
      </c>
    </row>
    <row r="434" spans="1:11" x14ac:dyDescent="0.2">
      <c r="A434">
        <f>'YAHOO HISTORICAL DATA'!A434</f>
        <v>0</v>
      </c>
      <c r="B434" s="81">
        <f t="shared" si="26"/>
        <v>0</v>
      </c>
      <c r="C434" s="83">
        <f t="shared" si="27"/>
        <v>0</v>
      </c>
      <c r="D434" s="83">
        <f t="shared" si="28"/>
        <v>0</v>
      </c>
      <c r="E434" s="3" t="e">
        <f t="shared" si="29"/>
        <v>#NUM!</v>
      </c>
      <c r="F434" s="15" t="str">
        <f>IF(ISNUMBER(VALUE(SUBSTITUTE(SUBSTITUTE(SUBSTITUTE(SUBSTITUTE('YAHOO HISTORICAL DATA'!B434,",","+"),".","-"),"+","."),"-",",")))=TRUE,(VALUE(SUBSTITUTE(SUBSTITUTE(SUBSTITUTE(SUBSTITUTE('YAHOO HISTORICAL DATA'!B434,",","+"),".","-"),"+","."),"-",","))),"")</f>
        <v/>
      </c>
      <c r="G434" s="15" t="str">
        <f>IF(ISNUMBER(VALUE(SUBSTITUTE(SUBSTITUTE(SUBSTITUTE(SUBSTITUTE('YAHOO HISTORICAL DATA'!C434,",","+"),".","-"),"+","."),"-",",")))=TRUE,(VALUE(SUBSTITUTE(SUBSTITUTE(SUBSTITUTE(SUBSTITUTE('YAHOO HISTORICAL DATA'!C434,",","+"),".","-"),"+","."),"-",","))),"")</f>
        <v/>
      </c>
      <c r="H434" s="15" t="str">
        <f>IF(ISNUMBER(VALUE(SUBSTITUTE(SUBSTITUTE(SUBSTITUTE(SUBSTITUTE('YAHOO HISTORICAL DATA'!D434,",","+"),".","-"),"+","."),"-",",")))=TRUE,(VALUE(SUBSTITUTE(SUBSTITUTE(SUBSTITUTE(SUBSTITUTE('YAHOO HISTORICAL DATA'!D434,",","+"),".","-"),"+","."),"-",","))),"")</f>
        <v/>
      </c>
      <c r="I434" s="15" t="str">
        <f>IF(ISNUMBER(VALUE(SUBSTITUTE(SUBSTITUTE(SUBSTITUTE(SUBSTITUTE('YAHOO HISTORICAL DATA'!E434,",","+"),".","-"),"+","."),"-",",")))=TRUE,(VALUE(SUBSTITUTE(SUBSTITUTE(SUBSTITUTE(SUBSTITUTE('YAHOO HISTORICAL DATA'!E434,",","+"),".","-"),"+","."),"-",","))),"")</f>
        <v/>
      </c>
      <c r="J434" s="15" t="str">
        <f>IF(ISNUMBER(VALUE(SUBSTITUTE(SUBSTITUTE(SUBSTITUTE(SUBSTITUTE('YAHOO HISTORICAL DATA'!F434,",","+"),".","-"),"+","."),"-",",")))=TRUE,(VALUE(SUBSTITUTE(SUBSTITUTE(SUBSTITUTE(SUBSTITUTE('YAHOO HISTORICAL DATA'!F434,",","+"),".","-"),"+","."),"-",","))),"")</f>
        <v/>
      </c>
      <c r="K434" s="15">
        <f>IF(ISNUMBER(VALUE(SUBSTITUTE(SUBSTITUTE(SUBSTITUTE(SUBSTITUTE('YAHOO HISTORICAL DATA'!G434,",","+"),".","-"),"+","."),"-",",")))=TRUE,(VALUE(SUBSTITUTE(SUBSTITUTE(SUBSTITUTE(SUBSTITUTE('YAHOO HISTORICAL DATA'!G434,",","+"),".","-"),"+","."),"-",","))),VALUE(SUBSTITUTE(SUBSTITUTE(SUBSTITUTE(SUBSTITUTE('YAHOO HISTORICAL DATA'!G434,",","+"),".","-"),"+","."),"-",",")&amp;"0"))</f>
        <v>0</v>
      </c>
    </row>
    <row r="435" spans="1:11" x14ac:dyDescent="0.2">
      <c r="A435">
        <f>'YAHOO HISTORICAL DATA'!A435</f>
        <v>0</v>
      </c>
      <c r="B435" s="81">
        <f t="shared" si="26"/>
        <v>0</v>
      </c>
      <c r="C435" s="83">
        <f t="shared" si="27"/>
        <v>0</v>
      </c>
      <c r="D435" s="83">
        <f t="shared" si="28"/>
        <v>0</v>
      </c>
      <c r="E435" s="3" t="e">
        <f t="shared" si="29"/>
        <v>#NUM!</v>
      </c>
      <c r="F435" s="15" t="str">
        <f>IF(ISNUMBER(VALUE(SUBSTITUTE(SUBSTITUTE(SUBSTITUTE(SUBSTITUTE('YAHOO HISTORICAL DATA'!B435,",","+"),".","-"),"+","."),"-",",")))=TRUE,(VALUE(SUBSTITUTE(SUBSTITUTE(SUBSTITUTE(SUBSTITUTE('YAHOO HISTORICAL DATA'!B435,",","+"),".","-"),"+","."),"-",","))),"")</f>
        <v/>
      </c>
      <c r="G435" s="15" t="str">
        <f>IF(ISNUMBER(VALUE(SUBSTITUTE(SUBSTITUTE(SUBSTITUTE(SUBSTITUTE('YAHOO HISTORICAL DATA'!C435,",","+"),".","-"),"+","."),"-",",")))=TRUE,(VALUE(SUBSTITUTE(SUBSTITUTE(SUBSTITUTE(SUBSTITUTE('YAHOO HISTORICAL DATA'!C435,",","+"),".","-"),"+","."),"-",","))),"")</f>
        <v/>
      </c>
      <c r="H435" s="15" t="str">
        <f>IF(ISNUMBER(VALUE(SUBSTITUTE(SUBSTITUTE(SUBSTITUTE(SUBSTITUTE('YAHOO HISTORICAL DATA'!D435,",","+"),".","-"),"+","."),"-",",")))=TRUE,(VALUE(SUBSTITUTE(SUBSTITUTE(SUBSTITUTE(SUBSTITUTE('YAHOO HISTORICAL DATA'!D435,",","+"),".","-"),"+","."),"-",","))),"")</f>
        <v/>
      </c>
      <c r="I435" s="15" t="str">
        <f>IF(ISNUMBER(VALUE(SUBSTITUTE(SUBSTITUTE(SUBSTITUTE(SUBSTITUTE('YAHOO HISTORICAL DATA'!E435,",","+"),".","-"),"+","."),"-",",")))=TRUE,(VALUE(SUBSTITUTE(SUBSTITUTE(SUBSTITUTE(SUBSTITUTE('YAHOO HISTORICAL DATA'!E435,",","+"),".","-"),"+","."),"-",","))),"")</f>
        <v/>
      </c>
      <c r="J435" s="15" t="str">
        <f>IF(ISNUMBER(VALUE(SUBSTITUTE(SUBSTITUTE(SUBSTITUTE(SUBSTITUTE('YAHOO HISTORICAL DATA'!F435,",","+"),".","-"),"+","."),"-",",")))=TRUE,(VALUE(SUBSTITUTE(SUBSTITUTE(SUBSTITUTE(SUBSTITUTE('YAHOO HISTORICAL DATA'!F435,",","+"),".","-"),"+","."),"-",","))),"")</f>
        <v/>
      </c>
      <c r="K435" s="15">
        <f>IF(ISNUMBER(VALUE(SUBSTITUTE(SUBSTITUTE(SUBSTITUTE(SUBSTITUTE('YAHOO HISTORICAL DATA'!G435,",","+"),".","-"),"+","."),"-",",")))=TRUE,(VALUE(SUBSTITUTE(SUBSTITUTE(SUBSTITUTE(SUBSTITUTE('YAHOO HISTORICAL DATA'!G435,",","+"),".","-"),"+","."),"-",","))),VALUE(SUBSTITUTE(SUBSTITUTE(SUBSTITUTE(SUBSTITUTE('YAHOO HISTORICAL DATA'!G435,",","+"),".","-"),"+","."),"-",",")&amp;"0"))</f>
        <v>0</v>
      </c>
    </row>
    <row r="436" spans="1:11" x14ac:dyDescent="0.2">
      <c r="A436">
        <f>'YAHOO HISTORICAL DATA'!A436</f>
        <v>0</v>
      </c>
      <c r="B436" s="81">
        <f t="shared" si="26"/>
        <v>0</v>
      </c>
      <c r="C436" s="83">
        <f t="shared" si="27"/>
        <v>0</v>
      </c>
      <c r="D436" s="83">
        <f t="shared" si="28"/>
        <v>0</v>
      </c>
      <c r="E436" s="3" t="e">
        <f t="shared" si="29"/>
        <v>#NUM!</v>
      </c>
      <c r="F436" s="15" t="str">
        <f>IF(ISNUMBER(VALUE(SUBSTITUTE(SUBSTITUTE(SUBSTITUTE(SUBSTITUTE('YAHOO HISTORICAL DATA'!B436,",","+"),".","-"),"+","."),"-",",")))=TRUE,(VALUE(SUBSTITUTE(SUBSTITUTE(SUBSTITUTE(SUBSTITUTE('YAHOO HISTORICAL DATA'!B436,",","+"),".","-"),"+","."),"-",","))),"")</f>
        <v/>
      </c>
      <c r="G436" s="15" t="str">
        <f>IF(ISNUMBER(VALUE(SUBSTITUTE(SUBSTITUTE(SUBSTITUTE(SUBSTITUTE('YAHOO HISTORICAL DATA'!C436,",","+"),".","-"),"+","."),"-",",")))=TRUE,(VALUE(SUBSTITUTE(SUBSTITUTE(SUBSTITUTE(SUBSTITUTE('YAHOO HISTORICAL DATA'!C436,",","+"),".","-"),"+","."),"-",","))),"")</f>
        <v/>
      </c>
      <c r="H436" s="15" t="str">
        <f>IF(ISNUMBER(VALUE(SUBSTITUTE(SUBSTITUTE(SUBSTITUTE(SUBSTITUTE('YAHOO HISTORICAL DATA'!D436,",","+"),".","-"),"+","."),"-",",")))=TRUE,(VALUE(SUBSTITUTE(SUBSTITUTE(SUBSTITUTE(SUBSTITUTE('YAHOO HISTORICAL DATA'!D436,",","+"),".","-"),"+","."),"-",","))),"")</f>
        <v/>
      </c>
      <c r="I436" s="15" t="str">
        <f>IF(ISNUMBER(VALUE(SUBSTITUTE(SUBSTITUTE(SUBSTITUTE(SUBSTITUTE('YAHOO HISTORICAL DATA'!E436,",","+"),".","-"),"+","."),"-",",")))=TRUE,(VALUE(SUBSTITUTE(SUBSTITUTE(SUBSTITUTE(SUBSTITUTE('YAHOO HISTORICAL DATA'!E436,",","+"),".","-"),"+","."),"-",","))),"")</f>
        <v/>
      </c>
      <c r="J436" s="15" t="str">
        <f>IF(ISNUMBER(VALUE(SUBSTITUTE(SUBSTITUTE(SUBSTITUTE(SUBSTITUTE('YAHOO HISTORICAL DATA'!F436,",","+"),".","-"),"+","."),"-",",")))=TRUE,(VALUE(SUBSTITUTE(SUBSTITUTE(SUBSTITUTE(SUBSTITUTE('YAHOO HISTORICAL DATA'!F436,",","+"),".","-"),"+","."),"-",","))),"")</f>
        <v/>
      </c>
      <c r="K436" s="15">
        <f>IF(ISNUMBER(VALUE(SUBSTITUTE(SUBSTITUTE(SUBSTITUTE(SUBSTITUTE('YAHOO HISTORICAL DATA'!G436,",","+"),".","-"),"+","."),"-",",")))=TRUE,(VALUE(SUBSTITUTE(SUBSTITUTE(SUBSTITUTE(SUBSTITUTE('YAHOO HISTORICAL DATA'!G436,",","+"),".","-"),"+","."),"-",","))),VALUE(SUBSTITUTE(SUBSTITUTE(SUBSTITUTE(SUBSTITUTE('YAHOO HISTORICAL DATA'!G436,",","+"),".","-"),"+","."),"-",",")&amp;"0"))</f>
        <v>0</v>
      </c>
    </row>
    <row r="437" spans="1:11" x14ac:dyDescent="0.2">
      <c r="A437">
        <f>'YAHOO HISTORICAL DATA'!A437</f>
        <v>0</v>
      </c>
      <c r="B437" s="81">
        <f t="shared" si="26"/>
        <v>0</v>
      </c>
      <c r="C437" s="83">
        <f t="shared" si="27"/>
        <v>0</v>
      </c>
      <c r="D437" s="83">
        <f t="shared" si="28"/>
        <v>0</v>
      </c>
      <c r="E437" s="3" t="e">
        <f t="shared" si="29"/>
        <v>#NUM!</v>
      </c>
      <c r="F437" s="15" t="str">
        <f>IF(ISNUMBER(VALUE(SUBSTITUTE(SUBSTITUTE(SUBSTITUTE(SUBSTITUTE('YAHOO HISTORICAL DATA'!B437,",","+"),".","-"),"+","."),"-",",")))=TRUE,(VALUE(SUBSTITUTE(SUBSTITUTE(SUBSTITUTE(SUBSTITUTE('YAHOO HISTORICAL DATA'!B437,",","+"),".","-"),"+","."),"-",","))),"")</f>
        <v/>
      </c>
      <c r="G437" s="15" t="str">
        <f>IF(ISNUMBER(VALUE(SUBSTITUTE(SUBSTITUTE(SUBSTITUTE(SUBSTITUTE('YAHOO HISTORICAL DATA'!C437,",","+"),".","-"),"+","."),"-",",")))=TRUE,(VALUE(SUBSTITUTE(SUBSTITUTE(SUBSTITUTE(SUBSTITUTE('YAHOO HISTORICAL DATA'!C437,",","+"),".","-"),"+","."),"-",","))),"")</f>
        <v/>
      </c>
      <c r="H437" s="15" t="str">
        <f>IF(ISNUMBER(VALUE(SUBSTITUTE(SUBSTITUTE(SUBSTITUTE(SUBSTITUTE('YAHOO HISTORICAL DATA'!D437,",","+"),".","-"),"+","."),"-",",")))=TRUE,(VALUE(SUBSTITUTE(SUBSTITUTE(SUBSTITUTE(SUBSTITUTE('YAHOO HISTORICAL DATA'!D437,",","+"),".","-"),"+","."),"-",","))),"")</f>
        <v/>
      </c>
      <c r="I437" s="15" t="str">
        <f>IF(ISNUMBER(VALUE(SUBSTITUTE(SUBSTITUTE(SUBSTITUTE(SUBSTITUTE('YAHOO HISTORICAL DATA'!E437,",","+"),".","-"),"+","."),"-",",")))=TRUE,(VALUE(SUBSTITUTE(SUBSTITUTE(SUBSTITUTE(SUBSTITUTE('YAHOO HISTORICAL DATA'!E437,",","+"),".","-"),"+","."),"-",","))),"")</f>
        <v/>
      </c>
      <c r="J437" s="15" t="str">
        <f>IF(ISNUMBER(VALUE(SUBSTITUTE(SUBSTITUTE(SUBSTITUTE(SUBSTITUTE('YAHOO HISTORICAL DATA'!F437,",","+"),".","-"),"+","."),"-",",")))=TRUE,(VALUE(SUBSTITUTE(SUBSTITUTE(SUBSTITUTE(SUBSTITUTE('YAHOO HISTORICAL DATA'!F437,",","+"),".","-"),"+","."),"-",","))),"")</f>
        <v/>
      </c>
      <c r="K437" s="15">
        <f>IF(ISNUMBER(VALUE(SUBSTITUTE(SUBSTITUTE(SUBSTITUTE(SUBSTITUTE('YAHOO HISTORICAL DATA'!G437,",","+"),".","-"),"+","."),"-",",")))=TRUE,(VALUE(SUBSTITUTE(SUBSTITUTE(SUBSTITUTE(SUBSTITUTE('YAHOO HISTORICAL DATA'!G437,",","+"),".","-"),"+","."),"-",","))),VALUE(SUBSTITUTE(SUBSTITUTE(SUBSTITUTE(SUBSTITUTE('YAHOO HISTORICAL DATA'!G437,",","+"),".","-"),"+","."),"-",",")&amp;"0"))</f>
        <v>0</v>
      </c>
    </row>
    <row r="438" spans="1:11" x14ac:dyDescent="0.2">
      <c r="A438">
        <f>'YAHOO HISTORICAL DATA'!A438</f>
        <v>0</v>
      </c>
      <c r="B438" s="81">
        <f t="shared" si="26"/>
        <v>0</v>
      </c>
      <c r="C438" s="83">
        <f t="shared" si="27"/>
        <v>0</v>
      </c>
      <c r="D438" s="83">
        <f t="shared" si="28"/>
        <v>0</v>
      </c>
      <c r="E438" s="3" t="e">
        <f t="shared" si="29"/>
        <v>#NUM!</v>
      </c>
      <c r="F438" s="15" t="str">
        <f>IF(ISNUMBER(VALUE(SUBSTITUTE(SUBSTITUTE(SUBSTITUTE(SUBSTITUTE('YAHOO HISTORICAL DATA'!B438,",","+"),".","-"),"+","."),"-",",")))=TRUE,(VALUE(SUBSTITUTE(SUBSTITUTE(SUBSTITUTE(SUBSTITUTE('YAHOO HISTORICAL DATA'!B438,",","+"),".","-"),"+","."),"-",","))),"")</f>
        <v/>
      </c>
      <c r="G438" s="15" t="str">
        <f>IF(ISNUMBER(VALUE(SUBSTITUTE(SUBSTITUTE(SUBSTITUTE(SUBSTITUTE('YAHOO HISTORICAL DATA'!C438,",","+"),".","-"),"+","."),"-",",")))=TRUE,(VALUE(SUBSTITUTE(SUBSTITUTE(SUBSTITUTE(SUBSTITUTE('YAHOO HISTORICAL DATA'!C438,",","+"),".","-"),"+","."),"-",","))),"")</f>
        <v/>
      </c>
      <c r="H438" s="15" t="str">
        <f>IF(ISNUMBER(VALUE(SUBSTITUTE(SUBSTITUTE(SUBSTITUTE(SUBSTITUTE('YAHOO HISTORICAL DATA'!D438,",","+"),".","-"),"+","."),"-",",")))=TRUE,(VALUE(SUBSTITUTE(SUBSTITUTE(SUBSTITUTE(SUBSTITUTE('YAHOO HISTORICAL DATA'!D438,",","+"),".","-"),"+","."),"-",","))),"")</f>
        <v/>
      </c>
      <c r="I438" s="15" t="str">
        <f>IF(ISNUMBER(VALUE(SUBSTITUTE(SUBSTITUTE(SUBSTITUTE(SUBSTITUTE('YAHOO HISTORICAL DATA'!E438,",","+"),".","-"),"+","."),"-",",")))=TRUE,(VALUE(SUBSTITUTE(SUBSTITUTE(SUBSTITUTE(SUBSTITUTE('YAHOO HISTORICAL DATA'!E438,",","+"),".","-"),"+","."),"-",","))),"")</f>
        <v/>
      </c>
      <c r="J438" s="15" t="str">
        <f>IF(ISNUMBER(VALUE(SUBSTITUTE(SUBSTITUTE(SUBSTITUTE(SUBSTITUTE('YAHOO HISTORICAL DATA'!F438,",","+"),".","-"),"+","."),"-",",")))=TRUE,(VALUE(SUBSTITUTE(SUBSTITUTE(SUBSTITUTE(SUBSTITUTE('YAHOO HISTORICAL DATA'!F438,",","+"),".","-"),"+","."),"-",","))),"")</f>
        <v/>
      </c>
      <c r="K438" s="15">
        <f>IF(ISNUMBER(VALUE(SUBSTITUTE(SUBSTITUTE(SUBSTITUTE(SUBSTITUTE('YAHOO HISTORICAL DATA'!G438,",","+"),".","-"),"+","."),"-",",")))=TRUE,(VALUE(SUBSTITUTE(SUBSTITUTE(SUBSTITUTE(SUBSTITUTE('YAHOO HISTORICAL DATA'!G438,",","+"),".","-"),"+","."),"-",","))),VALUE(SUBSTITUTE(SUBSTITUTE(SUBSTITUTE(SUBSTITUTE('YAHOO HISTORICAL DATA'!G438,",","+"),".","-"),"+","."),"-",",")&amp;"0"))</f>
        <v>0</v>
      </c>
    </row>
    <row r="439" spans="1:11" x14ac:dyDescent="0.2">
      <c r="A439">
        <f>'YAHOO HISTORICAL DATA'!A439</f>
        <v>0</v>
      </c>
      <c r="B439" s="81">
        <f t="shared" si="26"/>
        <v>0</v>
      </c>
      <c r="C439" s="83">
        <f t="shared" si="27"/>
        <v>0</v>
      </c>
      <c r="D439" s="83">
        <f t="shared" si="28"/>
        <v>0</v>
      </c>
      <c r="E439" s="3" t="e">
        <f t="shared" si="29"/>
        <v>#NUM!</v>
      </c>
      <c r="F439" s="15" t="str">
        <f>IF(ISNUMBER(VALUE(SUBSTITUTE(SUBSTITUTE(SUBSTITUTE(SUBSTITUTE('YAHOO HISTORICAL DATA'!B439,",","+"),".","-"),"+","."),"-",",")))=TRUE,(VALUE(SUBSTITUTE(SUBSTITUTE(SUBSTITUTE(SUBSTITUTE('YAHOO HISTORICAL DATA'!B439,",","+"),".","-"),"+","."),"-",","))),"")</f>
        <v/>
      </c>
      <c r="G439" s="15" t="str">
        <f>IF(ISNUMBER(VALUE(SUBSTITUTE(SUBSTITUTE(SUBSTITUTE(SUBSTITUTE('YAHOO HISTORICAL DATA'!C439,",","+"),".","-"),"+","."),"-",",")))=TRUE,(VALUE(SUBSTITUTE(SUBSTITUTE(SUBSTITUTE(SUBSTITUTE('YAHOO HISTORICAL DATA'!C439,",","+"),".","-"),"+","."),"-",","))),"")</f>
        <v/>
      </c>
      <c r="H439" s="15" t="str">
        <f>IF(ISNUMBER(VALUE(SUBSTITUTE(SUBSTITUTE(SUBSTITUTE(SUBSTITUTE('YAHOO HISTORICAL DATA'!D439,",","+"),".","-"),"+","."),"-",",")))=TRUE,(VALUE(SUBSTITUTE(SUBSTITUTE(SUBSTITUTE(SUBSTITUTE('YAHOO HISTORICAL DATA'!D439,",","+"),".","-"),"+","."),"-",","))),"")</f>
        <v/>
      </c>
      <c r="I439" s="15" t="str">
        <f>IF(ISNUMBER(VALUE(SUBSTITUTE(SUBSTITUTE(SUBSTITUTE(SUBSTITUTE('YAHOO HISTORICAL DATA'!E439,",","+"),".","-"),"+","."),"-",",")))=TRUE,(VALUE(SUBSTITUTE(SUBSTITUTE(SUBSTITUTE(SUBSTITUTE('YAHOO HISTORICAL DATA'!E439,",","+"),".","-"),"+","."),"-",","))),"")</f>
        <v/>
      </c>
      <c r="J439" s="15" t="str">
        <f>IF(ISNUMBER(VALUE(SUBSTITUTE(SUBSTITUTE(SUBSTITUTE(SUBSTITUTE('YAHOO HISTORICAL DATA'!F439,",","+"),".","-"),"+","."),"-",",")))=TRUE,(VALUE(SUBSTITUTE(SUBSTITUTE(SUBSTITUTE(SUBSTITUTE('YAHOO HISTORICAL DATA'!F439,",","+"),".","-"),"+","."),"-",","))),"")</f>
        <v/>
      </c>
      <c r="K439" s="15">
        <f>IF(ISNUMBER(VALUE(SUBSTITUTE(SUBSTITUTE(SUBSTITUTE(SUBSTITUTE('YAHOO HISTORICAL DATA'!G439,",","+"),".","-"),"+","."),"-",",")))=TRUE,(VALUE(SUBSTITUTE(SUBSTITUTE(SUBSTITUTE(SUBSTITUTE('YAHOO HISTORICAL DATA'!G439,",","+"),".","-"),"+","."),"-",","))),VALUE(SUBSTITUTE(SUBSTITUTE(SUBSTITUTE(SUBSTITUTE('YAHOO HISTORICAL DATA'!G439,",","+"),".","-"),"+","."),"-",",")&amp;"0"))</f>
        <v>0</v>
      </c>
    </row>
    <row r="440" spans="1:11" x14ac:dyDescent="0.2">
      <c r="A440">
        <f>'YAHOO HISTORICAL DATA'!A440</f>
        <v>0</v>
      </c>
      <c r="B440" s="81">
        <f t="shared" si="26"/>
        <v>0</v>
      </c>
      <c r="C440" s="83">
        <f t="shared" si="27"/>
        <v>0</v>
      </c>
      <c r="D440" s="83">
        <f t="shared" si="28"/>
        <v>0</v>
      </c>
      <c r="E440" s="3" t="e">
        <f t="shared" si="29"/>
        <v>#NUM!</v>
      </c>
      <c r="F440" s="15" t="str">
        <f>IF(ISNUMBER(VALUE(SUBSTITUTE(SUBSTITUTE(SUBSTITUTE(SUBSTITUTE('YAHOO HISTORICAL DATA'!B440,",","+"),".","-"),"+","."),"-",",")))=TRUE,(VALUE(SUBSTITUTE(SUBSTITUTE(SUBSTITUTE(SUBSTITUTE('YAHOO HISTORICAL DATA'!B440,",","+"),".","-"),"+","."),"-",","))),"")</f>
        <v/>
      </c>
      <c r="G440" s="15" t="str">
        <f>IF(ISNUMBER(VALUE(SUBSTITUTE(SUBSTITUTE(SUBSTITUTE(SUBSTITUTE('YAHOO HISTORICAL DATA'!C440,",","+"),".","-"),"+","."),"-",",")))=TRUE,(VALUE(SUBSTITUTE(SUBSTITUTE(SUBSTITUTE(SUBSTITUTE('YAHOO HISTORICAL DATA'!C440,",","+"),".","-"),"+","."),"-",","))),"")</f>
        <v/>
      </c>
      <c r="H440" s="15" t="str">
        <f>IF(ISNUMBER(VALUE(SUBSTITUTE(SUBSTITUTE(SUBSTITUTE(SUBSTITUTE('YAHOO HISTORICAL DATA'!D440,",","+"),".","-"),"+","."),"-",",")))=TRUE,(VALUE(SUBSTITUTE(SUBSTITUTE(SUBSTITUTE(SUBSTITUTE('YAHOO HISTORICAL DATA'!D440,",","+"),".","-"),"+","."),"-",","))),"")</f>
        <v/>
      </c>
      <c r="I440" s="15" t="str">
        <f>IF(ISNUMBER(VALUE(SUBSTITUTE(SUBSTITUTE(SUBSTITUTE(SUBSTITUTE('YAHOO HISTORICAL DATA'!E440,",","+"),".","-"),"+","."),"-",",")))=TRUE,(VALUE(SUBSTITUTE(SUBSTITUTE(SUBSTITUTE(SUBSTITUTE('YAHOO HISTORICAL DATA'!E440,",","+"),".","-"),"+","."),"-",","))),"")</f>
        <v/>
      </c>
      <c r="J440" s="15" t="str">
        <f>IF(ISNUMBER(VALUE(SUBSTITUTE(SUBSTITUTE(SUBSTITUTE(SUBSTITUTE('YAHOO HISTORICAL DATA'!F440,",","+"),".","-"),"+","."),"-",",")))=TRUE,(VALUE(SUBSTITUTE(SUBSTITUTE(SUBSTITUTE(SUBSTITUTE('YAHOO HISTORICAL DATA'!F440,",","+"),".","-"),"+","."),"-",","))),"")</f>
        <v/>
      </c>
      <c r="K440" s="15">
        <f>IF(ISNUMBER(VALUE(SUBSTITUTE(SUBSTITUTE(SUBSTITUTE(SUBSTITUTE('YAHOO HISTORICAL DATA'!G440,",","+"),".","-"),"+","."),"-",",")))=TRUE,(VALUE(SUBSTITUTE(SUBSTITUTE(SUBSTITUTE(SUBSTITUTE('YAHOO HISTORICAL DATA'!G440,",","+"),".","-"),"+","."),"-",","))),VALUE(SUBSTITUTE(SUBSTITUTE(SUBSTITUTE(SUBSTITUTE('YAHOO HISTORICAL DATA'!G440,",","+"),".","-"),"+","."),"-",",")&amp;"0"))</f>
        <v>0</v>
      </c>
    </row>
    <row r="441" spans="1:11" x14ac:dyDescent="0.2">
      <c r="A441">
        <f>'YAHOO HISTORICAL DATA'!A441</f>
        <v>0</v>
      </c>
      <c r="B441" s="81">
        <f t="shared" si="26"/>
        <v>0</v>
      </c>
      <c r="C441" s="83">
        <f t="shared" si="27"/>
        <v>0</v>
      </c>
      <c r="D441" s="83">
        <f t="shared" si="28"/>
        <v>0</v>
      </c>
      <c r="E441" s="3" t="e">
        <f t="shared" si="29"/>
        <v>#NUM!</v>
      </c>
      <c r="F441" s="15" t="str">
        <f>IF(ISNUMBER(VALUE(SUBSTITUTE(SUBSTITUTE(SUBSTITUTE(SUBSTITUTE('YAHOO HISTORICAL DATA'!B441,",","+"),".","-"),"+","."),"-",",")))=TRUE,(VALUE(SUBSTITUTE(SUBSTITUTE(SUBSTITUTE(SUBSTITUTE('YAHOO HISTORICAL DATA'!B441,",","+"),".","-"),"+","."),"-",","))),"")</f>
        <v/>
      </c>
      <c r="G441" s="15" t="str">
        <f>IF(ISNUMBER(VALUE(SUBSTITUTE(SUBSTITUTE(SUBSTITUTE(SUBSTITUTE('YAHOO HISTORICAL DATA'!C441,",","+"),".","-"),"+","."),"-",",")))=TRUE,(VALUE(SUBSTITUTE(SUBSTITUTE(SUBSTITUTE(SUBSTITUTE('YAHOO HISTORICAL DATA'!C441,",","+"),".","-"),"+","."),"-",","))),"")</f>
        <v/>
      </c>
      <c r="H441" s="15" t="str">
        <f>IF(ISNUMBER(VALUE(SUBSTITUTE(SUBSTITUTE(SUBSTITUTE(SUBSTITUTE('YAHOO HISTORICAL DATA'!D441,",","+"),".","-"),"+","."),"-",",")))=TRUE,(VALUE(SUBSTITUTE(SUBSTITUTE(SUBSTITUTE(SUBSTITUTE('YAHOO HISTORICAL DATA'!D441,",","+"),".","-"),"+","."),"-",","))),"")</f>
        <v/>
      </c>
      <c r="I441" s="15" t="str">
        <f>IF(ISNUMBER(VALUE(SUBSTITUTE(SUBSTITUTE(SUBSTITUTE(SUBSTITUTE('YAHOO HISTORICAL DATA'!E441,",","+"),".","-"),"+","."),"-",",")))=TRUE,(VALUE(SUBSTITUTE(SUBSTITUTE(SUBSTITUTE(SUBSTITUTE('YAHOO HISTORICAL DATA'!E441,",","+"),".","-"),"+","."),"-",","))),"")</f>
        <v/>
      </c>
      <c r="J441" s="15" t="str">
        <f>IF(ISNUMBER(VALUE(SUBSTITUTE(SUBSTITUTE(SUBSTITUTE(SUBSTITUTE('YAHOO HISTORICAL DATA'!F441,",","+"),".","-"),"+","."),"-",",")))=TRUE,(VALUE(SUBSTITUTE(SUBSTITUTE(SUBSTITUTE(SUBSTITUTE('YAHOO HISTORICAL DATA'!F441,",","+"),".","-"),"+","."),"-",","))),"")</f>
        <v/>
      </c>
      <c r="K441" s="15">
        <f>IF(ISNUMBER(VALUE(SUBSTITUTE(SUBSTITUTE(SUBSTITUTE(SUBSTITUTE('YAHOO HISTORICAL DATA'!G441,",","+"),".","-"),"+","."),"-",",")))=TRUE,(VALUE(SUBSTITUTE(SUBSTITUTE(SUBSTITUTE(SUBSTITUTE('YAHOO HISTORICAL DATA'!G441,",","+"),".","-"),"+","."),"-",","))),VALUE(SUBSTITUTE(SUBSTITUTE(SUBSTITUTE(SUBSTITUTE('YAHOO HISTORICAL DATA'!G441,",","+"),".","-"),"+","."),"-",",")&amp;"0"))</f>
        <v>0</v>
      </c>
    </row>
    <row r="442" spans="1:11" x14ac:dyDescent="0.2">
      <c r="A442">
        <f>'YAHOO HISTORICAL DATA'!A442</f>
        <v>0</v>
      </c>
      <c r="B442" s="81">
        <f t="shared" si="26"/>
        <v>0</v>
      </c>
      <c r="C442" s="83">
        <f t="shared" si="27"/>
        <v>0</v>
      </c>
      <c r="D442" s="83">
        <f t="shared" si="28"/>
        <v>0</v>
      </c>
      <c r="E442" s="3" t="e">
        <f t="shared" si="29"/>
        <v>#NUM!</v>
      </c>
      <c r="F442" s="15" t="str">
        <f>IF(ISNUMBER(VALUE(SUBSTITUTE(SUBSTITUTE(SUBSTITUTE(SUBSTITUTE('YAHOO HISTORICAL DATA'!B442,",","+"),".","-"),"+","."),"-",",")))=TRUE,(VALUE(SUBSTITUTE(SUBSTITUTE(SUBSTITUTE(SUBSTITUTE('YAHOO HISTORICAL DATA'!B442,",","+"),".","-"),"+","."),"-",","))),"")</f>
        <v/>
      </c>
      <c r="G442" s="15" t="str">
        <f>IF(ISNUMBER(VALUE(SUBSTITUTE(SUBSTITUTE(SUBSTITUTE(SUBSTITUTE('YAHOO HISTORICAL DATA'!C442,",","+"),".","-"),"+","."),"-",",")))=TRUE,(VALUE(SUBSTITUTE(SUBSTITUTE(SUBSTITUTE(SUBSTITUTE('YAHOO HISTORICAL DATA'!C442,",","+"),".","-"),"+","."),"-",","))),"")</f>
        <v/>
      </c>
      <c r="H442" s="15" t="str">
        <f>IF(ISNUMBER(VALUE(SUBSTITUTE(SUBSTITUTE(SUBSTITUTE(SUBSTITUTE('YAHOO HISTORICAL DATA'!D442,",","+"),".","-"),"+","."),"-",",")))=TRUE,(VALUE(SUBSTITUTE(SUBSTITUTE(SUBSTITUTE(SUBSTITUTE('YAHOO HISTORICAL DATA'!D442,",","+"),".","-"),"+","."),"-",","))),"")</f>
        <v/>
      </c>
      <c r="I442" s="15" t="str">
        <f>IF(ISNUMBER(VALUE(SUBSTITUTE(SUBSTITUTE(SUBSTITUTE(SUBSTITUTE('YAHOO HISTORICAL DATA'!E442,",","+"),".","-"),"+","."),"-",",")))=TRUE,(VALUE(SUBSTITUTE(SUBSTITUTE(SUBSTITUTE(SUBSTITUTE('YAHOO HISTORICAL DATA'!E442,",","+"),".","-"),"+","."),"-",","))),"")</f>
        <v/>
      </c>
      <c r="J442" s="15" t="str">
        <f>IF(ISNUMBER(VALUE(SUBSTITUTE(SUBSTITUTE(SUBSTITUTE(SUBSTITUTE('YAHOO HISTORICAL DATA'!F442,",","+"),".","-"),"+","."),"-",",")))=TRUE,(VALUE(SUBSTITUTE(SUBSTITUTE(SUBSTITUTE(SUBSTITUTE('YAHOO HISTORICAL DATA'!F442,",","+"),".","-"),"+","."),"-",","))),"")</f>
        <v/>
      </c>
      <c r="K442" s="15">
        <f>IF(ISNUMBER(VALUE(SUBSTITUTE(SUBSTITUTE(SUBSTITUTE(SUBSTITUTE('YAHOO HISTORICAL DATA'!G442,",","+"),".","-"),"+","."),"-",",")))=TRUE,(VALUE(SUBSTITUTE(SUBSTITUTE(SUBSTITUTE(SUBSTITUTE('YAHOO HISTORICAL DATA'!G442,",","+"),".","-"),"+","."),"-",","))),VALUE(SUBSTITUTE(SUBSTITUTE(SUBSTITUTE(SUBSTITUTE('YAHOO HISTORICAL DATA'!G442,",","+"),".","-"),"+","."),"-",",")&amp;"0"))</f>
        <v>0</v>
      </c>
    </row>
    <row r="443" spans="1:11" x14ac:dyDescent="0.2">
      <c r="A443">
        <f>'YAHOO HISTORICAL DATA'!A443</f>
        <v>0</v>
      </c>
      <c r="B443" s="81">
        <f t="shared" si="26"/>
        <v>0</v>
      </c>
      <c r="C443" s="83">
        <f t="shared" si="27"/>
        <v>0</v>
      </c>
      <c r="D443" s="83">
        <f t="shared" si="28"/>
        <v>0</v>
      </c>
      <c r="E443" s="3" t="e">
        <f t="shared" si="29"/>
        <v>#NUM!</v>
      </c>
      <c r="F443" s="15" t="str">
        <f>IF(ISNUMBER(VALUE(SUBSTITUTE(SUBSTITUTE(SUBSTITUTE(SUBSTITUTE('YAHOO HISTORICAL DATA'!B443,",","+"),".","-"),"+","."),"-",",")))=TRUE,(VALUE(SUBSTITUTE(SUBSTITUTE(SUBSTITUTE(SUBSTITUTE('YAHOO HISTORICAL DATA'!B443,",","+"),".","-"),"+","."),"-",","))),"")</f>
        <v/>
      </c>
      <c r="G443" s="15" t="str">
        <f>IF(ISNUMBER(VALUE(SUBSTITUTE(SUBSTITUTE(SUBSTITUTE(SUBSTITUTE('YAHOO HISTORICAL DATA'!C443,",","+"),".","-"),"+","."),"-",",")))=TRUE,(VALUE(SUBSTITUTE(SUBSTITUTE(SUBSTITUTE(SUBSTITUTE('YAHOO HISTORICAL DATA'!C443,",","+"),".","-"),"+","."),"-",","))),"")</f>
        <v/>
      </c>
      <c r="H443" s="15" t="str">
        <f>IF(ISNUMBER(VALUE(SUBSTITUTE(SUBSTITUTE(SUBSTITUTE(SUBSTITUTE('YAHOO HISTORICAL DATA'!D443,",","+"),".","-"),"+","."),"-",",")))=TRUE,(VALUE(SUBSTITUTE(SUBSTITUTE(SUBSTITUTE(SUBSTITUTE('YAHOO HISTORICAL DATA'!D443,",","+"),".","-"),"+","."),"-",","))),"")</f>
        <v/>
      </c>
      <c r="I443" s="15" t="str">
        <f>IF(ISNUMBER(VALUE(SUBSTITUTE(SUBSTITUTE(SUBSTITUTE(SUBSTITUTE('YAHOO HISTORICAL DATA'!E443,",","+"),".","-"),"+","."),"-",",")))=TRUE,(VALUE(SUBSTITUTE(SUBSTITUTE(SUBSTITUTE(SUBSTITUTE('YAHOO HISTORICAL DATA'!E443,",","+"),".","-"),"+","."),"-",","))),"")</f>
        <v/>
      </c>
      <c r="J443" s="15" t="str">
        <f>IF(ISNUMBER(VALUE(SUBSTITUTE(SUBSTITUTE(SUBSTITUTE(SUBSTITUTE('YAHOO HISTORICAL DATA'!F443,",","+"),".","-"),"+","."),"-",",")))=TRUE,(VALUE(SUBSTITUTE(SUBSTITUTE(SUBSTITUTE(SUBSTITUTE('YAHOO HISTORICAL DATA'!F443,",","+"),".","-"),"+","."),"-",","))),"")</f>
        <v/>
      </c>
      <c r="K443" s="15">
        <f>IF(ISNUMBER(VALUE(SUBSTITUTE(SUBSTITUTE(SUBSTITUTE(SUBSTITUTE('YAHOO HISTORICAL DATA'!G443,",","+"),".","-"),"+","."),"-",",")))=TRUE,(VALUE(SUBSTITUTE(SUBSTITUTE(SUBSTITUTE(SUBSTITUTE('YAHOO HISTORICAL DATA'!G443,",","+"),".","-"),"+","."),"-",","))),VALUE(SUBSTITUTE(SUBSTITUTE(SUBSTITUTE(SUBSTITUTE('YAHOO HISTORICAL DATA'!G443,",","+"),".","-"),"+","."),"-",",")&amp;"0"))</f>
        <v>0</v>
      </c>
    </row>
    <row r="444" spans="1:11" x14ac:dyDescent="0.2">
      <c r="A444">
        <f>'YAHOO HISTORICAL DATA'!A444</f>
        <v>0</v>
      </c>
      <c r="B444" s="81">
        <f t="shared" si="26"/>
        <v>0</v>
      </c>
      <c r="C444" s="83">
        <f t="shared" si="27"/>
        <v>0</v>
      </c>
      <c r="D444" s="83">
        <f t="shared" si="28"/>
        <v>0</v>
      </c>
      <c r="E444" s="3" t="e">
        <f t="shared" si="29"/>
        <v>#NUM!</v>
      </c>
      <c r="F444" s="15" t="str">
        <f>IF(ISNUMBER(VALUE(SUBSTITUTE(SUBSTITUTE(SUBSTITUTE(SUBSTITUTE('YAHOO HISTORICAL DATA'!B444,",","+"),".","-"),"+","."),"-",",")))=TRUE,(VALUE(SUBSTITUTE(SUBSTITUTE(SUBSTITUTE(SUBSTITUTE('YAHOO HISTORICAL DATA'!B444,",","+"),".","-"),"+","."),"-",","))),"")</f>
        <v/>
      </c>
      <c r="G444" s="15" t="str">
        <f>IF(ISNUMBER(VALUE(SUBSTITUTE(SUBSTITUTE(SUBSTITUTE(SUBSTITUTE('YAHOO HISTORICAL DATA'!C444,",","+"),".","-"),"+","."),"-",",")))=TRUE,(VALUE(SUBSTITUTE(SUBSTITUTE(SUBSTITUTE(SUBSTITUTE('YAHOO HISTORICAL DATA'!C444,",","+"),".","-"),"+","."),"-",","))),"")</f>
        <v/>
      </c>
      <c r="H444" s="15" t="str">
        <f>IF(ISNUMBER(VALUE(SUBSTITUTE(SUBSTITUTE(SUBSTITUTE(SUBSTITUTE('YAHOO HISTORICAL DATA'!D444,",","+"),".","-"),"+","."),"-",",")))=TRUE,(VALUE(SUBSTITUTE(SUBSTITUTE(SUBSTITUTE(SUBSTITUTE('YAHOO HISTORICAL DATA'!D444,",","+"),".","-"),"+","."),"-",","))),"")</f>
        <v/>
      </c>
      <c r="I444" s="15" t="str">
        <f>IF(ISNUMBER(VALUE(SUBSTITUTE(SUBSTITUTE(SUBSTITUTE(SUBSTITUTE('YAHOO HISTORICAL DATA'!E444,",","+"),".","-"),"+","."),"-",",")))=TRUE,(VALUE(SUBSTITUTE(SUBSTITUTE(SUBSTITUTE(SUBSTITUTE('YAHOO HISTORICAL DATA'!E444,",","+"),".","-"),"+","."),"-",","))),"")</f>
        <v/>
      </c>
      <c r="J444" s="15" t="str">
        <f>IF(ISNUMBER(VALUE(SUBSTITUTE(SUBSTITUTE(SUBSTITUTE(SUBSTITUTE('YAHOO HISTORICAL DATA'!F444,",","+"),".","-"),"+","."),"-",",")))=TRUE,(VALUE(SUBSTITUTE(SUBSTITUTE(SUBSTITUTE(SUBSTITUTE('YAHOO HISTORICAL DATA'!F444,",","+"),".","-"),"+","."),"-",","))),"")</f>
        <v/>
      </c>
      <c r="K444" s="15">
        <f>IF(ISNUMBER(VALUE(SUBSTITUTE(SUBSTITUTE(SUBSTITUTE(SUBSTITUTE('YAHOO HISTORICAL DATA'!G444,",","+"),".","-"),"+","."),"-",",")))=TRUE,(VALUE(SUBSTITUTE(SUBSTITUTE(SUBSTITUTE(SUBSTITUTE('YAHOO HISTORICAL DATA'!G444,",","+"),".","-"),"+","."),"-",","))),VALUE(SUBSTITUTE(SUBSTITUTE(SUBSTITUTE(SUBSTITUTE('YAHOO HISTORICAL DATA'!G444,",","+"),".","-"),"+","."),"-",",")&amp;"0"))</f>
        <v>0</v>
      </c>
    </row>
    <row r="445" spans="1:11" x14ac:dyDescent="0.2">
      <c r="A445">
        <f>'YAHOO HISTORICAL DATA'!A445</f>
        <v>0</v>
      </c>
      <c r="B445" s="81">
        <f t="shared" si="26"/>
        <v>0</v>
      </c>
      <c r="C445" s="83">
        <f t="shared" si="27"/>
        <v>0</v>
      </c>
      <c r="D445" s="83">
        <f t="shared" si="28"/>
        <v>0</v>
      </c>
      <c r="E445" s="3" t="e">
        <f t="shared" si="29"/>
        <v>#NUM!</v>
      </c>
      <c r="F445" s="15" t="str">
        <f>IF(ISNUMBER(VALUE(SUBSTITUTE(SUBSTITUTE(SUBSTITUTE(SUBSTITUTE('YAHOO HISTORICAL DATA'!B445,",","+"),".","-"),"+","."),"-",",")))=TRUE,(VALUE(SUBSTITUTE(SUBSTITUTE(SUBSTITUTE(SUBSTITUTE('YAHOO HISTORICAL DATA'!B445,",","+"),".","-"),"+","."),"-",","))),"")</f>
        <v/>
      </c>
      <c r="G445" s="15" t="str">
        <f>IF(ISNUMBER(VALUE(SUBSTITUTE(SUBSTITUTE(SUBSTITUTE(SUBSTITUTE('YAHOO HISTORICAL DATA'!C445,",","+"),".","-"),"+","."),"-",",")))=TRUE,(VALUE(SUBSTITUTE(SUBSTITUTE(SUBSTITUTE(SUBSTITUTE('YAHOO HISTORICAL DATA'!C445,",","+"),".","-"),"+","."),"-",","))),"")</f>
        <v/>
      </c>
      <c r="H445" s="15" t="str">
        <f>IF(ISNUMBER(VALUE(SUBSTITUTE(SUBSTITUTE(SUBSTITUTE(SUBSTITUTE('YAHOO HISTORICAL DATA'!D445,",","+"),".","-"),"+","."),"-",",")))=TRUE,(VALUE(SUBSTITUTE(SUBSTITUTE(SUBSTITUTE(SUBSTITUTE('YAHOO HISTORICAL DATA'!D445,",","+"),".","-"),"+","."),"-",","))),"")</f>
        <v/>
      </c>
      <c r="I445" s="15" t="str">
        <f>IF(ISNUMBER(VALUE(SUBSTITUTE(SUBSTITUTE(SUBSTITUTE(SUBSTITUTE('YAHOO HISTORICAL DATA'!E445,",","+"),".","-"),"+","."),"-",",")))=TRUE,(VALUE(SUBSTITUTE(SUBSTITUTE(SUBSTITUTE(SUBSTITUTE('YAHOO HISTORICAL DATA'!E445,",","+"),".","-"),"+","."),"-",","))),"")</f>
        <v/>
      </c>
      <c r="J445" s="15" t="str">
        <f>IF(ISNUMBER(VALUE(SUBSTITUTE(SUBSTITUTE(SUBSTITUTE(SUBSTITUTE('YAHOO HISTORICAL DATA'!F445,",","+"),".","-"),"+","."),"-",",")))=TRUE,(VALUE(SUBSTITUTE(SUBSTITUTE(SUBSTITUTE(SUBSTITUTE('YAHOO HISTORICAL DATA'!F445,",","+"),".","-"),"+","."),"-",","))),"")</f>
        <v/>
      </c>
      <c r="K445" s="15">
        <f>IF(ISNUMBER(VALUE(SUBSTITUTE(SUBSTITUTE(SUBSTITUTE(SUBSTITUTE('YAHOO HISTORICAL DATA'!G445,",","+"),".","-"),"+","."),"-",",")))=TRUE,(VALUE(SUBSTITUTE(SUBSTITUTE(SUBSTITUTE(SUBSTITUTE('YAHOO HISTORICAL DATA'!G445,",","+"),".","-"),"+","."),"-",","))),VALUE(SUBSTITUTE(SUBSTITUTE(SUBSTITUTE(SUBSTITUTE('YAHOO HISTORICAL DATA'!G445,",","+"),".","-"),"+","."),"-",",")&amp;"0"))</f>
        <v>0</v>
      </c>
    </row>
    <row r="446" spans="1:11" x14ac:dyDescent="0.2">
      <c r="A446">
        <f>'YAHOO HISTORICAL DATA'!A446</f>
        <v>0</v>
      </c>
      <c r="B446" s="81">
        <f t="shared" si="26"/>
        <v>0</v>
      </c>
      <c r="C446" s="83">
        <f t="shared" si="27"/>
        <v>0</v>
      </c>
      <c r="D446" s="83">
        <f t="shared" si="28"/>
        <v>0</v>
      </c>
      <c r="E446" s="3" t="e">
        <f t="shared" si="29"/>
        <v>#NUM!</v>
      </c>
      <c r="F446" s="15" t="str">
        <f>IF(ISNUMBER(VALUE(SUBSTITUTE(SUBSTITUTE(SUBSTITUTE(SUBSTITUTE('YAHOO HISTORICAL DATA'!B446,",","+"),".","-"),"+","."),"-",",")))=TRUE,(VALUE(SUBSTITUTE(SUBSTITUTE(SUBSTITUTE(SUBSTITUTE('YAHOO HISTORICAL DATA'!B446,",","+"),".","-"),"+","."),"-",","))),"")</f>
        <v/>
      </c>
      <c r="G446" s="15" t="str">
        <f>IF(ISNUMBER(VALUE(SUBSTITUTE(SUBSTITUTE(SUBSTITUTE(SUBSTITUTE('YAHOO HISTORICAL DATA'!C446,",","+"),".","-"),"+","."),"-",",")))=TRUE,(VALUE(SUBSTITUTE(SUBSTITUTE(SUBSTITUTE(SUBSTITUTE('YAHOO HISTORICAL DATA'!C446,",","+"),".","-"),"+","."),"-",","))),"")</f>
        <v/>
      </c>
      <c r="H446" s="15" t="str">
        <f>IF(ISNUMBER(VALUE(SUBSTITUTE(SUBSTITUTE(SUBSTITUTE(SUBSTITUTE('YAHOO HISTORICAL DATA'!D446,",","+"),".","-"),"+","."),"-",",")))=TRUE,(VALUE(SUBSTITUTE(SUBSTITUTE(SUBSTITUTE(SUBSTITUTE('YAHOO HISTORICAL DATA'!D446,",","+"),".","-"),"+","."),"-",","))),"")</f>
        <v/>
      </c>
      <c r="I446" s="15" t="str">
        <f>IF(ISNUMBER(VALUE(SUBSTITUTE(SUBSTITUTE(SUBSTITUTE(SUBSTITUTE('YAHOO HISTORICAL DATA'!E446,",","+"),".","-"),"+","."),"-",",")))=TRUE,(VALUE(SUBSTITUTE(SUBSTITUTE(SUBSTITUTE(SUBSTITUTE('YAHOO HISTORICAL DATA'!E446,",","+"),".","-"),"+","."),"-",","))),"")</f>
        <v/>
      </c>
      <c r="J446" s="15" t="str">
        <f>IF(ISNUMBER(VALUE(SUBSTITUTE(SUBSTITUTE(SUBSTITUTE(SUBSTITUTE('YAHOO HISTORICAL DATA'!F446,",","+"),".","-"),"+","."),"-",",")))=TRUE,(VALUE(SUBSTITUTE(SUBSTITUTE(SUBSTITUTE(SUBSTITUTE('YAHOO HISTORICAL DATA'!F446,",","+"),".","-"),"+","."),"-",","))),"")</f>
        <v/>
      </c>
      <c r="K446" s="15">
        <f>IF(ISNUMBER(VALUE(SUBSTITUTE(SUBSTITUTE(SUBSTITUTE(SUBSTITUTE('YAHOO HISTORICAL DATA'!G446,",","+"),".","-"),"+","."),"-",",")))=TRUE,(VALUE(SUBSTITUTE(SUBSTITUTE(SUBSTITUTE(SUBSTITUTE('YAHOO HISTORICAL DATA'!G446,",","+"),".","-"),"+","."),"-",","))),VALUE(SUBSTITUTE(SUBSTITUTE(SUBSTITUTE(SUBSTITUTE('YAHOO HISTORICAL DATA'!G446,",","+"),".","-"),"+","."),"-",",")&amp;"0"))</f>
        <v>0</v>
      </c>
    </row>
    <row r="447" spans="1:11" x14ac:dyDescent="0.2">
      <c r="A447">
        <f>'YAHOO HISTORICAL DATA'!A447</f>
        <v>0</v>
      </c>
      <c r="B447" s="81">
        <f t="shared" si="26"/>
        <v>0</v>
      </c>
      <c r="C447" s="83">
        <f t="shared" si="27"/>
        <v>0</v>
      </c>
      <c r="D447" s="83">
        <f t="shared" si="28"/>
        <v>0</v>
      </c>
      <c r="E447" s="3" t="e">
        <f t="shared" si="29"/>
        <v>#NUM!</v>
      </c>
      <c r="F447" s="15" t="str">
        <f>IF(ISNUMBER(VALUE(SUBSTITUTE(SUBSTITUTE(SUBSTITUTE(SUBSTITUTE('YAHOO HISTORICAL DATA'!B447,",","+"),".","-"),"+","."),"-",",")))=TRUE,(VALUE(SUBSTITUTE(SUBSTITUTE(SUBSTITUTE(SUBSTITUTE('YAHOO HISTORICAL DATA'!B447,",","+"),".","-"),"+","."),"-",","))),"")</f>
        <v/>
      </c>
      <c r="G447" s="15" t="str">
        <f>IF(ISNUMBER(VALUE(SUBSTITUTE(SUBSTITUTE(SUBSTITUTE(SUBSTITUTE('YAHOO HISTORICAL DATA'!C447,",","+"),".","-"),"+","."),"-",",")))=TRUE,(VALUE(SUBSTITUTE(SUBSTITUTE(SUBSTITUTE(SUBSTITUTE('YAHOO HISTORICAL DATA'!C447,",","+"),".","-"),"+","."),"-",","))),"")</f>
        <v/>
      </c>
      <c r="H447" s="15" t="str">
        <f>IF(ISNUMBER(VALUE(SUBSTITUTE(SUBSTITUTE(SUBSTITUTE(SUBSTITUTE('YAHOO HISTORICAL DATA'!D447,",","+"),".","-"),"+","."),"-",",")))=TRUE,(VALUE(SUBSTITUTE(SUBSTITUTE(SUBSTITUTE(SUBSTITUTE('YAHOO HISTORICAL DATA'!D447,",","+"),".","-"),"+","."),"-",","))),"")</f>
        <v/>
      </c>
      <c r="I447" s="15" t="str">
        <f>IF(ISNUMBER(VALUE(SUBSTITUTE(SUBSTITUTE(SUBSTITUTE(SUBSTITUTE('YAHOO HISTORICAL DATA'!E447,",","+"),".","-"),"+","."),"-",",")))=TRUE,(VALUE(SUBSTITUTE(SUBSTITUTE(SUBSTITUTE(SUBSTITUTE('YAHOO HISTORICAL DATA'!E447,",","+"),".","-"),"+","."),"-",","))),"")</f>
        <v/>
      </c>
      <c r="J447" s="15" t="str">
        <f>IF(ISNUMBER(VALUE(SUBSTITUTE(SUBSTITUTE(SUBSTITUTE(SUBSTITUTE('YAHOO HISTORICAL DATA'!F447,",","+"),".","-"),"+","."),"-",",")))=TRUE,(VALUE(SUBSTITUTE(SUBSTITUTE(SUBSTITUTE(SUBSTITUTE('YAHOO HISTORICAL DATA'!F447,",","+"),".","-"),"+","."),"-",","))),"")</f>
        <v/>
      </c>
      <c r="K447" s="15">
        <f>IF(ISNUMBER(VALUE(SUBSTITUTE(SUBSTITUTE(SUBSTITUTE(SUBSTITUTE('YAHOO HISTORICAL DATA'!G447,",","+"),".","-"),"+","."),"-",",")))=TRUE,(VALUE(SUBSTITUTE(SUBSTITUTE(SUBSTITUTE(SUBSTITUTE('YAHOO HISTORICAL DATA'!G447,",","+"),".","-"),"+","."),"-",","))),VALUE(SUBSTITUTE(SUBSTITUTE(SUBSTITUTE(SUBSTITUTE('YAHOO HISTORICAL DATA'!G447,",","+"),".","-"),"+","."),"-",",")&amp;"0"))</f>
        <v>0</v>
      </c>
    </row>
    <row r="448" spans="1:11" x14ac:dyDescent="0.2">
      <c r="A448">
        <f>'YAHOO HISTORICAL DATA'!A448</f>
        <v>0</v>
      </c>
      <c r="B448" s="81">
        <f t="shared" si="26"/>
        <v>0</v>
      </c>
      <c r="C448" s="83">
        <f t="shared" si="27"/>
        <v>0</v>
      </c>
      <c r="D448" s="83">
        <f t="shared" si="28"/>
        <v>0</v>
      </c>
      <c r="E448" s="3" t="e">
        <f t="shared" si="29"/>
        <v>#NUM!</v>
      </c>
      <c r="F448" s="15" t="str">
        <f>IF(ISNUMBER(VALUE(SUBSTITUTE(SUBSTITUTE(SUBSTITUTE(SUBSTITUTE('YAHOO HISTORICAL DATA'!B448,",","+"),".","-"),"+","."),"-",",")))=TRUE,(VALUE(SUBSTITUTE(SUBSTITUTE(SUBSTITUTE(SUBSTITUTE('YAHOO HISTORICAL DATA'!B448,",","+"),".","-"),"+","."),"-",","))),"")</f>
        <v/>
      </c>
      <c r="G448" s="15" t="str">
        <f>IF(ISNUMBER(VALUE(SUBSTITUTE(SUBSTITUTE(SUBSTITUTE(SUBSTITUTE('YAHOO HISTORICAL DATA'!C448,",","+"),".","-"),"+","."),"-",",")))=TRUE,(VALUE(SUBSTITUTE(SUBSTITUTE(SUBSTITUTE(SUBSTITUTE('YAHOO HISTORICAL DATA'!C448,",","+"),".","-"),"+","."),"-",","))),"")</f>
        <v/>
      </c>
      <c r="H448" s="15" t="str">
        <f>IF(ISNUMBER(VALUE(SUBSTITUTE(SUBSTITUTE(SUBSTITUTE(SUBSTITUTE('YAHOO HISTORICAL DATA'!D448,",","+"),".","-"),"+","."),"-",",")))=TRUE,(VALUE(SUBSTITUTE(SUBSTITUTE(SUBSTITUTE(SUBSTITUTE('YAHOO HISTORICAL DATA'!D448,",","+"),".","-"),"+","."),"-",","))),"")</f>
        <v/>
      </c>
      <c r="I448" s="15" t="str">
        <f>IF(ISNUMBER(VALUE(SUBSTITUTE(SUBSTITUTE(SUBSTITUTE(SUBSTITUTE('YAHOO HISTORICAL DATA'!E448,",","+"),".","-"),"+","."),"-",",")))=TRUE,(VALUE(SUBSTITUTE(SUBSTITUTE(SUBSTITUTE(SUBSTITUTE('YAHOO HISTORICAL DATA'!E448,",","+"),".","-"),"+","."),"-",","))),"")</f>
        <v/>
      </c>
      <c r="J448" s="15" t="str">
        <f>IF(ISNUMBER(VALUE(SUBSTITUTE(SUBSTITUTE(SUBSTITUTE(SUBSTITUTE('YAHOO HISTORICAL DATA'!F448,",","+"),".","-"),"+","."),"-",",")))=TRUE,(VALUE(SUBSTITUTE(SUBSTITUTE(SUBSTITUTE(SUBSTITUTE('YAHOO HISTORICAL DATA'!F448,",","+"),".","-"),"+","."),"-",","))),"")</f>
        <v/>
      </c>
      <c r="K448" s="15">
        <f>IF(ISNUMBER(VALUE(SUBSTITUTE(SUBSTITUTE(SUBSTITUTE(SUBSTITUTE('YAHOO HISTORICAL DATA'!G448,",","+"),".","-"),"+","."),"-",",")))=TRUE,(VALUE(SUBSTITUTE(SUBSTITUTE(SUBSTITUTE(SUBSTITUTE('YAHOO HISTORICAL DATA'!G448,",","+"),".","-"),"+","."),"-",","))),VALUE(SUBSTITUTE(SUBSTITUTE(SUBSTITUTE(SUBSTITUTE('YAHOO HISTORICAL DATA'!G448,",","+"),".","-"),"+","."),"-",",")&amp;"0"))</f>
        <v>0</v>
      </c>
    </row>
    <row r="449" spans="1:11" x14ac:dyDescent="0.2">
      <c r="A449">
        <f>'YAHOO HISTORICAL DATA'!A449</f>
        <v>0</v>
      </c>
      <c r="B449" s="81">
        <f t="shared" si="26"/>
        <v>0</v>
      </c>
      <c r="C449" s="83">
        <f t="shared" si="27"/>
        <v>0</v>
      </c>
      <c r="D449" s="83">
        <f t="shared" si="28"/>
        <v>0</v>
      </c>
      <c r="E449" s="3" t="e">
        <f t="shared" si="29"/>
        <v>#NUM!</v>
      </c>
      <c r="F449" s="15" t="str">
        <f>IF(ISNUMBER(VALUE(SUBSTITUTE(SUBSTITUTE(SUBSTITUTE(SUBSTITUTE('YAHOO HISTORICAL DATA'!B449,",","+"),".","-"),"+","."),"-",",")))=TRUE,(VALUE(SUBSTITUTE(SUBSTITUTE(SUBSTITUTE(SUBSTITUTE('YAHOO HISTORICAL DATA'!B449,",","+"),".","-"),"+","."),"-",","))),"")</f>
        <v/>
      </c>
      <c r="G449" s="15" t="str">
        <f>IF(ISNUMBER(VALUE(SUBSTITUTE(SUBSTITUTE(SUBSTITUTE(SUBSTITUTE('YAHOO HISTORICAL DATA'!C449,",","+"),".","-"),"+","."),"-",",")))=TRUE,(VALUE(SUBSTITUTE(SUBSTITUTE(SUBSTITUTE(SUBSTITUTE('YAHOO HISTORICAL DATA'!C449,",","+"),".","-"),"+","."),"-",","))),"")</f>
        <v/>
      </c>
      <c r="H449" s="15" t="str">
        <f>IF(ISNUMBER(VALUE(SUBSTITUTE(SUBSTITUTE(SUBSTITUTE(SUBSTITUTE('YAHOO HISTORICAL DATA'!D449,",","+"),".","-"),"+","."),"-",",")))=TRUE,(VALUE(SUBSTITUTE(SUBSTITUTE(SUBSTITUTE(SUBSTITUTE('YAHOO HISTORICAL DATA'!D449,",","+"),".","-"),"+","."),"-",","))),"")</f>
        <v/>
      </c>
      <c r="I449" s="15" t="str">
        <f>IF(ISNUMBER(VALUE(SUBSTITUTE(SUBSTITUTE(SUBSTITUTE(SUBSTITUTE('YAHOO HISTORICAL DATA'!E449,",","+"),".","-"),"+","."),"-",",")))=TRUE,(VALUE(SUBSTITUTE(SUBSTITUTE(SUBSTITUTE(SUBSTITUTE('YAHOO HISTORICAL DATA'!E449,",","+"),".","-"),"+","."),"-",","))),"")</f>
        <v/>
      </c>
      <c r="J449" s="15" t="str">
        <f>IF(ISNUMBER(VALUE(SUBSTITUTE(SUBSTITUTE(SUBSTITUTE(SUBSTITUTE('YAHOO HISTORICAL DATA'!F449,",","+"),".","-"),"+","."),"-",",")))=TRUE,(VALUE(SUBSTITUTE(SUBSTITUTE(SUBSTITUTE(SUBSTITUTE('YAHOO HISTORICAL DATA'!F449,",","+"),".","-"),"+","."),"-",","))),"")</f>
        <v/>
      </c>
      <c r="K449" s="15">
        <f>IF(ISNUMBER(VALUE(SUBSTITUTE(SUBSTITUTE(SUBSTITUTE(SUBSTITUTE('YAHOO HISTORICAL DATA'!G449,",","+"),".","-"),"+","."),"-",",")))=TRUE,(VALUE(SUBSTITUTE(SUBSTITUTE(SUBSTITUTE(SUBSTITUTE('YAHOO HISTORICAL DATA'!G449,",","+"),".","-"),"+","."),"-",","))),VALUE(SUBSTITUTE(SUBSTITUTE(SUBSTITUTE(SUBSTITUTE('YAHOO HISTORICAL DATA'!G449,",","+"),".","-"),"+","."),"-",",")&amp;"0"))</f>
        <v>0</v>
      </c>
    </row>
    <row r="450" spans="1:11" x14ac:dyDescent="0.2">
      <c r="A450">
        <f>'YAHOO HISTORICAL DATA'!A450</f>
        <v>0</v>
      </c>
      <c r="B450" s="81">
        <f t="shared" si="26"/>
        <v>0</v>
      </c>
      <c r="C450" s="83">
        <f t="shared" si="27"/>
        <v>0</v>
      </c>
      <c r="D450" s="83">
        <f t="shared" si="28"/>
        <v>0</v>
      </c>
      <c r="E450" s="3" t="e">
        <f t="shared" si="29"/>
        <v>#NUM!</v>
      </c>
      <c r="F450" s="15" t="str">
        <f>IF(ISNUMBER(VALUE(SUBSTITUTE(SUBSTITUTE(SUBSTITUTE(SUBSTITUTE('YAHOO HISTORICAL DATA'!B450,",","+"),".","-"),"+","."),"-",",")))=TRUE,(VALUE(SUBSTITUTE(SUBSTITUTE(SUBSTITUTE(SUBSTITUTE('YAHOO HISTORICAL DATA'!B450,",","+"),".","-"),"+","."),"-",","))),"")</f>
        <v/>
      </c>
      <c r="G450" s="15" t="str">
        <f>IF(ISNUMBER(VALUE(SUBSTITUTE(SUBSTITUTE(SUBSTITUTE(SUBSTITUTE('YAHOO HISTORICAL DATA'!C450,",","+"),".","-"),"+","."),"-",",")))=TRUE,(VALUE(SUBSTITUTE(SUBSTITUTE(SUBSTITUTE(SUBSTITUTE('YAHOO HISTORICAL DATA'!C450,",","+"),".","-"),"+","."),"-",","))),"")</f>
        <v/>
      </c>
      <c r="H450" s="15" t="str">
        <f>IF(ISNUMBER(VALUE(SUBSTITUTE(SUBSTITUTE(SUBSTITUTE(SUBSTITUTE('YAHOO HISTORICAL DATA'!D450,",","+"),".","-"),"+","."),"-",",")))=TRUE,(VALUE(SUBSTITUTE(SUBSTITUTE(SUBSTITUTE(SUBSTITUTE('YAHOO HISTORICAL DATA'!D450,",","+"),".","-"),"+","."),"-",","))),"")</f>
        <v/>
      </c>
      <c r="I450" s="15" t="str">
        <f>IF(ISNUMBER(VALUE(SUBSTITUTE(SUBSTITUTE(SUBSTITUTE(SUBSTITUTE('YAHOO HISTORICAL DATA'!E450,",","+"),".","-"),"+","."),"-",",")))=TRUE,(VALUE(SUBSTITUTE(SUBSTITUTE(SUBSTITUTE(SUBSTITUTE('YAHOO HISTORICAL DATA'!E450,",","+"),".","-"),"+","."),"-",","))),"")</f>
        <v/>
      </c>
      <c r="J450" s="15" t="str">
        <f>IF(ISNUMBER(VALUE(SUBSTITUTE(SUBSTITUTE(SUBSTITUTE(SUBSTITUTE('YAHOO HISTORICAL DATA'!F450,",","+"),".","-"),"+","."),"-",",")))=TRUE,(VALUE(SUBSTITUTE(SUBSTITUTE(SUBSTITUTE(SUBSTITUTE('YAHOO HISTORICAL DATA'!F450,",","+"),".","-"),"+","."),"-",","))),"")</f>
        <v/>
      </c>
      <c r="K450" s="15">
        <f>IF(ISNUMBER(VALUE(SUBSTITUTE(SUBSTITUTE(SUBSTITUTE(SUBSTITUTE('YAHOO HISTORICAL DATA'!G450,",","+"),".","-"),"+","."),"-",",")))=TRUE,(VALUE(SUBSTITUTE(SUBSTITUTE(SUBSTITUTE(SUBSTITUTE('YAHOO HISTORICAL DATA'!G450,",","+"),".","-"),"+","."),"-",","))),VALUE(SUBSTITUTE(SUBSTITUTE(SUBSTITUTE(SUBSTITUTE('YAHOO HISTORICAL DATA'!G450,",","+"),".","-"),"+","."),"-",",")&amp;"0"))</f>
        <v>0</v>
      </c>
    </row>
    <row r="451" spans="1:11" x14ac:dyDescent="0.2">
      <c r="A451">
        <f>'YAHOO HISTORICAL DATA'!A451</f>
        <v>0</v>
      </c>
      <c r="B451" s="81">
        <f t="shared" ref="B451:B514" si="30">VALUE(RIGHT((LEFT(A451,6)),2))</f>
        <v>0</v>
      </c>
      <c r="C451" s="83">
        <f t="shared" ref="C451:C514" si="31">(IF((LEFT(A451,3))="Jan",1,(IF((LEFT(A451,3))="Feb",2,(IF((LEFT(A451,3))="Mar",3,(IF((LEFT(A451,3))="Apr",4,(IF((LEFT(A451,3))="May",5,(IF((LEFT(A451,3))="Jun",6,(IF((LEFT(A451,3))="Jul",7,(IF((LEFT(A451,3))="Aug",8,(IF((LEFT(A451,3))="Sep",9,(IF((LEFT(A451,3))="Oct",10,(IF((LEFT(A451,3))="Nov",11,(IF((LEFT(A451,3))="Dec",12,0))))))))))))))))))))))))</f>
        <v>0</v>
      </c>
      <c r="D451" s="83">
        <f t="shared" ref="D451:D514" si="32">IF(AND(ISNUMBER(G451),ISNUMBER(K451)),VALUE(RIGHT(A451,4)),0)</f>
        <v>0</v>
      </c>
      <c r="E451" s="3" t="e">
        <f t="shared" ref="E451:E514" si="33">DATE(D451,C451,B451)</f>
        <v>#NUM!</v>
      </c>
      <c r="F451" s="15" t="str">
        <f>IF(ISNUMBER(VALUE(SUBSTITUTE(SUBSTITUTE(SUBSTITUTE(SUBSTITUTE('YAHOO HISTORICAL DATA'!B451,",","+"),".","-"),"+","."),"-",",")))=TRUE,(VALUE(SUBSTITUTE(SUBSTITUTE(SUBSTITUTE(SUBSTITUTE('YAHOO HISTORICAL DATA'!B451,",","+"),".","-"),"+","."),"-",","))),"")</f>
        <v/>
      </c>
      <c r="G451" s="15" t="str">
        <f>IF(ISNUMBER(VALUE(SUBSTITUTE(SUBSTITUTE(SUBSTITUTE(SUBSTITUTE('YAHOO HISTORICAL DATA'!C451,",","+"),".","-"),"+","."),"-",",")))=TRUE,(VALUE(SUBSTITUTE(SUBSTITUTE(SUBSTITUTE(SUBSTITUTE('YAHOO HISTORICAL DATA'!C451,",","+"),".","-"),"+","."),"-",","))),"")</f>
        <v/>
      </c>
      <c r="H451" s="15" t="str">
        <f>IF(ISNUMBER(VALUE(SUBSTITUTE(SUBSTITUTE(SUBSTITUTE(SUBSTITUTE('YAHOO HISTORICAL DATA'!D451,",","+"),".","-"),"+","."),"-",",")))=TRUE,(VALUE(SUBSTITUTE(SUBSTITUTE(SUBSTITUTE(SUBSTITUTE('YAHOO HISTORICAL DATA'!D451,",","+"),".","-"),"+","."),"-",","))),"")</f>
        <v/>
      </c>
      <c r="I451" s="15" t="str">
        <f>IF(ISNUMBER(VALUE(SUBSTITUTE(SUBSTITUTE(SUBSTITUTE(SUBSTITUTE('YAHOO HISTORICAL DATA'!E451,",","+"),".","-"),"+","."),"-",",")))=TRUE,(VALUE(SUBSTITUTE(SUBSTITUTE(SUBSTITUTE(SUBSTITUTE('YAHOO HISTORICAL DATA'!E451,",","+"),".","-"),"+","."),"-",","))),"")</f>
        <v/>
      </c>
      <c r="J451" s="15" t="str">
        <f>IF(ISNUMBER(VALUE(SUBSTITUTE(SUBSTITUTE(SUBSTITUTE(SUBSTITUTE('YAHOO HISTORICAL DATA'!F451,",","+"),".","-"),"+","."),"-",",")))=TRUE,(VALUE(SUBSTITUTE(SUBSTITUTE(SUBSTITUTE(SUBSTITUTE('YAHOO HISTORICAL DATA'!F451,",","+"),".","-"),"+","."),"-",","))),"")</f>
        <v/>
      </c>
      <c r="K451" s="15">
        <f>IF(ISNUMBER(VALUE(SUBSTITUTE(SUBSTITUTE(SUBSTITUTE(SUBSTITUTE('YAHOO HISTORICAL DATA'!G451,",","+"),".","-"),"+","."),"-",",")))=TRUE,(VALUE(SUBSTITUTE(SUBSTITUTE(SUBSTITUTE(SUBSTITUTE('YAHOO HISTORICAL DATA'!G451,",","+"),".","-"),"+","."),"-",","))),VALUE(SUBSTITUTE(SUBSTITUTE(SUBSTITUTE(SUBSTITUTE('YAHOO HISTORICAL DATA'!G451,",","+"),".","-"),"+","."),"-",",")&amp;"0"))</f>
        <v>0</v>
      </c>
    </row>
    <row r="452" spans="1:11" x14ac:dyDescent="0.2">
      <c r="A452">
        <f>'YAHOO HISTORICAL DATA'!A452</f>
        <v>0</v>
      </c>
      <c r="B452" s="81">
        <f t="shared" si="30"/>
        <v>0</v>
      </c>
      <c r="C452" s="83">
        <f t="shared" si="31"/>
        <v>0</v>
      </c>
      <c r="D452" s="83">
        <f t="shared" si="32"/>
        <v>0</v>
      </c>
      <c r="E452" s="3" t="e">
        <f t="shared" si="33"/>
        <v>#NUM!</v>
      </c>
      <c r="F452" s="15" t="str">
        <f>IF(ISNUMBER(VALUE(SUBSTITUTE(SUBSTITUTE(SUBSTITUTE(SUBSTITUTE('YAHOO HISTORICAL DATA'!B452,",","+"),".","-"),"+","."),"-",",")))=TRUE,(VALUE(SUBSTITUTE(SUBSTITUTE(SUBSTITUTE(SUBSTITUTE('YAHOO HISTORICAL DATA'!B452,",","+"),".","-"),"+","."),"-",","))),"")</f>
        <v/>
      </c>
      <c r="G452" s="15" t="str">
        <f>IF(ISNUMBER(VALUE(SUBSTITUTE(SUBSTITUTE(SUBSTITUTE(SUBSTITUTE('YAHOO HISTORICAL DATA'!C452,",","+"),".","-"),"+","."),"-",",")))=TRUE,(VALUE(SUBSTITUTE(SUBSTITUTE(SUBSTITUTE(SUBSTITUTE('YAHOO HISTORICAL DATA'!C452,",","+"),".","-"),"+","."),"-",","))),"")</f>
        <v/>
      </c>
      <c r="H452" s="15" t="str">
        <f>IF(ISNUMBER(VALUE(SUBSTITUTE(SUBSTITUTE(SUBSTITUTE(SUBSTITUTE('YAHOO HISTORICAL DATA'!D452,",","+"),".","-"),"+","."),"-",",")))=TRUE,(VALUE(SUBSTITUTE(SUBSTITUTE(SUBSTITUTE(SUBSTITUTE('YAHOO HISTORICAL DATA'!D452,",","+"),".","-"),"+","."),"-",","))),"")</f>
        <v/>
      </c>
      <c r="I452" s="15" t="str">
        <f>IF(ISNUMBER(VALUE(SUBSTITUTE(SUBSTITUTE(SUBSTITUTE(SUBSTITUTE('YAHOO HISTORICAL DATA'!E452,",","+"),".","-"),"+","."),"-",",")))=TRUE,(VALUE(SUBSTITUTE(SUBSTITUTE(SUBSTITUTE(SUBSTITUTE('YAHOO HISTORICAL DATA'!E452,",","+"),".","-"),"+","."),"-",","))),"")</f>
        <v/>
      </c>
      <c r="J452" s="15" t="str">
        <f>IF(ISNUMBER(VALUE(SUBSTITUTE(SUBSTITUTE(SUBSTITUTE(SUBSTITUTE('YAHOO HISTORICAL DATA'!F452,",","+"),".","-"),"+","."),"-",",")))=TRUE,(VALUE(SUBSTITUTE(SUBSTITUTE(SUBSTITUTE(SUBSTITUTE('YAHOO HISTORICAL DATA'!F452,",","+"),".","-"),"+","."),"-",","))),"")</f>
        <v/>
      </c>
      <c r="K452" s="15">
        <f>IF(ISNUMBER(VALUE(SUBSTITUTE(SUBSTITUTE(SUBSTITUTE(SUBSTITUTE('YAHOO HISTORICAL DATA'!G452,",","+"),".","-"),"+","."),"-",",")))=TRUE,(VALUE(SUBSTITUTE(SUBSTITUTE(SUBSTITUTE(SUBSTITUTE('YAHOO HISTORICAL DATA'!G452,",","+"),".","-"),"+","."),"-",","))),VALUE(SUBSTITUTE(SUBSTITUTE(SUBSTITUTE(SUBSTITUTE('YAHOO HISTORICAL DATA'!G452,",","+"),".","-"),"+","."),"-",",")&amp;"0"))</f>
        <v>0</v>
      </c>
    </row>
    <row r="453" spans="1:11" x14ac:dyDescent="0.2">
      <c r="A453">
        <f>'YAHOO HISTORICAL DATA'!A453</f>
        <v>0</v>
      </c>
      <c r="B453" s="81">
        <f t="shared" si="30"/>
        <v>0</v>
      </c>
      <c r="C453" s="83">
        <f t="shared" si="31"/>
        <v>0</v>
      </c>
      <c r="D453" s="83">
        <f t="shared" si="32"/>
        <v>0</v>
      </c>
      <c r="E453" s="3" t="e">
        <f t="shared" si="33"/>
        <v>#NUM!</v>
      </c>
      <c r="F453" s="15" t="str">
        <f>IF(ISNUMBER(VALUE(SUBSTITUTE(SUBSTITUTE(SUBSTITUTE(SUBSTITUTE('YAHOO HISTORICAL DATA'!B453,",","+"),".","-"),"+","."),"-",",")))=TRUE,(VALUE(SUBSTITUTE(SUBSTITUTE(SUBSTITUTE(SUBSTITUTE('YAHOO HISTORICAL DATA'!B453,",","+"),".","-"),"+","."),"-",","))),"")</f>
        <v/>
      </c>
      <c r="G453" s="15" t="str">
        <f>IF(ISNUMBER(VALUE(SUBSTITUTE(SUBSTITUTE(SUBSTITUTE(SUBSTITUTE('YAHOO HISTORICAL DATA'!C453,",","+"),".","-"),"+","."),"-",",")))=TRUE,(VALUE(SUBSTITUTE(SUBSTITUTE(SUBSTITUTE(SUBSTITUTE('YAHOO HISTORICAL DATA'!C453,",","+"),".","-"),"+","."),"-",","))),"")</f>
        <v/>
      </c>
      <c r="H453" s="15" t="str">
        <f>IF(ISNUMBER(VALUE(SUBSTITUTE(SUBSTITUTE(SUBSTITUTE(SUBSTITUTE('YAHOO HISTORICAL DATA'!D453,",","+"),".","-"),"+","."),"-",",")))=TRUE,(VALUE(SUBSTITUTE(SUBSTITUTE(SUBSTITUTE(SUBSTITUTE('YAHOO HISTORICAL DATA'!D453,",","+"),".","-"),"+","."),"-",","))),"")</f>
        <v/>
      </c>
      <c r="I453" s="15" t="str">
        <f>IF(ISNUMBER(VALUE(SUBSTITUTE(SUBSTITUTE(SUBSTITUTE(SUBSTITUTE('YAHOO HISTORICAL DATA'!E453,",","+"),".","-"),"+","."),"-",",")))=TRUE,(VALUE(SUBSTITUTE(SUBSTITUTE(SUBSTITUTE(SUBSTITUTE('YAHOO HISTORICAL DATA'!E453,",","+"),".","-"),"+","."),"-",","))),"")</f>
        <v/>
      </c>
      <c r="J453" s="15" t="str">
        <f>IF(ISNUMBER(VALUE(SUBSTITUTE(SUBSTITUTE(SUBSTITUTE(SUBSTITUTE('YAHOO HISTORICAL DATA'!F453,",","+"),".","-"),"+","."),"-",",")))=TRUE,(VALUE(SUBSTITUTE(SUBSTITUTE(SUBSTITUTE(SUBSTITUTE('YAHOO HISTORICAL DATA'!F453,",","+"),".","-"),"+","."),"-",","))),"")</f>
        <v/>
      </c>
      <c r="K453" s="15">
        <f>IF(ISNUMBER(VALUE(SUBSTITUTE(SUBSTITUTE(SUBSTITUTE(SUBSTITUTE('YAHOO HISTORICAL DATA'!G453,",","+"),".","-"),"+","."),"-",",")))=TRUE,(VALUE(SUBSTITUTE(SUBSTITUTE(SUBSTITUTE(SUBSTITUTE('YAHOO HISTORICAL DATA'!G453,",","+"),".","-"),"+","."),"-",","))),VALUE(SUBSTITUTE(SUBSTITUTE(SUBSTITUTE(SUBSTITUTE('YAHOO HISTORICAL DATA'!G453,",","+"),".","-"),"+","."),"-",",")&amp;"0"))</f>
        <v>0</v>
      </c>
    </row>
    <row r="454" spans="1:11" x14ac:dyDescent="0.2">
      <c r="A454">
        <f>'YAHOO HISTORICAL DATA'!A454</f>
        <v>0</v>
      </c>
      <c r="B454" s="81">
        <f t="shared" si="30"/>
        <v>0</v>
      </c>
      <c r="C454" s="83">
        <f t="shared" si="31"/>
        <v>0</v>
      </c>
      <c r="D454" s="83">
        <f t="shared" si="32"/>
        <v>0</v>
      </c>
      <c r="E454" s="3" t="e">
        <f t="shared" si="33"/>
        <v>#NUM!</v>
      </c>
      <c r="F454" s="15" t="str">
        <f>IF(ISNUMBER(VALUE(SUBSTITUTE(SUBSTITUTE(SUBSTITUTE(SUBSTITUTE('YAHOO HISTORICAL DATA'!B454,",","+"),".","-"),"+","."),"-",",")))=TRUE,(VALUE(SUBSTITUTE(SUBSTITUTE(SUBSTITUTE(SUBSTITUTE('YAHOO HISTORICAL DATA'!B454,",","+"),".","-"),"+","."),"-",","))),"")</f>
        <v/>
      </c>
      <c r="G454" s="15" t="str">
        <f>IF(ISNUMBER(VALUE(SUBSTITUTE(SUBSTITUTE(SUBSTITUTE(SUBSTITUTE('YAHOO HISTORICAL DATA'!C454,",","+"),".","-"),"+","."),"-",",")))=TRUE,(VALUE(SUBSTITUTE(SUBSTITUTE(SUBSTITUTE(SUBSTITUTE('YAHOO HISTORICAL DATA'!C454,",","+"),".","-"),"+","."),"-",","))),"")</f>
        <v/>
      </c>
      <c r="H454" s="15" t="str">
        <f>IF(ISNUMBER(VALUE(SUBSTITUTE(SUBSTITUTE(SUBSTITUTE(SUBSTITUTE('YAHOO HISTORICAL DATA'!D454,",","+"),".","-"),"+","."),"-",",")))=TRUE,(VALUE(SUBSTITUTE(SUBSTITUTE(SUBSTITUTE(SUBSTITUTE('YAHOO HISTORICAL DATA'!D454,",","+"),".","-"),"+","."),"-",","))),"")</f>
        <v/>
      </c>
      <c r="I454" s="15" t="str">
        <f>IF(ISNUMBER(VALUE(SUBSTITUTE(SUBSTITUTE(SUBSTITUTE(SUBSTITUTE('YAHOO HISTORICAL DATA'!E454,",","+"),".","-"),"+","."),"-",",")))=TRUE,(VALUE(SUBSTITUTE(SUBSTITUTE(SUBSTITUTE(SUBSTITUTE('YAHOO HISTORICAL DATA'!E454,",","+"),".","-"),"+","."),"-",","))),"")</f>
        <v/>
      </c>
      <c r="J454" s="15" t="str">
        <f>IF(ISNUMBER(VALUE(SUBSTITUTE(SUBSTITUTE(SUBSTITUTE(SUBSTITUTE('YAHOO HISTORICAL DATA'!F454,",","+"),".","-"),"+","."),"-",",")))=TRUE,(VALUE(SUBSTITUTE(SUBSTITUTE(SUBSTITUTE(SUBSTITUTE('YAHOO HISTORICAL DATA'!F454,",","+"),".","-"),"+","."),"-",","))),"")</f>
        <v/>
      </c>
      <c r="K454" s="15">
        <f>IF(ISNUMBER(VALUE(SUBSTITUTE(SUBSTITUTE(SUBSTITUTE(SUBSTITUTE('YAHOO HISTORICAL DATA'!G454,",","+"),".","-"),"+","."),"-",",")))=TRUE,(VALUE(SUBSTITUTE(SUBSTITUTE(SUBSTITUTE(SUBSTITUTE('YAHOO HISTORICAL DATA'!G454,",","+"),".","-"),"+","."),"-",","))),VALUE(SUBSTITUTE(SUBSTITUTE(SUBSTITUTE(SUBSTITUTE('YAHOO HISTORICAL DATA'!G454,",","+"),".","-"),"+","."),"-",",")&amp;"0"))</f>
        <v>0</v>
      </c>
    </row>
    <row r="455" spans="1:11" x14ac:dyDescent="0.2">
      <c r="A455">
        <f>'YAHOO HISTORICAL DATA'!A455</f>
        <v>0</v>
      </c>
      <c r="B455" s="81">
        <f t="shared" si="30"/>
        <v>0</v>
      </c>
      <c r="C455" s="83">
        <f t="shared" si="31"/>
        <v>0</v>
      </c>
      <c r="D455" s="83">
        <f t="shared" si="32"/>
        <v>0</v>
      </c>
      <c r="E455" s="3" t="e">
        <f t="shared" si="33"/>
        <v>#NUM!</v>
      </c>
      <c r="F455" s="15" t="str">
        <f>IF(ISNUMBER(VALUE(SUBSTITUTE(SUBSTITUTE(SUBSTITUTE(SUBSTITUTE('YAHOO HISTORICAL DATA'!B455,",","+"),".","-"),"+","."),"-",",")))=TRUE,(VALUE(SUBSTITUTE(SUBSTITUTE(SUBSTITUTE(SUBSTITUTE('YAHOO HISTORICAL DATA'!B455,",","+"),".","-"),"+","."),"-",","))),"")</f>
        <v/>
      </c>
      <c r="G455" s="15" t="str">
        <f>IF(ISNUMBER(VALUE(SUBSTITUTE(SUBSTITUTE(SUBSTITUTE(SUBSTITUTE('YAHOO HISTORICAL DATA'!C455,",","+"),".","-"),"+","."),"-",",")))=TRUE,(VALUE(SUBSTITUTE(SUBSTITUTE(SUBSTITUTE(SUBSTITUTE('YAHOO HISTORICAL DATA'!C455,",","+"),".","-"),"+","."),"-",","))),"")</f>
        <v/>
      </c>
      <c r="H455" s="15" t="str">
        <f>IF(ISNUMBER(VALUE(SUBSTITUTE(SUBSTITUTE(SUBSTITUTE(SUBSTITUTE('YAHOO HISTORICAL DATA'!D455,",","+"),".","-"),"+","."),"-",",")))=TRUE,(VALUE(SUBSTITUTE(SUBSTITUTE(SUBSTITUTE(SUBSTITUTE('YAHOO HISTORICAL DATA'!D455,",","+"),".","-"),"+","."),"-",","))),"")</f>
        <v/>
      </c>
      <c r="I455" s="15" t="str">
        <f>IF(ISNUMBER(VALUE(SUBSTITUTE(SUBSTITUTE(SUBSTITUTE(SUBSTITUTE('YAHOO HISTORICAL DATA'!E455,",","+"),".","-"),"+","."),"-",",")))=TRUE,(VALUE(SUBSTITUTE(SUBSTITUTE(SUBSTITUTE(SUBSTITUTE('YAHOO HISTORICAL DATA'!E455,",","+"),".","-"),"+","."),"-",","))),"")</f>
        <v/>
      </c>
      <c r="J455" s="15" t="str">
        <f>IF(ISNUMBER(VALUE(SUBSTITUTE(SUBSTITUTE(SUBSTITUTE(SUBSTITUTE('YAHOO HISTORICAL DATA'!F455,",","+"),".","-"),"+","."),"-",",")))=TRUE,(VALUE(SUBSTITUTE(SUBSTITUTE(SUBSTITUTE(SUBSTITUTE('YAHOO HISTORICAL DATA'!F455,",","+"),".","-"),"+","."),"-",","))),"")</f>
        <v/>
      </c>
      <c r="K455" s="15">
        <f>IF(ISNUMBER(VALUE(SUBSTITUTE(SUBSTITUTE(SUBSTITUTE(SUBSTITUTE('YAHOO HISTORICAL DATA'!G455,",","+"),".","-"),"+","."),"-",",")))=TRUE,(VALUE(SUBSTITUTE(SUBSTITUTE(SUBSTITUTE(SUBSTITUTE('YAHOO HISTORICAL DATA'!G455,",","+"),".","-"),"+","."),"-",","))),VALUE(SUBSTITUTE(SUBSTITUTE(SUBSTITUTE(SUBSTITUTE('YAHOO HISTORICAL DATA'!G455,",","+"),".","-"),"+","."),"-",",")&amp;"0"))</f>
        <v>0</v>
      </c>
    </row>
    <row r="456" spans="1:11" x14ac:dyDescent="0.2">
      <c r="A456">
        <f>'YAHOO HISTORICAL DATA'!A456</f>
        <v>0</v>
      </c>
      <c r="B456" s="81">
        <f t="shared" si="30"/>
        <v>0</v>
      </c>
      <c r="C456" s="83">
        <f t="shared" si="31"/>
        <v>0</v>
      </c>
      <c r="D456" s="83">
        <f t="shared" si="32"/>
        <v>0</v>
      </c>
      <c r="E456" s="3" t="e">
        <f t="shared" si="33"/>
        <v>#NUM!</v>
      </c>
      <c r="F456" s="15" t="str">
        <f>IF(ISNUMBER(VALUE(SUBSTITUTE(SUBSTITUTE(SUBSTITUTE(SUBSTITUTE('YAHOO HISTORICAL DATA'!B456,",","+"),".","-"),"+","."),"-",",")))=TRUE,(VALUE(SUBSTITUTE(SUBSTITUTE(SUBSTITUTE(SUBSTITUTE('YAHOO HISTORICAL DATA'!B456,",","+"),".","-"),"+","."),"-",","))),"")</f>
        <v/>
      </c>
      <c r="G456" s="15" t="str">
        <f>IF(ISNUMBER(VALUE(SUBSTITUTE(SUBSTITUTE(SUBSTITUTE(SUBSTITUTE('YAHOO HISTORICAL DATA'!C456,",","+"),".","-"),"+","."),"-",",")))=TRUE,(VALUE(SUBSTITUTE(SUBSTITUTE(SUBSTITUTE(SUBSTITUTE('YAHOO HISTORICAL DATA'!C456,",","+"),".","-"),"+","."),"-",","))),"")</f>
        <v/>
      </c>
      <c r="H456" s="15" t="str">
        <f>IF(ISNUMBER(VALUE(SUBSTITUTE(SUBSTITUTE(SUBSTITUTE(SUBSTITUTE('YAHOO HISTORICAL DATA'!D456,",","+"),".","-"),"+","."),"-",",")))=TRUE,(VALUE(SUBSTITUTE(SUBSTITUTE(SUBSTITUTE(SUBSTITUTE('YAHOO HISTORICAL DATA'!D456,",","+"),".","-"),"+","."),"-",","))),"")</f>
        <v/>
      </c>
      <c r="I456" s="15" t="str">
        <f>IF(ISNUMBER(VALUE(SUBSTITUTE(SUBSTITUTE(SUBSTITUTE(SUBSTITUTE('YAHOO HISTORICAL DATA'!E456,",","+"),".","-"),"+","."),"-",",")))=TRUE,(VALUE(SUBSTITUTE(SUBSTITUTE(SUBSTITUTE(SUBSTITUTE('YAHOO HISTORICAL DATA'!E456,",","+"),".","-"),"+","."),"-",","))),"")</f>
        <v/>
      </c>
      <c r="J456" s="15" t="str">
        <f>IF(ISNUMBER(VALUE(SUBSTITUTE(SUBSTITUTE(SUBSTITUTE(SUBSTITUTE('YAHOO HISTORICAL DATA'!F456,",","+"),".","-"),"+","."),"-",",")))=TRUE,(VALUE(SUBSTITUTE(SUBSTITUTE(SUBSTITUTE(SUBSTITUTE('YAHOO HISTORICAL DATA'!F456,",","+"),".","-"),"+","."),"-",","))),"")</f>
        <v/>
      </c>
      <c r="K456" s="15">
        <f>IF(ISNUMBER(VALUE(SUBSTITUTE(SUBSTITUTE(SUBSTITUTE(SUBSTITUTE('YAHOO HISTORICAL DATA'!G456,",","+"),".","-"),"+","."),"-",",")))=TRUE,(VALUE(SUBSTITUTE(SUBSTITUTE(SUBSTITUTE(SUBSTITUTE('YAHOO HISTORICAL DATA'!G456,",","+"),".","-"),"+","."),"-",","))),VALUE(SUBSTITUTE(SUBSTITUTE(SUBSTITUTE(SUBSTITUTE('YAHOO HISTORICAL DATA'!G456,",","+"),".","-"),"+","."),"-",",")&amp;"0"))</f>
        <v>0</v>
      </c>
    </row>
    <row r="457" spans="1:11" x14ac:dyDescent="0.2">
      <c r="A457">
        <f>'YAHOO HISTORICAL DATA'!A457</f>
        <v>0</v>
      </c>
      <c r="B457" s="81">
        <f t="shared" si="30"/>
        <v>0</v>
      </c>
      <c r="C457" s="83">
        <f t="shared" si="31"/>
        <v>0</v>
      </c>
      <c r="D457" s="83">
        <f t="shared" si="32"/>
        <v>0</v>
      </c>
      <c r="E457" s="3" t="e">
        <f t="shared" si="33"/>
        <v>#NUM!</v>
      </c>
      <c r="F457" s="15" t="str">
        <f>IF(ISNUMBER(VALUE(SUBSTITUTE(SUBSTITUTE(SUBSTITUTE(SUBSTITUTE('YAHOO HISTORICAL DATA'!B457,",","+"),".","-"),"+","."),"-",",")))=TRUE,(VALUE(SUBSTITUTE(SUBSTITUTE(SUBSTITUTE(SUBSTITUTE('YAHOO HISTORICAL DATA'!B457,",","+"),".","-"),"+","."),"-",","))),"")</f>
        <v/>
      </c>
      <c r="G457" s="15" t="str">
        <f>IF(ISNUMBER(VALUE(SUBSTITUTE(SUBSTITUTE(SUBSTITUTE(SUBSTITUTE('YAHOO HISTORICAL DATA'!C457,",","+"),".","-"),"+","."),"-",",")))=TRUE,(VALUE(SUBSTITUTE(SUBSTITUTE(SUBSTITUTE(SUBSTITUTE('YAHOO HISTORICAL DATA'!C457,",","+"),".","-"),"+","."),"-",","))),"")</f>
        <v/>
      </c>
      <c r="H457" s="15" t="str">
        <f>IF(ISNUMBER(VALUE(SUBSTITUTE(SUBSTITUTE(SUBSTITUTE(SUBSTITUTE('YAHOO HISTORICAL DATA'!D457,",","+"),".","-"),"+","."),"-",",")))=TRUE,(VALUE(SUBSTITUTE(SUBSTITUTE(SUBSTITUTE(SUBSTITUTE('YAHOO HISTORICAL DATA'!D457,",","+"),".","-"),"+","."),"-",","))),"")</f>
        <v/>
      </c>
      <c r="I457" s="15" t="str">
        <f>IF(ISNUMBER(VALUE(SUBSTITUTE(SUBSTITUTE(SUBSTITUTE(SUBSTITUTE('YAHOO HISTORICAL DATA'!E457,",","+"),".","-"),"+","."),"-",",")))=TRUE,(VALUE(SUBSTITUTE(SUBSTITUTE(SUBSTITUTE(SUBSTITUTE('YAHOO HISTORICAL DATA'!E457,",","+"),".","-"),"+","."),"-",","))),"")</f>
        <v/>
      </c>
      <c r="J457" s="15" t="str">
        <f>IF(ISNUMBER(VALUE(SUBSTITUTE(SUBSTITUTE(SUBSTITUTE(SUBSTITUTE('YAHOO HISTORICAL DATA'!F457,",","+"),".","-"),"+","."),"-",",")))=TRUE,(VALUE(SUBSTITUTE(SUBSTITUTE(SUBSTITUTE(SUBSTITUTE('YAHOO HISTORICAL DATA'!F457,",","+"),".","-"),"+","."),"-",","))),"")</f>
        <v/>
      </c>
      <c r="K457" s="15">
        <f>IF(ISNUMBER(VALUE(SUBSTITUTE(SUBSTITUTE(SUBSTITUTE(SUBSTITUTE('YAHOO HISTORICAL DATA'!G457,",","+"),".","-"),"+","."),"-",",")))=TRUE,(VALUE(SUBSTITUTE(SUBSTITUTE(SUBSTITUTE(SUBSTITUTE('YAHOO HISTORICAL DATA'!G457,",","+"),".","-"),"+","."),"-",","))),VALUE(SUBSTITUTE(SUBSTITUTE(SUBSTITUTE(SUBSTITUTE('YAHOO HISTORICAL DATA'!G457,",","+"),".","-"),"+","."),"-",",")&amp;"0"))</f>
        <v>0</v>
      </c>
    </row>
    <row r="458" spans="1:11" x14ac:dyDescent="0.2">
      <c r="A458">
        <f>'YAHOO HISTORICAL DATA'!A458</f>
        <v>0</v>
      </c>
      <c r="B458" s="81">
        <f t="shared" si="30"/>
        <v>0</v>
      </c>
      <c r="C458" s="83">
        <f t="shared" si="31"/>
        <v>0</v>
      </c>
      <c r="D458" s="83">
        <f t="shared" si="32"/>
        <v>0</v>
      </c>
      <c r="E458" s="3" t="e">
        <f t="shared" si="33"/>
        <v>#NUM!</v>
      </c>
      <c r="F458" s="15" t="str">
        <f>IF(ISNUMBER(VALUE(SUBSTITUTE(SUBSTITUTE(SUBSTITUTE(SUBSTITUTE('YAHOO HISTORICAL DATA'!B458,",","+"),".","-"),"+","."),"-",",")))=TRUE,(VALUE(SUBSTITUTE(SUBSTITUTE(SUBSTITUTE(SUBSTITUTE('YAHOO HISTORICAL DATA'!B458,",","+"),".","-"),"+","."),"-",","))),"")</f>
        <v/>
      </c>
      <c r="G458" s="15" t="str">
        <f>IF(ISNUMBER(VALUE(SUBSTITUTE(SUBSTITUTE(SUBSTITUTE(SUBSTITUTE('YAHOO HISTORICAL DATA'!C458,",","+"),".","-"),"+","."),"-",",")))=TRUE,(VALUE(SUBSTITUTE(SUBSTITUTE(SUBSTITUTE(SUBSTITUTE('YAHOO HISTORICAL DATA'!C458,",","+"),".","-"),"+","."),"-",","))),"")</f>
        <v/>
      </c>
      <c r="H458" s="15" t="str">
        <f>IF(ISNUMBER(VALUE(SUBSTITUTE(SUBSTITUTE(SUBSTITUTE(SUBSTITUTE('YAHOO HISTORICAL DATA'!D458,",","+"),".","-"),"+","."),"-",",")))=TRUE,(VALUE(SUBSTITUTE(SUBSTITUTE(SUBSTITUTE(SUBSTITUTE('YAHOO HISTORICAL DATA'!D458,",","+"),".","-"),"+","."),"-",","))),"")</f>
        <v/>
      </c>
      <c r="I458" s="15" t="str">
        <f>IF(ISNUMBER(VALUE(SUBSTITUTE(SUBSTITUTE(SUBSTITUTE(SUBSTITUTE('YAHOO HISTORICAL DATA'!E458,",","+"),".","-"),"+","."),"-",",")))=TRUE,(VALUE(SUBSTITUTE(SUBSTITUTE(SUBSTITUTE(SUBSTITUTE('YAHOO HISTORICAL DATA'!E458,",","+"),".","-"),"+","."),"-",","))),"")</f>
        <v/>
      </c>
      <c r="J458" s="15" t="str">
        <f>IF(ISNUMBER(VALUE(SUBSTITUTE(SUBSTITUTE(SUBSTITUTE(SUBSTITUTE('YAHOO HISTORICAL DATA'!F458,",","+"),".","-"),"+","."),"-",",")))=TRUE,(VALUE(SUBSTITUTE(SUBSTITUTE(SUBSTITUTE(SUBSTITUTE('YAHOO HISTORICAL DATA'!F458,",","+"),".","-"),"+","."),"-",","))),"")</f>
        <v/>
      </c>
      <c r="K458" s="15">
        <f>IF(ISNUMBER(VALUE(SUBSTITUTE(SUBSTITUTE(SUBSTITUTE(SUBSTITUTE('YAHOO HISTORICAL DATA'!G458,",","+"),".","-"),"+","."),"-",",")))=TRUE,(VALUE(SUBSTITUTE(SUBSTITUTE(SUBSTITUTE(SUBSTITUTE('YAHOO HISTORICAL DATA'!G458,",","+"),".","-"),"+","."),"-",","))),VALUE(SUBSTITUTE(SUBSTITUTE(SUBSTITUTE(SUBSTITUTE('YAHOO HISTORICAL DATA'!G458,",","+"),".","-"),"+","."),"-",",")&amp;"0"))</f>
        <v>0</v>
      </c>
    </row>
    <row r="459" spans="1:11" x14ac:dyDescent="0.2">
      <c r="A459">
        <f>'YAHOO HISTORICAL DATA'!A459</f>
        <v>0</v>
      </c>
      <c r="B459" s="81">
        <f t="shared" si="30"/>
        <v>0</v>
      </c>
      <c r="C459" s="83">
        <f t="shared" si="31"/>
        <v>0</v>
      </c>
      <c r="D459" s="83">
        <f t="shared" si="32"/>
        <v>0</v>
      </c>
      <c r="E459" s="3" t="e">
        <f t="shared" si="33"/>
        <v>#NUM!</v>
      </c>
      <c r="F459" s="15" t="str">
        <f>IF(ISNUMBER(VALUE(SUBSTITUTE(SUBSTITUTE(SUBSTITUTE(SUBSTITUTE('YAHOO HISTORICAL DATA'!B459,",","+"),".","-"),"+","."),"-",",")))=TRUE,(VALUE(SUBSTITUTE(SUBSTITUTE(SUBSTITUTE(SUBSTITUTE('YAHOO HISTORICAL DATA'!B459,",","+"),".","-"),"+","."),"-",","))),"")</f>
        <v/>
      </c>
      <c r="G459" s="15" t="str">
        <f>IF(ISNUMBER(VALUE(SUBSTITUTE(SUBSTITUTE(SUBSTITUTE(SUBSTITUTE('YAHOO HISTORICAL DATA'!C459,",","+"),".","-"),"+","."),"-",",")))=TRUE,(VALUE(SUBSTITUTE(SUBSTITUTE(SUBSTITUTE(SUBSTITUTE('YAHOO HISTORICAL DATA'!C459,",","+"),".","-"),"+","."),"-",","))),"")</f>
        <v/>
      </c>
      <c r="H459" s="15" t="str">
        <f>IF(ISNUMBER(VALUE(SUBSTITUTE(SUBSTITUTE(SUBSTITUTE(SUBSTITUTE('YAHOO HISTORICAL DATA'!D459,",","+"),".","-"),"+","."),"-",",")))=TRUE,(VALUE(SUBSTITUTE(SUBSTITUTE(SUBSTITUTE(SUBSTITUTE('YAHOO HISTORICAL DATA'!D459,",","+"),".","-"),"+","."),"-",","))),"")</f>
        <v/>
      </c>
      <c r="I459" s="15" t="str">
        <f>IF(ISNUMBER(VALUE(SUBSTITUTE(SUBSTITUTE(SUBSTITUTE(SUBSTITUTE('YAHOO HISTORICAL DATA'!E459,",","+"),".","-"),"+","."),"-",",")))=TRUE,(VALUE(SUBSTITUTE(SUBSTITUTE(SUBSTITUTE(SUBSTITUTE('YAHOO HISTORICAL DATA'!E459,",","+"),".","-"),"+","."),"-",","))),"")</f>
        <v/>
      </c>
      <c r="J459" s="15" t="str">
        <f>IF(ISNUMBER(VALUE(SUBSTITUTE(SUBSTITUTE(SUBSTITUTE(SUBSTITUTE('YAHOO HISTORICAL DATA'!F459,",","+"),".","-"),"+","."),"-",",")))=TRUE,(VALUE(SUBSTITUTE(SUBSTITUTE(SUBSTITUTE(SUBSTITUTE('YAHOO HISTORICAL DATA'!F459,",","+"),".","-"),"+","."),"-",","))),"")</f>
        <v/>
      </c>
      <c r="K459" s="15">
        <f>IF(ISNUMBER(VALUE(SUBSTITUTE(SUBSTITUTE(SUBSTITUTE(SUBSTITUTE('YAHOO HISTORICAL DATA'!G459,",","+"),".","-"),"+","."),"-",",")))=TRUE,(VALUE(SUBSTITUTE(SUBSTITUTE(SUBSTITUTE(SUBSTITUTE('YAHOO HISTORICAL DATA'!G459,",","+"),".","-"),"+","."),"-",","))),VALUE(SUBSTITUTE(SUBSTITUTE(SUBSTITUTE(SUBSTITUTE('YAHOO HISTORICAL DATA'!G459,",","+"),".","-"),"+","."),"-",",")&amp;"0"))</f>
        <v>0</v>
      </c>
    </row>
    <row r="460" spans="1:11" x14ac:dyDescent="0.2">
      <c r="A460">
        <f>'YAHOO HISTORICAL DATA'!A460</f>
        <v>0</v>
      </c>
      <c r="B460" s="81">
        <f t="shared" si="30"/>
        <v>0</v>
      </c>
      <c r="C460" s="83">
        <f t="shared" si="31"/>
        <v>0</v>
      </c>
      <c r="D460" s="83">
        <f t="shared" si="32"/>
        <v>0</v>
      </c>
      <c r="E460" s="3" t="e">
        <f t="shared" si="33"/>
        <v>#NUM!</v>
      </c>
      <c r="F460" s="15" t="str">
        <f>IF(ISNUMBER(VALUE(SUBSTITUTE(SUBSTITUTE(SUBSTITUTE(SUBSTITUTE('YAHOO HISTORICAL DATA'!B460,",","+"),".","-"),"+","."),"-",",")))=TRUE,(VALUE(SUBSTITUTE(SUBSTITUTE(SUBSTITUTE(SUBSTITUTE('YAHOO HISTORICAL DATA'!B460,",","+"),".","-"),"+","."),"-",","))),"")</f>
        <v/>
      </c>
      <c r="G460" s="15" t="str">
        <f>IF(ISNUMBER(VALUE(SUBSTITUTE(SUBSTITUTE(SUBSTITUTE(SUBSTITUTE('YAHOO HISTORICAL DATA'!C460,",","+"),".","-"),"+","."),"-",",")))=TRUE,(VALUE(SUBSTITUTE(SUBSTITUTE(SUBSTITUTE(SUBSTITUTE('YAHOO HISTORICAL DATA'!C460,",","+"),".","-"),"+","."),"-",","))),"")</f>
        <v/>
      </c>
      <c r="H460" s="15" t="str">
        <f>IF(ISNUMBER(VALUE(SUBSTITUTE(SUBSTITUTE(SUBSTITUTE(SUBSTITUTE('YAHOO HISTORICAL DATA'!D460,",","+"),".","-"),"+","."),"-",",")))=TRUE,(VALUE(SUBSTITUTE(SUBSTITUTE(SUBSTITUTE(SUBSTITUTE('YAHOO HISTORICAL DATA'!D460,",","+"),".","-"),"+","."),"-",","))),"")</f>
        <v/>
      </c>
      <c r="I460" s="15" t="str">
        <f>IF(ISNUMBER(VALUE(SUBSTITUTE(SUBSTITUTE(SUBSTITUTE(SUBSTITUTE('YAHOO HISTORICAL DATA'!E460,",","+"),".","-"),"+","."),"-",",")))=TRUE,(VALUE(SUBSTITUTE(SUBSTITUTE(SUBSTITUTE(SUBSTITUTE('YAHOO HISTORICAL DATA'!E460,",","+"),".","-"),"+","."),"-",","))),"")</f>
        <v/>
      </c>
      <c r="J460" s="15" t="str">
        <f>IF(ISNUMBER(VALUE(SUBSTITUTE(SUBSTITUTE(SUBSTITUTE(SUBSTITUTE('YAHOO HISTORICAL DATA'!F460,",","+"),".","-"),"+","."),"-",",")))=TRUE,(VALUE(SUBSTITUTE(SUBSTITUTE(SUBSTITUTE(SUBSTITUTE('YAHOO HISTORICAL DATA'!F460,",","+"),".","-"),"+","."),"-",","))),"")</f>
        <v/>
      </c>
      <c r="K460" s="15">
        <f>IF(ISNUMBER(VALUE(SUBSTITUTE(SUBSTITUTE(SUBSTITUTE(SUBSTITUTE('YAHOO HISTORICAL DATA'!G460,",","+"),".","-"),"+","."),"-",",")))=TRUE,(VALUE(SUBSTITUTE(SUBSTITUTE(SUBSTITUTE(SUBSTITUTE('YAHOO HISTORICAL DATA'!G460,",","+"),".","-"),"+","."),"-",","))),VALUE(SUBSTITUTE(SUBSTITUTE(SUBSTITUTE(SUBSTITUTE('YAHOO HISTORICAL DATA'!G460,",","+"),".","-"),"+","."),"-",",")&amp;"0"))</f>
        <v>0</v>
      </c>
    </row>
    <row r="461" spans="1:11" x14ac:dyDescent="0.2">
      <c r="A461">
        <f>'YAHOO HISTORICAL DATA'!A461</f>
        <v>0</v>
      </c>
      <c r="B461" s="81">
        <f t="shared" si="30"/>
        <v>0</v>
      </c>
      <c r="C461" s="83">
        <f t="shared" si="31"/>
        <v>0</v>
      </c>
      <c r="D461" s="83">
        <f t="shared" si="32"/>
        <v>0</v>
      </c>
      <c r="E461" s="3" t="e">
        <f t="shared" si="33"/>
        <v>#NUM!</v>
      </c>
      <c r="F461" s="15" t="str">
        <f>IF(ISNUMBER(VALUE(SUBSTITUTE(SUBSTITUTE(SUBSTITUTE(SUBSTITUTE('YAHOO HISTORICAL DATA'!B461,",","+"),".","-"),"+","."),"-",",")))=TRUE,(VALUE(SUBSTITUTE(SUBSTITUTE(SUBSTITUTE(SUBSTITUTE('YAHOO HISTORICAL DATA'!B461,",","+"),".","-"),"+","."),"-",","))),"")</f>
        <v/>
      </c>
      <c r="G461" s="15" t="str">
        <f>IF(ISNUMBER(VALUE(SUBSTITUTE(SUBSTITUTE(SUBSTITUTE(SUBSTITUTE('YAHOO HISTORICAL DATA'!C461,",","+"),".","-"),"+","."),"-",",")))=TRUE,(VALUE(SUBSTITUTE(SUBSTITUTE(SUBSTITUTE(SUBSTITUTE('YAHOO HISTORICAL DATA'!C461,",","+"),".","-"),"+","."),"-",","))),"")</f>
        <v/>
      </c>
      <c r="H461" s="15" t="str">
        <f>IF(ISNUMBER(VALUE(SUBSTITUTE(SUBSTITUTE(SUBSTITUTE(SUBSTITUTE('YAHOO HISTORICAL DATA'!D461,",","+"),".","-"),"+","."),"-",",")))=TRUE,(VALUE(SUBSTITUTE(SUBSTITUTE(SUBSTITUTE(SUBSTITUTE('YAHOO HISTORICAL DATA'!D461,",","+"),".","-"),"+","."),"-",","))),"")</f>
        <v/>
      </c>
      <c r="I461" s="15" t="str">
        <f>IF(ISNUMBER(VALUE(SUBSTITUTE(SUBSTITUTE(SUBSTITUTE(SUBSTITUTE('YAHOO HISTORICAL DATA'!E461,",","+"),".","-"),"+","."),"-",",")))=TRUE,(VALUE(SUBSTITUTE(SUBSTITUTE(SUBSTITUTE(SUBSTITUTE('YAHOO HISTORICAL DATA'!E461,",","+"),".","-"),"+","."),"-",","))),"")</f>
        <v/>
      </c>
      <c r="J461" s="15" t="str">
        <f>IF(ISNUMBER(VALUE(SUBSTITUTE(SUBSTITUTE(SUBSTITUTE(SUBSTITUTE('YAHOO HISTORICAL DATA'!F461,",","+"),".","-"),"+","."),"-",",")))=TRUE,(VALUE(SUBSTITUTE(SUBSTITUTE(SUBSTITUTE(SUBSTITUTE('YAHOO HISTORICAL DATA'!F461,",","+"),".","-"),"+","."),"-",","))),"")</f>
        <v/>
      </c>
      <c r="K461" s="15">
        <f>IF(ISNUMBER(VALUE(SUBSTITUTE(SUBSTITUTE(SUBSTITUTE(SUBSTITUTE('YAHOO HISTORICAL DATA'!G461,",","+"),".","-"),"+","."),"-",",")))=TRUE,(VALUE(SUBSTITUTE(SUBSTITUTE(SUBSTITUTE(SUBSTITUTE('YAHOO HISTORICAL DATA'!G461,",","+"),".","-"),"+","."),"-",","))),VALUE(SUBSTITUTE(SUBSTITUTE(SUBSTITUTE(SUBSTITUTE('YAHOO HISTORICAL DATA'!G461,",","+"),".","-"),"+","."),"-",",")&amp;"0"))</f>
        <v>0</v>
      </c>
    </row>
    <row r="462" spans="1:11" x14ac:dyDescent="0.2">
      <c r="A462">
        <f>'YAHOO HISTORICAL DATA'!A462</f>
        <v>0</v>
      </c>
      <c r="B462" s="81">
        <f t="shared" si="30"/>
        <v>0</v>
      </c>
      <c r="C462" s="83">
        <f t="shared" si="31"/>
        <v>0</v>
      </c>
      <c r="D462" s="83">
        <f t="shared" si="32"/>
        <v>0</v>
      </c>
      <c r="E462" s="3" t="e">
        <f t="shared" si="33"/>
        <v>#NUM!</v>
      </c>
      <c r="F462" s="15" t="str">
        <f>IF(ISNUMBER(VALUE(SUBSTITUTE(SUBSTITUTE(SUBSTITUTE(SUBSTITUTE('YAHOO HISTORICAL DATA'!B462,",","+"),".","-"),"+","."),"-",",")))=TRUE,(VALUE(SUBSTITUTE(SUBSTITUTE(SUBSTITUTE(SUBSTITUTE('YAHOO HISTORICAL DATA'!B462,",","+"),".","-"),"+","."),"-",","))),"")</f>
        <v/>
      </c>
      <c r="G462" s="15" t="str">
        <f>IF(ISNUMBER(VALUE(SUBSTITUTE(SUBSTITUTE(SUBSTITUTE(SUBSTITUTE('YAHOO HISTORICAL DATA'!C462,",","+"),".","-"),"+","."),"-",",")))=TRUE,(VALUE(SUBSTITUTE(SUBSTITUTE(SUBSTITUTE(SUBSTITUTE('YAHOO HISTORICAL DATA'!C462,",","+"),".","-"),"+","."),"-",","))),"")</f>
        <v/>
      </c>
      <c r="H462" s="15" t="str">
        <f>IF(ISNUMBER(VALUE(SUBSTITUTE(SUBSTITUTE(SUBSTITUTE(SUBSTITUTE('YAHOO HISTORICAL DATA'!D462,",","+"),".","-"),"+","."),"-",",")))=TRUE,(VALUE(SUBSTITUTE(SUBSTITUTE(SUBSTITUTE(SUBSTITUTE('YAHOO HISTORICAL DATA'!D462,",","+"),".","-"),"+","."),"-",","))),"")</f>
        <v/>
      </c>
      <c r="I462" s="15" t="str">
        <f>IF(ISNUMBER(VALUE(SUBSTITUTE(SUBSTITUTE(SUBSTITUTE(SUBSTITUTE('YAHOO HISTORICAL DATA'!E462,",","+"),".","-"),"+","."),"-",",")))=TRUE,(VALUE(SUBSTITUTE(SUBSTITUTE(SUBSTITUTE(SUBSTITUTE('YAHOO HISTORICAL DATA'!E462,",","+"),".","-"),"+","."),"-",","))),"")</f>
        <v/>
      </c>
      <c r="J462" s="15" t="str">
        <f>IF(ISNUMBER(VALUE(SUBSTITUTE(SUBSTITUTE(SUBSTITUTE(SUBSTITUTE('YAHOO HISTORICAL DATA'!F462,",","+"),".","-"),"+","."),"-",",")))=TRUE,(VALUE(SUBSTITUTE(SUBSTITUTE(SUBSTITUTE(SUBSTITUTE('YAHOO HISTORICAL DATA'!F462,",","+"),".","-"),"+","."),"-",","))),"")</f>
        <v/>
      </c>
      <c r="K462" s="15">
        <f>IF(ISNUMBER(VALUE(SUBSTITUTE(SUBSTITUTE(SUBSTITUTE(SUBSTITUTE('YAHOO HISTORICAL DATA'!G462,",","+"),".","-"),"+","."),"-",",")))=TRUE,(VALUE(SUBSTITUTE(SUBSTITUTE(SUBSTITUTE(SUBSTITUTE('YAHOO HISTORICAL DATA'!G462,",","+"),".","-"),"+","."),"-",","))),VALUE(SUBSTITUTE(SUBSTITUTE(SUBSTITUTE(SUBSTITUTE('YAHOO HISTORICAL DATA'!G462,",","+"),".","-"),"+","."),"-",",")&amp;"0"))</f>
        <v>0</v>
      </c>
    </row>
    <row r="463" spans="1:11" x14ac:dyDescent="0.2">
      <c r="A463">
        <f>'YAHOO HISTORICAL DATA'!A463</f>
        <v>0</v>
      </c>
      <c r="B463" s="81">
        <f t="shared" si="30"/>
        <v>0</v>
      </c>
      <c r="C463" s="83">
        <f t="shared" si="31"/>
        <v>0</v>
      </c>
      <c r="D463" s="83">
        <f t="shared" si="32"/>
        <v>0</v>
      </c>
      <c r="E463" s="3" t="e">
        <f t="shared" si="33"/>
        <v>#NUM!</v>
      </c>
      <c r="F463" s="15" t="str">
        <f>IF(ISNUMBER(VALUE(SUBSTITUTE(SUBSTITUTE(SUBSTITUTE(SUBSTITUTE('YAHOO HISTORICAL DATA'!B463,",","+"),".","-"),"+","."),"-",",")))=TRUE,(VALUE(SUBSTITUTE(SUBSTITUTE(SUBSTITUTE(SUBSTITUTE('YAHOO HISTORICAL DATA'!B463,",","+"),".","-"),"+","."),"-",","))),"")</f>
        <v/>
      </c>
      <c r="G463" s="15" t="str">
        <f>IF(ISNUMBER(VALUE(SUBSTITUTE(SUBSTITUTE(SUBSTITUTE(SUBSTITUTE('YAHOO HISTORICAL DATA'!C463,",","+"),".","-"),"+","."),"-",",")))=TRUE,(VALUE(SUBSTITUTE(SUBSTITUTE(SUBSTITUTE(SUBSTITUTE('YAHOO HISTORICAL DATA'!C463,",","+"),".","-"),"+","."),"-",","))),"")</f>
        <v/>
      </c>
      <c r="H463" s="15" t="str">
        <f>IF(ISNUMBER(VALUE(SUBSTITUTE(SUBSTITUTE(SUBSTITUTE(SUBSTITUTE('YAHOO HISTORICAL DATA'!D463,",","+"),".","-"),"+","."),"-",",")))=TRUE,(VALUE(SUBSTITUTE(SUBSTITUTE(SUBSTITUTE(SUBSTITUTE('YAHOO HISTORICAL DATA'!D463,",","+"),".","-"),"+","."),"-",","))),"")</f>
        <v/>
      </c>
      <c r="I463" s="15" t="str">
        <f>IF(ISNUMBER(VALUE(SUBSTITUTE(SUBSTITUTE(SUBSTITUTE(SUBSTITUTE('YAHOO HISTORICAL DATA'!E463,",","+"),".","-"),"+","."),"-",",")))=TRUE,(VALUE(SUBSTITUTE(SUBSTITUTE(SUBSTITUTE(SUBSTITUTE('YAHOO HISTORICAL DATA'!E463,",","+"),".","-"),"+","."),"-",","))),"")</f>
        <v/>
      </c>
      <c r="J463" s="15" t="str">
        <f>IF(ISNUMBER(VALUE(SUBSTITUTE(SUBSTITUTE(SUBSTITUTE(SUBSTITUTE('YAHOO HISTORICAL DATA'!F463,",","+"),".","-"),"+","."),"-",",")))=TRUE,(VALUE(SUBSTITUTE(SUBSTITUTE(SUBSTITUTE(SUBSTITUTE('YAHOO HISTORICAL DATA'!F463,",","+"),".","-"),"+","."),"-",","))),"")</f>
        <v/>
      </c>
      <c r="K463" s="15">
        <f>IF(ISNUMBER(VALUE(SUBSTITUTE(SUBSTITUTE(SUBSTITUTE(SUBSTITUTE('YAHOO HISTORICAL DATA'!G463,",","+"),".","-"),"+","."),"-",",")))=TRUE,(VALUE(SUBSTITUTE(SUBSTITUTE(SUBSTITUTE(SUBSTITUTE('YAHOO HISTORICAL DATA'!G463,",","+"),".","-"),"+","."),"-",","))),VALUE(SUBSTITUTE(SUBSTITUTE(SUBSTITUTE(SUBSTITUTE('YAHOO HISTORICAL DATA'!G463,",","+"),".","-"),"+","."),"-",",")&amp;"0"))</f>
        <v>0</v>
      </c>
    </row>
    <row r="464" spans="1:11" x14ac:dyDescent="0.2">
      <c r="A464">
        <f>'YAHOO HISTORICAL DATA'!A464</f>
        <v>0</v>
      </c>
      <c r="B464" s="81">
        <f t="shared" si="30"/>
        <v>0</v>
      </c>
      <c r="C464" s="83">
        <f t="shared" si="31"/>
        <v>0</v>
      </c>
      <c r="D464" s="83">
        <f t="shared" si="32"/>
        <v>0</v>
      </c>
      <c r="E464" s="3" t="e">
        <f t="shared" si="33"/>
        <v>#NUM!</v>
      </c>
      <c r="F464" s="15" t="str">
        <f>IF(ISNUMBER(VALUE(SUBSTITUTE(SUBSTITUTE(SUBSTITUTE(SUBSTITUTE('YAHOO HISTORICAL DATA'!B464,",","+"),".","-"),"+","."),"-",",")))=TRUE,(VALUE(SUBSTITUTE(SUBSTITUTE(SUBSTITUTE(SUBSTITUTE('YAHOO HISTORICAL DATA'!B464,",","+"),".","-"),"+","."),"-",","))),"")</f>
        <v/>
      </c>
      <c r="G464" s="15" t="str">
        <f>IF(ISNUMBER(VALUE(SUBSTITUTE(SUBSTITUTE(SUBSTITUTE(SUBSTITUTE('YAHOO HISTORICAL DATA'!C464,",","+"),".","-"),"+","."),"-",",")))=TRUE,(VALUE(SUBSTITUTE(SUBSTITUTE(SUBSTITUTE(SUBSTITUTE('YAHOO HISTORICAL DATA'!C464,",","+"),".","-"),"+","."),"-",","))),"")</f>
        <v/>
      </c>
      <c r="H464" s="15" t="str">
        <f>IF(ISNUMBER(VALUE(SUBSTITUTE(SUBSTITUTE(SUBSTITUTE(SUBSTITUTE('YAHOO HISTORICAL DATA'!D464,",","+"),".","-"),"+","."),"-",",")))=TRUE,(VALUE(SUBSTITUTE(SUBSTITUTE(SUBSTITUTE(SUBSTITUTE('YAHOO HISTORICAL DATA'!D464,",","+"),".","-"),"+","."),"-",","))),"")</f>
        <v/>
      </c>
      <c r="I464" s="15" t="str">
        <f>IF(ISNUMBER(VALUE(SUBSTITUTE(SUBSTITUTE(SUBSTITUTE(SUBSTITUTE('YAHOO HISTORICAL DATA'!E464,",","+"),".","-"),"+","."),"-",",")))=TRUE,(VALUE(SUBSTITUTE(SUBSTITUTE(SUBSTITUTE(SUBSTITUTE('YAHOO HISTORICAL DATA'!E464,",","+"),".","-"),"+","."),"-",","))),"")</f>
        <v/>
      </c>
      <c r="J464" s="15" t="str">
        <f>IF(ISNUMBER(VALUE(SUBSTITUTE(SUBSTITUTE(SUBSTITUTE(SUBSTITUTE('YAHOO HISTORICAL DATA'!F464,",","+"),".","-"),"+","."),"-",",")))=TRUE,(VALUE(SUBSTITUTE(SUBSTITUTE(SUBSTITUTE(SUBSTITUTE('YAHOO HISTORICAL DATA'!F464,",","+"),".","-"),"+","."),"-",","))),"")</f>
        <v/>
      </c>
      <c r="K464" s="15">
        <f>IF(ISNUMBER(VALUE(SUBSTITUTE(SUBSTITUTE(SUBSTITUTE(SUBSTITUTE('YAHOO HISTORICAL DATA'!G464,",","+"),".","-"),"+","."),"-",",")))=TRUE,(VALUE(SUBSTITUTE(SUBSTITUTE(SUBSTITUTE(SUBSTITUTE('YAHOO HISTORICAL DATA'!G464,",","+"),".","-"),"+","."),"-",","))),VALUE(SUBSTITUTE(SUBSTITUTE(SUBSTITUTE(SUBSTITUTE('YAHOO HISTORICAL DATA'!G464,",","+"),".","-"),"+","."),"-",",")&amp;"0"))</f>
        <v>0</v>
      </c>
    </row>
    <row r="465" spans="1:11" x14ac:dyDescent="0.2">
      <c r="A465">
        <f>'YAHOO HISTORICAL DATA'!A465</f>
        <v>0</v>
      </c>
      <c r="B465" s="81">
        <f t="shared" si="30"/>
        <v>0</v>
      </c>
      <c r="C465" s="83">
        <f t="shared" si="31"/>
        <v>0</v>
      </c>
      <c r="D465" s="83">
        <f t="shared" si="32"/>
        <v>0</v>
      </c>
      <c r="E465" s="3" t="e">
        <f t="shared" si="33"/>
        <v>#NUM!</v>
      </c>
      <c r="F465" s="15" t="str">
        <f>IF(ISNUMBER(VALUE(SUBSTITUTE(SUBSTITUTE(SUBSTITUTE(SUBSTITUTE('YAHOO HISTORICAL DATA'!B465,",","+"),".","-"),"+","."),"-",",")))=TRUE,(VALUE(SUBSTITUTE(SUBSTITUTE(SUBSTITUTE(SUBSTITUTE('YAHOO HISTORICAL DATA'!B465,",","+"),".","-"),"+","."),"-",","))),"")</f>
        <v/>
      </c>
      <c r="G465" s="15" t="str">
        <f>IF(ISNUMBER(VALUE(SUBSTITUTE(SUBSTITUTE(SUBSTITUTE(SUBSTITUTE('YAHOO HISTORICAL DATA'!C465,",","+"),".","-"),"+","."),"-",",")))=TRUE,(VALUE(SUBSTITUTE(SUBSTITUTE(SUBSTITUTE(SUBSTITUTE('YAHOO HISTORICAL DATA'!C465,",","+"),".","-"),"+","."),"-",","))),"")</f>
        <v/>
      </c>
      <c r="H465" s="15" t="str">
        <f>IF(ISNUMBER(VALUE(SUBSTITUTE(SUBSTITUTE(SUBSTITUTE(SUBSTITUTE('YAHOO HISTORICAL DATA'!D465,",","+"),".","-"),"+","."),"-",",")))=TRUE,(VALUE(SUBSTITUTE(SUBSTITUTE(SUBSTITUTE(SUBSTITUTE('YAHOO HISTORICAL DATA'!D465,",","+"),".","-"),"+","."),"-",","))),"")</f>
        <v/>
      </c>
      <c r="I465" s="15" t="str">
        <f>IF(ISNUMBER(VALUE(SUBSTITUTE(SUBSTITUTE(SUBSTITUTE(SUBSTITUTE('YAHOO HISTORICAL DATA'!E465,",","+"),".","-"),"+","."),"-",",")))=TRUE,(VALUE(SUBSTITUTE(SUBSTITUTE(SUBSTITUTE(SUBSTITUTE('YAHOO HISTORICAL DATA'!E465,",","+"),".","-"),"+","."),"-",","))),"")</f>
        <v/>
      </c>
      <c r="J465" s="15" t="str">
        <f>IF(ISNUMBER(VALUE(SUBSTITUTE(SUBSTITUTE(SUBSTITUTE(SUBSTITUTE('YAHOO HISTORICAL DATA'!F465,",","+"),".","-"),"+","."),"-",",")))=TRUE,(VALUE(SUBSTITUTE(SUBSTITUTE(SUBSTITUTE(SUBSTITUTE('YAHOO HISTORICAL DATA'!F465,",","+"),".","-"),"+","."),"-",","))),"")</f>
        <v/>
      </c>
      <c r="K465" s="15">
        <f>IF(ISNUMBER(VALUE(SUBSTITUTE(SUBSTITUTE(SUBSTITUTE(SUBSTITUTE('YAHOO HISTORICAL DATA'!G465,",","+"),".","-"),"+","."),"-",",")))=TRUE,(VALUE(SUBSTITUTE(SUBSTITUTE(SUBSTITUTE(SUBSTITUTE('YAHOO HISTORICAL DATA'!G465,",","+"),".","-"),"+","."),"-",","))),VALUE(SUBSTITUTE(SUBSTITUTE(SUBSTITUTE(SUBSTITUTE('YAHOO HISTORICAL DATA'!G465,",","+"),".","-"),"+","."),"-",",")&amp;"0"))</f>
        <v>0</v>
      </c>
    </row>
    <row r="466" spans="1:11" x14ac:dyDescent="0.2">
      <c r="A466">
        <f>'YAHOO HISTORICAL DATA'!A466</f>
        <v>0</v>
      </c>
      <c r="B466" s="81">
        <f t="shared" si="30"/>
        <v>0</v>
      </c>
      <c r="C466" s="83">
        <f t="shared" si="31"/>
        <v>0</v>
      </c>
      <c r="D466" s="83">
        <f t="shared" si="32"/>
        <v>0</v>
      </c>
      <c r="E466" s="3" t="e">
        <f t="shared" si="33"/>
        <v>#NUM!</v>
      </c>
      <c r="F466" s="15" t="str">
        <f>IF(ISNUMBER(VALUE(SUBSTITUTE(SUBSTITUTE(SUBSTITUTE(SUBSTITUTE('YAHOO HISTORICAL DATA'!B466,",","+"),".","-"),"+","."),"-",",")))=TRUE,(VALUE(SUBSTITUTE(SUBSTITUTE(SUBSTITUTE(SUBSTITUTE('YAHOO HISTORICAL DATA'!B466,",","+"),".","-"),"+","."),"-",","))),"")</f>
        <v/>
      </c>
      <c r="G466" s="15" t="str">
        <f>IF(ISNUMBER(VALUE(SUBSTITUTE(SUBSTITUTE(SUBSTITUTE(SUBSTITUTE('YAHOO HISTORICAL DATA'!C466,",","+"),".","-"),"+","."),"-",",")))=TRUE,(VALUE(SUBSTITUTE(SUBSTITUTE(SUBSTITUTE(SUBSTITUTE('YAHOO HISTORICAL DATA'!C466,",","+"),".","-"),"+","."),"-",","))),"")</f>
        <v/>
      </c>
      <c r="H466" s="15" t="str">
        <f>IF(ISNUMBER(VALUE(SUBSTITUTE(SUBSTITUTE(SUBSTITUTE(SUBSTITUTE('YAHOO HISTORICAL DATA'!D466,",","+"),".","-"),"+","."),"-",",")))=TRUE,(VALUE(SUBSTITUTE(SUBSTITUTE(SUBSTITUTE(SUBSTITUTE('YAHOO HISTORICAL DATA'!D466,",","+"),".","-"),"+","."),"-",","))),"")</f>
        <v/>
      </c>
      <c r="I466" s="15" t="str">
        <f>IF(ISNUMBER(VALUE(SUBSTITUTE(SUBSTITUTE(SUBSTITUTE(SUBSTITUTE('YAHOO HISTORICAL DATA'!E466,",","+"),".","-"),"+","."),"-",",")))=TRUE,(VALUE(SUBSTITUTE(SUBSTITUTE(SUBSTITUTE(SUBSTITUTE('YAHOO HISTORICAL DATA'!E466,",","+"),".","-"),"+","."),"-",","))),"")</f>
        <v/>
      </c>
      <c r="J466" s="15" t="str">
        <f>IF(ISNUMBER(VALUE(SUBSTITUTE(SUBSTITUTE(SUBSTITUTE(SUBSTITUTE('YAHOO HISTORICAL DATA'!F466,",","+"),".","-"),"+","."),"-",",")))=TRUE,(VALUE(SUBSTITUTE(SUBSTITUTE(SUBSTITUTE(SUBSTITUTE('YAHOO HISTORICAL DATA'!F466,",","+"),".","-"),"+","."),"-",","))),"")</f>
        <v/>
      </c>
      <c r="K466" s="15">
        <f>IF(ISNUMBER(VALUE(SUBSTITUTE(SUBSTITUTE(SUBSTITUTE(SUBSTITUTE('YAHOO HISTORICAL DATA'!G466,",","+"),".","-"),"+","."),"-",",")))=TRUE,(VALUE(SUBSTITUTE(SUBSTITUTE(SUBSTITUTE(SUBSTITUTE('YAHOO HISTORICAL DATA'!G466,",","+"),".","-"),"+","."),"-",","))),VALUE(SUBSTITUTE(SUBSTITUTE(SUBSTITUTE(SUBSTITUTE('YAHOO HISTORICAL DATA'!G466,",","+"),".","-"),"+","."),"-",",")&amp;"0"))</f>
        <v>0</v>
      </c>
    </row>
    <row r="467" spans="1:11" x14ac:dyDescent="0.2">
      <c r="A467">
        <f>'YAHOO HISTORICAL DATA'!A467</f>
        <v>0</v>
      </c>
      <c r="B467" s="81">
        <f t="shared" si="30"/>
        <v>0</v>
      </c>
      <c r="C467" s="83">
        <f t="shared" si="31"/>
        <v>0</v>
      </c>
      <c r="D467" s="83">
        <f t="shared" si="32"/>
        <v>0</v>
      </c>
      <c r="E467" s="3" t="e">
        <f t="shared" si="33"/>
        <v>#NUM!</v>
      </c>
      <c r="F467" s="15" t="str">
        <f>IF(ISNUMBER(VALUE(SUBSTITUTE(SUBSTITUTE(SUBSTITUTE(SUBSTITUTE('YAHOO HISTORICAL DATA'!B467,",","+"),".","-"),"+","."),"-",",")))=TRUE,(VALUE(SUBSTITUTE(SUBSTITUTE(SUBSTITUTE(SUBSTITUTE('YAHOO HISTORICAL DATA'!B467,",","+"),".","-"),"+","."),"-",","))),"")</f>
        <v/>
      </c>
      <c r="G467" s="15" t="str">
        <f>IF(ISNUMBER(VALUE(SUBSTITUTE(SUBSTITUTE(SUBSTITUTE(SUBSTITUTE('YAHOO HISTORICAL DATA'!C467,",","+"),".","-"),"+","."),"-",",")))=TRUE,(VALUE(SUBSTITUTE(SUBSTITUTE(SUBSTITUTE(SUBSTITUTE('YAHOO HISTORICAL DATA'!C467,",","+"),".","-"),"+","."),"-",","))),"")</f>
        <v/>
      </c>
      <c r="H467" s="15" t="str">
        <f>IF(ISNUMBER(VALUE(SUBSTITUTE(SUBSTITUTE(SUBSTITUTE(SUBSTITUTE('YAHOO HISTORICAL DATA'!D467,",","+"),".","-"),"+","."),"-",",")))=TRUE,(VALUE(SUBSTITUTE(SUBSTITUTE(SUBSTITUTE(SUBSTITUTE('YAHOO HISTORICAL DATA'!D467,",","+"),".","-"),"+","."),"-",","))),"")</f>
        <v/>
      </c>
      <c r="I467" s="15" t="str">
        <f>IF(ISNUMBER(VALUE(SUBSTITUTE(SUBSTITUTE(SUBSTITUTE(SUBSTITUTE('YAHOO HISTORICAL DATA'!E467,",","+"),".","-"),"+","."),"-",",")))=TRUE,(VALUE(SUBSTITUTE(SUBSTITUTE(SUBSTITUTE(SUBSTITUTE('YAHOO HISTORICAL DATA'!E467,",","+"),".","-"),"+","."),"-",","))),"")</f>
        <v/>
      </c>
      <c r="J467" s="15" t="str">
        <f>IF(ISNUMBER(VALUE(SUBSTITUTE(SUBSTITUTE(SUBSTITUTE(SUBSTITUTE('YAHOO HISTORICAL DATA'!F467,",","+"),".","-"),"+","."),"-",",")))=TRUE,(VALUE(SUBSTITUTE(SUBSTITUTE(SUBSTITUTE(SUBSTITUTE('YAHOO HISTORICAL DATA'!F467,",","+"),".","-"),"+","."),"-",","))),"")</f>
        <v/>
      </c>
      <c r="K467" s="15">
        <f>IF(ISNUMBER(VALUE(SUBSTITUTE(SUBSTITUTE(SUBSTITUTE(SUBSTITUTE('YAHOO HISTORICAL DATA'!G467,",","+"),".","-"),"+","."),"-",",")))=TRUE,(VALUE(SUBSTITUTE(SUBSTITUTE(SUBSTITUTE(SUBSTITUTE('YAHOO HISTORICAL DATA'!G467,",","+"),".","-"),"+","."),"-",","))),VALUE(SUBSTITUTE(SUBSTITUTE(SUBSTITUTE(SUBSTITUTE('YAHOO HISTORICAL DATA'!G467,",","+"),".","-"),"+","."),"-",",")&amp;"0"))</f>
        <v>0</v>
      </c>
    </row>
    <row r="468" spans="1:11" x14ac:dyDescent="0.2">
      <c r="A468">
        <f>'YAHOO HISTORICAL DATA'!A468</f>
        <v>0</v>
      </c>
      <c r="B468" s="81">
        <f t="shared" si="30"/>
        <v>0</v>
      </c>
      <c r="C468" s="83">
        <f t="shared" si="31"/>
        <v>0</v>
      </c>
      <c r="D468" s="83">
        <f t="shared" si="32"/>
        <v>0</v>
      </c>
      <c r="E468" s="3" t="e">
        <f t="shared" si="33"/>
        <v>#NUM!</v>
      </c>
      <c r="F468" s="15" t="str">
        <f>IF(ISNUMBER(VALUE(SUBSTITUTE(SUBSTITUTE(SUBSTITUTE(SUBSTITUTE('YAHOO HISTORICAL DATA'!B468,",","+"),".","-"),"+","."),"-",",")))=TRUE,(VALUE(SUBSTITUTE(SUBSTITUTE(SUBSTITUTE(SUBSTITUTE('YAHOO HISTORICAL DATA'!B468,",","+"),".","-"),"+","."),"-",","))),"")</f>
        <v/>
      </c>
      <c r="G468" s="15" t="str">
        <f>IF(ISNUMBER(VALUE(SUBSTITUTE(SUBSTITUTE(SUBSTITUTE(SUBSTITUTE('YAHOO HISTORICAL DATA'!C468,",","+"),".","-"),"+","."),"-",",")))=TRUE,(VALUE(SUBSTITUTE(SUBSTITUTE(SUBSTITUTE(SUBSTITUTE('YAHOO HISTORICAL DATA'!C468,",","+"),".","-"),"+","."),"-",","))),"")</f>
        <v/>
      </c>
      <c r="H468" s="15" t="str">
        <f>IF(ISNUMBER(VALUE(SUBSTITUTE(SUBSTITUTE(SUBSTITUTE(SUBSTITUTE('YAHOO HISTORICAL DATA'!D468,",","+"),".","-"),"+","."),"-",",")))=TRUE,(VALUE(SUBSTITUTE(SUBSTITUTE(SUBSTITUTE(SUBSTITUTE('YAHOO HISTORICAL DATA'!D468,",","+"),".","-"),"+","."),"-",","))),"")</f>
        <v/>
      </c>
      <c r="I468" s="15" t="str">
        <f>IF(ISNUMBER(VALUE(SUBSTITUTE(SUBSTITUTE(SUBSTITUTE(SUBSTITUTE('YAHOO HISTORICAL DATA'!E468,",","+"),".","-"),"+","."),"-",",")))=TRUE,(VALUE(SUBSTITUTE(SUBSTITUTE(SUBSTITUTE(SUBSTITUTE('YAHOO HISTORICAL DATA'!E468,",","+"),".","-"),"+","."),"-",","))),"")</f>
        <v/>
      </c>
      <c r="J468" s="15" t="str">
        <f>IF(ISNUMBER(VALUE(SUBSTITUTE(SUBSTITUTE(SUBSTITUTE(SUBSTITUTE('YAHOO HISTORICAL DATA'!F468,",","+"),".","-"),"+","."),"-",",")))=TRUE,(VALUE(SUBSTITUTE(SUBSTITUTE(SUBSTITUTE(SUBSTITUTE('YAHOO HISTORICAL DATA'!F468,",","+"),".","-"),"+","."),"-",","))),"")</f>
        <v/>
      </c>
      <c r="K468" s="15">
        <f>IF(ISNUMBER(VALUE(SUBSTITUTE(SUBSTITUTE(SUBSTITUTE(SUBSTITUTE('YAHOO HISTORICAL DATA'!G468,",","+"),".","-"),"+","."),"-",",")))=TRUE,(VALUE(SUBSTITUTE(SUBSTITUTE(SUBSTITUTE(SUBSTITUTE('YAHOO HISTORICAL DATA'!G468,",","+"),".","-"),"+","."),"-",","))),VALUE(SUBSTITUTE(SUBSTITUTE(SUBSTITUTE(SUBSTITUTE('YAHOO HISTORICAL DATA'!G468,",","+"),".","-"),"+","."),"-",",")&amp;"0"))</f>
        <v>0</v>
      </c>
    </row>
    <row r="469" spans="1:11" x14ac:dyDescent="0.2">
      <c r="A469">
        <f>'YAHOO HISTORICAL DATA'!A469</f>
        <v>0</v>
      </c>
      <c r="B469" s="81">
        <f t="shared" si="30"/>
        <v>0</v>
      </c>
      <c r="C469" s="83">
        <f t="shared" si="31"/>
        <v>0</v>
      </c>
      <c r="D469" s="83">
        <f t="shared" si="32"/>
        <v>0</v>
      </c>
      <c r="E469" s="3" t="e">
        <f t="shared" si="33"/>
        <v>#NUM!</v>
      </c>
      <c r="F469" s="15" t="str">
        <f>IF(ISNUMBER(VALUE(SUBSTITUTE(SUBSTITUTE(SUBSTITUTE(SUBSTITUTE('YAHOO HISTORICAL DATA'!B469,",","+"),".","-"),"+","."),"-",",")))=TRUE,(VALUE(SUBSTITUTE(SUBSTITUTE(SUBSTITUTE(SUBSTITUTE('YAHOO HISTORICAL DATA'!B469,",","+"),".","-"),"+","."),"-",","))),"")</f>
        <v/>
      </c>
      <c r="G469" s="15" t="str">
        <f>IF(ISNUMBER(VALUE(SUBSTITUTE(SUBSTITUTE(SUBSTITUTE(SUBSTITUTE('YAHOO HISTORICAL DATA'!C469,",","+"),".","-"),"+","."),"-",",")))=TRUE,(VALUE(SUBSTITUTE(SUBSTITUTE(SUBSTITUTE(SUBSTITUTE('YAHOO HISTORICAL DATA'!C469,",","+"),".","-"),"+","."),"-",","))),"")</f>
        <v/>
      </c>
      <c r="H469" s="15" t="str">
        <f>IF(ISNUMBER(VALUE(SUBSTITUTE(SUBSTITUTE(SUBSTITUTE(SUBSTITUTE('YAHOO HISTORICAL DATA'!D469,",","+"),".","-"),"+","."),"-",",")))=TRUE,(VALUE(SUBSTITUTE(SUBSTITUTE(SUBSTITUTE(SUBSTITUTE('YAHOO HISTORICAL DATA'!D469,",","+"),".","-"),"+","."),"-",","))),"")</f>
        <v/>
      </c>
      <c r="I469" s="15" t="str">
        <f>IF(ISNUMBER(VALUE(SUBSTITUTE(SUBSTITUTE(SUBSTITUTE(SUBSTITUTE('YAHOO HISTORICAL DATA'!E469,",","+"),".","-"),"+","."),"-",",")))=TRUE,(VALUE(SUBSTITUTE(SUBSTITUTE(SUBSTITUTE(SUBSTITUTE('YAHOO HISTORICAL DATA'!E469,",","+"),".","-"),"+","."),"-",","))),"")</f>
        <v/>
      </c>
      <c r="J469" s="15" t="str">
        <f>IF(ISNUMBER(VALUE(SUBSTITUTE(SUBSTITUTE(SUBSTITUTE(SUBSTITUTE('YAHOO HISTORICAL DATA'!F469,",","+"),".","-"),"+","."),"-",",")))=TRUE,(VALUE(SUBSTITUTE(SUBSTITUTE(SUBSTITUTE(SUBSTITUTE('YAHOO HISTORICAL DATA'!F469,",","+"),".","-"),"+","."),"-",","))),"")</f>
        <v/>
      </c>
      <c r="K469" s="15">
        <f>IF(ISNUMBER(VALUE(SUBSTITUTE(SUBSTITUTE(SUBSTITUTE(SUBSTITUTE('YAHOO HISTORICAL DATA'!G469,",","+"),".","-"),"+","."),"-",",")))=TRUE,(VALUE(SUBSTITUTE(SUBSTITUTE(SUBSTITUTE(SUBSTITUTE('YAHOO HISTORICAL DATA'!G469,",","+"),".","-"),"+","."),"-",","))),VALUE(SUBSTITUTE(SUBSTITUTE(SUBSTITUTE(SUBSTITUTE('YAHOO HISTORICAL DATA'!G469,",","+"),".","-"),"+","."),"-",",")&amp;"0"))</f>
        <v>0</v>
      </c>
    </row>
    <row r="470" spans="1:11" x14ac:dyDescent="0.2">
      <c r="A470">
        <f>'YAHOO HISTORICAL DATA'!A470</f>
        <v>0</v>
      </c>
      <c r="B470" s="81">
        <f t="shared" si="30"/>
        <v>0</v>
      </c>
      <c r="C470" s="83">
        <f t="shared" si="31"/>
        <v>0</v>
      </c>
      <c r="D470" s="83">
        <f t="shared" si="32"/>
        <v>0</v>
      </c>
      <c r="E470" s="3" t="e">
        <f t="shared" si="33"/>
        <v>#NUM!</v>
      </c>
      <c r="F470" s="15" t="str">
        <f>IF(ISNUMBER(VALUE(SUBSTITUTE(SUBSTITUTE(SUBSTITUTE(SUBSTITUTE('YAHOO HISTORICAL DATA'!B470,",","+"),".","-"),"+","."),"-",",")))=TRUE,(VALUE(SUBSTITUTE(SUBSTITUTE(SUBSTITUTE(SUBSTITUTE('YAHOO HISTORICAL DATA'!B470,",","+"),".","-"),"+","."),"-",","))),"")</f>
        <v/>
      </c>
      <c r="G470" s="15" t="str">
        <f>IF(ISNUMBER(VALUE(SUBSTITUTE(SUBSTITUTE(SUBSTITUTE(SUBSTITUTE('YAHOO HISTORICAL DATA'!C470,",","+"),".","-"),"+","."),"-",",")))=TRUE,(VALUE(SUBSTITUTE(SUBSTITUTE(SUBSTITUTE(SUBSTITUTE('YAHOO HISTORICAL DATA'!C470,",","+"),".","-"),"+","."),"-",","))),"")</f>
        <v/>
      </c>
      <c r="H470" s="15" t="str">
        <f>IF(ISNUMBER(VALUE(SUBSTITUTE(SUBSTITUTE(SUBSTITUTE(SUBSTITUTE('YAHOO HISTORICAL DATA'!D470,",","+"),".","-"),"+","."),"-",",")))=TRUE,(VALUE(SUBSTITUTE(SUBSTITUTE(SUBSTITUTE(SUBSTITUTE('YAHOO HISTORICAL DATA'!D470,",","+"),".","-"),"+","."),"-",","))),"")</f>
        <v/>
      </c>
      <c r="I470" s="15" t="str">
        <f>IF(ISNUMBER(VALUE(SUBSTITUTE(SUBSTITUTE(SUBSTITUTE(SUBSTITUTE('YAHOO HISTORICAL DATA'!E470,",","+"),".","-"),"+","."),"-",",")))=TRUE,(VALUE(SUBSTITUTE(SUBSTITUTE(SUBSTITUTE(SUBSTITUTE('YAHOO HISTORICAL DATA'!E470,",","+"),".","-"),"+","."),"-",","))),"")</f>
        <v/>
      </c>
      <c r="J470" s="15" t="str">
        <f>IF(ISNUMBER(VALUE(SUBSTITUTE(SUBSTITUTE(SUBSTITUTE(SUBSTITUTE('YAHOO HISTORICAL DATA'!F470,",","+"),".","-"),"+","."),"-",",")))=TRUE,(VALUE(SUBSTITUTE(SUBSTITUTE(SUBSTITUTE(SUBSTITUTE('YAHOO HISTORICAL DATA'!F470,",","+"),".","-"),"+","."),"-",","))),"")</f>
        <v/>
      </c>
      <c r="K470" s="15">
        <f>IF(ISNUMBER(VALUE(SUBSTITUTE(SUBSTITUTE(SUBSTITUTE(SUBSTITUTE('YAHOO HISTORICAL DATA'!G470,",","+"),".","-"),"+","."),"-",",")))=TRUE,(VALUE(SUBSTITUTE(SUBSTITUTE(SUBSTITUTE(SUBSTITUTE('YAHOO HISTORICAL DATA'!G470,",","+"),".","-"),"+","."),"-",","))),VALUE(SUBSTITUTE(SUBSTITUTE(SUBSTITUTE(SUBSTITUTE('YAHOO HISTORICAL DATA'!G470,",","+"),".","-"),"+","."),"-",",")&amp;"0"))</f>
        <v>0</v>
      </c>
    </row>
    <row r="471" spans="1:11" x14ac:dyDescent="0.2">
      <c r="A471">
        <f>'YAHOO HISTORICAL DATA'!A471</f>
        <v>0</v>
      </c>
      <c r="B471" s="81">
        <f t="shared" si="30"/>
        <v>0</v>
      </c>
      <c r="C471" s="83">
        <f t="shared" si="31"/>
        <v>0</v>
      </c>
      <c r="D471" s="83">
        <f t="shared" si="32"/>
        <v>0</v>
      </c>
      <c r="E471" s="3" t="e">
        <f t="shared" si="33"/>
        <v>#NUM!</v>
      </c>
      <c r="F471" s="15" t="str">
        <f>IF(ISNUMBER(VALUE(SUBSTITUTE(SUBSTITUTE(SUBSTITUTE(SUBSTITUTE('YAHOO HISTORICAL DATA'!B471,",","+"),".","-"),"+","."),"-",",")))=TRUE,(VALUE(SUBSTITUTE(SUBSTITUTE(SUBSTITUTE(SUBSTITUTE('YAHOO HISTORICAL DATA'!B471,",","+"),".","-"),"+","."),"-",","))),"")</f>
        <v/>
      </c>
      <c r="G471" s="15" t="str">
        <f>IF(ISNUMBER(VALUE(SUBSTITUTE(SUBSTITUTE(SUBSTITUTE(SUBSTITUTE('YAHOO HISTORICAL DATA'!C471,",","+"),".","-"),"+","."),"-",",")))=TRUE,(VALUE(SUBSTITUTE(SUBSTITUTE(SUBSTITUTE(SUBSTITUTE('YAHOO HISTORICAL DATA'!C471,",","+"),".","-"),"+","."),"-",","))),"")</f>
        <v/>
      </c>
      <c r="H471" s="15" t="str">
        <f>IF(ISNUMBER(VALUE(SUBSTITUTE(SUBSTITUTE(SUBSTITUTE(SUBSTITUTE('YAHOO HISTORICAL DATA'!D471,",","+"),".","-"),"+","."),"-",",")))=TRUE,(VALUE(SUBSTITUTE(SUBSTITUTE(SUBSTITUTE(SUBSTITUTE('YAHOO HISTORICAL DATA'!D471,",","+"),".","-"),"+","."),"-",","))),"")</f>
        <v/>
      </c>
      <c r="I471" s="15" t="str">
        <f>IF(ISNUMBER(VALUE(SUBSTITUTE(SUBSTITUTE(SUBSTITUTE(SUBSTITUTE('YAHOO HISTORICAL DATA'!E471,",","+"),".","-"),"+","."),"-",",")))=TRUE,(VALUE(SUBSTITUTE(SUBSTITUTE(SUBSTITUTE(SUBSTITUTE('YAHOO HISTORICAL DATA'!E471,",","+"),".","-"),"+","."),"-",","))),"")</f>
        <v/>
      </c>
      <c r="J471" s="15" t="str">
        <f>IF(ISNUMBER(VALUE(SUBSTITUTE(SUBSTITUTE(SUBSTITUTE(SUBSTITUTE('YAHOO HISTORICAL DATA'!F471,",","+"),".","-"),"+","."),"-",",")))=TRUE,(VALUE(SUBSTITUTE(SUBSTITUTE(SUBSTITUTE(SUBSTITUTE('YAHOO HISTORICAL DATA'!F471,",","+"),".","-"),"+","."),"-",","))),"")</f>
        <v/>
      </c>
      <c r="K471" s="15">
        <f>IF(ISNUMBER(VALUE(SUBSTITUTE(SUBSTITUTE(SUBSTITUTE(SUBSTITUTE('YAHOO HISTORICAL DATA'!G471,",","+"),".","-"),"+","."),"-",",")))=TRUE,(VALUE(SUBSTITUTE(SUBSTITUTE(SUBSTITUTE(SUBSTITUTE('YAHOO HISTORICAL DATA'!G471,",","+"),".","-"),"+","."),"-",","))),VALUE(SUBSTITUTE(SUBSTITUTE(SUBSTITUTE(SUBSTITUTE('YAHOO HISTORICAL DATA'!G471,",","+"),".","-"),"+","."),"-",",")&amp;"0"))</f>
        <v>0</v>
      </c>
    </row>
    <row r="472" spans="1:11" x14ac:dyDescent="0.2">
      <c r="A472">
        <f>'YAHOO HISTORICAL DATA'!A472</f>
        <v>0</v>
      </c>
      <c r="B472" s="81">
        <f t="shared" si="30"/>
        <v>0</v>
      </c>
      <c r="C472" s="83">
        <f t="shared" si="31"/>
        <v>0</v>
      </c>
      <c r="D472" s="83">
        <f t="shared" si="32"/>
        <v>0</v>
      </c>
      <c r="E472" s="3" t="e">
        <f t="shared" si="33"/>
        <v>#NUM!</v>
      </c>
      <c r="F472" s="15" t="str">
        <f>IF(ISNUMBER(VALUE(SUBSTITUTE(SUBSTITUTE(SUBSTITUTE(SUBSTITUTE('YAHOO HISTORICAL DATA'!B472,",","+"),".","-"),"+","."),"-",",")))=TRUE,(VALUE(SUBSTITUTE(SUBSTITUTE(SUBSTITUTE(SUBSTITUTE('YAHOO HISTORICAL DATA'!B472,",","+"),".","-"),"+","."),"-",","))),"")</f>
        <v/>
      </c>
      <c r="G472" s="15" t="str">
        <f>IF(ISNUMBER(VALUE(SUBSTITUTE(SUBSTITUTE(SUBSTITUTE(SUBSTITUTE('YAHOO HISTORICAL DATA'!C472,",","+"),".","-"),"+","."),"-",",")))=TRUE,(VALUE(SUBSTITUTE(SUBSTITUTE(SUBSTITUTE(SUBSTITUTE('YAHOO HISTORICAL DATA'!C472,",","+"),".","-"),"+","."),"-",","))),"")</f>
        <v/>
      </c>
      <c r="H472" s="15" t="str">
        <f>IF(ISNUMBER(VALUE(SUBSTITUTE(SUBSTITUTE(SUBSTITUTE(SUBSTITUTE('YAHOO HISTORICAL DATA'!D472,",","+"),".","-"),"+","."),"-",",")))=TRUE,(VALUE(SUBSTITUTE(SUBSTITUTE(SUBSTITUTE(SUBSTITUTE('YAHOO HISTORICAL DATA'!D472,",","+"),".","-"),"+","."),"-",","))),"")</f>
        <v/>
      </c>
      <c r="I472" s="15" t="str">
        <f>IF(ISNUMBER(VALUE(SUBSTITUTE(SUBSTITUTE(SUBSTITUTE(SUBSTITUTE('YAHOO HISTORICAL DATA'!E472,",","+"),".","-"),"+","."),"-",",")))=TRUE,(VALUE(SUBSTITUTE(SUBSTITUTE(SUBSTITUTE(SUBSTITUTE('YAHOO HISTORICAL DATA'!E472,",","+"),".","-"),"+","."),"-",","))),"")</f>
        <v/>
      </c>
      <c r="J472" s="15" t="str">
        <f>IF(ISNUMBER(VALUE(SUBSTITUTE(SUBSTITUTE(SUBSTITUTE(SUBSTITUTE('YAHOO HISTORICAL DATA'!F472,",","+"),".","-"),"+","."),"-",",")))=TRUE,(VALUE(SUBSTITUTE(SUBSTITUTE(SUBSTITUTE(SUBSTITUTE('YAHOO HISTORICAL DATA'!F472,",","+"),".","-"),"+","."),"-",","))),"")</f>
        <v/>
      </c>
      <c r="K472" s="15">
        <f>IF(ISNUMBER(VALUE(SUBSTITUTE(SUBSTITUTE(SUBSTITUTE(SUBSTITUTE('YAHOO HISTORICAL DATA'!G472,",","+"),".","-"),"+","."),"-",",")))=TRUE,(VALUE(SUBSTITUTE(SUBSTITUTE(SUBSTITUTE(SUBSTITUTE('YAHOO HISTORICAL DATA'!G472,",","+"),".","-"),"+","."),"-",","))),VALUE(SUBSTITUTE(SUBSTITUTE(SUBSTITUTE(SUBSTITUTE('YAHOO HISTORICAL DATA'!G472,",","+"),".","-"),"+","."),"-",",")&amp;"0"))</f>
        <v>0</v>
      </c>
    </row>
    <row r="473" spans="1:11" x14ac:dyDescent="0.2">
      <c r="A473">
        <f>'YAHOO HISTORICAL DATA'!A473</f>
        <v>0</v>
      </c>
      <c r="B473" s="81">
        <f t="shared" si="30"/>
        <v>0</v>
      </c>
      <c r="C473" s="83">
        <f t="shared" si="31"/>
        <v>0</v>
      </c>
      <c r="D473" s="83">
        <f t="shared" si="32"/>
        <v>0</v>
      </c>
      <c r="E473" s="3" t="e">
        <f t="shared" si="33"/>
        <v>#NUM!</v>
      </c>
      <c r="F473" s="15" t="str">
        <f>IF(ISNUMBER(VALUE(SUBSTITUTE(SUBSTITUTE(SUBSTITUTE(SUBSTITUTE('YAHOO HISTORICAL DATA'!B473,",","+"),".","-"),"+","."),"-",",")))=TRUE,(VALUE(SUBSTITUTE(SUBSTITUTE(SUBSTITUTE(SUBSTITUTE('YAHOO HISTORICAL DATA'!B473,",","+"),".","-"),"+","."),"-",","))),"")</f>
        <v/>
      </c>
      <c r="G473" s="15" t="str">
        <f>IF(ISNUMBER(VALUE(SUBSTITUTE(SUBSTITUTE(SUBSTITUTE(SUBSTITUTE('YAHOO HISTORICAL DATA'!C473,",","+"),".","-"),"+","."),"-",",")))=TRUE,(VALUE(SUBSTITUTE(SUBSTITUTE(SUBSTITUTE(SUBSTITUTE('YAHOO HISTORICAL DATA'!C473,",","+"),".","-"),"+","."),"-",","))),"")</f>
        <v/>
      </c>
      <c r="H473" s="15" t="str">
        <f>IF(ISNUMBER(VALUE(SUBSTITUTE(SUBSTITUTE(SUBSTITUTE(SUBSTITUTE('YAHOO HISTORICAL DATA'!D473,",","+"),".","-"),"+","."),"-",",")))=TRUE,(VALUE(SUBSTITUTE(SUBSTITUTE(SUBSTITUTE(SUBSTITUTE('YAHOO HISTORICAL DATA'!D473,",","+"),".","-"),"+","."),"-",","))),"")</f>
        <v/>
      </c>
      <c r="I473" s="15" t="str">
        <f>IF(ISNUMBER(VALUE(SUBSTITUTE(SUBSTITUTE(SUBSTITUTE(SUBSTITUTE('YAHOO HISTORICAL DATA'!E473,",","+"),".","-"),"+","."),"-",",")))=TRUE,(VALUE(SUBSTITUTE(SUBSTITUTE(SUBSTITUTE(SUBSTITUTE('YAHOO HISTORICAL DATA'!E473,",","+"),".","-"),"+","."),"-",","))),"")</f>
        <v/>
      </c>
      <c r="J473" s="15" t="str">
        <f>IF(ISNUMBER(VALUE(SUBSTITUTE(SUBSTITUTE(SUBSTITUTE(SUBSTITUTE('YAHOO HISTORICAL DATA'!F473,",","+"),".","-"),"+","."),"-",",")))=TRUE,(VALUE(SUBSTITUTE(SUBSTITUTE(SUBSTITUTE(SUBSTITUTE('YAHOO HISTORICAL DATA'!F473,",","+"),".","-"),"+","."),"-",","))),"")</f>
        <v/>
      </c>
      <c r="K473" s="15">
        <f>IF(ISNUMBER(VALUE(SUBSTITUTE(SUBSTITUTE(SUBSTITUTE(SUBSTITUTE('YAHOO HISTORICAL DATA'!G473,",","+"),".","-"),"+","."),"-",",")))=TRUE,(VALUE(SUBSTITUTE(SUBSTITUTE(SUBSTITUTE(SUBSTITUTE('YAHOO HISTORICAL DATA'!G473,",","+"),".","-"),"+","."),"-",","))),VALUE(SUBSTITUTE(SUBSTITUTE(SUBSTITUTE(SUBSTITUTE('YAHOO HISTORICAL DATA'!G473,",","+"),".","-"),"+","."),"-",",")&amp;"0"))</f>
        <v>0</v>
      </c>
    </row>
    <row r="474" spans="1:11" x14ac:dyDescent="0.2">
      <c r="A474">
        <f>'YAHOO HISTORICAL DATA'!A474</f>
        <v>0</v>
      </c>
      <c r="B474" s="81">
        <f t="shared" si="30"/>
        <v>0</v>
      </c>
      <c r="C474" s="83">
        <f t="shared" si="31"/>
        <v>0</v>
      </c>
      <c r="D474" s="83">
        <f t="shared" si="32"/>
        <v>0</v>
      </c>
      <c r="E474" s="3" t="e">
        <f t="shared" si="33"/>
        <v>#NUM!</v>
      </c>
      <c r="F474" s="15" t="str">
        <f>IF(ISNUMBER(VALUE(SUBSTITUTE(SUBSTITUTE(SUBSTITUTE(SUBSTITUTE('YAHOO HISTORICAL DATA'!B474,",","+"),".","-"),"+","."),"-",",")))=TRUE,(VALUE(SUBSTITUTE(SUBSTITUTE(SUBSTITUTE(SUBSTITUTE('YAHOO HISTORICAL DATA'!B474,",","+"),".","-"),"+","."),"-",","))),"")</f>
        <v/>
      </c>
      <c r="G474" s="15" t="str">
        <f>IF(ISNUMBER(VALUE(SUBSTITUTE(SUBSTITUTE(SUBSTITUTE(SUBSTITUTE('YAHOO HISTORICAL DATA'!C474,",","+"),".","-"),"+","."),"-",",")))=TRUE,(VALUE(SUBSTITUTE(SUBSTITUTE(SUBSTITUTE(SUBSTITUTE('YAHOO HISTORICAL DATA'!C474,",","+"),".","-"),"+","."),"-",","))),"")</f>
        <v/>
      </c>
      <c r="H474" s="15" t="str">
        <f>IF(ISNUMBER(VALUE(SUBSTITUTE(SUBSTITUTE(SUBSTITUTE(SUBSTITUTE('YAHOO HISTORICAL DATA'!D474,",","+"),".","-"),"+","."),"-",",")))=TRUE,(VALUE(SUBSTITUTE(SUBSTITUTE(SUBSTITUTE(SUBSTITUTE('YAHOO HISTORICAL DATA'!D474,",","+"),".","-"),"+","."),"-",","))),"")</f>
        <v/>
      </c>
      <c r="I474" s="15" t="str">
        <f>IF(ISNUMBER(VALUE(SUBSTITUTE(SUBSTITUTE(SUBSTITUTE(SUBSTITUTE('YAHOO HISTORICAL DATA'!E474,",","+"),".","-"),"+","."),"-",",")))=TRUE,(VALUE(SUBSTITUTE(SUBSTITUTE(SUBSTITUTE(SUBSTITUTE('YAHOO HISTORICAL DATA'!E474,",","+"),".","-"),"+","."),"-",","))),"")</f>
        <v/>
      </c>
      <c r="J474" s="15" t="str">
        <f>IF(ISNUMBER(VALUE(SUBSTITUTE(SUBSTITUTE(SUBSTITUTE(SUBSTITUTE('YAHOO HISTORICAL DATA'!F474,",","+"),".","-"),"+","."),"-",",")))=TRUE,(VALUE(SUBSTITUTE(SUBSTITUTE(SUBSTITUTE(SUBSTITUTE('YAHOO HISTORICAL DATA'!F474,",","+"),".","-"),"+","."),"-",","))),"")</f>
        <v/>
      </c>
      <c r="K474" s="15">
        <f>IF(ISNUMBER(VALUE(SUBSTITUTE(SUBSTITUTE(SUBSTITUTE(SUBSTITUTE('YAHOO HISTORICAL DATA'!G474,",","+"),".","-"),"+","."),"-",",")))=TRUE,(VALUE(SUBSTITUTE(SUBSTITUTE(SUBSTITUTE(SUBSTITUTE('YAHOO HISTORICAL DATA'!G474,",","+"),".","-"),"+","."),"-",","))),VALUE(SUBSTITUTE(SUBSTITUTE(SUBSTITUTE(SUBSTITUTE('YAHOO HISTORICAL DATA'!G474,",","+"),".","-"),"+","."),"-",",")&amp;"0"))</f>
        <v>0</v>
      </c>
    </row>
    <row r="475" spans="1:11" x14ac:dyDescent="0.2">
      <c r="A475">
        <f>'YAHOO HISTORICAL DATA'!A475</f>
        <v>0</v>
      </c>
      <c r="B475" s="81">
        <f t="shared" si="30"/>
        <v>0</v>
      </c>
      <c r="C475" s="83">
        <f t="shared" si="31"/>
        <v>0</v>
      </c>
      <c r="D475" s="83">
        <f t="shared" si="32"/>
        <v>0</v>
      </c>
      <c r="E475" s="3" t="e">
        <f t="shared" si="33"/>
        <v>#NUM!</v>
      </c>
      <c r="F475" s="15" t="str">
        <f>IF(ISNUMBER(VALUE(SUBSTITUTE(SUBSTITUTE(SUBSTITUTE(SUBSTITUTE('YAHOO HISTORICAL DATA'!B475,",","+"),".","-"),"+","."),"-",",")))=TRUE,(VALUE(SUBSTITUTE(SUBSTITUTE(SUBSTITUTE(SUBSTITUTE('YAHOO HISTORICAL DATA'!B475,",","+"),".","-"),"+","."),"-",","))),"")</f>
        <v/>
      </c>
      <c r="G475" s="15" t="str">
        <f>IF(ISNUMBER(VALUE(SUBSTITUTE(SUBSTITUTE(SUBSTITUTE(SUBSTITUTE('YAHOO HISTORICAL DATA'!C475,",","+"),".","-"),"+","."),"-",",")))=TRUE,(VALUE(SUBSTITUTE(SUBSTITUTE(SUBSTITUTE(SUBSTITUTE('YAHOO HISTORICAL DATA'!C475,",","+"),".","-"),"+","."),"-",","))),"")</f>
        <v/>
      </c>
      <c r="H475" s="15" t="str">
        <f>IF(ISNUMBER(VALUE(SUBSTITUTE(SUBSTITUTE(SUBSTITUTE(SUBSTITUTE('YAHOO HISTORICAL DATA'!D475,",","+"),".","-"),"+","."),"-",",")))=TRUE,(VALUE(SUBSTITUTE(SUBSTITUTE(SUBSTITUTE(SUBSTITUTE('YAHOO HISTORICAL DATA'!D475,",","+"),".","-"),"+","."),"-",","))),"")</f>
        <v/>
      </c>
      <c r="I475" s="15" t="str">
        <f>IF(ISNUMBER(VALUE(SUBSTITUTE(SUBSTITUTE(SUBSTITUTE(SUBSTITUTE('YAHOO HISTORICAL DATA'!E475,",","+"),".","-"),"+","."),"-",",")))=TRUE,(VALUE(SUBSTITUTE(SUBSTITUTE(SUBSTITUTE(SUBSTITUTE('YAHOO HISTORICAL DATA'!E475,",","+"),".","-"),"+","."),"-",","))),"")</f>
        <v/>
      </c>
      <c r="J475" s="15" t="str">
        <f>IF(ISNUMBER(VALUE(SUBSTITUTE(SUBSTITUTE(SUBSTITUTE(SUBSTITUTE('YAHOO HISTORICAL DATA'!F475,",","+"),".","-"),"+","."),"-",",")))=TRUE,(VALUE(SUBSTITUTE(SUBSTITUTE(SUBSTITUTE(SUBSTITUTE('YAHOO HISTORICAL DATA'!F475,",","+"),".","-"),"+","."),"-",","))),"")</f>
        <v/>
      </c>
      <c r="K475" s="15">
        <f>IF(ISNUMBER(VALUE(SUBSTITUTE(SUBSTITUTE(SUBSTITUTE(SUBSTITUTE('YAHOO HISTORICAL DATA'!G475,",","+"),".","-"),"+","."),"-",",")))=TRUE,(VALUE(SUBSTITUTE(SUBSTITUTE(SUBSTITUTE(SUBSTITUTE('YAHOO HISTORICAL DATA'!G475,",","+"),".","-"),"+","."),"-",","))),VALUE(SUBSTITUTE(SUBSTITUTE(SUBSTITUTE(SUBSTITUTE('YAHOO HISTORICAL DATA'!G475,",","+"),".","-"),"+","."),"-",",")&amp;"0"))</f>
        <v>0</v>
      </c>
    </row>
    <row r="476" spans="1:11" x14ac:dyDescent="0.2">
      <c r="A476">
        <f>'YAHOO HISTORICAL DATA'!A476</f>
        <v>0</v>
      </c>
      <c r="B476" s="81">
        <f t="shared" si="30"/>
        <v>0</v>
      </c>
      <c r="C476" s="83">
        <f t="shared" si="31"/>
        <v>0</v>
      </c>
      <c r="D476" s="83">
        <f t="shared" si="32"/>
        <v>0</v>
      </c>
      <c r="E476" s="3" t="e">
        <f t="shared" si="33"/>
        <v>#NUM!</v>
      </c>
      <c r="F476" s="15" t="str">
        <f>IF(ISNUMBER(VALUE(SUBSTITUTE(SUBSTITUTE(SUBSTITUTE(SUBSTITUTE('YAHOO HISTORICAL DATA'!B476,",","+"),".","-"),"+","."),"-",",")))=TRUE,(VALUE(SUBSTITUTE(SUBSTITUTE(SUBSTITUTE(SUBSTITUTE('YAHOO HISTORICAL DATA'!B476,",","+"),".","-"),"+","."),"-",","))),"")</f>
        <v/>
      </c>
      <c r="G476" s="15" t="str">
        <f>IF(ISNUMBER(VALUE(SUBSTITUTE(SUBSTITUTE(SUBSTITUTE(SUBSTITUTE('YAHOO HISTORICAL DATA'!C476,",","+"),".","-"),"+","."),"-",",")))=TRUE,(VALUE(SUBSTITUTE(SUBSTITUTE(SUBSTITUTE(SUBSTITUTE('YAHOO HISTORICAL DATA'!C476,",","+"),".","-"),"+","."),"-",","))),"")</f>
        <v/>
      </c>
      <c r="H476" s="15" t="str">
        <f>IF(ISNUMBER(VALUE(SUBSTITUTE(SUBSTITUTE(SUBSTITUTE(SUBSTITUTE('YAHOO HISTORICAL DATA'!D476,",","+"),".","-"),"+","."),"-",",")))=TRUE,(VALUE(SUBSTITUTE(SUBSTITUTE(SUBSTITUTE(SUBSTITUTE('YAHOO HISTORICAL DATA'!D476,",","+"),".","-"),"+","."),"-",","))),"")</f>
        <v/>
      </c>
      <c r="I476" s="15" t="str">
        <f>IF(ISNUMBER(VALUE(SUBSTITUTE(SUBSTITUTE(SUBSTITUTE(SUBSTITUTE('YAHOO HISTORICAL DATA'!E476,",","+"),".","-"),"+","."),"-",",")))=TRUE,(VALUE(SUBSTITUTE(SUBSTITUTE(SUBSTITUTE(SUBSTITUTE('YAHOO HISTORICAL DATA'!E476,",","+"),".","-"),"+","."),"-",","))),"")</f>
        <v/>
      </c>
      <c r="J476" s="15" t="str">
        <f>IF(ISNUMBER(VALUE(SUBSTITUTE(SUBSTITUTE(SUBSTITUTE(SUBSTITUTE('YAHOO HISTORICAL DATA'!F476,",","+"),".","-"),"+","."),"-",",")))=TRUE,(VALUE(SUBSTITUTE(SUBSTITUTE(SUBSTITUTE(SUBSTITUTE('YAHOO HISTORICAL DATA'!F476,",","+"),".","-"),"+","."),"-",","))),"")</f>
        <v/>
      </c>
      <c r="K476" s="15">
        <f>IF(ISNUMBER(VALUE(SUBSTITUTE(SUBSTITUTE(SUBSTITUTE(SUBSTITUTE('YAHOO HISTORICAL DATA'!G476,",","+"),".","-"),"+","."),"-",",")))=TRUE,(VALUE(SUBSTITUTE(SUBSTITUTE(SUBSTITUTE(SUBSTITUTE('YAHOO HISTORICAL DATA'!G476,",","+"),".","-"),"+","."),"-",","))),VALUE(SUBSTITUTE(SUBSTITUTE(SUBSTITUTE(SUBSTITUTE('YAHOO HISTORICAL DATA'!G476,",","+"),".","-"),"+","."),"-",",")&amp;"0"))</f>
        <v>0</v>
      </c>
    </row>
    <row r="477" spans="1:11" x14ac:dyDescent="0.2">
      <c r="A477">
        <f>'YAHOO HISTORICAL DATA'!A477</f>
        <v>0</v>
      </c>
      <c r="B477" s="81">
        <f t="shared" si="30"/>
        <v>0</v>
      </c>
      <c r="C477" s="83">
        <f t="shared" si="31"/>
        <v>0</v>
      </c>
      <c r="D477" s="83">
        <f t="shared" si="32"/>
        <v>0</v>
      </c>
      <c r="E477" s="3" t="e">
        <f t="shared" si="33"/>
        <v>#NUM!</v>
      </c>
      <c r="F477" s="15" t="str">
        <f>IF(ISNUMBER(VALUE(SUBSTITUTE(SUBSTITUTE(SUBSTITUTE(SUBSTITUTE('YAHOO HISTORICAL DATA'!B477,",","+"),".","-"),"+","."),"-",",")))=TRUE,(VALUE(SUBSTITUTE(SUBSTITUTE(SUBSTITUTE(SUBSTITUTE('YAHOO HISTORICAL DATA'!B477,",","+"),".","-"),"+","."),"-",","))),"")</f>
        <v/>
      </c>
      <c r="G477" s="15" t="str">
        <f>IF(ISNUMBER(VALUE(SUBSTITUTE(SUBSTITUTE(SUBSTITUTE(SUBSTITUTE('YAHOO HISTORICAL DATA'!C477,",","+"),".","-"),"+","."),"-",",")))=TRUE,(VALUE(SUBSTITUTE(SUBSTITUTE(SUBSTITUTE(SUBSTITUTE('YAHOO HISTORICAL DATA'!C477,",","+"),".","-"),"+","."),"-",","))),"")</f>
        <v/>
      </c>
      <c r="H477" s="15" t="str">
        <f>IF(ISNUMBER(VALUE(SUBSTITUTE(SUBSTITUTE(SUBSTITUTE(SUBSTITUTE('YAHOO HISTORICAL DATA'!D477,",","+"),".","-"),"+","."),"-",",")))=TRUE,(VALUE(SUBSTITUTE(SUBSTITUTE(SUBSTITUTE(SUBSTITUTE('YAHOO HISTORICAL DATA'!D477,",","+"),".","-"),"+","."),"-",","))),"")</f>
        <v/>
      </c>
      <c r="I477" s="15" t="str">
        <f>IF(ISNUMBER(VALUE(SUBSTITUTE(SUBSTITUTE(SUBSTITUTE(SUBSTITUTE('YAHOO HISTORICAL DATA'!E477,",","+"),".","-"),"+","."),"-",",")))=TRUE,(VALUE(SUBSTITUTE(SUBSTITUTE(SUBSTITUTE(SUBSTITUTE('YAHOO HISTORICAL DATA'!E477,",","+"),".","-"),"+","."),"-",","))),"")</f>
        <v/>
      </c>
      <c r="J477" s="15" t="str">
        <f>IF(ISNUMBER(VALUE(SUBSTITUTE(SUBSTITUTE(SUBSTITUTE(SUBSTITUTE('YAHOO HISTORICAL DATA'!F477,",","+"),".","-"),"+","."),"-",",")))=TRUE,(VALUE(SUBSTITUTE(SUBSTITUTE(SUBSTITUTE(SUBSTITUTE('YAHOO HISTORICAL DATA'!F477,",","+"),".","-"),"+","."),"-",","))),"")</f>
        <v/>
      </c>
      <c r="K477" s="15">
        <f>IF(ISNUMBER(VALUE(SUBSTITUTE(SUBSTITUTE(SUBSTITUTE(SUBSTITUTE('YAHOO HISTORICAL DATA'!G477,",","+"),".","-"),"+","."),"-",",")))=TRUE,(VALUE(SUBSTITUTE(SUBSTITUTE(SUBSTITUTE(SUBSTITUTE('YAHOO HISTORICAL DATA'!G477,",","+"),".","-"),"+","."),"-",","))),VALUE(SUBSTITUTE(SUBSTITUTE(SUBSTITUTE(SUBSTITUTE('YAHOO HISTORICAL DATA'!G477,",","+"),".","-"),"+","."),"-",",")&amp;"0"))</f>
        <v>0</v>
      </c>
    </row>
    <row r="478" spans="1:11" x14ac:dyDescent="0.2">
      <c r="A478">
        <f>'YAHOO HISTORICAL DATA'!A478</f>
        <v>0</v>
      </c>
      <c r="B478" s="81">
        <f t="shared" si="30"/>
        <v>0</v>
      </c>
      <c r="C478" s="83">
        <f t="shared" si="31"/>
        <v>0</v>
      </c>
      <c r="D478" s="83">
        <f t="shared" si="32"/>
        <v>0</v>
      </c>
      <c r="E478" s="3" t="e">
        <f t="shared" si="33"/>
        <v>#NUM!</v>
      </c>
      <c r="F478" s="15" t="str">
        <f>IF(ISNUMBER(VALUE(SUBSTITUTE(SUBSTITUTE(SUBSTITUTE(SUBSTITUTE('YAHOO HISTORICAL DATA'!B478,",","+"),".","-"),"+","."),"-",",")))=TRUE,(VALUE(SUBSTITUTE(SUBSTITUTE(SUBSTITUTE(SUBSTITUTE('YAHOO HISTORICAL DATA'!B478,",","+"),".","-"),"+","."),"-",","))),"")</f>
        <v/>
      </c>
      <c r="G478" s="15" t="str">
        <f>IF(ISNUMBER(VALUE(SUBSTITUTE(SUBSTITUTE(SUBSTITUTE(SUBSTITUTE('YAHOO HISTORICAL DATA'!C478,",","+"),".","-"),"+","."),"-",",")))=TRUE,(VALUE(SUBSTITUTE(SUBSTITUTE(SUBSTITUTE(SUBSTITUTE('YAHOO HISTORICAL DATA'!C478,",","+"),".","-"),"+","."),"-",","))),"")</f>
        <v/>
      </c>
      <c r="H478" s="15" t="str">
        <f>IF(ISNUMBER(VALUE(SUBSTITUTE(SUBSTITUTE(SUBSTITUTE(SUBSTITUTE('YAHOO HISTORICAL DATA'!D478,",","+"),".","-"),"+","."),"-",",")))=TRUE,(VALUE(SUBSTITUTE(SUBSTITUTE(SUBSTITUTE(SUBSTITUTE('YAHOO HISTORICAL DATA'!D478,",","+"),".","-"),"+","."),"-",","))),"")</f>
        <v/>
      </c>
      <c r="I478" s="15" t="str">
        <f>IF(ISNUMBER(VALUE(SUBSTITUTE(SUBSTITUTE(SUBSTITUTE(SUBSTITUTE('YAHOO HISTORICAL DATA'!E478,",","+"),".","-"),"+","."),"-",",")))=TRUE,(VALUE(SUBSTITUTE(SUBSTITUTE(SUBSTITUTE(SUBSTITUTE('YAHOO HISTORICAL DATA'!E478,",","+"),".","-"),"+","."),"-",","))),"")</f>
        <v/>
      </c>
      <c r="J478" s="15" t="str">
        <f>IF(ISNUMBER(VALUE(SUBSTITUTE(SUBSTITUTE(SUBSTITUTE(SUBSTITUTE('YAHOO HISTORICAL DATA'!F478,",","+"),".","-"),"+","."),"-",",")))=TRUE,(VALUE(SUBSTITUTE(SUBSTITUTE(SUBSTITUTE(SUBSTITUTE('YAHOO HISTORICAL DATA'!F478,",","+"),".","-"),"+","."),"-",","))),"")</f>
        <v/>
      </c>
      <c r="K478" s="15">
        <f>IF(ISNUMBER(VALUE(SUBSTITUTE(SUBSTITUTE(SUBSTITUTE(SUBSTITUTE('YAHOO HISTORICAL DATA'!G478,",","+"),".","-"),"+","."),"-",",")))=TRUE,(VALUE(SUBSTITUTE(SUBSTITUTE(SUBSTITUTE(SUBSTITUTE('YAHOO HISTORICAL DATA'!G478,",","+"),".","-"),"+","."),"-",","))),VALUE(SUBSTITUTE(SUBSTITUTE(SUBSTITUTE(SUBSTITUTE('YAHOO HISTORICAL DATA'!G478,",","+"),".","-"),"+","."),"-",",")&amp;"0"))</f>
        <v>0</v>
      </c>
    </row>
    <row r="479" spans="1:11" x14ac:dyDescent="0.2">
      <c r="A479">
        <f>'YAHOO HISTORICAL DATA'!A479</f>
        <v>0</v>
      </c>
      <c r="B479" s="81">
        <f t="shared" si="30"/>
        <v>0</v>
      </c>
      <c r="C479" s="83">
        <f t="shared" si="31"/>
        <v>0</v>
      </c>
      <c r="D479" s="83">
        <f t="shared" si="32"/>
        <v>0</v>
      </c>
      <c r="E479" s="3" t="e">
        <f t="shared" si="33"/>
        <v>#NUM!</v>
      </c>
      <c r="F479" s="15" t="str">
        <f>IF(ISNUMBER(VALUE(SUBSTITUTE(SUBSTITUTE(SUBSTITUTE(SUBSTITUTE('YAHOO HISTORICAL DATA'!B479,",","+"),".","-"),"+","."),"-",",")))=TRUE,(VALUE(SUBSTITUTE(SUBSTITUTE(SUBSTITUTE(SUBSTITUTE('YAHOO HISTORICAL DATA'!B479,",","+"),".","-"),"+","."),"-",","))),"")</f>
        <v/>
      </c>
      <c r="G479" s="15" t="str">
        <f>IF(ISNUMBER(VALUE(SUBSTITUTE(SUBSTITUTE(SUBSTITUTE(SUBSTITUTE('YAHOO HISTORICAL DATA'!C479,",","+"),".","-"),"+","."),"-",",")))=TRUE,(VALUE(SUBSTITUTE(SUBSTITUTE(SUBSTITUTE(SUBSTITUTE('YAHOO HISTORICAL DATA'!C479,",","+"),".","-"),"+","."),"-",","))),"")</f>
        <v/>
      </c>
      <c r="H479" s="15" t="str">
        <f>IF(ISNUMBER(VALUE(SUBSTITUTE(SUBSTITUTE(SUBSTITUTE(SUBSTITUTE('YAHOO HISTORICAL DATA'!D479,",","+"),".","-"),"+","."),"-",",")))=TRUE,(VALUE(SUBSTITUTE(SUBSTITUTE(SUBSTITUTE(SUBSTITUTE('YAHOO HISTORICAL DATA'!D479,",","+"),".","-"),"+","."),"-",","))),"")</f>
        <v/>
      </c>
      <c r="I479" s="15" t="str">
        <f>IF(ISNUMBER(VALUE(SUBSTITUTE(SUBSTITUTE(SUBSTITUTE(SUBSTITUTE('YAHOO HISTORICAL DATA'!E479,",","+"),".","-"),"+","."),"-",",")))=TRUE,(VALUE(SUBSTITUTE(SUBSTITUTE(SUBSTITUTE(SUBSTITUTE('YAHOO HISTORICAL DATA'!E479,",","+"),".","-"),"+","."),"-",","))),"")</f>
        <v/>
      </c>
      <c r="J479" s="15" t="str">
        <f>IF(ISNUMBER(VALUE(SUBSTITUTE(SUBSTITUTE(SUBSTITUTE(SUBSTITUTE('YAHOO HISTORICAL DATA'!F479,",","+"),".","-"),"+","."),"-",",")))=TRUE,(VALUE(SUBSTITUTE(SUBSTITUTE(SUBSTITUTE(SUBSTITUTE('YAHOO HISTORICAL DATA'!F479,",","+"),".","-"),"+","."),"-",","))),"")</f>
        <v/>
      </c>
      <c r="K479" s="15">
        <f>IF(ISNUMBER(VALUE(SUBSTITUTE(SUBSTITUTE(SUBSTITUTE(SUBSTITUTE('YAHOO HISTORICAL DATA'!G479,",","+"),".","-"),"+","."),"-",",")))=TRUE,(VALUE(SUBSTITUTE(SUBSTITUTE(SUBSTITUTE(SUBSTITUTE('YAHOO HISTORICAL DATA'!G479,",","+"),".","-"),"+","."),"-",","))),VALUE(SUBSTITUTE(SUBSTITUTE(SUBSTITUTE(SUBSTITUTE('YAHOO HISTORICAL DATA'!G479,",","+"),".","-"),"+","."),"-",",")&amp;"0"))</f>
        <v>0</v>
      </c>
    </row>
    <row r="480" spans="1:11" x14ac:dyDescent="0.2">
      <c r="A480">
        <f>'YAHOO HISTORICAL DATA'!A480</f>
        <v>0</v>
      </c>
      <c r="B480" s="81">
        <f t="shared" si="30"/>
        <v>0</v>
      </c>
      <c r="C480" s="83">
        <f t="shared" si="31"/>
        <v>0</v>
      </c>
      <c r="D480" s="83">
        <f t="shared" si="32"/>
        <v>0</v>
      </c>
      <c r="E480" s="3" t="e">
        <f t="shared" si="33"/>
        <v>#NUM!</v>
      </c>
      <c r="F480" s="15" t="str">
        <f>IF(ISNUMBER(VALUE(SUBSTITUTE(SUBSTITUTE(SUBSTITUTE(SUBSTITUTE('YAHOO HISTORICAL DATA'!B480,",","+"),".","-"),"+","."),"-",",")))=TRUE,(VALUE(SUBSTITUTE(SUBSTITUTE(SUBSTITUTE(SUBSTITUTE('YAHOO HISTORICAL DATA'!B480,",","+"),".","-"),"+","."),"-",","))),"")</f>
        <v/>
      </c>
      <c r="G480" s="15" t="str">
        <f>IF(ISNUMBER(VALUE(SUBSTITUTE(SUBSTITUTE(SUBSTITUTE(SUBSTITUTE('YAHOO HISTORICAL DATA'!C480,",","+"),".","-"),"+","."),"-",",")))=TRUE,(VALUE(SUBSTITUTE(SUBSTITUTE(SUBSTITUTE(SUBSTITUTE('YAHOO HISTORICAL DATA'!C480,",","+"),".","-"),"+","."),"-",","))),"")</f>
        <v/>
      </c>
      <c r="H480" s="15" t="str">
        <f>IF(ISNUMBER(VALUE(SUBSTITUTE(SUBSTITUTE(SUBSTITUTE(SUBSTITUTE('YAHOO HISTORICAL DATA'!D480,",","+"),".","-"),"+","."),"-",",")))=TRUE,(VALUE(SUBSTITUTE(SUBSTITUTE(SUBSTITUTE(SUBSTITUTE('YAHOO HISTORICAL DATA'!D480,",","+"),".","-"),"+","."),"-",","))),"")</f>
        <v/>
      </c>
      <c r="I480" s="15" t="str">
        <f>IF(ISNUMBER(VALUE(SUBSTITUTE(SUBSTITUTE(SUBSTITUTE(SUBSTITUTE('YAHOO HISTORICAL DATA'!E480,",","+"),".","-"),"+","."),"-",",")))=TRUE,(VALUE(SUBSTITUTE(SUBSTITUTE(SUBSTITUTE(SUBSTITUTE('YAHOO HISTORICAL DATA'!E480,",","+"),".","-"),"+","."),"-",","))),"")</f>
        <v/>
      </c>
      <c r="J480" s="15" t="str">
        <f>IF(ISNUMBER(VALUE(SUBSTITUTE(SUBSTITUTE(SUBSTITUTE(SUBSTITUTE('YAHOO HISTORICAL DATA'!F480,",","+"),".","-"),"+","."),"-",",")))=TRUE,(VALUE(SUBSTITUTE(SUBSTITUTE(SUBSTITUTE(SUBSTITUTE('YAHOO HISTORICAL DATA'!F480,",","+"),".","-"),"+","."),"-",","))),"")</f>
        <v/>
      </c>
      <c r="K480" s="15">
        <f>IF(ISNUMBER(VALUE(SUBSTITUTE(SUBSTITUTE(SUBSTITUTE(SUBSTITUTE('YAHOO HISTORICAL DATA'!G480,",","+"),".","-"),"+","."),"-",",")))=TRUE,(VALUE(SUBSTITUTE(SUBSTITUTE(SUBSTITUTE(SUBSTITUTE('YAHOO HISTORICAL DATA'!G480,",","+"),".","-"),"+","."),"-",","))),VALUE(SUBSTITUTE(SUBSTITUTE(SUBSTITUTE(SUBSTITUTE('YAHOO HISTORICAL DATA'!G480,",","+"),".","-"),"+","."),"-",",")&amp;"0"))</f>
        <v>0</v>
      </c>
    </row>
    <row r="481" spans="1:11" x14ac:dyDescent="0.2">
      <c r="A481">
        <f>'YAHOO HISTORICAL DATA'!A481</f>
        <v>0</v>
      </c>
      <c r="B481" s="81">
        <f t="shared" si="30"/>
        <v>0</v>
      </c>
      <c r="C481" s="83">
        <f t="shared" si="31"/>
        <v>0</v>
      </c>
      <c r="D481" s="83">
        <f t="shared" si="32"/>
        <v>0</v>
      </c>
      <c r="E481" s="3" t="e">
        <f t="shared" si="33"/>
        <v>#NUM!</v>
      </c>
      <c r="F481" s="15" t="str">
        <f>IF(ISNUMBER(VALUE(SUBSTITUTE(SUBSTITUTE(SUBSTITUTE(SUBSTITUTE('YAHOO HISTORICAL DATA'!B481,",","+"),".","-"),"+","."),"-",",")))=TRUE,(VALUE(SUBSTITUTE(SUBSTITUTE(SUBSTITUTE(SUBSTITUTE('YAHOO HISTORICAL DATA'!B481,",","+"),".","-"),"+","."),"-",","))),"")</f>
        <v/>
      </c>
      <c r="G481" s="15" t="str">
        <f>IF(ISNUMBER(VALUE(SUBSTITUTE(SUBSTITUTE(SUBSTITUTE(SUBSTITUTE('YAHOO HISTORICAL DATA'!C481,",","+"),".","-"),"+","."),"-",",")))=TRUE,(VALUE(SUBSTITUTE(SUBSTITUTE(SUBSTITUTE(SUBSTITUTE('YAHOO HISTORICAL DATA'!C481,",","+"),".","-"),"+","."),"-",","))),"")</f>
        <v/>
      </c>
      <c r="H481" s="15" t="str">
        <f>IF(ISNUMBER(VALUE(SUBSTITUTE(SUBSTITUTE(SUBSTITUTE(SUBSTITUTE('YAHOO HISTORICAL DATA'!D481,",","+"),".","-"),"+","."),"-",",")))=TRUE,(VALUE(SUBSTITUTE(SUBSTITUTE(SUBSTITUTE(SUBSTITUTE('YAHOO HISTORICAL DATA'!D481,",","+"),".","-"),"+","."),"-",","))),"")</f>
        <v/>
      </c>
      <c r="I481" s="15" t="str">
        <f>IF(ISNUMBER(VALUE(SUBSTITUTE(SUBSTITUTE(SUBSTITUTE(SUBSTITUTE('YAHOO HISTORICAL DATA'!E481,",","+"),".","-"),"+","."),"-",",")))=TRUE,(VALUE(SUBSTITUTE(SUBSTITUTE(SUBSTITUTE(SUBSTITUTE('YAHOO HISTORICAL DATA'!E481,",","+"),".","-"),"+","."),"-",","))),"")</f>
        <v/>
      </c>
      <c r="J481" s="15" t="str">
        <f>IF(ISNUMBER(VALUE(SUBSTITUTE(SUBSTITUTE(SUBSTITUTE(SUBSTITUTE('YAHOO HISTORICAL DATA'!F481,",","+"),".","-"),"+","."),"-",",")))=TRUE,(VALUE(SUBSTITUTE(SUBSTITUTE(SUBSTITUTE(SUBSTITUTE('YAHOO HISTORICAL DATA'!F481,",","+"),".","-"),"+","."),"-",","))),"")</f>
        <v/>
      </c>
      <c r="K481" s="15">
        <f>IF(ISNUMBER(VALUE(SUBSTITUTE(SUBSTITUTE(SUBSTITUTE(SUBSTITUTE('YAHOO HISTORICAL DATA'!G481,",","+"),".","-"),"+","."),"-",",")))=TRUE,(VALUE(SUBSTITUTE(SUBSTITUTE(SUBSTITUTE(SUBSTITUTE('YAHOO HISTORICAL DATA'!G481,",","+"),".","-"),"+","."),"-",","))),VALUE(SUBSTITUTE(SUBSTITUTE(SUBSTITUTE(SUBSTITUTE('YAHOO HISTORICAL DATA'!G481,",","+"),".","-"),"+","."),"-",",")&amp;"0"))</f>
        <v>0</v>
      </c>
    </row>
    <row r="482" spans="1:11" x14ac:dyDescent="0.2">
      <c r="A482">
        <f>'YAHOO HISTORICAL DATA'!A482</f>
        <v>0</v>
      </c>
      <c r="B482" s="81">
        <f t="shared" si="30"/>
        <v>0</v>
      </c>
      <c r="C482" s="83">
        <f t="shared" si="31"/>
        <v>0</v>
      </c>
      <c r="D482" s="83">
        <f t="shared" si="32"/>
        <v>0</v>
      </c>
      <c r="E482" s="3" t="e">
        <f t="shared" si="33"/>
        <v>#NUM!</v>
      </c>
      <c r="F482" s="15" t="str">
        <f>IF(ISNUMBER(VALUE(SUBSTITUTE(SUBSTITUTE(SUBSTITUTE(SUBSTITUTE('YAHOO HISTORICAL DATA'!B482,",","+"),".","-"),"+","."),"-",",")))=TRUE,(VALUE(SUBSTITUTE(SUBSTITUTE(SUBSTITUTE(SUBSTITUTE('YAHOO HISTORICAL DATA'!B482,",","+"),".","-"),"+","."),"-",","))),"")</f>
        <v/>
      </c>
      <c r="G482" s="15" t="str">
        <f>IF(ISNUMBER(VALUE(SUBSTITUTE(SUBSTITUTE(SUBSTITUTE(SUBSTITUTE('YAHOO HISTORICAL DATA'!C482,",","+"),".","-"),"+","."),"-",",")))=TRUE,(VALUE(SUBSTITUTE(SUBSTITUTE(SUBSTITUTE(SUBSTITUTE('YAHOO HISTORICAL DATA'!C482,",","+"),".","-"),"+","."),"-",","))),"")</f>
        <v/>
      </c>
      <c r="H482" s="15" t="str">
        <f>IF(ISNUMBER(VALUE(SUBSTITUTE(SUBSTITUTE(SUBSTITUTE(SUBSTITUTE('YAHOO HISTORICAL DATA'!D482,",","+"),".","-"),"+","."),"-",",")))=TRUE,(VALUE(SUBSTITUTE(SUBSTITUTE(SUBSTITUTE(SUBSTITUTE('YAHOO HISTORICAL DATA'!D482,",","+"),".","-"),"+","."),"-",","))),"")</f>
        <v/>
      </c>
      <c r="I482" s="15" t="str">
        <f>IF(ISNUMBER(VALUE(SUBSTITUTE(SUBSTITUTE(SUBSTITUTE(SUBSTITUTE('YAHOO HISTORICAL DATA'!E482,",","+"),".","-"),"+","."),"-",",")))=TRUE,(VALUE(SUBSTITUTE(SUBSTITUTE(SUBSTITUTE(SUBSTITUTE('YAHOO HISTORICAL DATA'!E482,",","+"),".","-"),"+","."),"-",","))),"")</f>
        <v/>
      </c>
      <c r="J482" s="15" t="str">
        <f>IF(ISNUMBER(VALUE(SUBSTITUTE(SUBSTITUTE(SUBSTITUTE(SUBSTITUTE('YAHOO HISTORICAL DATA'!F482,",","+"),".","-"),"+","."),"-",",")))=TRUE,(VALUE(SUBSTITUTE(SUBSTITUTE(SUBSTITUTE(SUBSTITUTE('YAHOO HISTORICAL DATA'!F482,",","+"),".","-"),"+","."),"-",","))),"")</f>
        <v/>
      </c>
      <c r="K482" s="15">
        <f>IF(ISNUMBER(VALUE(SUBSTITUTE(SUBSTITUTE(SUBSTITUTE(SUBSTITUTE('YAHOO HISTORICAL DATA'!G482,",","+"),".","-"),"+","."),"-",",")))=TRUE,(VALUE(SUBSTITUTE(SUBSTITUTE(SUBSTITUTE(SUBSTITUTE('YAHOO HISTORICAL DATA'!G482,",","+"),".","-"),"+","."),"-",","))),VALUE(SUBSTITUTE(SUBSTITUTE(SUBSTITUTE(SUBSTITUTE('YAHOO HISTORICAL DATA'!G482,",","+"),".","-"),"+","."),"-",",")&amp;"0"))</f>
        <v>0</v>
      </c>
    </row>
    <row r="483" spans="1:11" x14ac:dyDescent="0.2">
      <c r="A483">
        <f>'YAHOO HISTORICAL DATA'!A483</f>
        <v>0</v>
      </c>
      <c r="B483" s="81">
        <f t="shared" si="30"/>
        <v>0</v>
      </c>
      <c r="C483" s="83">
        <f t="shared" si="31"/>
        <v>0</v>
      </c>
      <c r="D483" s="83">
        <f t="shared" si="32"/>
        <v>0</v>
      </c>
      <c r="E483" s="3" t="e">
        <f t="shared" si="33"/>
        <v>#NUM!</v>
      </c>
      <c r="F483" s="15" t="str">
        <f>IF(ISNUMBER(VALUE(SUBSTITUTE(SUBSTITUTE(SUBSTITUTE(SUBSTITUTE('YAHOO HISTORICAL DATA'!B483,",","+"),".","-"),"+","."),"-",",")))=TRUE,(VALUE(SUBSTITUTE(SUBSTITUTE(SUBSTITUTE(SUBSTITUTE('YAHOO HISTORICAL DATA'!B483,",","+"),".","-"),"+","."),"-",","))),"")</f>
        <v/>
      </c>
      <c r="G483" s="15" t="str">
        <f>IF(ISNUMBER(VALUE(SUBSTITUTE(SUBSTITUTE(SUBSTITUTE(SUBSTITUTE('YAHOO HISTORICAL DATA'!C483,",","+"),".","-"),"+","."),"-",",")))=TRUE,(VALUE(SUBSTITUTE(SUBSTITUTE(SUBSTITUTE(SUBSTITUTE('YAHOO HISTORICAL DATA'!C483,",","+"),".","-"),"+","."),"-",","))),"")</f>
        <v/>
      </c>
      <c r="H483" s="15" t="str">
        <f>IF(ISNUMBER(VALUE(SUBSTITUTE(SUBSTITUTE(SUBSTITUTE(SUBSTITUTE('YAHOO HISTORICAL DATA'!D483,",","+"),".","-"),"+","."),"-",",")))=TRUE,(VALUE(SUBSTITUTE(SUBSTITUTE(SUBSTITUTE(SUBSTITUTE('YAHOO HISTORICAL DATA'!D483,",","+"),".","-"),"+","."),"-",","))),"")</f>
        <v/>
      </c>
      <c r="I483" s="15" t="str">
        <f>IF(ISNUMBER(VALUE(SUBSTITUTE(SUBSTITUTE(SUBSTITUTE(SUBSTITUTE('YAHOO HISTORICAL DATA'!E483,",","+"),".","-"),"+","."),"-",",")))=TRUE,(VALUE(SUBSTITUTE(SUBSTITUTE(SUBSTITUTE(SUBSTITUTE('YAHOO HISTORICAL DATA'!E483,",","+"),".","-"),"+","."),"-",","))),"")</f>
        <v/>
      </c>
      <c r="J483" s="15" t="str">
        <f>IF(ISNUMBER(VALUE(SUBSTITUTE(SUBSTITUTE(SUBSTITUTE(SUBSTITUTE('YAHOO HISTORICAL DATA'!F483,",","+"),".","-"),"+","."),"-",",")))=TRUE,(VALUE(SUBSTITUTE(SUBSTITUTE(SUBSTITUTE(SUBSTITUTE('YAHOO HISTORICAL DATA'!F483,",","+"),".","-"),"+","."),"-",","))),"")</f>
        <v/>
      </c>
      <c r="K483" s="15">
        <f>IF(ISNUMBER(VALUE(SUBSTITUTE(SUBSTITUTE(SUBSTITUTE(SUBSTITUTE('YAHOO HISTORICAL DATA'!G483,",","+"),".","-"),"+","."),"-",",")))=TRUE,(VALUE(SUBSTITUTE(SUBSTITUTE(SUBSTITUTE(SUBSTITUTE('YAHOO HISTORICAL DATA'!G483,",","+"),".","-"),"+","."),"-",","))),VALUE(SUBSTITUTE(SUBSTITUTE(SUBSTITUTE(SUBSTITUTE('YAHOO HISTORICAL DATA'!G483,",","+"),".","-"),"+","."),"-",",")&amp;"0"))</f>
        <v>0</v>
      </c>
    </row>
    <row r="484" spans="1:11" x14ac:dyDescent="0.2">
      <c r="A484">
        <f>'YAHOO HISTORICAL DATA'!A484</f>
        <v>0</v>
      </c>
      <c r="B484" s="81">
        <f t="shared" si="30"/>
        <v>0</v>
      </c>
      <c r="C484" s="83">
        <f t="shared" si="31"/>
        <v>0</v>
      </c>
      <c r="D484" s="83">
        <f t="shared" si="32"/>
        <v>0</v>
      </c>
      <c r="E484" s="3" t="e">
        <f t="shared" si="33"/>
        <v>#NUM!</v>
      </c>
      <c r="F484" s="15" t="str">
        <f>IF(ISNUMBER(VALUE(SUBSTITUTE(SUBSTITUTE(SUBSTITUTE(SUBSTITUTE('YAHOO HISTORICAL DATA'!B484,",","+"),".","-"),"+","."),"-",",")))=TRUE,(VALUE(SUBSTITUTE(SUBSTITUTE(SUBSTITUTE(SUBSTITUTE('YAHOO HISTORICAL DATA'!B484,",","+"),".","-"),"+","."),"-",","))),"")</f>
        <v/>
      </c>
      <c r="G484" s="15" t="str">
        <f>IF(ISNUMBER(VALUE(SUBSTITUTE(SUBSTITUTE(SUBSTITUTE(SUBSTITUTE('YAHOO HISTORICAL DATA'!C484,",","+"),".","-"),"+","."),"-",",")))=TRUE,(VALUE(SUBSTITUTE(SUBSTITUTE(SUBSTITUTE(SUBSTITUTE('YAHOO HISTORICAL DATA'!C484,",","+"),".","-"),"+","."),"-",","))),"")</f>
        <v/>
      </c>
      <c r="H484" s="15" t="str">
        <f>IF(ISNUMBER(VALUE(SUBSTITUTE(SUBSTITUTE(SUBSTITUTE(SUBSTITUTE('YAHOO HISTORICAL DATA'!D484,",","+"),".","-"),"+","."),"-",",")))=TRUE,(VALUE(SUBSTITUTE(SUBSTITUTE(SUBSTITUTE(SUBSTITUTE('YAHOO HISTORICAL DATA'!D484,",","+"),".","-"),"+","."),"-",","))),"")</f>
        <v/>
      </c>
      <c r="I484" s="15" t="str">
        <f>IF(ISNUMBER(VALUE(SUBSTITUTE(SUBSTITUTE(SUBSTITUTE(SUBSTITUTE('YAHOO HISTORICAL DATA'!E484,",","+"),".","-"),"+","."),"-",",")))=TRUE,(VALUE(SUBSTITUTE(SUBSTITUTE(SUBSTITUTE(SUBSTITUTE('YAHOO HISTORICAL DATA'!E484,",","+"),".","-"),"+","."),"-",","))),"")</f>
        <v/>
      </c>
      <c r="J484" s="15" t="str">
        <f>IF(ISNUMBER(VALUE(SUBSTITUTE(SUBSTITUTE(SUBSTITUTE(SUBSTITUTE('YAHOO HISTORICAL DATA'!F484,",","+"),".","-"),"+","."),"-",",")))=TRUE,(VALUE(SUBSTITUTE(SUBSTITUTE(SUBSTITUTE(SUBSTITUTE('YAHOO HISTORICAL DATA'!F484,",","+"),".","-"),"+","."),"-",","))),"")</f>
        <v/>
      </c>
      <c r="K484" s="15">
        <f>IF(ISNUMBER(VALUE(SUBSTITUTE(SUBSTITUTE(SUBSTITUTE(SUBSTITUTE('YAHOO HISTORICAL DATA'!G484,",","+"),".","-"),"+","."),"-",",")))=TRUE,(VALUE(SUBSTITUTE(SUBSTITUTE(SUBSTITUTE(SUBSTITUTE('YAHOO HISTORICAL DATA'!G484,",","+"),".","-"),"+","."),"-",","))),VALUE(SUBSTITUTE(SUBSTITUTE(SUBSTITUTE(SUBSTITUTE('YAHOO HISTORICAL DATA'!G484,",","+"),".","-"),"+","."),"-",",")&amp;"0"))</f>
        <v>0</v>
      </c>
    </row>
    <row r="485" spans="1:11" x14ac:dyDescent="0.2">
      <c r="A485">
        <f>'YAHOO HISTORICAL DATA'!A485</f>
        <v>0</v>
      </c>
      <c r="B485" s="81">
        <f t="shared" si="30"/>
        <v>0</v>
      </c>
      <c r="C485" s="83">
        <f t="shared" si="31"/>
        <v>0</v>
      </c>
      <c r="D485" s="83">
        <f t="shared" si="32"/>
        <v>0</v>
      </c>
      <c r="E485" s="3" t="e">
        <f t="shared" si="33"/>
        <v>#NUM!</v>
      </c>
      <c r="F485" s="15" t="str">
        <f>IF(ISNUMBER(VALUE(SUBSTITUTE(SUBSTITUTE(SUBSTITUTE(SUBSTITUTE('YAHOO HISTORICAL DATA'!B485,",","+"),".","-"),"+","."),"-",",")))=TRUE,(VALUE(SUBSTITUTE(SUBSTITUTE(SUBSTITUTE(SUBSTITUTE('YAHOO HISTORICAL DATA'!B485,",","+"),".","-"),"+","."),"-",","))),"")</f>
        <v/>
      </c>
      <c r="G485" s="15" t="str">
        <f>IF(ISNUMBER(VALUE(SUBSTITUTE(SUBSTITUTE(SUBSTITUTE(SUBSTITUTE('YAHOO HISTORICAL DATA'!C485,",","+"),".","-"),"+","."),"-",",")))=TRUE,(VALUE(SUBSTITUTE(SUBSTITUTE(SUBSTITUTE(SUBSTITUTE('YAHOO HISTORICAL DATA'!C485,",","+"),".","-"),"+","."),"-",","))),"")</f>
        <v/>
      </c>
      <c r="H485" s="15" t="str">
        <f>IF(ISNUMBER(VALUE(SUBSTITUTE(SUBSTITUTE(SUBSTITUTE(SUBSTITUTE('YAHOO HISTORICAL DATA'!D485,",","+"),".","-"),"+","."),"-",",")))=TRUE,(VALUE(SUBSTITUTE(SUBSTITUTE(SUBSTITUTE(SUBSTITUTE('YAHOO HISTORICAL DATA'!D485,",","+"),".","-"),"+","."),"-",","))),"")</f>
        <v/>
      </c>
      <c r="I485" s="15" t="str">
        <f>IF(ISNUMBER(VALUE(SUBSTITUTE(SUBSTITUTE(SUBSTITUTE(SUBSTITUTE('YAHOO HISTORICAL DATA'!E485,",","+"),".","-"),"+","."),"-",",")))=TRUE,(VALUE(SUBSTITUTE(SUBSTITUTE(SUBSTITUTE(SUBSTITUTE('YAHOO HISTORICAL DATA'!E485,",","+"),".","-"),"+","."),"-",","))),"")</f>
        <v/>
      </c>
      <c r="J485" s="15" t="str">
        <f>IF(ISNUMBER(VALUE(SUBSTITUTE(SUBSTITUTE(SUBSTITUTE(SUBSTITUTE('YAHOO HISTORICAL DATA'!F485,",","+"),".","-"),"+","."),"-",",")))=TRUE,(VALUE(SUBSTITUTE(SUBSTITUTE(SUBSTITUTE(SUBSTITUTE('YAHOO HISTORICAL DATA'!F485,",","+"),".","-"),"+","."),"-",","))),"")</f>
        <v/>
      </c>
      <c r="K485" s="15">
        <f>IF(ISNUMBER(VALUE(SUBSTITUTE(SUBSTITUTE(SUBSTITUTE(SUBSTITUTE('YAHOO HISTORICAL DATA'!G485,",","+"),".","-"),"+","."),"-",",")))=TRUE,(VALUE(SUBSTITUTE(SUBSTITUTE(SUBSTITUTE(SUBSTITUTE('YAHOO HISTORICAL DATA'!G485,",","+"),".","-"),"+","."),"-",","))),VALUE(SUBSTITUTE(SUBSTITUTE(SUBSTITUTE(SUBSTITUTE('YAHOO HISTORICAL DATA'!G485,",","+"),".","-"),"+","."),"-",",")&amp;"0"))</f>
        <v>0</v>
      </c>
    </row>
    <row r="486" spans="1:11" x14ac:dyDescent="0.2">
      <c r="A486">
        <f>'YAHOO HISTORICAL DATA'!A486</f>
        <v>0</v>
      </c>
      <c r="B486" s="81">
        <f t="shared" si="30"/>
        <v>0</v>
      </c>
      <c r="C486" s="83">
        <f t="shared" si="31"/>
        <v>0</v>
      </c>
      <c r="D486" s="83">
        <f t="shared" si="32"/>
        <v>0</v>
      </c>
      <c r="E486" s="3" t="e">
        <f t="shared" si="33"/>
        <v>#NUM!</v>
      </c>
      <c r="F486" s="15" t="str">
        <f>IF(ISNUMBER(VALUE(SUBSTITUTE(SUBSTITUTE(SUBSTITUTE(SUBSTITUTE('YAHOO HISTORICAL DATA'!B486,",","+"),".","-"),"+","."),"-",",")))=TRUE,(VALUE(SUBSTITUTE(SUBSTITUTE(SUBSTITUTE(SUBSTITUTE('YAHOO HISTORICAL DATA'!B486,",","+"),".","-"),"+","."),"-",","))),"")</f>
        <v/>
      </c>
      <c r="G486" s="15" t="str">
        <f>IF(ISNUMBER(VALUE(SUBSTITUTE(SUBSTITUTE(SUBSTITUTE(SUBSTITUTE('YAHOO HISTORICAL DATA'!C486,",","+"),".","-"),"+","."),"-",",")))=TRUE,(VALUE(SUBSTITUTE(SUBSTITUTE(SUBSTITUTE(SUBSTITUTE('YAHOO HISTORICAL DATA'!C486,",","+"),".","-"),"+","."),"-",","))),"")</f>
        <v/>
      </c>
      <c r="H486" s="15" t="str">
        <f>IF(ISNUMBER(VALUE(SUBSTITUTE(SUBSTITUTE(SUBSTITUTE(SUBSTITUTE('YAHOO HISTORICAL DATA'!D486,",","+"),".","-"),"+","."),"-",",")))=TRUE,(VALUE(SUBSTITUTE(SUBSTITUTE(SUBSTITUTE(SUBSTITUTE('YAHOO HISTORICAL DATA'!D486,",","+"),".","-"),"+","."),"-",","))),"")</f>
        <v/>
      </c>
      <c r="I486" s="15" t="str">
        <f>IF(ISNUMBER(VALUE(SUBSTITUTE(SUBSTITUTE(SUBSTITUTE(SUBSTITUTE('YAHOO HISTORICAL DATA'!E486,",","+"),".","-"),"+","."),"-",",")))=TRUE,(VALUE(SUBSTITUTE(SUBSTITUTE(SUBSTITUTE(SUBSTITUTE('YAHOO HISTORICAL DATA'!E486,",","+"),".","-"),"+","."),"-",","))),"")</f>
        <v/>
      </c>
      <c r="J486" s="15" t="str">
        <f>IF(ISNUMBER(VALUE(SUBSTITUTE(SUBSTITUTE(SUBSTITUTE(SUBSTITUTE('YAHOO HISTORICAL DATA'!F486,",","+"),".","-"),"+","."),"-",",")))=TRUE,(VALUE(SUBSTITUTE(SUBSTITUTE(SUBSTITUTE(SUBSTITUTE('YAHOO HISTORICAL DATA'!F486,",","+"),".","-"),"+","."),"-",","))),"")</f>
        <v/>
      </c>
      <c r="K486" s="15">
        <f>IF(ISNUMBER(VALUE(SUBSTITUTE(SUBSTITUTE(SUBSTITUTE(SUBSTITUTE('YAHOO HISTORICAL DATA'!G486,",","+"),".","-"),"+","."),"-",",")))=TRUE,(VALUE(SUBSTITUTE(SUBSTITUTE(SUBSTITUTE(SUBSTITUTE('YAHOO HISTORICAL DATA'!G486,",","+"),".","-"),"+","."),"-",","))),VALUE(SUBSTITUTE(SUBSTITUTE(SUBSTITUTE(SUBSTITUTE('YAHOO HISTORICAL DATA'!G486,",","+"),".","-"),"+","."),"-",",")&amp;"0"))</f>
        <v>0</v>
      </c>
    </row>
    <row r="487" spans="1:11" x14ac:dyDescent="0.2">
      <c r="A487">
        <f>'YAHOO HISTORICAL DATA'!A487</f>
        <v>0</v>
      </c>
      <c r="B487" s="81">
        <f t="shared" si="30"/>
        <v>0</v>
      </c>
      <c r="C487" s="83">
        <f t="shared" si="31"/>
        <v>0</v>
      </c>
      <c r="D487" s="83">
        <f t="shared" si="32"/>
        <v>0</v>
      </c>
      <c r="E487" s="3" t="e">
        <f t="shared" si="33"/>
        <v>#NUM!</v>
      </c>
      <c r="F487" s="15" t="str">
        <f>IF(ISNUMBER(VALUE(SUBSTITUTE(SUBSTITUTE(SUBSTITUTE(SUBSTITUTE('YAHOO HISTORICAL DATA'!B487,",","+"),".","-"),"+","."),"-",",")))=TRUE,(VALUE(SUBSTITUTE(SUBSTITUTE(SUBSTITUTE(SUBSTITUTE('YAHOO HISTORICAL DATA'!B487,",","+"),".","-"),"+","."),"-",","))),"")</f>
        <v/>
      </c>
      <c r="G487" s="15" t="str">
        <f>IF(ISNUMBER(VALUE(SUBSTITUTE(SUBSTITUTE(SUBSTITUTE(SUBSTITUTE('YAHOO HISTORICAL DATA'!C487,",","+"),".","-"),"+","."),"-",",")))=TRUE,(VALUE(SUBSTITUTE(SUBSTITUTE(SUBSTITUTE(SUBSTITUTE('YAHOO HISTORICAL DATA'!C487,",","+"),".","-"),"+","."),"-",","))),"")</f>
        <v/>
      </c>
      <c r="H487" s="15" t="str">
        <f>IF(ISNUMBER(VALUE(SUBSTITUTE(SUBSTITUTE(SUBSTITUTE(SUBSTITUTE('YAHOO HISTORICAL DATA'!D487,",","+"),".","-"),"+","."),"-",",")))=TRUE,(VALUE(SUBSTITUTE(SUBSTITUTE(SUBSTITUTE(SUBSTITUTE('YAHOO HISTORICAL DATA'!D487,",","+"),".","-"),"+","."),"-",","))),"")</f>
        <v/>
      </c>
      <c r="I487" s="15" t="str">
        <f>IF(ISNUMBER(VALUE(SUBSTITUTE(SUBSTITUTE(SUBSTITUTE(SUBSTITUTE('YAHOO HISTORICAL DATA'!E487,",","+"),".","-"),"+","."),"-",",")))=TRUE,(VALUE(SUBSTITUTE(SUBSTITUTE(SUBSTITUTE(SUBSTITUTE('YAHOO HISTORICAL DATA'!E487,",","+"),".","-"),"+","."),"-",","))),"")</f>
        <v/>
      </c>
      <c r="J487" s="15" t="str">
        <f>IF(ISNUMBER(VALUE(SUBSTITUTE(SUBSTITUTE(SUBSTITUTE(SUBSTITUTE('YAHOO HISTORICAL DATA'!F487,",","+"),".","-"),"+","."),"-",",")))=TRUE,(VALUE(SUBSTITUTE(SUBSTITUTE(SUBSTITUTE(SUBSTITUTE('YAHOO HISTORICAL DATA'!F487,",","+"),".","-"),"+","."),"-",","))),"")</f>
        <v/>
      </c>
      <c r="K487" s="15">
        <f>IF(ISNUMBER(VALUE(SUBSTITUTE(SUBSTITUTE(SUBSTITUTE(SUBSTITUTE('YAHOO HISTORICAL DATA'!G487,",","+"),".","-"),"+","."),"-",",")))=TRUE,(VALUE(SUBSTITUTE(SUBSTITUTE(SUBSTITUTE(SUBSTITUTE('YAHOO HISTORICAL DATA'!G487,",","+"),".","-"),"+","."),"-",","))),VALUE(SUBSTITUTE(SUBSTITUTE(SUBSTITUTE(SUBSTITUTE('YAHOO HISTORICAL DATA'!G487,",","+"),".","-"),"+","."),"-",",")&amp;"0"))</f>
        <v>0</v>
      </c>
    </row>
    <row r="488" spans="1:11" x14ac:dyDescent="0.2">
      <c r="A488">
        <f>'YAHOO HISTORICAL DATA'!A488</f>
        <v>0</v>
      </c>
      <c r="B488" s="81">
        <f t="shared" si="30"/>
        <v>0</v>
      </c>
      <c r="C488" s="83">
        <f t="shared" si="31"/>
        <v>0</v>
      </c>
      <c r="D488" s="83">
        <f t="shared" si="32"/>
        <v>0</v>
      </c>
      <c r="E488" s="3" t="e">
        <f t="shared" si="33"/>
        <v>#NUM!</v>
      </c>
      <c r="F488" s="15" t="str">
        <f>IF(ISNUMBER(VALUE(SUBSTITUTE(SUBSTITUTE(SUBSTITUTE(SUBSTITUTE('YAHOO HISTORICAL DATA'!B488,",","+"),".","-"),"+","."),"-",",")))=TRUE,(VALUE(SUBSTITUTE(SUBSTITUTE(SUBSTITUTE(SUBSTITUTE('YAHOO HISTORICAL DATA'!B488,",","+"),".","-"),"+","."),"-",","))),"")</f>
        <v/>
      </c>
      <c r="G488" s="15" t="str">
        <f>IF(ISNUMBER(VALUE(SUBSTITUTE(SUBSTITUTE(SUBSTITUTE(SUBSTITUTE('YAHOO HISTORICAL DATA'!C488,",","+"),".","-"),"+","."),"-",",")))=TRUE,(VALUE(SUBSTITUTE(SUBSTITUTE(SUBSTITUTE(SUBSTITUTE('YAHOO HISTORICAL DATA'!C488,",","+"),".","-"),"+","."),"-",","))),"")</f>
        <v/>
      </c>
      <c r="H488" s="15" t="str">
        <f>IF(ISNUMBER(VALUE(SUBSTITUTE(SUBSTITUTE(SUBSTITUTE(SUBSTITUTE('YAHOO HISTORICAL DATA'!D488,",","+"),".","-"),"+","."),"-",",")))=TRUE,(VALUE(SUBSTITUTE(SUBSTITUTE(SUBSTITUTE(SUBSTITUTE('YAHOO HISTORICAL DATA'!D488,",","+"),".","-"),"+","."),"-",","))),"")</f>
        <v/>
      </c>
      <c r="I488" s="15" t="str">
        <f>IF(ISNUMBER(VALUE(SUBSTITUTE(SUBSTITUTE(SUBSTITUTE(SUBSTITUTE('YAHOO HISTORICAL DATA'!E488,",","+"),".","-"),"+","."),"-",",")))=TRUE,(VALUE(SUBSTITUTE(SUBSTITUTE(SUBSTITUTE(SUBSTITUTE('YAHOO HISTORICAL DATA'!E488,",","+"),".","-"),"+","."),"-",","))),"")</f>
        <v/>
      </c>
      <c r="J488" s="15" t="str">
        <f>IF(ISNUMBER(VALUE(SUBSTITUTE(SUBSTITUTE(SUBSTITUTE(SUBSTITUTE('YAHOO HISTORICAL DATA'!F488,",","+"),".","-"),"+","."),"-",",")))=TRUE,(VALUE(SUBSTITUTE(SUBSTITUTE(SUBSTITUTE(SUBSTITUTE('YAHOO HISTORICAL DATA'!F488,",","+"),".","-"),"+","."),"-",","))),"")</f>
        <v/>
      </c>
      <c r="K488" s="15">
        <f>IF(ISNUMBER(VALUE(SUBSTITUTE(SUBSTITUTE(SUBSTITUTE(SUBSTITUTE('YAHOO HISTORICAL DATA'!G488,",","+"),".","-"),"+","."),"-",",")))=TRUE,(VALUE(SUBSTITUTE(SUBSTITUTE(SUBSTITUTE(SUBSTITUTE('YAHOO HISTORICAL DATA'!G488,",","+"),".","-"),"+","."),"-",","))),VALUE(SUBSTITUTE(SUBSTITUTE(SUBSTITUTE(SUBSTITUTE('YAHOO HISTORICAL DATA'!G488,",","+"),".","-"),"+","."),"-",",")&amp;"0"))</f>
        <v>0</v>
      </c>
    </row>
    <row r="489" spans="1:11" x14ac:dyDescent="0.2">
      <c r="A489">
        <f>'YAHOO HISTORICAL DATA'!A489</f>
        <v>0</v>
      </c>
      <c r="B489" s="81">
        <f t="shared" si="30"/>
        <v>0</v>
      </c>
      <c r="C489" s="83">
        <f t="shared" si="31"/>
        <v>0</v>
      </c>
      <c r="D489" s="83">
        <f t="shared" si="32"/>
        <v>0</v>
      </c>
      <c r="E489" s="3" t="e">
        <f t="shared" si="33"/>
        <v>#NUM!</v>
      </c>
      <c r="F489" s="15" t="str">
        <f>IF(ISNUMBER(VALUE(SUBSTITUTE(SUBSTITUTE(SUBSTITUTE(SUBSTITUTE('YAHOO HISTORICAL DATA'!B489,",","+"),".","-"),"+","."),"-",",")))=TRUE,(VALUE(SUBSTITUTE(SUBSTITUTE(SUBSTITUTE(SUBSTITUTE('YAHOO HISTORICAL DATA'!B489,",","+"),".","-"),"+","."),"-",","))),"")</f>
        <v/>
      </c>
      <c r="G489" s="15" t="str">
        <f>IF(ISNUMBER(VALUE(SUBSTITUTE(SUBSTITUTE(SUBSTITUTE(SUBSTITUTE('YAHOO HISTORICAL DATA'!C489,",","+"),".","-"),"+","."),"-",",")))=TRUE,(VALUE(SUBSTITUTE(SUBSTITUTE(SUBSTITUTE(SUBSTITUTE('YAHOO HISTORICAL DATA'!C489,",","+"),".","-"),"+","."),"-",","))),"")</f>
        <v/>
      </c>
      <c r="H489" s="15" t="str">
        <f>IF(ISNUMBER(VALUE(SUBSTITUTE(SUBSTITUTE(SUBSTITUTE(SUBSTITUTE('YAHOO HISTORICAL DATA'!D489,",","+"),".","-"),"+","."),"-",",")))=TRUE,(VALUE(SUBSTITUTE(SUBSTITUTE(SUBSTITUTE(SUBSTITUTE('YAHOO HISTORICAL DATA'!D489,",","+"),".","-"),"+","."),"-",","))),"")</f>
        <v/>
      </c>
      <c r="I489" s="15" t="str">
        <f>IF(ISNUMBER(VALUE(SUBSTITUTE(SUBSTITUTE(SUBSTITUTE(SUBSTITUTE('YAHOO HISTORICAL DATA'!E489,",","+"),".","-"),"+","."),"-",",")))=TRUE,(VALUE(SUBSTITUTE(SUBSTITUTE(SUBSTITUTE(SUBSTITUTE('YAHOO HISTORICAL DATA'!E489,",","+"),".","-"),"+","."),"-",","))),"")</f>
        <v/>
      </c>
      <c r="J489" s="15" t="str">
        <f>IF(ISNUMBER(VALUE(SUBSTITUTE(SUBSTITUTE(SUBSTITUTE(SUBSTITUTE('YAHOO HISTORICAL DATA'!F489,",","+"),".","-"),"+","."),"-",",")))=TRUE,(VALUE(SUBSTITUTE(SUBSTITUTE(SUBSTITUTE(SUBSTITUTE('YAHOO HISTORICAL DATA'!F489,",","+"),".","-"),"+","."),"-",","))),"")</f>
        <v/>
      </c>
      <c r="K489" s="15">
        <f>IF(ISNUMBER(VALUE(SUBSTITUTE(SUBSTITUTE(SUBSTITUTE(SUBSTITUTE('YAHOO HISTORICAL DATA'!G489,",","+"),".","-"),"+","."),"-",",")))=TRUE,(VALUE(SUBSTITUTE(SUBSTITUTE(SUBSTITUTE(SUBSTITUTE('YAHOO HISTORICAL DATA'!G489,",","+"),".","-"),"+","."),"-",","))),VALUE(SUBSTITUTE(SUBSTITUTE(SUBSTITUTE(SUBSTITUTE('YAHOO HISTORICAL DATA'!G489,",","+"),".","-"),"+","."),"-",",")&amp;"0"))</f>
        <v>0</v>
      </c>
    </row>
    <row r="490" spans="1:11" x14ac:dyDescent="0.2">
      <c r="A490">
        <f>'YAHOO HISTORICAL DATA'!A490</f>
        <v>0</v>
      </c>
      <c r="B490" s="81">
        <f t="shared" si="30"/>
        <v>0</v>
      </c>
      <c r="C490" s="83">
        <f t="shared" si="31"/>
        <v>0</v>
      </c>
      <c r="D490" s="83">
        <f t="shared" si="32"/>
        <v>0</v>
      </c>
      <c r="E490" s="3" t="e">
        <f t="shared" si="33"/>
        <v>#NUM!</v>
      </c>
      <c r="F490" s="15" t="str">
        <f>IF(ISNUMBER(VALUE(SUBSTITUTE(SUBSTITUTE(SUBSTITUTE(SUBSTITUTE('YAHOO HISTORICAL DATA'!B490,",","+"),".","-"),"+","."),"-",",")))=TRUE,(VALUE(SUBSTITUTE(SUBSTITUTE(SUBSTITUTE(SUBSTITUTE('YAHOO HISTORICAL DATA'!B490,",","+"),".","-"),"+","."),"-",","))),"")</f>
        <v/>
      </c>
      <c r="G490" s="15" t="str">
        <f>IF(ISNUMBER(VALUE(SUBSTITUTE(SUBSTITUTE(SUBSTITUTE(SUBSTITUTE('YAHOO HISTORICAL DATA'!C490,",","+"),".","-"),"+","."),"-",",")))=TRUE,(VALUE(SUBSTITUTE(SUBSTITUTE(SUBSTITUTE(SUBSTITUTE('YAHOO HISTORICAL DATA'!C490,",","+"),".","-"),"+","."),"-",","))),"")</f>
        <v/>
      </c>
      <c r="H490" s="15" t="str">
        <f>IF(ISNUMBER(VALUE(SUBSTITUTE(SUBSTITUTE(SUBSTITUTE(SUBSTITUTE('YAHOO HISTORICAL DATA'!D490,",","+"),".","-"),"+","."),"-",",")))=TRUE,(VALUE(SUBSTITUTE(SUBSTITUTE(SUBSTITUTE(SUBSTITUTE('YAHOO HISTORICAL DATA'!D490,",","+"),".","-"),"+","."),"-",","))),"")</f>
        <v/>
      </c>
      <c r="I490" s="15" t="str">
        <f>IF(ISNUMBER(VALUE(SUBSTITUTE(SUBSTITUTE(SUBSTITUTE(SUBSTITUTE('YAHOO HISTORICAL DATA'!E490,",","+"),".","-"),"+","."),"-",",")))=TRUE,(VALUE(SUBSTITUTE(SUBSTITUTE(SUBSTITUTE(SUBSTITUTE('YAHOO HISTORICAL DATA'!E490,",","+"),".","-"),"+","."),"-",","))),"")</f>
        <v/>
      </c>
      <c r="J490" s="15" t="str">
        <f>IF(ISNUMBER(VALUE(SUBSTITUTE(SUBSTITUTE(SUBSTITUTE(SUBSTITUTE('YAHOO HISTORICAL DATA'!F490,",","+"),".","-"),"+","."),"-",",")))=TRUE,(VALUE(SUBSTITUTE(SUBSTITUTE(SUBSTITUTE(SUBSTITUTE('YAHOO HISTORICAL DATA'!F490,",","+"),".","-"),"+","."),"-",","))),"")</f>
        <v/>
      </c>
      <c r="K490" s="15">
        <f>IF(ISNUMBER(VALUE(SUBSTITUTE(SUBSTITUTE(SUBSTITUTE(SUBSTITUTE('YAHOO HISTORICAL DATA'!G490,",","+"),".","-"),"+","."),"-",",")))=TRUE,(VALUE(SUBSTITUTE(SUBSTITUTE(SUBSTITUTE(SUBSTITUTE('YAHOO HISTORICAL DATA'!G490,",","+"),".","-"),"+","."),"-",","))),VALUE(SUBSTITUTE(SUBSTITUTE(SUBSTITUTE(SUBSTITUTE('YAHOO HISTORICAL DATA'!G490,",","+"),".","-"),"+","."),"-",",")&amp;"0"))</f>
        <v>0</v>
      </c>
    </row>
    <row r="491" spans="1:11" x14ac:dyDescent="0.2">
      <c r="A491">
        <f>'YAHOO HISTORICAL DATA'!A491</f>
        <v>0</v>
      </c>
      <c r="B491" s="81">
        <f t="shared" si="30"/>
        <v>0</v>
      </c>
      <c r="C491" s="83">
        <f t="shared" si="31"/>
        <v>0</v>
      </c>
      <c r="D491" s="83">
        <f t="shared" si="32"/>
        <v>0</v>
      </c>
      <c r="E491" s="3" t="e">
        <f t="shared" si="33"/>
        <v>#NUM!</v>
      </c>
      <c r="F491" s="15" t="str">
        <f>IF(ISNUMBER(VALUE(SUBSTITUTE(SUBSTITUTE(SUBSTITUTE(SUBSTITUTE('YAHOO HISTORICAL DATA'!B491,",","+"),".","-"),"+","."),"-",",")))=TRUE,(VALUE(SUBSTITUTE(SUBSTITUTE(SUBSTITUTE(SUBSTITUTE('YAHOO HISTORICAL DATA'!B491,",","+"),".","-"),"+","."),"-",","))),"")</f>
        <v/>
      </c>
      <c r="G491" s="15" t="str">
        <f>IF(ISNUMBER(VALUE(SUBSTITUTE(SUBSTITUTE(SUBSTITUTE(SUBSTITUTE('YAHOO HISTORICAL DATA'!C491,",","+"),".","-"),"+","."),"-",",")))=TRUE,(VALUE(SUBSTITUTE(SUBSTITUTE(SUBSTITUTE(SUBSTITUTE('YAHOO HISTORICAL DATA'!C491,",","+"),".","-"),"+","."),"-",","))),"")</f>
        <v/>
      </c>
      <c r="H491" s="15" t="str">
        <f>IF(ISNUMBER(VALUE(SUBSTITUTE(SUBSTITUTE(SUBSTITUTE(SUBSTITUTE('YAHOO HISTORICAL DATA'!D491,",","+"),".","-"),"+","."),"-",",")))=TRUE,(VALUE(SUBSTITUTE(SUBSTITUTE(SUBSTITUTE(SUBSTITUTE('YAHOO HISTORICAL DATA'!D491,",","+"),".","-"),"+","."),"-",","))),"")</f>
        <v/>
      </c>
      <c r="I491" s="15" t="str">
        <f>IF(ISNUMBER(VALUE(SUBSTITUTE(SUBSTITUTE(SUBSTITUTE(SUBSTITUTE('YAHOO HISTORICAL DATA'!E491,",","+"),".","-"),"+","."),"-",",")))=TRUE,(VALUE(SUBSTITUTE(SUBSTITUTE(SUBSTITUTE(SUBSTITUTE('YAHOO HISTORICAL DATA'!E491,",","+"),".","-"),"+","."),"-",","))),"")</f>
        <v/>
      </c>
      <c r="J491" s="15" t="str">
        <f>IF(ISNUMBER(VALUE(SUBSTITUTE(SUBSTITUTE(SUBSTITUTE(SUBSTITUTE('YAHOO HISTORICAL DATA'!F491,",","+"),".","-"),"+","."),"-",",")))=TRUE,(VALUE(SUBSTITUTE(SUBSTITUTE(SUBSTITUTE(SUBSTITUTE('YAHOO HISTORICAL DATA'!F491,",","+"),".","-"),"+","."),"-",","))),"")</f>
        <v/>
      </c>
      <c r="K491" s="15">
        <f>IF(ISNUMBER(VALUE(SUBSTITUTE(SUBSTITUTE(SUBSTITUTE(SUBSTITUTE('YAHOO HISTORICAL DATA'!G491,",","+"),".","-"),"+","."),"-",",")))=TRUE,(VALUE(SUBSTITUTE(SUBSTITUTE(SUBSTITUTE(SUBSTITUTE('YAHOO HISTORICAL DATA'!G491,",","+"),".","-"),"+","."),"-",","))),VALUE(SUBSTITUTE(SUBSTITUTE(SUBSTITUTE(SUBSTITUTE('YAHOO HISTORICAL DATA'!G491,",","+"),".","-"),"+","."),"-",",")&amp;"0"))</f>
        <v>0</v>
      </c>
    </row>
    <row r="492" spans="1:11" x14ac:dyDescent="0.2">
      <c r="A492">
        <f>'YAHOO HISTORICAL DATA'!A492</f>
        <v>0</v>
      </c>
      <c r="B492" s="81">
        <f t="shared" si="30"/>
        <v>0</v>
      </c>
      <c r="C492" s="83">
        <f t="shared" si="31"/>
        <v>0</v>
      </c>
      <c r="D492" s="83">
        <f t="shared" si="32"/>
        <v>0</v>
      </c>
      <c r="E492" s="3" t="e">
        <f t="shared" si="33"/>
        <v>#NUM!</v>
      </c>
      <c r="F492" s="15" t="str">
        <f>IF(ISNUMBER(VALUE(SUBSTITUTE(SUBSTITUTE(SUBSTITUTE(SUBSTITUTE('YAHOO HISTORICAL DATA'!B492,",","+"),".","-"),"+","."),"-",",")))=TRUE,(VALUE(SUBSTITUTE(SUBSTITUTE(SUBSTITUTE(SUBSTITUTE('YAHOO HISTORICAL DATA'!B492,",","+"),".","-"),"+","."),"-",","))),"")</f>
        <v/>
      </c>
      <c r="G492" s="15" t="str">
        <f>IF(ISNUMBER(VALUE(SUBSTITUTE(SUBSTITUTE(SUBSTITUTE(SUBSTITUTE('YAHOO HISTORICAL DATA'!C492,",","+"),".","-"),"+","."),"-",",")))=TRUE,(VALUE(SUBSTITUTE(SUBSTITUTE(SUBSTITUTE(SUBSTITUTE('YAHOO HISTORICAL DATA'!C492,",","+"),".","-"),"+","."),"-",","))),"")</f>
        <v/>
      </c>
      <c r="H492" s="15" t="str">
        <f>IF(ISNUMBER(VALUE(SUBSTITUTE(SUBSTITUTE(SUBSTITUTE(SUBSTITUTE('YAHOO HISTORICAL DATA'!D492,",","+"),".","-"),"+","."),"-",",")))=TRUE,(VALUE(SUBSTITUTE(SUBSTITUTE(SUBSTITUTE(SUBSTITUTE('YAHOO HISTORICAL DATA'!D492,",","+"),".","-"),"+","."),"-",","))),"")</f>
        <v/>
      </c>
      <c r="I492" s="15" t="str">
        <f>IF(ISNUMBER(VALUE(SUBSTITUTE(SUBSTITUTE(SUBSTITUTE(SUBSTITUTE('YAHOO HISTORICAL DATA'!E492,",","+"),".","-"),"+","."),"-",",")))=TRUE,(VALUE(SUBSTITUTE(SUBSTITUTE(SUBSTITUTE(SUBSTITUTE('YAHOO HISTORICAL DATA'!E492,",","+"),".","-"),"+","."),"-",","))),"")</f>
        <v/>
      </c>
      <c r="J492" s="15" t="str">
        <f>IF(ISNUMBER(VALUE(SUBSTITUTE(SUBSTITUTE(SUBSTITUTE(SUBSTITUTE('YAHOO HISTORICAL DATA'!F492,",","+"),".","-"),"+","."),"-",",")))=TRUE,(VALUE(SUBSTITUTE(SUBSTITUTE(SUBSTITUTE(SUBSTITUTE('YAHOO HISTORICAL DATA'!F492,",","+"),".","-"),"+","."),"-",","))),"")</f>
        <v/>
      </c>
      <c r="K492" s="15">
        <f>IF(ISNUMBER(VALUE(SUBSTITUTE(SUBSTITUTE(SUBSTITUTE(SUBSTITUTE('YAHOO HISTORICAL DATA'!G492,",","+"),".","-"),"+","."),"-",",")))=TRUE,(VALUE(SUBSTITUTE(SUBSTITUTE(SUBSTITUTE(SUBSTITUTE('YAHOO HISTORICAL DATA'!G492,",","+"),".","-"),"+","."),"-",","))),VALUE(SUBSTITUTE(SUBSTITUTE(SUBSTITUTE(SUBSTITUTE('YAHOO HISTORICAL DATA'!G492,",","+"),".","-"),"+","."),"-",",")&amp;"0"))</f>
        <v>0</v>
      </c>
    </row>
    <row r="493" spans="1:11" x14ac:dyDescent="0.2">
      <c r="A493">
        <f>'YAHOO HISTORICAL DATA'!A493</f>
        <v>0</v>
      </c>
      <c r="B493" s="81">
        <f t="shared" si="30"/>
        <v>0</v>
      </c>
      <c r="C493" s="83">
        <f t="shared" si="31"/>
        <v>0</v>
      </c>
      <c r="D493" s="83">
        <f t="shared" si="32"/>
        <v>0</v>
      </c>
      <c r="E493" s="3" t="e">
        <f t="shared" si="33"/>
        <v>#NUM!</v>
      </c>
      <c r="F493" s="15" t="str">
        <f>IF(ISNUMBER(VALUE(SUBSTITUTE(SUBSTITUTE(SUBSTITUTE(SUBSTITUTE('YAHOO HISTORICAL DATA'!B493,",","+"),".","-"),"+","."),"-",",")))=TRUE,(VALUE(SUBSTITUTE(SUBSTITUTE(SUBSTITUTE(SUBSTITUTE('YAHOO HISTORICAL DATA'!B493,",","+"),".","-"),"+","."),"-",","))),"")</f>
        <v/>
      </c>
      <c r="G493" s="15" t="str">
        <f>IF(ISNUMBER(VALUE(SUBSTITUTE(SUBSTITUTE(SUBSTITUTE(SUBSTITUTE('YAHOO HISTORICAL DATA'!C493,",","+"),".","-"),"+","."),"-",",")))=TRUE,(VALUE(SUBSTITUTE(SUBSTITUTE(SUBSTITUTE(SUBSTITUTE('YAHOO HISTORICAL DATA'!C493,",","+"),".","-"),"+","."),"-",","))),"")</f>
        <v/>
      </c>
      <c r="H493" s="15" t="str">
        <f>IF(ISNUMBER(VALUE(SUBSTITUTE(SUBSTITUTE(SUBSTITUTE(SUBSTITUTE('YAHOO HISTORICAL DATA'!D493,",","+"),".","-"),"+","."),"-",",")))=TRUE,(VALUE(SUBSTITUTE(SUBSTITUTE(SUBSTITUTE(SUBSTITUTE('YAHOO HISTORICAL DATA'!D493,",","+"),".","-"),"+","."),"-",","))),"")</f>
        <v/>
      </c>
      <c r="I493" s="15" t="str">
        <f>IF(ISNUMBER(VALUE(SUBSTITUTE(SUBSTITUTE(SUBSTITUTE(SUBSTITUTE('YAHOO HISTORICAL DATA'!E493,",","+"),".","-"),"+","."),"-",",")))=TRUE,(VALUE(SUBSTITUTE(SUBSTITUTE(SUBSTITUTE(SUBSTITUTE('YAHOO HISTORICAL DATA'!E493,",","+"),".","-"),"+","."),"-",","))),"")</f>
        <v/>
      </c>
      <c r="J493" s="15" t="str">
        <f>IF(ISNUMBER(VALUE(SUBSTITUTE(SUBSTITUTE(SUBSTITUTE(SUBSTITUTE('YAHOO HISTORICAL DATA'!F493,",","+"),".","-"),"+","."),"-",",")))=TRUE,(VALUE(SUBSTITUTE(SUBSTITUTE(SUBSTITUTE(SUBSTITUTE('YAHOO HISTORICAL DATA'!F493,",","+"),".","-"),"+","."),"-",","))),"")</f>
        <v/>
      </c>
      <c r="K493" s="15">
        <f>IF(ISNUMBER(VALUE(SUBSTITUTE(SUBSTITUTE(SUBSTITUTE(SUBSTITUTE('YAHOO HISTORICAL DATA'!G493,",","+"),".","-"),"+","."),"-",",")))=TRUE,(VALUE(SUBSTITUTE(SUBSTITUTE(SUBSTITUTE(SUBSTITUTE('YAHOO HISTORICAL DATA'!G493,",","+"),".","-"),"+","."),"-",","))),VALUE(SUBSTITUTE(SUBSTITUTE(SUBSTITUTE(SUBSTITUTE('YAHOO HISTORICAL DATA'!G493,",","+"),".","-"),"+","."),"-",",")&amp;"0"))</f>
        <v>0</v>
      </c>
    </row>
    <row r="494" spans="1:11" x14ac:dyDescent="0.2">
      <c r="A494">
        <f>'YAHOO HISTORICAL DATA'!A494</f>
        <v>0</v>
      </c>
      <c r="B494" s="81">
        <f t="shared" si="30"/>
        <v>0</v>
      </c>
      <c r="C494" s="83">
        <f t="shared" si="31"/>
        <v>0</v>
      </c>
      <c r="D494" s="83">
        <f t="shared" si="32"/>
        <v>0</v>
      </c>
      <c r="E494" s="3" t="e">
        <f t="shared" si="33"/>
        <v>#NUM!</v>
      </c>
      <c r="F494" s="15" t="str">
        <f>IF(ISNUMBER(VALUE(SUBSTITUTE(SUBSTITUTE(SUBSTITUTE(SUBSTITUTE('YAHOO HISTORICAL DATA'!B494,",","+"),".","-"),"+","."),"-",",")))=TRUE,(VALUE(SUBSTITUTE(SUBSTITUTE(SUBSTITUTE(SUBSTITUTE('YAHOO HISTORICAL DATA'!B494,",","+"),".","-"),"+","."),"-",","))),"")</f>
        <v/>
      </c>
      <c r="G494" s="15" t="str">
        <f>IF(ISNUMBER(VALUE(SUBSTITUTE(SUBSTITUTE(SUBSTITUTE(SUBSTITUTE('YAHOO HISTORICAL DATA'!C494,",","+"),".","-"),"+","."),"-",",")))=TRUE,(VALUE(SUBSTITUTE(SUBSTITUTE(SUBSTITUTE(SUBSTITUTE('YAHOO HISTORICAL DATA'!C494,",","+"),".","-"),"+","."),"-",","))),"")</f>
        <v/>
      </c>
      <c r="H494" s="15" t="str">
        <f>IF(ISNUMBER(VALUE(SUBSTITUTE(SUBSTITUTE(SUBSTITUTE(SUBSTITUTE('YAHOO HISTORICAL DATA'!D494,",","+"),".","-"),"+","."),"-",",")))=TRUE,(VALUE(SUBSTITUTE(SUBSTITUTE(SUBSTITUTE(SUBSTITUTE('YAHOO HISTORICAL DATA'!D494,",","+"),".","-"),"+","."),"-",","))),"")</f>
        <v/>
      </c>
      <c r="I494" s="15" t="str">
        <f>IF(ISNUMBER(VALUE(SUBSTITUTE(SUBSTITUTE(SUBSTITUTE(SUBSTITUTE('YAHOO HISTORICAL DATA'!E494,",","+"),".","-"),"+","."),"-",",")))=TRUE,(VALUE(SUBSTITUTE(SUBSTITUTE(SUBSTITUTE(SUBSTITUTE('YAHOO HISTORICAL DATA'!E494,",","+"),".","-"),"+","."),"-",","))),"")</f>
        <v/>
      </c>
      <c r="J494" s="15" t="str">
        <f>IF(ISNUMBER(VALUE(SUBSTITUTE(SUBSTITUTE(SUBSTITUTE(SUBSTITUTE('YAHOO HISTORICAL DATA'!F494,",","+"),".","-"),"+","."),"-",",")))=TRUE,(VALUE(SUBSTITUTE(SUBSTITUTE(SUBSTITUTE(SUBSTITUTE('YAHOO HISTORICAL DATA'!F494,",","+"),".","-"),"+","."),"-",","))),"")</f>
        <v/>
      </c>
      <c r="K494" s="15">
        <f>IF(ISNUMBER(VALUE(SUBSTITUTE(SUBSTITUTE(SUBSTITUTE(SUBSTITUTE('YAHOO HISTORICAL DATA'!G494,",","+"),".","-"),"+","."),"-",",")))=TRUE,(VALUE(SUBSTITUTE(SUBSTITUTE(SUBSTITUTE(SUBSTITUTE('YAHOO HISTORICAL DATA'!G494,",","+"),".","-"),"+","."),"-",","))),VALUE(SUBSTITUTE(SUBSTITUTE(SUBSTITUTE(SUBSTITUTE('YAHOO HISTORICAL DATA'!G494,",","+"),".","-"),"+","."),"-",",")&amp;"0"))</f>
        <v>0</v>
      </c>
    </row>
    <row r="495" spans="1:11" x14ac:dyDescent="0.2">
      <c r="A495">
        <f>'YAHOO HISTORICAL DATA'!A495</f>
        <v>0</v>
      </c>
      <c r="B495" s="81">
        <f t="shared" si="30"/>
        <v>0</v>
      </c>
      <c r="C495" s="83">
        <f t="shared" si="31"/>
        <v>0</v>
      </c>
      <c r="D495" s="83">
        <f t="shared" si="32"/>
        <v>0</v>
      </c>
      <c r="E495" s="3" t="e">
        <f t="shared" si="33"/>
        <v>#NUM!</v>
      </c>
      <c r="F495" s="15" t="str">
        <f>IF(ISNUMBER(VALUE(SUBSTITUTE(SUBSTITUTE(SUBSTITUTE(SUBSTITUTE('YAHOO HISTORICAL DATA'!B495,",","+"),".","-"),"+","."),"-",",")))=TRUE,(VALUE(SUBSTITUTE(SUBSTITUTE(SUBSTITUTE(SUBSTITUTE('YAHOO HISTORICAL DATA'!B495,",","+"),".","-"),"+","."),"-",","))),"")</f>
        <v/>
      </c>
      <c r="G495" s="15" t="str">
        <f>IF(ISNUMBER(VALUE(SUBSTITUTE(SUBSTITUTE(SUBSTITUTE(SUBSTITUTE('YAHOO HISTORICAL DATA'!C495,",","+"),".","-"),"+","."),"-",",")))=TRUE,(VALUE(SUBSTITUTE(SUBSTITUTE(SUBSTITUTE(SUBSTITUTE('YAHOO HISTORICAL DATA'!C495,",","+"),".","-"),"+","."),"-",","))),"")</f>
        <v/>
      </c>
      <c r="H495" s="15" t="str">
        <f>IF(ISNUMBER(VALUE(SUBSTITUTE(SUBSTITUTE(SUBSTITUTE(SUBSTITUTE('YAHOO HISTORICAL DATA'!D495,",","+"),".","-"),"+","."),"-",",")))=TRUE,(VALUE(SUBSTITUTE(SUBSTITUTE(SUBSTITUTE(SUBSTITUTE('YAHOO HISTORICAL DATA'!D495,",","+"),".","-"),"+","."),"-",","))),"")</f>
        <v/>
      </c>
      <c r="I495" s="15" t="str">
        <f>IF(ISNUMBER(VALUE(SUBSTITUTE(SUBSTITUTE(SUBSTITUTE(SUBSTITUTE('YAHOO HISTORICAL DATA'!E495,",","+"),".","-"),"+","."),"-",",")))=TRUE,(VALUE(SUBSTITUTE(SUBSTITUTE(SUBSTITUTE(SUBSTITUTE('YAHOO HISTORICAL DATA'!E495,",","+"),".","-"),"+","."),"-",","))),"")</f>
        <v/>
      </c>
      <c r="J495" s="15" t="str">
        <f>IF(ISNUMBER(VALUE(SUBSTITUTE(SUBSTITUTE(SUBSTITUTE(SUBSTITUTE('YAHOO HISTORICAL DATA'!F495,",","+"),".","-"),"+","."),"-",",")))=TRUE,(VALUE(SUBSTITUTE(SUBSTITUTE(SUBSTITUTE(SUBSTITUTE('YAHOO HISTORICAL DATA'!F495,",","+"),".","-"),"+","."),"-",","))),"")</f>
        <v/>
      </c>
      <c r="K495" s="15">
        <f>IF(ISNUMBER(VALUE(SUBSTITUTE(SUBSTITUTE(SUBSTITUTE(SUBSTITUTE('YAHOO HISTORICAL DATA'!G495,",","+"),".","-"),"+","."),"-",",")))=TRUE,(VALUE(SUBSTITUTE(SUBSTITUTE(SUBSTITUTE(SUBSTITUTE('YAHOO HISTORICAL DATA'!G495,",","+"),".","-"),"+","."),"-",","))),VALUE(SUBSTITUTE(SUBSTITUTE(SUBSTITUTE(SUBSTITUTE('YAHOO HISTORICAL DATA'!G495,",","+"),".","-"),"+","."),"-",",")&amp;"0"))</f>
        <v>0</v>
      </c>
    </row>
    <row r="496" spans="1:11" x14ac:dyDescent="0.2">
      <c r="A496">
        <f>'YAHOO HISTORICAL DATA'!A496</f>
        <v>0</v>
      </c>
      <c r="B496" s="81">
        <f t="shared" si="30"/>
        <v>0</v>
      </c>
      <c r="C496" s="83">
        <f t="shared" si="31"/>
        <v>0</v>
      </c>
      <c r="D496" s="83">
        <f t="shared" si="32"/>
        <v>0</v>
      </c>
      <c r="E496" s="3" t="e">
        <f t="shared" si="33"/>
        <v>#NUM!</v>
      </c>
      <c r="F496" s="15" t="str">
        <f>IF(ISNUMBER(VALUE(SUBSTITUTE(SUBSTITUTE(SUBSTITUTE(SUBSTITUTE('YAHOO HISTORICAL DATA'!B496,",","+"),".","-"),"+","."),"-",",")))=TRUE,(VALUE(SUBSTITUTE(SUBSTITUTE(SUBSTITUTE(SUBSTITUTE('YAHOO HISTORICAL DATA'!B496,",","+"),".","-"),"+","."),"-",","))),"")</f>
        <v/>
      </c>
      <c r="G496" s="15" t="str">
        <f>IF(ISNUMBER(VALUE(SUBSTITUTE(SUBSTITUTE(SUBSTITUTE(SUBSTITUTE('YAHOO HISTORICAL DATA'!C496,",","+"),".","-"),"+","."),"-",",")))=TRUE,(VALUE(SUBSTITUTE(SUBSTITUTE(SUBSTITUTE(SUBSTITUTE('YAHOO HISTORICAL DATA'!C496,",","+"),".","-"),"+","."),"-",","))),"")</f>
        <v/>
      </c>
      <c r="H496" s="15" t="str">
        <f>IF(ISNUMBER(VALUE(SUBSTITUTE(SUBSTITUTE(SUBSTITUTE(SUBSTITUTE('YAHOO HISTORICAL DATA'!D496,",","+"),".","-"),"+","."),"-",",")))=TRUE,(VALUE(SUBSTITUTE(SUBSTITUTE(SUBSTITUTE(SUBSTITUTE('YAHOO HISTORICAL DATA'!D496,",","+"),".","-"),"+","."),"-",","))),"")</f>
        <v/>
      </c>
      <c r="I496" s="15" t="str">
        <f>IF(ISNUMBER(VALUE(SUBSTITUTE(SUBSTITUTE(SUBSTITUTE(SUBSTITUTE('YAHOO HISTORICAL DATA'!E496,",","+"),".","-"),"+","."),"-",",")))=TRUE,(VALUE(SUBSTITUTE(SUBSTITUTE(SUBSTITUTE(SUBSTITUTE('YAHOO HISTORICAL DATA'!E496,",","+"),".","-"),"+","."),"-",","))),"")</f>
        <v/>
      </c>
      <c r="J496" s="15" t="str">
        <f>IF(ISNUMBER(VALUE(SUBSTITUTE(SUBSTITUTE(SUBSTITUTE(SUBSTITUTE('YAHOO HISTORICAL DATA'!F496,",","+"),".","-"),"+","."),"-",",")))=TRUE,(VALUE(SUBSTITUTE(SUBSTITUTE(SUBSTITUTE(SUBSTITUTE('YAHOO HISTORICAL DATA'!F496,",","+"),".","-"),"+","."),"-",","))),"")</f>
        <v/>
      </c>
      <c r="K496" s="15">
        <f>IF(ISNUMBER(VALUE(SUBSTITUTE(SUBSTITUTE(SUBSTITUTE(SUBSTITUTE('YAHOO HISTORICAL DATA'!G496,",","+"),".","-"),"+","."),"-",",")))=TRUE,(VALUE(SUBSTITUTE(SUBSTITUTE(SUBSTITUTE(SUBSTITUTE('YAHOO HISTORICAL DATA'!G496,",","+"),".","-"),"+","."),"-",","))),VALUE(SUBSTITUTE(SUBSTITUTE(SUBSTITUTE(SUBSTITUTE('YAHOO HISTORICAL DATA'!G496,",","+"),".","-"),"+","."),"-",",")&amp;"0"))</f>
        <v>0</v>
      </c>
    </row>
    <row r="497" spans="1:11" x14ac:dyDescent="0.2">
      <c r="A497">
        <f>'YAHOO HISTORICAL DATA'!A497</f>
        <v>0</v>
      </c>
      <c r="B497" s="81">
        <f t="shared" si="30"/>
        <v>0</v>
      </c>
      <c r="C497" s="83">
        <f t="shared" si="31"/>
        <v>0</v>
      </c>
      <c r="D497" s="83">
        <f t="shared" si="32"/>
        <v>0</v>
      </c>
      <c r="E497" s="3" t="e">
        <f t="shared" si="33"/>
        <v>#NUM!</v>
      </c>
      <c r="F497" s="15" t="str">
        <f>IF(ISNUMBER(VALUE(SUBSTITUTE(SUBSTITUTE(SUBSTITUTE(SUBSTITUTE('YAHOO HISTORICAL DATA'!B497,",","+"),".","-"),"+","."),"-",",")))=TRUE,(VALUE(SUBSTITUTE(SUBSTITUTE(SUBSTITUTE(SUBSTITUTE('YAHOO HISTORICAL DATA'!B497,",","+"),".","-"),"+","."),"-",","))),"")</f>
        <v/>
      </c>
      <c r="G497" s="15" t="str">
        <f>IF(ISNUMBER(VALUE(SUBSTITUTE(SUBSTITUTE(SUBSTITUTE(SUBSTITUTE('YAHOO HISTORICAL DATA'!C497,",","+"),".","-"),"+","."),"-",",")))=TRUE,(VALUE(SUBSTITUTE(SUBSTITUTE(SUBSTITUTE(SUBSTITUTE('YAHOO HISTORICAL DATA'!C497,",","+"),".","-"),"+","."),"-",","))),"")</f>
        <v/>
      </c>
      <c r="H497" s="15" t="str">
        <f>IF(ISNUMBER(VALUE(SUBSTITUTE(SUBSTITUTE(SUBSTITUTE(SUBSTITUTE('YAHOO HISTORICAL DATA'!D497,",","+"),".","-"),"+","."),"-",",")))=TRUE,(VALUE(SUBSTITUTE(SUBSTITUTE(SUBSTITUTE(SUBSTITUTE('YAHOO HISTORICAL DATA'!D497,",","+"),".","-"),"+","."),"-",","))),"")</f>
        <v/>
      </c>
      <c r="I497" s="15" t="str">
        <f>IF(ISNUMBER(VALUE(SUBSTITUTE(SUBSTITUTE(SUBSTITUTE(SUBSTITUTE('YAHOO HISTORICAL DATA'!E497,",","+"),".","-"),"+","."),"-",",")))=TRUE,(VALUE(SUBSTITUTE(SUBSTITUTE(SUBSTITUTE(SUBSTITUTE('YAHOO HISTORICAL DATA'!E497,",","+"),".","-"),"+","."),"-",","))),"")</f>
        <v/>
      </c>
      <c r="J497" s="15" t="str">
        <f>IF(ISNUMBER(VALUE(SUBSTITUTE(SUBSTITUTE(SUBSTITUTE(SUBSTITUTE('YAHOO HISTORICAL DATA'!F497,",","+"),".","-"),"+","."),"-",",")))=TRUE,(VALUE(SUBSTITUTE(SUBSTITUTE(SUBSTITUTE(SUBSTITUTE('YAHOO HISTORICAL DATA'!F497,",","+"),".","-"),"+","."),"-",","))),"")</f>
        <v/>
      </c>
      <c r="K497" s="15">
        <f>IF(ISNUMBER(VALUE(SUBSTITUTE(SUBSTITUTE(SUBSTITUTE(SUBSTITUTE('YAHOO HISTORICAL DATA'!G497,",","+"),".","-"),"+","."),"-",",")))=TRUE,(VALUE(SUBSTITUTE(SUBSTITUTE(SUBSTITUTE(SUBSTITUTE('YAHOO HISTORICAL DATA'!G497,",","+"),".","-"),"+","."),"-",","))),VALUE(SUBSTITUTE(SUBSTITUTE(SUBSTITUTE(SUBSTITUTE('YAHOO HISTORICAL DATA'!G497,",","+"),".","-"),"+","."),"-",",")&amp;"0"))</f>
        <v>0</v>
      </c>
    </row>
    <row r="498" spans="1:11" x14ac:dyDescent="0.2">
      <c r="A498">
        <f>'YAHOO HISTORICAL DATA'!A498</f>
        <v>0</v>
      </c>
      <c r="B498" s="81">
        <f t="shared" si="30"/>
        <v>0</v>
      </c>
      <c r="C498" s="83">
        <f t="shared" si="31"/>
        <v>0</v>
      </c>
      <c r="D498" s="83">
        <f t="shared" si="32"/>
        <v>0</v>
      </c>
      <c r="E498" s="3" t="e">
        <f t="shared" si="33"/>
        <v>#NUM!</v>
      </c>
      <c r="F498" s="15" t="str">
        <f>IF(ISNUMBER(VALUE(SUBSTITUTE(SUBSTITUTE(SUBSTITUTE(SUBSTITUTE('YAHOO HISTORICAL DATA'!B498,",","+"),".","-"),"+","."),"-",",")))=TRUE,(VALUE(SUBSTITUTE(SUBSTITUTE(SUBSTITUTE(SUBSTITUTE('YAHOO HISTORICAL DATA'!B498,",","+"),".","-"),"+","."),"-",","))),"")</f>
        <v/>
      </c>
      <c r="G498" s="15" t="str">
        <f>IF(ISNUMBER(VALUE(SUBSTITUTE(SUBSTITUTE(SUBSTITUTE(SUBSTITUTE('YAHOO HISTORICAL DATA'!C498,",","+"),".","-"),"+","."),"-",",")))=TRUE,(VALUE(SUBSTITUTE(SUBSTITUTE(SUBSTITUTE(SUBSTITUTE('YAHOO HISTORICAL DATA'!C498,",","+"),".","-"),"+","."),"-",","))),"")</f>
        <v/>
      </c>
      <c r="H498" s="15" t="str">
        <f>IF(ISNUMBER(VALUE(SUBSTITUTE(SUBSTITUTE(SUBSTITUTE(SUBSTITUTE('YAHOO HISTORICAL DATA'!D498,",","+"),".","-"),"+","."),"-",",")))=TRUE,(VALUE(SUBSTITUTE(SUBSTITUTE(SUBSTITUTE(SUBSTITUTE('YAHOO HISTORICAL DATA'!D498,",","+"),".","-"),"+","."),"-",","))),"")</f>
        <v/>
      </c>
      <c r="I498" s="15" t="str">
        <f>IF(ISNUMBER(VALUE(SUBSTITUTE(SUBSTITUTE(SUBSTITUTE(SUBSTITUTE('YAHOO HISTORICAL DATA'!E498,",","+"),".","-"),"+","."),"-",",")))=TRUE,(VALUE(SUBSTITUTE(SUBSTITUTE(SUBSTITUTE(SUBSTITUTE('YAHOO HISTORICAL DATA'!E498,",","+"),".","-"),"+","."),"-",","))),"")</f>
        <v/>
      </c>
      <c r="J498" s="15" t="str">
        <f>IF(ISNUMBER(VALUE(SUBSTITUTE(SUBSTITUTE(SUBSTITUTE(SUBSTITUTE('YAHOO HISTORICAL DATA'!F498,",","+"),".","-"),"+","."),"-",",")))=TRUE,(VALUE(SUBSTITUTE(SUBSTITUTE(SUBSTITUTE(SUBSTITUTE('YAHOO HISTORICAL DATA'!F498,",","+"),".","-"),"+","."),"-",","))),"")</f>
        <v/>
      </c>
      <c r="K498" s="15">
        <f>IF(ISNUMBER(VALUE(SUBSTITUTE(SUBSTITUTE(SUBSTITUTE(SUBSTITUTE('YAHOO HISTORICAL DATA'!G498,",","+"),".","-"),"+","."),"-",",")))=TRUE,(VALUE(SUBSTITUTE(SUBSTITUTE(SUBSTITUTE(SUBSTITUTE('YAHOO HISTORICAL DATA'!G498,",","+"),".","-"),"+","."),"-",","))),VALUE(SUBSTITUTE(SUBSTITUTE(SUBSTITUTE(SUBSTITUTE('YAHOO HISTORICAL DATA'!G498,",","+"),".","-"),"+","."),"-",",")&amp;"0"))</f>
        <v>0</v>
      </c>
    </row>
    <row r="499" spans="1:11" x14ac:dyDescent="0.2">
      <c r="A499">
        <f>'YAHOO HISTORICAL DATA'!A499</f>
        <v>0</v>
      </c>
      <c r="B499" s="81">
        <f t="shared" si="30"/>
        <v>0</v>
      </c>
      <c r="C499" s="83">
        <f t="shared" si="31"/>
        <v>0</v>
      </c>
      <c r="D499" s="83">
        <f t="shared" si="32"/>
        <v>0</v>
      </c>
      <c r="E499" s="3" t="e">
        <f t="shared" si="33"/>
        <v>#NUM!</v>
      </c>
      <c r="F499" s="15" t="str">
        <f>IF(ISNUMBER(VALUE(SUBSTITUTE(SUBSTITUTE(SUBSTITUTE(SUBSTITUTE('YAHOO HISTORICAL DATA'!B499,",","+"),".","-"),"+","."),"-",",")))=TRUE,(VALUE(SUBSTITUTE(SUBSTITUTE(SUBSTITUTE(SUBSTITUTE('YAHOO HISTORICAL DATA'!B499,",","+"),".","-"),"+","."),"-",","))),"")</f>
        <v/>
      </c>
      <c r="G499" s="15" t="str">
        <f>IF(ISNUMBER(VALUE(SUBSTITUTE(SUBSTITUTE(SUBSTITUTE(SUBSTITUTE('YAHOO HISTORICAL DATA'!C499,",","+"),".","-"),"+","."),"-",",")))=TRUE,(VALUE(SUBSTITUTE(SUBSTITUTE(SUBSTITUTE(SUBSTITUTE('YAHOO HISTORICAL DATA'!C499,",","+"),".","-"),"+","."),"-",","))),"")</f>
        <v/>
      </c>
      <c r="H499" s="15" t="str">
        <f>IF(ISNUMBER(VALUE(SUBSTITUTE(SUBSTITUTE(SUBSTITUTE(SUBSTITUTE('YAHOO HISTORICAL DATA'!D499,",","+"),".","-"),"+","."),"-",",")))=TRUE,(VALUE(SUBSTITUTE(SUBSTITUTE(SUBSTITUTE(SUBSTITUTE('YAHOO HISTORICAL DATA'!D499,",","+"),".","-"),"+","."),"-",","))),"")</f>
        <v/>
      </c>
      <c r="I499" s="15" t="str">
        <f>IF(ISNUMBER(VALUE(SUBSTITUTE(SUBSTITUTE(SUBSTITUTE(SUBSTITUTE('YAHOO HISTORICAL DATA'!E499,",","+"),".","-"),"+","."),"-",",")))=TRUE,(VALUE(SUBSTITUTE(SUBSTITUTE(SUBSTITUTE(SUBSTITUTE('YAHOO HISTORICAL DATA'!E499,",","+"),".","-"),"+","."),"-",","))),"")</f>
        <v/>
      </c>
      <c r="J499" s="15" t="str">
        <f>IF(ISNUMBER(VALUE(SUBSTITUTE(SUBSTITUTE(SUBSTITUTE(SUBSTITUTE('YAHOO HISTORICAL DATA'!F499,",","+"),".","-"),"+","."),"-",",")))=TRUE,(VALUE(SUBSTITUTE(SUBSTITUTE(SUBSTITUTE(SUBSTITUTE('YAHOO HISTORICAL DATA'!F499,",","+"),".","-"),"+","."),"-",","))),"")</f>
        <v/>
      </c>
      <c r="K499" s="15">
        <f>IF(ISNUMBER(VALUE(SUBSTITUTE(SUBSTITUTE(SUBSTITUTE(SUBSTITUTE('YAHOO HISTORICAL DATA'!G499,",","+"),".","-"),"+","."),"-",",")))=TRUE,(VALUE(SUBSTITUTE(SUBSTITUTE(SUBSTITUTE(SUBSTITUTE('YAHOO HISTORICAL DATA'!G499,",","+"),".","-"),"+","."),"-",","))),VALUE(SUBSTITUTE(SUBSTITUTE(SUBSTITUTE(SUBSTITUTE('YAHOO HISTORICAL DATA'!G499,",","+"),".","-"),"+","."),"-",",")&amp;"0"))</f>
        <v>0</v>
      </c>
    </row>
    <row r="500" spans="1:11" x14ac:dyDescent="0.2">
      <c r="A500">
        <f>'YAHOO HISTORICAL DATA'!A500</f>
        <v>0</v>
      </c>
      <c r="B500" s="81">
        <f t="shared" si="30"/>
        <v>0</v>
      </c>
      <c r="C500" s="83">
        <f t="shared" si="31"/>
        <v>0</v>
      </c>
      <c r="D500" s="83">
        <f t="shared" si="32"/>
        <v>0</v>
      </c>
      <c r="E500" s="3" t="e">
        <f t="shared" si="33"/>
        <v>#NUM!</v>
      </c>
      <c r="F500" s="15" t="str">
        <f>IF(ISNUMBER(VALUE(SUBSTITUTE(SUBSTITUTE(SUBSTITUTE(SUBSTITUTE('YAHOO HISTORICAL DATA'!B500,",","+"),".","-"),"+","."),"-",",")))=TRUE,(VALUE(SUBSTITUTE(SUBSTITUTE(SUBSTITUTE(SUBSTITUTE('YAHOO HISTORICAL DATA'!B500,",","+"),".","-"),"+","."),"-",","))),"")</f>
        <v/>
      </c>
      <c r="G500" s="15" t="str">
        <f>IF(ISNUMBER(VALUE(SUBSTITUTE(SUBSTITUTE(SUBSTITUTE(SUBSTITUTE('YAHOO HISTORICAL DATA'!C500,",","+"),".","-"),"+","."),"-",",")))=TRUE,(VALUE(SUBSTITUTE(SUBSTITUTE(SUBSTITUTE(SUBSTITUTE('YAHOO HISTORICAL DATA'!C500,",","+"),".","-"),"+","."),"-",","))),"")</f>
        <v/>
      </c>
      <c r="H500" s="15" t="str">
        <f>IF(ISNUMBER(VALUE(SUBSTITUTE(SUBSTITUTE(SUBSTITUTE(SUBSTITUTE('YAHOO HISTORICAL DATA'!D500,",","+"),".","-"),"+","."),"-",",")))=TRUE,(VALUE(SUBSTITUTE(SUBSTITUTE(SUBSTITUTE(SUBSTITUTE('YAHOO HISTORICAL DATA'!D500,",","+"),".","-"),"+","."),"-",","))),"")</f>
        <v/>
      </c>
      <c r="I500" s="15" t="str">
        <f>IF(ISNUMBER(VALUE(SUBSTITUTE(SUBSTITUTE(SUBSTITUTE(SUBSTITUTE('YAHOO HISTORICAL DATA'!E500,",","+"),".","-"),"+","."),"-",",")))=TRUE,(VALUE(SUBSTITUTE(SUBSTITUTE(SUBSTITUTE(SUBSTITUTE('YAHOO HISTORICAL DATA'!E500,",","+"),".","-"),"+","."),"-",","))),"")</f>
        <v/>
      </c>
      <c r="J500" s="15" t="str">
        <f>IF(ISNUMBER(VALUE(SUBSTITUTE(SUBSTITUTE(SUBSTITUTE(SUBSTITUTE('YAHOO HISTORICAL DATA'!F500,",","+"),".","-"),"+","."),"-",",")))=TRUE,(VALUE(SUBSTITUTE(SUBSTITUTE(SUBSTITUTE(SUBSTITUTE('YAHOO HISTORICAL DATA'!F500,",","+"),".","-"),"+","."),"-",","))),"")</f>
        <v/>
      </c>
      <c r="K500" s="15">
        <f>IF(ISNUMBER(VALUE(SUBSTITUTE(SUBSTITUTE(SUBSTITUTE(SUBSTITUTE('YAHOO HISTORICAL DATA'!G500,",","+"),".","-"),"+","."),"-",",")))=TRUE,(VALUE(SUBSTITUTE(SUBSTITUTE(SUBSTITUTE(SUBSTITUTE('YAHOO HISTORICAL DATA'!G500,",","+"),".","-"),"+","."),"-",","))),VALUE(SUBSTITUTE(SUBSTITUTE(SUBSTITUTE(SUBSTITUTE('YAHOO HISTORICAL DATA'!G500,",","+"),".","-"),"+","."),"-",",")&amp;"0"))</f>
        <v>0</v>
      </c>
    </row>
    <row r="501" spans="1:11" x14ac:dyDescent="0.2">
      <c r="A501">
        <f>'YAHOO HISTORICAL DATA'!A501</f>
        <v>0</v>
      </c>
      <c r="B501" s="81">
        <f t="shared" si="30"/>
        <v>0</v>
      </c>
      <c r="C501" s="83">
        <f t="shared" si="31"/>
        <v>0</v>
      </c>
      <c r="D501" s="83">
        <f t="shared" si="32"/>
        <v>0</v>
      </c>
      <c r="E501" s="3" t="e">
        <f t="shared" si="33"/>
        <v>#NUM!</v>
      </c>
      <c r="F501" s="15" t="str">
        <f>IF(ISNUMBER(VALUE(SUBSTITUTE(SUBSTITUTE(SUBSTITUTE(SUBSTITUTE('YAHOO HISTORICAL DATA'!B501,",","+"),".","-"),"+","."),"-",",")))=TRUE,(VALUE(SUBSTITUTE(SUBSTITUTE(SUBSTITUTE(SUBSTITUTE('YAHOO HISTORICAL DATA'!B501,",","+"),".","-"),"+","."),"-",","))),"")</f>
        <v/>
      </c>
      <c r="G501" s="15" t="str">
        <f>IF(ISNUMBER(VALUE(SUBSTITUTE(SUBSTITUTE(SUBSTITUTE(SUBSTITUTE('YAHOO HISTORICAL DATA'!C501,",","+"),".","-"),"+","."),"-",",")))=TRUE,(VALUE(SUBSTITUTE(SUBSTITUTE(SUBSTITUTE(SUBSTITUTE('YAHOO HISTORICAL DATA'!C501,",","+"),".","-"),"+","."),"-",","))),"")</f>
        <v/>
      </c>
      <c r="H501" s="15" t="str">
        <f>IF(ISNUMBER(VALUE(SUBSTITUTE(SUBSTITUTE(SUBSTITUTE(SUBSTITUTE('YAHOO HISTORICAL DATA'!D501,",","+"),".","-"),"+","."),"-",",")))=TRUE,(VALUE(SUBSTITUTE(SUBSTITUTE(SUBSTITUTE(SUBSTITUTE('YAHOO HISTORICAL DATA'!D501,",","+"),".","-"),"+","."),"-",","))),"")</f>
        <v/>
      </c>
      <c r="I501" s="15" t="str">
        <f>IF(ISNUMBER(VALUE(SUBSTITUTE(SUBSTITUTE(SUBSTITUTE(SUBSTITUTE('YAHOO HISTORICAL DATA'!E501,",","+"),".","-"),"+","."),"-",",")))=TRUE,(VALUE(SUBSTITUTE(SUBSTITUTE(SUBSTITUTE(SUBSTITUTE('YAHOO HISTORICAL DATA'!E501,",","+"),".","-"),"+","."),"-",","))),"")</f>
        <v/>
      </c>
      <c r="J501" s="15" t="str">
        <f>IF(ISNUMBER(VALUE(SUBSTITUTE(SUBSTITUTE(SUBSTITUTE(SUBSTITUTE('YAHOO HISTORICAL DATA'!F501,",","+"),".","-"),"+","."),"-",",")))=TRUE,(VALUE(SUBSTITUTE(SUBSTITUTE(SUBSTITUTE(SUBSTITUTE('YAHOO HISTORICAL DATA'!F501,",","+"),".","-"),"+","."),"-",","))),"")</f>
        <v/>
      </c>
      <c r="K501" s="15">
        <f>IF(ISNUMBER(VALUE(SUBSTITUTE(SUBSTITUTE(SUBSTITUTE(SUBSTITUTE('YAHOO HISTORICAL DATA'!G501,",","+"),".","-"),"+","."),"-",",")))=TRUE,(VALUE(SUBSTITUTE(SUBSTITUTE(SUBSTITUTE(SUBSTITUTE('YAHOO HISTORICAL DATA'!G501,",","+"),".","-"),"+","."),"-",","))),VALUE(SUBSTITUTE(SUBSTITUTE(SUBSTITUTE(SUBSTITUTE('YAHOO HISTORICAL DATA'!G501,",","+"),".","-"),"+","."),"-",",")&amp;"0"))</f>
        <v>0</v>
      </c>
    </row>
    <row r="502" spans="1:11" x14ac:dyDescent="0.2">
      <c r="A502">
        <f>'YAHOO HISTORICAL DATA'!A502</f>
        <v>0</v>
      </c>
      <c r="B502" s="81">
        <f t="shared" si="30"/>
        <v>0</v>
      </c>
      <c r="C502" s="83">
        <f t="shared" si="31"/>
        <v>0</v>
      </c>
      <c r="D502" s="83">
        <f t="shared" si="32"/>
        <v>0</v>
      </c>
      <c r="E502" s="3" t="e">
        <f t="shared" si="33"/>
        <v>#NUM!</v>
      </c>
      <c r="F502" s="15" t="str">
        <f>IF(ISNUMBER(VALUE(SUBSTITUTE(SUBSTITUTE(SUBSTITUTE(SUBSTITUTE('YAHOO HISTORICAL DATA'!B502,",","+"),".","-"),"+","."),"-",",")))=TRUE,(VALUE(SUBSTITUTE(SUBSTITUTE(SUBSTITUTE(SUBSTITUTE('YAHOO HISTORICAL DATA'!B502,",","+"),".","-"),"+","."),"-",","))),"")</f>
        <v/>
      </c>
      <c r="G502" s="15" t="str">
        <f>IF(ISNUMBER(VALUE(SUBSTITUTE(SUBSTITUTE(SUBSTITUTE(SUBSTITUTE('YAHOO HISTORICAL DATA'!C502,",","+"),".","-"),"+","."),"-",",")))=TRUE,(VALUE(SUBSTITUTE(SUBSTITUTE(SUBSTITUTE(SUBSTITUTE('YAHOO HISTORICAL DATA'!C502,",","+"),".","-"),"+","."),"-",","))),"")</f>
        <v/>
      </c>
      <c r="H502" s="15" t="str">
        <f>IF(ISNUMBER(VALUE(SUBSTITUTE(SUBSTITUTE(SUBSTITUTE(SUBSTITUTE('YAHOO HISTORICAL DATA'!D502,",","+"),".","-"),"+","."),"-",",")))=TRUE,(VALUE(SUBSTITUTE(SUBSTITUTE(SUBSTITUTE(SUBSTITUTE('YAHOO HISTORICAL DATA'!D502,",","+"),".","-"),"+","."),"-",","))),"")</f>
        <v/>
      </c>
      <c r="I502" s="15" t="str">
        <f>IF(ISNUMBER(VALUE(SUBSTITUTE(SUBSTITUTE(SUBSTITUTE(SUBSTITUTE('YAHOO HISTORICAL DATA'!E502,",","+"),".","-"),"+","."),"-",",")))=TRUE,(VALUE(SUBSTITUTE(SUBSTITUTE(SUBSTITUTE(SUBSTITUTE('YAHOO HISTORICAL DATA'!E502,",","+"),".","-"),"+","."),"-",","))),"")</f>
        <v/>
      </c>
      <c r="J502" s="15" t="str">
        <f>IF(ISNUMBER(VALUE(SUBSTITUTE(SUBSTITUTE(SUBSTITUTE(SUBSTITUTE('YAHOO HISTORICAL DATA'!F502,",","+"),".","-"),"+","."),"-",",")))=TRUE,(VALUE(SUBSTITUTE(SUBSTITUTE(SUBSTITUTE(SUBSTITUTE('YAHOO HISTORICAL DATA'!F502,",","+"),".","-"),"+","."),"-",","))),"")</f>
        <v/>
      </c>
      <c r="K502" s="15">
        <f>IF(ISNUMBER(VALUE(SUBSTITUTE(SUBSTITUTE(SUBSTITUTE(SUBSTITUTE('YAHOO HISTORICAL DATA'!G502,",","+"),".","-"),"+","."),"-",",")))=TRUE,(VALUE(SUBSTITUTE(SUBSTITUTE(SUBSTITUTE(SUBSTITUTE('YAHOO HISTORICAL DATA'!G502,",","+"),".","-"),"+","."),"-",","))),VALUE(SUBSTITUTE(SUBSTITUTE(SUBSTITUTE(SUBSTITUTE('YAHOO HISTORICAL DATA'!G502,",","+"),".","-"),"+","."),"-",",")&amp;"0"))</f>
        <v>0</v>
      </c>
    </row>
    <row r="503" spans="1:11" x14ac:dyDescent="0.2">
      <c r="A503">
        <f>'YAHOO HISTORICAL DATA'!A503</f>
        <v>0</v>
      </c>
      <c r="B503" s="81">
        <f t="shared" si="30"/>
        <v>0</v>
      </c>
      <c r="C503" s="83">
        <f t="shared" si="31"/>
        <v>0</v>
      </c>
      <c r="D503" s="83">
        <f t="shared" si="32"/>
        <v>0</v>
      </c>
      <c r="E503" s="3" t="e">
        <f t="shared" si="33"/>
        <v>#NUM!</v>
      </c>
      <c r="F503" s="15" t="str">
        <f>IF(ISNUMBER(VALUE(SUBSTITUTE(SUBSTITUTE(SUBSTITUTE(SUBSTITUTE('YAHOO HISTORICAL DATA'!B503,",","+"),".","-"),"+","."),"-",",")))=TRUE,(VALUE(SUBSTITUTE(SUBSTITUTE(SUBSTITUTE(SUBSTITUTE('YAHOO HISTORICAL DATA'!B503,",","+"),".","-"),"+","."),"-",","))),"")</f>
        <v/>
      </c>
      <c r="G503" s="15" t="str">
        <f>IF(ISNUMBER(VALUE(SUBSTITUTE(SUBSTITUTE(SUBSTITUTE(SUBSTITUTE('YAHOO HISTORICAL DATA'!C503,",","+"),".","-"),"+","."),"-",",")))=TRUE,(VALUE(SUBSTITUTE(SUBSTITUTE(SUBSTITUTE(SUBSTITUTE('YAHOO HISTORICAL DATA'!C503,",","+"),".","-"),"+","."),"-",","))),"")</f>
        <v/>
      </c>
      <c r="H503" s="15" t="str">
        <f>IF(ISNUMBER(VALUE(SUBSTITUTE(SUBSTITUTE(SUBSTITUTE(SUBSTITUTE('YAHOO HISTORICAL DATA'!D503,",","+"),".","-"),"+","."),"-",",")))=TRUE,(VALUE(SUBSTITUTE(SUBSTITUTE(SUBSTITUTE(SUBSTITUTE('YAHOO HISTORICAL DATA'!D503,",","+"),".","-"),"+","."),"-",","))),"")</f>
        <v/>
      </c>
      <c r="I503" s="15" t="str">
        <f>IF(ISNUMBER(VALUE(SUBSTITUTE(SUBSTITUTE(SUBSTITUTE(SUBSTITUTE('YAHOO HISTORICAL DATA'!E503,",","+"),".","-"),"+","."),"-",",")))=TRUE,(VALUE(SUBSTITUTE(SUBSTITUTE(SUBSTITUTE(SUBSTITUTE('YAHOO HISTORICAL DATA'!E503,",","+"),".","-"),"+","."),"-",","))),"")</f>
        <v/>
      </c>
      <c r="J503" s="15" t="str">
        <f>IF(ISNUMBER(VALUE(SUBSTITUTE(SUBSTITUTE(SUBSTITUTE(SUBSTITUTE('YAHOO HISTORICAL DATA'!F503,",","+"),".","-"),"+","."),"-",",")))=TRUE,(VALUE(SUBSTITUTE(SUBSTITUTE(SUBSTITUTE(SUBSTITUTE('YAHOO HISTORICAL DATA'!F503,",","+"),".","-"),"+","."),"-",","))),"")</f>
        <v/>
      </c>
      <c r="K503" s="15">
        <f>IF(ISNUMBER(VALUE(SUBSTITUTE(SUBSTITUTE(SUBSTITUTE(SUBSTITUTE('YAHOO HISTORICAL DATA'!G503,",","+"),".","-"),"+","."),"-",",")))=TRUE,(VALUE(SUBSTITUTE(SUBSTITUTE(SUBSTITUTE(SUBSTITUTE('YAHOO HISTORICAL DATA'!G503,",","+"),".","-"),"+","."),"-",","))),VALUE(SUBSTITUTE(SUBSTITUTE(SUBSTITUTE(SUBSTITUTE('YAHOO HISTORICAL DATA'!G503,",","+"),".","-"),"+","."),"-",",")&amp;"0"))</f>
        <v>0</v>
      </c>
    </row>
    <row r="504" spans="1:11" x14ac:dyDescent="0.2">
      <c r="A504">
        <f>'YAHOO HISTORICAL DATA'!A504</f>
        <v>0</v>
      </c>
      <c r="B504" s="81">
        <f t="shared" si="30"/>
        <v>0</v>
      </c>
      <c r="C504" s="83">
        <f t="shared" si="31"/>
        <v>0</v>
      </c>
      <c r="D504" s="83">
        <f t="shared" si="32"/>
        <v>0</v>
      </c>
      <c r="E504" s="3" t="e">
        <f t="shared" si="33"/>
        <v>#NUM!</v>
      </c>
      <c r="F504" s="15" t="str">
        <f>IF(ISNUMBER(VALUE(SUBSTITUTE(SUBSTITUTE(SUBSTITUTE(SUBSTITUTE('YAHOO HISTORICAL DATA'!B504,",","+"),".","-"),"+","."),"-",",")))=TRUE,(VALUE(SUBSTITUTE(SUBSTITUTE(SUBSTITUTE(SUBSTITUTE('YAHOO HISTORICAL DATA'!B504,",","+"),".","-"),"+","."),"-",","))),"")</f>
        <v/>
      </c>
      <c r="G504" s="15" t="str">
        <f>IF(ISNUMBER(VALUE(SUBSTITUTE(SUBSTITUTE(SUBSTITUTE(SUBSTITUTE('YAHOO HISTORICAL DATA'!C504,",","+"),".","-"),"+","."),"-",",")))=TRUE,(VALUE(SUBSTITUTE(SUBSTITUTE(SUBSTITUTE(SUBSTITUTE('YAHOO HISTORICAL DATA'!C504,",","+"),".","-"),"+","."),"-",","))),"")</f>
        <v/>
      </c>
      <c r="H504" s="15" t="str">
        <f>IF(ISNUMBER(VALUE(SUBSTITUTE(SUBSTITUTE(SUBSTITUTE(SUBSTITUTE('YAHOO HISTORICAL DATA'!D504,",","+"),".","-"),"+","."),"-",",")))=TRUE,(VALUE(SUBSTITUTE(SUBSTITUTE(SUBSTITUTE(SUBSTITUTE('YAHOO HISTORICAL DATA'!D504,",","+"),".","-"),"+","."),"-",","))),"")</f>
        <v/>
      </c>
      <c r="I504" s="15" t="str">
        <f>IF(ISNUMBER(VALUE(SUBSTITUTE(SUBSTITUTE(SUBSTITUTE(SUBSTITUTE('YAHOO HISTORICAL DATA'!E504,",","+"),".","-"),"+","."),"-",",")))=TRUE,(VALUE(SUBSTITUTE(SUBSTITUTE(SUBSTITUTE(SUBSTITUTE('YAHOO HISTORICAL DATA'!E504,",","+"),".","-"),"+","."),"-",","))),"")</f>
        <v/>
      </c>
      <c r="J504" s="15" t="str">
        <f>IF(ISNUMBER(VALUE(SUBSTITUTE(SUBSTITUTE(SUBSTITUTE(SUBSTITUTE('YAHOO HISTORICAL DATA'!F504,",","+"),".","-"),"+","."),"-",",")))=TRUE,(VALUE(SUBSTITUTE(SUBSTITUTE(SUBSTITUTE(SUBSTITUTE('YAHOO HISTORICAL DATA'!F504,",","+"),".","-"),"+","."),"-",","))),"")</f>
        <v/>
      </c>
      <c r="K504" s="15">
        <f>IF(ISNUMBER(VALUE(SUBSTITUTE(SUBSTITUTE(SUBSTITUTE(SUBSTITUTE('YAHOO HISTORICAL DATA'!G504,",","+"),".","-"),"+","."),"-",",")))=TRUE,(VALUE(SUBSTITUTE(SUBSTITUTE(SUBSTITUTE(SUBSTITUTE('YAHOO HISTORICAL DATA'!G504,",","+"),".","-"),"+","."),"-",","))),VALUE(SUBSTITUTE(SUBSTITUTE(SUBSTITUTE(SUBSTITUTE('YAHOO HISTORICAL DATA'!G504,",","+"),".","-"),"+","."),"-",",")&amp;"0"))</f>
        <v>0</v>
      </c>
    </row>
    <row r="505" spans="1:11" x14ac:dyDescent="0.2">
      <c r="A505">
        <f>'YAHOO HISTORICAL DATA'!A505</f>
        <v>0</v>
      </c>
      <c r="B505" s="81">
        <f t="shared" si="30"/>
        <v>0</v>
      </c>
      <c r="C505" s="83">
        <f t="shared" si="31"/>
        <v>0</v>
      </c>
      <c r="D505" s="83">
        <f t="shared" si="32"/>
        <v>0</v>
      </c>
      <c r="E505" s="3" t="e">
        <f t="shared" si="33"/>
        <v>#NUM!</v>
      </c>
      <c r="F505" s="15" t="str">
        <f>IF(ISNUMBER(VALUE(SUBSTITUTE(SUBSTITUTE(SUBSTITUTE(SUBSTITUTE('YAHOO HISTORICAL DATA'!B505,",","+"),".","-"),"+","."),"-",",")))=TRUE,(VALUE(SUBSTITUTE(SUBSTITUTE(SUBSTITUTE(SUBSTITUTE('YAHOO HISTORICAL DATA'!B505,",","+"),".","-"),"+","."),"-",","))),"")</f>
        <v/>
      </c>
      <c r="G505" s="15" t="str">
        <f>IF(ISNUMBER(VALUE(SUBSTITUTE(SUBSTITUTE(SUBSTITUTE(SUBSTITUTE('YAHOO HISTORICAL DATA'!C505,",","+"),".","-"),"+","."),"-",",")))=TRUE,(VALUE(SUBSTITUTE(SUBSTITUTE(SUBSTITUTE(SUBSTITUTE('YAHOO HISTORICAL DATA'!C505,",","+"),".","-"),"+","."),"-",","))),"")</f>
        <v/>
      </c>
      <c r="H505" s="15" t="str">
        <f>IF(ISNUMBER(VALUE(SUBSTITUTE(SUBSTITUTE(SUBSTITUTE(SUBSTITUTE('YAHOO HISTORICAL DATA'!D505,",","+"),".","-"),"+","."),"-",",")))=TRUE,(VALUE(SUBSTITUTE(SUBSTITUTE(SUBSTITUTE(SUBSTITUTE('YAHOO HISTORICAL DATA'!D505,",","+"),".","-"),"+","."),"-",","))),"")</f>
        <v/>
      </c>
      <c r="I505" s="15" t="str">
        <f>IF(ISNUMBER(VALUE(SUBSTITUTE(SUBSTITUTE(SUBSTITUTE(SUBSTITUTE('YAHOO HISTORICAL DATA'!E505,",","+"),".","-"),"+","."),"-",",")))=TRUE,(VALUE(SUBSTITUTE(SUBSTITUTE(SUBSTITUTE(SUBSTITUTE('YAHOO HISTORICAL DATA'!E505,",","+"),".","-"),"+","."),"-",","))),"")</f>
        <v/>
      </c>
      <c r="J505" s="15" t="str">
        <f>IF(ISNUMBER(VALUE(SUBSTITUTE(SUBSTITUTE(SUBSTITUTE(SUBSTITUTE('YAHOO HISTORICAL DATA'!F505,",","+"),".","-"),"+","."),"-",",")))=TRUE,(VALUE(SUBSTITUTE(SUBSTITUTE(SUBSTITUTE(SUBSTITUTE('YAHOO HISTORICAL DATA'!F505,",","+"),".","-"),"+","."),"-",","))),"")</f>
        <v/>
      </c>
      <c r="K505" s="15">
        <f>IF(ISNUMBER(VALUE(SUBSTITUTE(SUBSTITUTE(SUBSTITUTE(SUBSTITUTE('YAHOO HISTORICAL DATA'!G505,",","+"),".","-"),"+","."),"-",",")))=TRUE,(VALUE(SUBSTITUTE(SUBSTITUTE(SUBSTITUTE(SUBSTITUTE('YAHOO HISTORICAL DATA'!G505,",","+"),".","-"),"+","."),"-",","))),VALUE(SUBSTITUTE(SUBSTITUTE(SUBSTITUTE(SUBSTITUTE('YAHOO HISTORICAL DATA'!G505,",","+"),".","-"),"+","."),"-",",")&amp;"0"))</f>
        <v>0</v>
      </c>
    </row>
    <row r="506" spans="1:11" x14ac:dyDescent="0.2">
      <c r="A506">
        <f>'YAHOO HISTORICAL DATA'!A506</f>
        <v>0</v>
      </c>
      <c r="B506" s="81">
        <f t="shared" si="30"/>
        <v>0</v>
      </c>
      <c r="C506" s="83">
        <f t="shared" si="31"/>
        <v>0</v>
      </c>
      <c r="D506" s="83">
        <f t="shared" si="32"/>
        <v>0</v>
      </c>
      <c r="E506" s="3" t="e">
        <f t="shared" si="33"/>
        <v>#NUM!</v>
      </c>
      <c r="F506" s="15" t="str">
        <f>IF(ISNUMBER(VALUE(SUBSTITUTE(SUBSTITUTE(SUBSTITUTE(SUBSTITUTE('YAHOO HISTORICAL DATA'!B506,",","+"),".","-"),"+","."),"-",",")))=TRUE,(VALUE(SUBSTITUTE(SUBSTITUTE(SUBSTITUTE(SUBSTITUTE('YAHOO HISTORICAL DATA'!B506,",","+"),".","-"),"+","."),"-",","))),"")</f>
        <v/>
      </c>
      <c r="G506" s="15" t="str">
        <f>IF(ISNUMBER(VALUE(SUBSTITUTE(SUBSTITUTE(SUBSTITUTE(SUBSTITUTE('YAHOO HISTORICAL DATA'!C506,",","+"),".","-"),"+","."),"-",",")))=TRUE,(VALUE(SUBSTITUTE(SUBSTITUTE(SUBSTITUTE(SUBSTITUTE('YAHOO HISTORICAL DATA'!C506,",","+"),".","-"),"+","."),"-",","))),"")</f>
        <v/>
      </c>
      <c r="H506" s="15" t="str">
        <f>IF(ISNUMBER(VALUE(SUBSTITUTE(SUBSTITUTE(SUBSTITUTE(SUBSTITUTE('YAHOO HISTORICAL DATA'!D506,",","+"),".","-"),"+","."),"-",",")))=TRUE,(VALUE(SUBSTITUTE(SUBSTITUTE(SUBSTITUTE(SUBSTITUTE('YAHOO HISTORICAL DATA'!D506,",","+"),".","-"),"+","."),"-",","))),"")</f>
        <v/>
      </c>
      <c r="I506" s="15" t="str">
        <f>IF(ISNUMBER(VALUE(SUBSTITUTE(SUBSTITUTE(SUBSTITUTE(SUBSTITUTE('YAHOO HISTORICAL DATA'!E506,",","+"),".","-"),"+","."),"-",",")))=TRUE,(VALUE(SUBSTITUTE(SUBSTITUTE(SUBSTITUTE(SUBSTITUTE('YAHOO HISTORICAL DATA'!E506,",","+"),".","-"),"+","."),"-",","))),"")</f>
        <v/>
      </c>
      <c r="J506" s="15" t="str">
        <f>IF(ISNUMBER(VALUE(SUBSTITUTE(SUBSTITUTE(SUBSTITUTE(SUBSTITUTE('YAHOO HISTORICAL DATA'!F506,",","+"),".","-"),"+","."),"-",",")))=TRUE,(VALUE(SUBSTITUTE(SUBSTITUTE(SUBSTITUTE(SUBSTITUTE('YAHOO HISTORICAL DATA'!F506,",","+"),".","-"),"+","."),"-",","))),"")</f>
        <v/>
      </c>
      <c r="K506" s="15">
        <f>IF(ISNUMBER(VALUE(SUBSTITUTE(SUBSTITUTE(SUBSTITUTE(SUBSTITUTE('YAHOO HISTORICAL DATA'!G506,",","+"),".","-"),"+","."),"-",",")))=TRUE,(VALUE(SUBSTITUTE(SUBSTITUTE(SUBSTITUTE(SUBSTITUTE('YAHOO HISTORICAL DATA'!G506,",","+"),".","-"),"+","."),"-",","))),VALUE(SUBSTITUTE(SUBSTITUTE(SUBSTITUTE(SUBSTITUTE('YAHOO HISTORICAL DATA'!G506,",","+"),".","-"),"+","."),"-",",")&amp;"0"))</f>
        <v>0</v>
      </c>
    </row>
    <row r="507" spans="1:11" x14ac:dyDescent="0.2">
      <c r="A507">
        <f>'YAHOO HISTORICAL DATA'!A507</f>
        <v>0</v>
      </c>
      <c r="B507" s="81">
        <f t="shared" si="30"/>
        <v>0</v>
      </c>
      <c r="C507" s="83">
        <f t="shared" si="31"/>
        <v>0</v>
      </c>
      <c r="D507" s="83">
        <f t="shared" si="32"/>
        <v>0</v>
      </c>
      <c r="E507" s="3" t="e">
        <f t="shared" si="33"/>
        <v>#NUM!</v>
      </c>
      <c r="F507" s="15" t="str">
        <f>IF(ISNUMBER(VALUE(SUBSTITUTE(SUBSTITUTE(SUBSTITUTE(SUBSTITUTE('YAHOO HISTORICAL DATA'!B507,",","+"),".","-"),"+","."),"-",",")))=TRUE,(VALUE(SUBSTITUTE(SUBSTITUTE(SUBSTITUTE(SUBSTITUTE('YAHOO HISTORICAL DATA'!B507,",","+"),".","-"),"+","."),"-",","))),"")</f>
        <v/>
      </c>
      <c r="G507" s="15" t="str">
        <f>IF(ISNUMBER(VALUE(SUBSTITUTE(SUBSTITUTE(SUBSTITUTE(SUBSTITUTE('YAHOO HISTORICAL DATA'!C507,",","+"),".","-"),"+","."),"-",",")))=TRUE,(VALUE(SUBSTITUTE(SUBSTITUTE(SUBSTITUTE(SUBSTITUTE('YAHOO HISTORICAL DATA'!C507,",","+"),".","-"),"+","."),"-",","))),"")</f>
        <v/>
      </c>
      <c r="H507" s="15" t="str">
        <f>IF(ISNUMBER(VALUE(SUBSTITUTE(SUBSTITUTE(SUBSTITUTE(SUBSTITUTE('YAHOO HISTORICAL DATA'!D507,",","+"),".","-"),"+","."),"-",",")))=TRUE,(VALUE(SUBSTITUTE(SUBSTITUTE(SUBSTITUTE(SUBSTITUTE('YAHOO HISTORICAL DATA'!D507,",","+"),".","-"),"+","."),"-",","))),"")</f>
        <v/>
      </c>
      <c r="I507" s="15" t="str">
        <f>IF(ISNUMBER(VALUE(SUBSTITUTE(SUBSTITUTE(SUBSTITUTE(SUBSTITUTE('YAHOO HISTORICAL DATA'!E507,",","+"),".","-"),"+","."),"-",",")))=TRUE,(VALUE(SUBSTITUTE(SUBSTITUTE(SUBSTITUTE(SUBSTITUTE('YAHOO HISTORICAL DATA'!E507,",","+"),".","-"),"+","."),"-",","))),"")</f>
        <v/>
      </c>
      <c r="J507" s="15" t="str">
        <f>IF(ISNUMBER(VALUE(SUBSTITUTE(SUBSTITUTE(SUBSTITUTE(SUBSTITUTE('YAHOO HISTORICAL DATA'!F507,",","+"),".","-"),"+","."),"-",",")))=TRUE,(VALUE(SUBSTITUTE(SUBSTITUTE(SUBSTITUTE(SUBSTITUTE('YAHOO HISTORICAL DATA'!F507,",","+"),".","-"),"+","."),"-",","))),"")</f>
        <v/>
      </c>
      <c r="K507" s="15">
        <f>IF(ISNUMBER(VALUE(SUBSTITUTE(SUBSTITUTE(SUBSTITUTE(SUBSTITUTE('YAHOO HISTORICAL DATA'!G507,",","+"),".","-"),"+","."),"-",",")))=TRUE,(VALUE(SUBSTITUTE(SUBSTITUTE(SUBSTITUTE(SUBSTITUTE('YAHOO HISTORICAL DATA'!G507,",","+"),".","-"),"+","."),"-",","))),VALUE(SUBSTITUTE(SUBSTITUTE(SUBSTITUTE(SUBSTITUTE('YAHOO HISTORICAL DATA'!G507,",","+"),".","-"),"+","."),"-",",")&amp;"0"))</f>
        <v>0</v>
      </c>
    </row>
    <row r="508" spans="1:11" x14ac:dyDescent="0.2">
      <c r="A508">
        <f>'YAHOO HISTORICAL DATA'!A508</f>
        <v>0</v>
      </c>
      <c r="B508" s="81">
        <f t="shared" si="30"/>
        <v>0</v>
      </c>
      <c r="C508" s="83">
        <f t="shared" si="31"/>
        <v>0</v>
      </c>
      <c r="D508" s="83">
        <f t="shared" si="32"/>
        <v>0</v>
      </c>
      <c r="E508" s="3" t="e">
        <f t="shared" si="33"/>
        <v>#NUM!</v>
      </c>
      <c r="F508" s="15" t="str">
        <f>IF(ISNUMBER(VALUE(SUBSTITUTE(SUBSTITUTE(SUBSTITUTE(SUBSTITUTE('YAHOO HISTORICAL DATA'!B508,",","+"),".","-"),"+","."),"-",",")))=TRUE,(VALUE(SUBSTITUTE(SUBSTITUTE(SUBSTITUTE(SUBSTITUTE('YAHOO HISTORICAL DATA'!B508,",","+"),".","-"),"+","."),"-",","))),"")</f>
        <v/>
      </c>
      <c r="G508" s="15" t="str">
        <f>IF(ISNUMBER(VALUE(SUBSTITUTE(SUBSTITUTE(SUBSTITUTE(SUBSTITUTE('YAHOO HISTORICAL DATA'!C508,",","+"),".","-"),"+","."),"-",",")))=TRUE,(VALUE(SUBSTITUTE(SUBSTITUTE(SUBSTITUTE(SUBSTITUTE('YAHOO HISTORICAL DATA'!C508,",","+"),".","-"),"+","."),"-",","))),"")</f>
        <v/>
      </c>
      <c r="H508" s="15" t="str">
        <f>IF(ISNUMBER(VALUE(SUBSTITUTE(SUBSTITUTE(SUBSTITUTE(SUBSTITUTE('YAHOO HISTORICAL DATA'!D508,",","+"),".","-"),"+","."),"-",",")))=TRUE,(VALUE(SUBSTITUTE(SUBSTITUTE(SUBSTITUTE(SUBSTITUTE('YAHOO HISTORICAL DATA'!D508,",","+"),".","-"),"+","."),"-",","))),"")</f>
        <v/>
      </c>
      <c r="I508" s="15" t="str">
        <f>IF(ISNUMBER(VALUE(SUBSTITUTE(SUBSTITUTE(SUBSTITUTE(SUBSTITUTE('YAHOO HISTORICAL DATA'!E508,",","+"),".","-"),"+","."),"-",",")))=TRUE,(VALUE(SUBSTITUTE(SUBSTITUTE(SUBSTITUTE(SUBSTITUTE('YAHOO HISTORICAL DATA'!E508,",","+"),".","-"),"+","."),"-",","))),"")</f>
        <v/>
      </c>
      <c r="J508" s="15" t="str">
        <f>IF(ISNUMBER(VALUE(SUBSTITUTE(SUBSTITUTE(SUBSTITUTE(SUBSTITUTE('YAHOO HISTORICAL DATA'!F508,",","+"),".","-"),"+","."),"-",",")))=TRUE,(VALUE(SUBSTITUTE(SUBSTITUTE(SUBSTITUTE(SUBSTITUTE('YAHOO HISTORICAL DATA'!F508,",","+"),".","-"),"+","."),"-",","))),"")</f>
        <v/>
      </c>
      <c r="K508" s="15">
        <f>IF(ISNUMBER(VALUE(SUBSTITUTE(SUBSTITUTE(SUBSTITUTE(SUBSTITUTE('YAHOO HISTORICAL DATA'!G508,",","+"),".","-"),"+","."),"-",",")))=TRUE,(VALUE(SUBSTITUTE(SUBSTITUTE(SUBSTITUTE(SUBSTITUTE('YAHOO HISTORICAL DATA'!G508,",","+"),".","-"),"+","."),"-",","))),VALUE(SUBSTITUTE(SUBSTITUTE(SUBSTITUTE(SUBSTITUTE('YAHOO HISTORICAL DATA'!G508,",","+"),".","-"),"+","."),"-",",")&amp;"0"))</f>
        <v>0</v>
      </c>
    </row>
    <row r="509" spans="1:11" x14ac:dyDescent="0.2">
      <c r="A509">
        <f>'YAHOO HISTORICAL DATA'!A509</f>
        <v>0</v>
      </c>
      <c r="B509" s="81">
        <f t="shared" si="30"/>
        <v>0</v>
      </c>
      <c r="C509" s="83">
        <f t="shared" si="31"/>
        <v>0</v>
      </c>
      <c r="D509" s="83">
        <f t="shared" si="32"/>
        <v>0</v>
      </c>
      <c r="E509" s="3" t="e">
        <f t="shared" si="33"/>
        <v>#NUM!</v>
      </c>
      <c r="F509" s="15" t="str">
        <f>IF(ISNUMBER(VALUE(SUBSTITUTE(SUBSTITUTE(SUBSTITUTE(SUBSTITUTE('YAHOO HISTORICAL DATA'!B509,",","+"),".","-"),"+","."),"-",",")))=TRUE,(VALUE(SUBSTITUTE(SUBSTITUTE(SUBSTITUTE(SUBSTITUTE('YAHOO HISTORICAL DATA'!B509,",","+"),".","-"),"+","."),"-",","))),"")</f>
        <v/>
      </c>
      <c r="G509" s="15" t="str">
        <f>IF(ISNUMBER(VALUE(SUBSTITUTE(SUBSTITUTE(SUBSTITUTE(SUBSTITUTE('YAHOO HISTORICAL DATA'!C509,",","+"),".","-"),"+","."),"-",",")))=TRUE,(VALUE(SUBSTITUTE(SUBSTITUTE(SUBSTITUTE(SUBSTITUTE('YAHOO HISTORICAL DATA'!C509,",","+"),".","-"),"+","."),"-",","))),"")</f>
        <v/>
      </c>
      <c r="H509" s="15" t="str">
        <f>IF(ISNUMBER(VALUE(SUBSTITUTE(SUBSTITUTE(SUBSTITUTE(SUBSTITUTE('YAHOO HISTORICAL DATA'!D509,",","+"),".","-"),"+","."),"-",",")))=TRUE,(VALUE(SUBSTITUTE(SUBSTITUTE(SUBSTITUTE(SUBSTITUTE('YAHOO HISTORICAL DATA'!D509,",","+"),".","-"),"+","."),"-",","))),"")</f>
        <v/>
      </c>
      <c r="I509" s="15" t="str">
        <f>IF(ISNUMBER(VALUE(SUBSTITUTE(SUBSTITUTE(SUBSTITUTE(SUBSTITUTE('YAHOO HISTORICAL DATA'!E509,",","+"),".","-"),"+","."),"-",",")))=TRUE,(VALUE(SUBSTITUTE(SUBSTITUTE(SUBSTITUTE(SUBSTITUTE('YAHOO HISTORICAL DATA'!E509,",","+"),".","-"),"+","."),"-",","))),"")</f>
        <v/>
      </c>
      <c r="J509" s="15" t="str">
        <f>IF(ISNUMBER(VALUE(SUBSTITUTE(SUBSTITUTE(SUBSTITUTE(SUBSTITUTE('YAHOO HISTORICAL DATA'!F509,",","+"),".","-"),"+","."),"-",",")))=TRUE,(VALUE(SUBSTITUTE(SUBSTITUTE(SUBSTITUTE(SUBSTITUTE('YAHOO HISTORICAL DATA'!F509,",","+"),".","-"),"+","."),"-",","))),"")</f>
        <v/>
      </c>
      <c r="K509" s="15">
        <f>IF(ISNUMBER(VALUE(SUBSTITUTE(SUBSTITUTE(SUBSTITUTE(SUBSTITUTE('YAHOO HISTORICAL DATA'!G509,",","+"),".","-"),"+","."),"-",",")))=TRUE,(VALUE(SUBSTITUTE(SUBSTITUTE(SUBSTITUTE(SUBSTITUTE('YAHOO HISTORICAL DATA'!G509,",","+"),".","-"),"+","."),"-",","))),VALUE(SUBSTITUTE(SUBSTITUTE(SUBSTITUTE(SUBSTITUTE('YAHOO HISTORICAL DATA'!G509,",","+"),".","-"),"+","."),"-",",")&amp;"0"))</f>
        <v>0</v>
      </c>
    </row>
    <row r="510" spans="1:11" x14ac:dyDescent="0.2">
      <c r="A510">
        <f>'YAHOO HISTORICAL DATA'!A510</f>
        <v>0</v>
      </c>
      <c r="B510" s="81">
        <f t="shared" si="30"/>
        <v>0</v>
      </c>
      <c r="C510" s="83">
        <f t="shared" si="31"/>
        <v>0</v>
      </c>
      <c r="D510" s="83">
        <f t="shared" si="32"/>
        <v>0</v>
      </c>
      <c r="E510" s="3" t="e">
        <f t="shared" si="33"/>
        <v>#NUM!</v>
      </c>
      <c r="F510" s="15" t="str">
        <f>IF(ISNUMBER(VALUE(SUBSTITUTE(SUBSTITUTE(SUBSTITUTE(SUBSTITUTE('YAHOO HISTORICAL DATA'!B510,",","+"),".","-"),"+","."),"-",",")))=TRUE,(VALUE(SUBSTITUTE(SUBSTITUTE(SUBSTITUTE(SUBSTITUTE('YAHOO HISTORICAL DATA'!B510,",","+"),".","-"),"+","."),"-",","))),"")</f>
        <v/>
      </c>
      <c r="G510" s="15" t="str">
        <f>IF(ISNUMBER(VALUE(SUBSTITUTE(SUBSTITUTE(SUBSTITUTE(SUBSTITUTE('YAHOO HISTORICAL DATA'!C510,",","+"),".","-"),"+","."),"-",",")))=TRUE,(VALUE(SUBSTITUTE(SUBSTITUTE(SUBSTITUTE(SUBSTITUTE('YAHOO HISTORICAL DATA'!C510,",","+"),".","-"),"+","."),"-",","))),"")</f>
        <v/>
      </c>
      <c r="H510" s="15" t="str">
        <f>IF(ISNUMBER(VALUE(SUBSTITUTE(SUBSTITUTE(SUBSTITUTE(SUBSTITUTE('YAHOO HISTORICAL DATA'!D510,",","+"),".","-"),"+","."),"-",",")))=TRUE,(VALUE(SUBSTITUTE(SUBSTITUTE(SUBSTITUTE(SUBSTITUTE('YAHOO HISTORICAL DATA'!D510,",","+"),".","-"),"+","."),"-",","))),"")</f>
        <v/>
      </c>
      <c r="I510" s="15" t="str">
        <f>IF(ISNUMBER(VALUE(SUBSTITUTE(SUBSTITUTE(SUBSTITUTE(SUBSTITUTE('YAHOO HISTORICAL DATA'!E510,",","+"),".","-"),"+","."),"-",",")))=TRUE,(VALUE(SUBSTITUTE(SUBSTITUTE(SUBSTITUTE(SUBSTITUTE('YAHOO HISTORICAL DATA'!E510,",","+"),".","-"),"+","."),"-",","))),"")</f>
        <v/>
      </c>
      <c r="J510" s="15" t="str">
        <f>IF(ISNUMBER(VALUE(SUBSTITUTE(SUBSTITUTE(SUBSTITUTE(SUBSTITUTE('YAHOO HISTORICAL DATA'!F510,",","+"),".","-"),"+","."),"-",",")))=TRUE,(VALUE(SUBSTITUTE(SUBSTITUTE(SUBSTITUTE(SUBSTITUTE('YAHOO HISTORICAL DATA'!F510,",","+"),".","-"),"+","."),"-",","))),"")</f>
        <v/>
      </c>
      <c r="K510" s="15">
        <f>IF(ISNUMBER(VALUE(SUBSTITUTE(SUBSTITUTE(SUBSTITUTE(SUBSTITUTE('YAHOO HISTORICAL DATA'!G510,",","+"),".","-"),"+","."),"-",",")))=TRUE,(VALUE(SUBSTITUTE(SUBSTITUTE(SUBSTITUTE(SUBSTITUTE('YAHOO HISTORICAL DATA'!G510,",","+"),".","-"),"+","."),"-",","))),VALUE(SUBSTITUTE(SUBSTITUTE(SUBSTITUTE(SUBSTITUTE('YAHOO HISTORICAL DATA'!G510,",","+"),".","-"),"+","."),"-",",")&amp;"0"))</f>
        <v>0</v>
      </c>
    </row>
    <row r="511" spans="1:11" x14ac:dyDescent="0.2">
      <c r="A511">
        <f>'YAHOO HISTORICAL DATA'!A511</f>
        <v>0</v>
      </c>
      <c r="B511" s="81">
        <f t="shared" si="30"/>
        <v>0</v>
      </c>
      <c r="C511" s="83">
        <f t="shared" si="31"/>
        <v>0</v>
      </c>
      <c r="D511" s="83">
        <f t="shared" si="32"/>
        <v>0</v>
      </c>
      <c r="E511" s="3" t="e">
        <f t="shared" si="33"/>
        <v>#NUM!</v>
      </c>
      <c r="F511" s="15" t="str">
        <f>IF(ISNUMBER(VALUE(SUBSTITUTE(SUBSTITUTE(SUBSTITUTE(SUBSTITUTE('YAHOO HISTORICAL DATA'!B511,",","+"),".","-"),"+","."),"-",",")))=TRUE,(VALUE(SUBSTITUTE(SUBSTITUTE(SUBSTITUTE(SUBSTITUTE('YAHOO HISTORICAL DATA'!B511,",","+"),".","-"),"+","."),"-",","))),"")</f>
        <v/>
      </c>
      <c r="G511" s="15" t="str">
        <f>IF(ISNUMBER(VALUE(SUBSTITUTE(SUBSTITUTE(SUBSTITUTE(SUBSTITUTE('YAHOO HISTORICAL DATA'!C511,",","+"),".","-"),"+","."),"-",",")))=TRUE,(VALUE(SUBSTITUTE(SUBSTITUTE(SUBSTITUTE(SUBSTITUTE('YAHOO HISTORICAL DATA'!C511,",","+"),".","-"),"+","."),"-",","))),"")</f>
        <v/>
      </c>
      <c r="H511" s="15" t="str">
        <f>IF(ISNUMBER(VALUE(SUBSTITUTE(SUBSTITUTE(SUBSTITUTE(SUBSTITUTE('YAHOO HISTORICAL DATA'!D511,",","+"),".","-"),"+","."),"-",",")))=TRUE,(VALUE(SUBSTITUTE(SUBSTITUTE(SUBSTITUTE(SUBSTITUTE('YAHOO HISTORICAL DATA'!D511,",","+"),".","-"),"+","."),"-",","))),"")</f>
        <v/>
      </c>
      <c r="I511" s="15" t="str">
        <f>IF(ISNUMBER(VALUE(SUBSTITUTE(SUBSTITUTE(SUBSTITUTE(SUBSTITUTE('YAHOO HISTORICAL DATA'!E511,",","+"),".","-"),"+","."),"-",",")))=TRUE,(VALUE(SUBSTITUTE(SUBSTITUTE(SUBSTITUTE(SUBSTITUTE('YAHOO HISTORICAL DATA'!E511,",","+"),".","-"),"+","."),"-",","))),"")</f>
        <v/>
      </c>
      <c r="J511" s="15" t="str">
        <f>IF(ISNUMBER(VALUE(SUBSTITUTE(SUBSTITUTE(SUBSTITUTE(SUBSTITUTE('YAHOO HISTORICAL DATA'!F511,",","+"),".","-"),"+","."),"-",",")))=TRUE,(VALUE(SUBSTITUTE(SUBSTITUTE(SUBSTITUTE(SUBSTITUTE('YAHOO HISTORICAL DATA'!F511,",","+"),".","-"),"+","."),"-",","))),"")</f>
        <v/>
      </c>
      <c r="K511" s="15">
        <f>IF(ISNUMBER(VALUE(SUBSTITUTE(SUBSTITUTE(SUBSTITUTE(SUBSTITUTE('YAHOO HISTORICAL DATA'!G511,",","+"),".","-"),"+","."),"-",",")))=TRUE,(VALUE(SUBSTITUTE(SUBSTITUTE(SUBSTITUTE(SUBSTITUTE('YAHOO HISTORICAL DATA'!G511,",","+"),".","-"),"+","."),"-",","))),VALUE(SUBSTITUTE(SUBSTITUTE(SUBSTITUTE(SUBSTITUTE('YAHOO HISTORICAL DATA'!G511,",","+"),".","-"),"+","."),"-",",")&amp;"0"))</f>
        <v>0</v>
      </c>
    </row>
    <row r="512" spans="1:11" x14ac:dyDescent="0.2">
      <c r="A512">
        <f>'YAHOO HISTORICAL DATA'!A512</f>
        <v>0</v>
      </c>
      <c r="B512" s="81">
        <f t="shared" si="30"/>
        <v>0</v>
      </c>
      <c r="C512" s="83">
        <f t="shared" si="31"/>
        <v>0</v>
      </c>
      <c r="D512" s="83">
        <f t="shared" si="32"/>
        <v>0</v>
      </c>
      <c r="E512" s="3" t="e">
        <f t="shared" si="33"/>
        <v>#NUM!</v>
      </c>
      <c r="F512" s="15" t="str">
        <f>IF(ISNUMBER(VALUE(SUBSTITUTE(SUBSTITUTE(SUBSTITUTE(SUBSTITUTE('YAHOO HISTORICAL DATA'!B512,",","+"),".","-"),"+","."),"-",",")))=TRUE,(VALUE(SUBSTITUTE(SUBSTITUTE(SUBSTITUTE(SUBSTITUTE('YAHOO HISTORICAL DATA'!B512,",","+"),".","-"),"+","."),"-",","))),"")</f>
        <v/>
      </c>
      <c r="G512" s="15" t="str">
        <f>IF(ISNUMBER(VALUE(SUBSTITUTE(SUBSTITUTE(SUBSTITUTE(SUBSTITUTE('YAHOO HISTORICAL DATA'!C512,",","+"),".","-"),"+","."),"-",",")))=TRUE,(VALUE(SUBSTITUTE(SUBSTITUTE(SUBSTITUTE(SUBSTITUTE('YAHOO HISTORICAL DATA'!C512,",","+"),".","-"),"+","."),"-",","))),"")</f>
        <v/>
      </c>
      <c r="H512" s="15" t="str">
        <f>IF(ISNUMBER(VALUE(SUBSTITUTE(SUBSTITUTE(SUBSTITUTE(SUBSTITUTE('YAHOO HISTORICAL DATA'!D512,",","+"),".","-"),"+","."),"-",",")))=TRUE,(VALUE(SUBSTITUTE(SUBSTITUTE(SUBSTITUTE(SUBSTITUTE('YAHOO HISTORICAL DATA'!D512,",","+"),".","-"),"+","."),"-",","))),"")</f>
        <v/>
      </c>
      <c r="I512" s="15" t="str">
        <f>IF(ISNUMBER(VALUE(SUBSTITUTE(SUBSTITUTE(SUBSTITUTE(SUBSTITUTE('YAHOO HISTORICAL DATA'!E512,",","+"),".","-"),"+","."),"-",",")))=TRUE,(VALUE(SUBSTITUTE(SUBSTITUTE(SUBSTITUTE(SUBSTITUTE('YAHOO HISTORICAL DATA'!E512,",","+"),".","-"),"+","."),"-",","))),"")</f>
        <v/>
      </c>
      <c r="J512" s="15" t="str">
        <f>IF(ISNUMBER(VALUE(SUBSTITUTE(SUBSTITUTE(SUBSTITUTE(SUBSTITUTE('YAHOO HISTORICAL DATA'!F512,",","+"),".","-"),"+","."),"-",",")))=TRUE,(VALUE(SUBSTITUTE(SUBSTITUTE(SUBSTITUTE(SUBSTITUTE('YAHOO HISTORICAL DATA'!F512,",","+"),".","-"),"+","."),"-",","))),"")</f>
        <v/>
      </c>
      <c r="K512" s="15">
        <f>IF(ISNUMBER(VALUE(SUBSTITUTE(SUBSTITUTE(SUBSTITUTE(SUBSTITUTE('YAHOO HISTORICAL DATA'!G512,",","+"),".","-"),"+","."),"-",",")))=TRUE,(VALUE(SUBSTITUTE(SUBSTITUTE(SUBSTITUTE(SUBSTITUTE('YAHOO HISTORICAL DATA'!G512,",","+"),".","-"),"+","."),"-",","))),VALUE(SUBSTITUTE(SUBSTITUTE(SUBSTITUTE(SUBSTITUTE('YAHOO HISTORICAL DATA'!G512,",","+"),".","-"),"+","."),"-",",")&amp;"0"))</f>
        <v>0</v>
      </c>
    </row>
    <row r="513" spans="1:11" x14ac:dyDescent="0.2">
      <c r="A513">
        <f>'YAHOO HISTORICAL DATA'!A513</f>
        <v>0</v>
      </c>
      <c r="B513" s="81">
        <f t="shared" si="30"/>
        <v>0</v>
      </c>
      <c r="C513" s="83">
        <f t="shared" si="31"/>
        <v>0</v>
      </c>
      <c r="D513" s="83">
        <f t="shared" si="32"/>
        <v>0</v>
      </c>
      <c r="E513" s="3" t="e">
        <f t="shared" si="33"/>
        <v>#NUM!</v>
      </c>
      <c r="F513" s="15" t="str">
        <f>IF(ISNUMBER(VALUE(SUBSTITUTE(SUBSTITUTE(SUBSTITUTE(SUBSTITUTE('YAHOO HISTORICAL DATA'!B513,",","+"),".","-"),"+","."),"-",",")))=TRUE,(VALUE(SUBSTITUTE(SUBSTITUTE(SUBSTITUTE(SUBSTITUTE('YAHOO HISTORICAL DATA'!B513,",","+"),".","-"),"+","."),"-",","))),"")</f>
        <v/>
      </c>
      <c r="G513" s="15" t="str">
        <f>IF(ISNUMBER(VALUE(SUBSTITUTE(SUBSTITUTE(SUBSTITUTE(SUBSTITUTE('YAHOO HISTORICAL DATA'!C513,",","+"),".","-"),"+","."),"-",",")))=TRUE,(VALUE(SUBSTITUTE(SUBSTITUTE(SUBSTITUTE(SUBSTITUTE('YAHOO HISTORICAL DATA'!C513,",","+"),".","-"),"+","."),"-",","))),"")</f>
        <v/>
      </c>
      <c r="H513" s="15" t="str">
        <f>IF(ISNUMBER(VALUE(SUBSTITUTE(SUBSTITUTE(SUBSTITUTE(SUBSTITUTE('YAHOO HISTORICAL DATA'!D513,",","+"),".","-"),"+","."),"-",",")))=TRUE,(VALUE(SUBSTITUTE(SUBSTITUTE(SUBSTITUTE(SUBSTITUTE('YAHOO HISTORICAL DATA'!D513,",","+"),".","-"),"+","."),"-",","))),"")</f>
        <v/>
      </c>
      <c r="I513" s="15" t="str">
        <f>IF(ISNUMBER(VALUE(SUBSTITUTE(SUBSTITUTE(SUBSTITUTE(SUBSTITUTE('YAHOO HISTORICAL DATA'!E513,",","+"),".","-"),"+","."),"-",",")))=TRUE,(VALUE(SUBSTITUTE(SUBSTITUTE(SUBSTITUTE(SUBSTITUTE('YAHOO HISTORICAL DATA'!E513,",","+"),".","-"),"+","."),"-",","))),"")</f>
        <v/>
      </c>
      <c r="J513" s="15" t="str">
        <f>IF(ISNUMBER(VALUE(SUBSTITUTE(SUBSTITUTE(SUBSTITUTE(SUBSTITUTE('YAHOO HISTORICAL DATA'!F513,",","+"),".","-"),"+","."),"-",",")))=TRUE,(VALUE(SUBSTITUTE(SUBSTITUTE(SUBSTITUTE(SUBSTITUTE('YAHOO HISTORICAL DATA'!F513,",","+"),".","-"),"+","."),"-",","))),"")</f>
        <v/>
      </c>
      <c r="K513" s="15">
        <f>IF(ISNUMBER(VALUE(SUBSTITUTE(SUBSTITUTE(SUBSTITUTE(SUBSTITUTE('YAHOO HISTORICAL DATA'!G513,",","+"),".","-"),"+","."),"-",",")))=TRUE,(VALUE(SUBSTITUTE(SUBSTITUTE(SUBSTITUTE(SUBSTITUTE('YAHOO HISTORICAL DATA'!G513,",","+"),".","-"),"+","."),"-",","))),VALUE(SUBSTITUTE(SUBSTITUTE(SUBSTITUTE(SUBSTITUTE('YAHOO HISTORICAL DATA'!G513,",","+"),".","-"),"+","."),"-",",")&amp;"0"))</f>
        <v>0</v>
      </c>
    </row>
    <row r="514" spans="1:11" x14ac:dyDescent="0.2">
      <c r="A514">
        <f>'YAHOO HISTORICAL DATA'!A514</f>
        <v>0</v>
      </c>
      <c r="B514" s="81">
        <f t="shared" si="30"/>
        <v>0</v>
      </c>
      <c r="C514" s="83">
        <f t="shared" si="31"/>
        <v>0</v>
      </c>
      <c r="D514" s="83">
        <f t="shared" si="32"/>
        <v>0</v>
      </c>
      <c r="E514" s="3" t="e">
        <f t="shared" si="33"/>
        <v>#NUM!</v>
      </c>
      <c r="F514" s="15" t="str">
        <f>IF(ISNUMBER(VALUE(SUBSTITUTE(SUBSTITUTE(SUBSTITUTE(SUBSTITUTE('YAHOO HISTORICAL DATA'!B514,",","+"),".","-"),"+","."),"-",",")))=TRUE,(VALUE(SUBSTITUTE(SUBSTITUTE(SUBSTITUTE(SUBSTITUTE('YAHOO HISTORICAL DATA'!B514,",","+"),".","-"),"+","."),"-",","))),"")</f>
        <v/>
      </c>
      <c r="G514" s="15" t="str">
        <f>IF(ISNUMBER(VALUE(SUBSTITUTE(SUBSTITUTE(SUBSTITUTE(SUBSTITUTE('YAHOO HISTORICAL DATA'!C514,",","+"),".","-"),"+","."),"-",",")))=TRUE,(VALUE(SUBSTITUTE(SUBSTITUTE(SUBSTITUTE(SUBSTITUTE('YAHOO HISTORICAL DATA'!C514,",","+"),".","-"),"+","."),"-",","))),"")</f>
        <v/>
      </c>
      <c r="H514" s="15" t="str">
        <f>IF(ISNUMBER(VALUE(SUBSTITUTE(SUBSTITUTE(SUBSTITUTE(SUBSTITUTE('YAHOO HISTORICAL DATA'!D514,",","+"),".","-"),"+","."),"-",",")))=TRUE,(VALUE(SUBSTITUTE(SUBSTITUTE(SUBSTITUTE(SUBSTITUTE('YAHOO HISTORICAL DATA'!D514,",","+"),".","-"),"+","."),"-",","))),"")</f>
        <v/>
      </c>
      <c r="I514" s="15" t="str">
        <f>IF(ISNUMBER(VALUE(SUBSTITUTE(SUBSTITUTE(SUBSTITUTE(SUBSTITUTE('YAHOO HISTORICAL DATA'!E514,",","+"),".","-"),"+","."),"-",",")))=TRUE,(VALUE(SUBSTITUTE(SUBSTITUTE(SUBSTITUTE(SUBSTITUTE('YAHOO HISTORICAL DATA'!E514,",","+"),".","-"),"+","."),"-",","))),"")</f>
        <v/>
      </c>
      <c r="J514" s="15" t="str">
        <f>IF(ISNUMBER(VALUE(SUBSTITUTE(SUBSTITUTE(SUBSTITUTE(SUBSTITUTE('YAHOO HISTORICAL DATA'!F514,",","+"),".","-"),"+","."),"-",",")))=TRUE,(VALUE(SUBSTITUTE(SUBSTITUTE(SUBSTITUTE(SUBSTITUTE('YAHOO HISTORICAL DATA'!F514,",","+"),".","-"),"+","."),"-",","))),"")</f>
        <v/>
      </c>
      <c r="K514" s="15">
        <f>IF(ISNUMBER(VALUE(SUBSTITUTE(SUBSTITUTE(SUBSTITUTE(SUBSTITUTE('YAHOO HISTORICAL DATA'!G514,",","+"),".","-"),"+","."),"-",",")))=TRUE,(VALUE(SUBSTITUTE(SUBSTITUTE(SUBSTITUTE(SUBSTITUTE('YAHOO HISTORICAL DATA'!G514,",","+"),".","-"),"+","."),"-",","))),VALUE(SUBSTITUTE(SUBSTITUTE(SUBSTITUTE(SUBSTITUTE('YAHOO HISTORICAL DATA'!G514,",","+"),".","-"),"+","."),"-",",")&amp;"0"))</f>
        <v>0</v>
      </c>
    </row>
    <row r="515" spans="1:11" x14ac:dyDescent="0.2">
      <c r="A515">
        <f>'YAHOO HISTORICAL DATA'!A515</f>
        <v>0</v>
      </c>
      <c r="B515" s="81">
        <f t="shared" ref="B515:B578" si="34">VALUE(RIGHT((LEFT(A515,6)),2))</f>
        <v>0</v>
      </c>
      <c r="C515" s="83">
        <f t="shared" ref="C515:C578" si="35">(IF((LEFT(A515,3))="Jan",1,(IF((LEFT(A515,3))="Feb",2,(IF((LEFT(A515,3))="Mar",3,(IF((LEFT(A515,3))="Apr",4,(IF((LEFT(A515,3))="May",5,(IF((LEFT(A515,3))="Jun",6,(IF((LEFT(A515,3))="Jul",7,(IF((LEFT(A515,3))="Aug",8,(IF((LEFT(A515,3))="Sep",9,(IF((LEFT(A515,3))="Oct",10,(IF((LEFT(A515,3))="Nov",11,(IF((LEFT(A515,3))="Dec",12,0))))))))))))))))))))))))</f>
        <v>0</v>
      </c>
      <c r="D515" s="83">
        <f t="shared" ref="D515:D578" si="36">IF(AND(ISNUMBER(G515),ISNUMBER(K515)),VALUE(RIGHT(A515,4)),0)</f>
        <v>0</v>
      </c>
      <c r="E515" s="3" t="e">
        <f t="shared" ref="E515:E578" si="37">DATE(D515,C515,B515)</f>
        <v>#NUM!</v>
      </c>
      <c r="F515" s="15" t="str">
        <f>IF(ISNUMBER(VALUE(SUBSTITUTE(SUBSTITUTE(SUBSTITUTE(SUBSTITUTE('YAHOO HISTORICAL DATA'!B515,",","+"),".","-"),"+","."),"-",",")))=TRUE,(VALUE(SUBSTITUTE(SUBSTITUTE(SUBSTITUTE(SUBSTITUTE('YAHOO HISTORICAL DATA'!B515,",","+"),".","-"),"+","."),"-",","))),"")</f>
        <v/>
      </c>
      <c r="G515" s="15" t="str">
        <f>IF(ISNUMBER(VALUE(SUBSTITUTE(SUBSTITUTE(SUBSTITUTE(SUBSTITUTE('YAHOO HISTORICAL DATA'!C515,",","+"),".","-"),"+","."),"-",",")))=TRUE,(VALUE(SUBSTITUTE(SUBSTITUTE(SUBSTITUTE(SUBSTITUTE('YAHOO HISTORICAL DATA'!C515,",","+"),".","-"),"+","."),"-",","))),"")</f>
        <v/>
      </c>
      <c r="H515" s="15" t="str">
        <f>IF(ISNUMBER(VALUE(SUBSTITUTE(SUBSTITUTE(SUBSTITUTE(SUBSTITUTE('YAHOO HISTORICAL DATA'!D515,",","+"),".","-"),"+","."),"-",",")))=TRUE,(VALUE(SUBSTITUTE(SUBSTITUTE(SUBSTITUTE(SUBSTITUTE('YAHOO HISTORICAL DATA'!D515,",","+"),".","-"),"+","."),"-",","))),"")</f>
        <v/>
      </c>
      <c r="I515" s="15" t="str">
        <f>IF(ISNUMBER(VALUE(SUBSTITUTE(SUBSTITUTE(SUBSTITUTE(SUBSTITUTE('YAHOO HISTORICAL DATA'!E515,",","+"),".","-"),"+","."),"-",",")))=TRUE,(VALUE(SUBSTITUTE(SUBSTITUTE(SUBSTITUTE(SUBSTITUTE('YAHOO HISTORICAL DATA'!E515,",","+"),".","-"),"+","."),"-",","))),"")</f>
        <v/>
      </c>
      <c r="J515" s="15" t="str">
        <f>IF(ISNUMBER(VALUE(SUBSTITUTE(SUBSTITUTE(SUBSTITUTE(SUBSTITUTE('YAHOO HISTORICAL DATA'!F515,",","+"),".","-"),"+","."),"-",",")))=TRUE,(VALUE(SUBSTITUTE(SUBSTITUTE(SUBSTITUTE(SUBSTITUTE('YAHOO HISTORICAL DATA'!F515,",","+"),".","-"),"+","."),"-",","))),"")</f>
        <v/>
      </c>
      <c r="K515" s="15">
        <f>IF(ISNUMBER(VALUE(SUBSTITUTE(SUBSTITUTE(SUBSTITUTE(SUBSTITUTE('YAHOO HISTORICAL DATA'!G515,",","+"),".","-"),"+","."),"-",",")))=TRUE,(VALUE(SUBSTITUTE(SUBSTITUTE(SUBSTITUTE(SUBSTITUTE('YAHOO HISTORICAL DATA'!G515,",","+"),".","-"),"+","."),"-",","))),VALUE(SUBSTITUTE(SUBSTITUTE(SUBSTITUTE(SUBSTITUTE('YAHOO HISTORICAL DATA'!G515,",","+"),".","-"),"+","."),"-",",")&amp;"0"))</f>
        <v>0</v>
      </c>
    </row>
    <row r="516" spans="1:11" x14ac:dyDescent="0.2">
      <c r="A516">
        <f>'YAHOO HISTORICAL DATA'!A516</f>
        <v>0</v>
      </c>
      <c r="B516" s="81">
        <f t="shared" si="34"/>
        <v>0</v>
      </c>
      <c r="C516" s="83">
        <f t="shared" si="35"/>
        <v>0</v>
      </c>
      <c r="D516" s="83">
        <f t="shared" si="36"/>
        <v>0</v>
      </c>
      <c r="E516" s="3" t="e">
        <f t="shared" si="37"/>
        <v>#NUM!</v>
      </c>
      <c r="F516" s="15" t="str">
        <f>IF(ISNUMBER(VALUE(SUBSTITUTE(SUBSTITUTE(SUBSTITUTE(SUBSTITUTE('YAHOO HISTORICAL DATA'!B516,",","+"),".","-"),"+","."),"-",",")))=TRUE,(VALUE(SUBSTITUTE(SUBSTITUTE(SUBSTITUTE(SUBSTITUTE('YAHOO HISTORICAL DATA'!B516,",","+"),".","-"),"+","."),"-",","))),"")</f>
        <v/>
      </c>
      <c r="G516" s="15" t="str">
        <f>IF(ISNUMBER(VALUE(SUBSTITUTE(SUBSTITUTE(SUBSTITUTE(SUBSTITUTE('YAHOO HISTORICAL DATA'!C516,",","+"),".","-"),"+","."),"-",",")))=TRUE,(VALUE(SUBSTITUTE(SUBSTITUTE(SUBSTITUTE(SUBSTITUTE('YAHOO HISTORICAL DATA'!C516,",","+"),".","-"),"+","."),"-",","))),"")</f>
        <v/>
      </c>
      <c r="H516" s="15" t="str">
        <f>IF(ISNUMBER(VALUE(SUBSTITUTE(SUBSTITUTE(SUBSTITUTE(SUBSTITUTE('YAHOO HISTORICAL DATA'!D516,",","+"),".","-"),"+","."),"-",",")))=TRUE,(VALUE(SUBSTITUTE(SUBSTITUTE(SUBSTITUTE(SUBSTITUTE('YAHOO HISTORICAL DATA'!D516,",","+"),".","-"),"+","."),"-",","))),"")</f>
        <v/>
      </c>
      <c r="I516" s="15" t="str">
        <f>IF(ISNUMBER(VALUE(SUBSTITUTE(SUBSTITUTE(SUBSTITUTE(SUBSTITUTE('YAHOO HISTORICAL DATA'!E516,",","+"),".","-"),"+","."),"-",",")))=TRUE,(VALUE(SUBSTITUTE(SUBSTITUTE(SUBSTITUTE(SUBSTITUTE('YAHOO HISTORICAL DATA'!E516,",","+"),".","-"),"+","."),"-",","))),"")</f>
        <v/>
      </c>
      <c r="J516" s="15" t="str">
        <f>IF(ISNUMBER(VALUE(SUBSTITUTE(SUBSTITUTE(SUBSTITUTE(SUBSTITUTE('YAHOO HISTORICAL DATA'!F516,",","+"),".","-"),"+","."),"-",",")))=TRUE,(VALUE(SUBSTITUTE(SUBSTITUTE(SUBSTITUTE(SUBSTITUTE('YAHOO HISTORICAL DATA'!F516,",","+"),".","-"),"+","."),"-",","))),"")</f>
        <v/>
      </c>
      <c r="K516" s="15">
        <f>IF(ISNUMBER(VALUE(SUBSTITUTE(SUBSTITUTE(SUBSTITUTE(SUBSTITUTE('YAHOO HISTORICAL DATA'!G516,",","+"),".","-"),"+","."),"-",",")))=TRUE,(VALUE(SUBSTITUTE(SUBSTITUTE(SUBSTITUTE(SUBSTITUTE('YAHOO HISTORICAL DATA'!G516,",","+"),".","-"),"+","."),"-",","))),VALUE(SUBSTITUTE(SUBSTITUTE(SUBSTITUTE(SUBSTITUTE('YAHOO HISTORICAL DATA'!G516,",","+"),".","-"),"+","."),"-",",")&amp;"0"))</f>
        <v>0</v>
      </c>
    </row>
    <row r="517" spans="1:11" x14ac:dyDescent="0.2">
      <c r="A517">
        <f>'YAHOO HISTORICAL DATA'!A517</f>
        <v>0</v>
      </c>
      <c r="B517" s="81">
        <f t="shared" si="34"/>
        <v>0</v>
      </c>
      <c r="C517" s="83">
        <f t="shared" si="35"/>
        <v>0</v>
      </c>
      <c r="D517" s="83">
        <f t="shared" si="36"/>
        <v>0</v>
      </c>
      <c r="E517" s="3" t="e">
        <f t="shared" si="37"/>
        <v>#NUM!</v>
      </c>
      <c r="F517" s="15" t="str">
        <f>IF(ISNUMBER(VALUE(SUBSTITUTE(SUBSTITUTE(SUBSTITUTE(SUBSTITUTE('YAHOO HISTORICAL DATA'!B517,",","+"),".","-"),"+","."),"-",",")))=TRUE,(VALUE(SUBSTITUTE(SUBSTITUTE(SUBSTITUTE(SUBSTITUTE('YAHOO HISTORICAL DATA'!B517,",","+"),".","-"),"+","."),"-",","))),"")</f>
        <v/>
      </c>
      <c r="G517" s="15" t="str">
        <f>IF(ISNUMBER(VALUE(SUBSTITUTE(SUBSTITUTE(SUBSTITUTE(SUBSTITUTE('YAHOO HISTORICAL DATA'!C517,",","+"),".","-"),"+","."),"-",",")))=TRUE,(VALUE(SUBSTITUTE(SUBSTITUTE(SUBSTITUTE(SUBSTITUTE('YAHOO HISTORICAL DATA'!C517,",","+"),".","-"),"+","."),"-",","))),"")</f>
        <v/>
      </c>
      <c r="H517" s="15" t="str">
        <f>IF(ISNUMBER(VALUE(SUBSTITUTE(SUBSTITUTE(SUBSTITUTE(SUBSTITUTE('YAHOO HISTORICAL DATA'!D517,",","+"),".","-"),"+","."),"-",",")))=TRUE,(VALUE(SUBSTITUTE(SUBSTITUTE(SUBSTITUTE(SUBSTITUTE('YAHOO HISTORICAL DATA'!D517,",","+"),".","-"),"+","."),"-",","))),"")</f>
        <v/>
      </c>
      <c r="I517" s="15" t="str">
        <f>IF(ISNUMBER(VALUE(SUBSTITUTE(SUBSTITUTE(SUBSTITUTE(SUBSTITUTE('YAHOO HISTORICAL DATA'!E517,",","+"),".","-"),"+","."),"-",",")))=TRUE,(VALUE(SUBSTITUTE(SUBSTITUTE(SUBSTITUTE(SUBSTITUTE('YAHOO HISTORICAL DATA'!E517,",","+"),".","-"),"+","."),"-",","))),"")</f>
        <v/>
      </c>
      <c r="J517" s="15" t="str">
        <f>IF(ISNUMBER(VALUE(SUBSTITUTE(SUBSTITUTE(SUBSTITUTE(SUBSTITUTE('YAHOO HISTORICAL DATA'!F517,",","+"),".","-"),"+","."),"-",",")))=TRUE,(VALUE(SUBSTITUTE(SUBSTITUTE(SUBSTITUTE(SUBSTITUTE('YAHOO HISTORICAL DATA'!F517,",","+"),".","-"),"+","."),"-",","))),"")</f>
        <v/>
      </c>
      <c r="K517" s="15">
        <f>IF(ISNUMBER(VALUE(SUBSTITUTE(SUBSTITUTE(SUBSTITUTE(SUBSTITUTE('YAHOO HISTORICAL DATA'!G517,",","+"),".","-"),"+","."),"-",",")))=TRUE,(VALUE(SUBSTITUTE(SUBSTITUTE(SUBSTITUTE(SUBSTITUTE('YAHOO HISTORICAL DATA'!G517,",","+"),".","-"),"+","."),"-",","))),VALUE(SUBSTITUTE(SUBSTITUTE(SUBSTITUTE(SUBSTITUTE('YAHOO HISTORICAL DATA'!G517,",","+"),".","-"),"+","."),"-",",")&amp;"0"))</f>
        <v>0</v>
      </c>
    </row>
    <row r="518" spans="1:11" x14ac:dyDescent="0.2">
      <c r="A518">
        <f>'YAHOO HISTORICAL DATA'!A518</f>
        <v>0</v>
      </c>
      <c r="B518" s="81">
        <f t="shared" si="34"/>
        <v>0</v>
      </c>
      <c r="C518" s="83">
        <f t="shared" si="35"/>
        <v>0</v>
      </c>
      <c r="D518" s="83">
        <f t="shared" si="36"/>
        <v>0</v>
      </c>
      <c r="E518" s="3" t="e">
        <f t="shared" si="37"/>
        <v>#NUM!</v>
      </c>
      <c r="F518" s="15" t="str">
        <f>IF(ISNUMBER(VALUE(SUBSTITUTE(SUBSTITUTE(SUBSTITUTE(SUBSTITUTE('YAHOO HISTORICAL DATA'!B518,",","+"),".","-"),"+","."),"-",",")))=TRUE,(VALUE(SUBSTITUTE(SUBSTITUTE(SUBSTITUTE(SUBSTITUTE('YAHOO HISTORICAL DATA'!B518,",","+"),".","-"),"+","."),"-",","))),"")</f>
        <v/>
      </c>
      <c r="G518" s="15" t="str">
        <f>IF(ISNUMBER(VALUE(SUBSTITUTE(SUBSTITUTE(SUBSTITUTE(SUBSTITUTE('YAHOO HISTORICAL DATA'!C518,",","+"),".","-"),"+","."),"-",",")))=TRUE,(VALUE(SUBSTITUTE(SUBSTITUTE(SUBSTITUTE(SUBSTITUTE('YAHOO HISTORICAL DATA'!C518,",","+"),".","-"),"+","."),"-",","))),"")</f>
        <v/>
      </c>
      <c r="H518" s="15" t="str">
        <f>IF(ISNUMBER(VALUE(SUBSTITUTE(SUBSTITUTE(SUBSTITUTE(SUBSTITUTE('YAHOO HISTORICAL DATA'!D518,",","+"),".","-"),"+","."),"-",",")))=TRUE,(VALUE(SUBSTITUTE(SUBSTITUTE(SUBSTITUTE(SUBSTITUTE('YAHOO HISTORICAL DATA'!D518,",","+"),".","-"),"+","."),"-",","))),"")</f>
        <v/>
      </c>
      <c r="I518" s="15" t="str">
        <f>IF(ISNUMBER(VALUE(SUBSTITUTE(SUBSTITUTE(SUBSTITUTE(SUBSTITUTE('YAHOO HISTORICAL DATA'!E518,",","+"),".","-"),"+","."),"-",",")))=TRUE,(VALUE(SUBSTITUTE(SUBSTITUTE(SUBSTITUTE(SUBSTITUTE('YAHOO HISTORICAL DATA'!E518,",","+"),".","-"),"+","."),"-",","))),"")</f>
        <v/>
      </c>
      <c r="J518" s="15" t="str">
        <f>IF(ISNUMBER(VALUE(SUBSTITUTE(SUBSTITUTE(SUBSTITUTE(SUBSTITUTE('YAHOO HISTORICAL DATA'!F518,",","+"),".","-"),"+","."),"-",",")))=TRUE,(VALUE(SUBSTITUTE(SUBSTITUTE(SUBSTITUTE(SUBSTITUTE('YAHOO HISTORICAL DATA'!F518,",","+"),".","-"),"+","."),"-",","))),"")</f>
        <v/>
      </c>
      <c r="K518" s="15">
        <f>IF(ISNUMBER(VALUE(SUBSTITUTE(SUBSTITUTE(SUBSTITUTE(SUBSTITUTE('YAHOO HISTORICAL DATA'!G518,",","+"),".","-"),"+","."),"-",",")))=TRUE,(VALUE(SUBSTITUTE(SUBSTITUTE(SUBSTITUTE(SUBSTITUTE('YAHOO HISTORICAL DATA'!G518,",","+"),".","-"),"+","."),"-",","))),VALUE(SUBSTITUTE(SUBSTITUTE(SUBSTITUTE(SUBSTITUTE('YAHOO HISTORICAL DATA'!G518,",","+"),".","-"),"+","."),"-",",")&amp;"0"))</f>
        <v>0</v>
      </c>
    </row>
    <row r="519" spans="1:11" x14ac:dyDescent="0.2">
      <c r="A519">
        <f>'YAHOO HISTORICAL DATA'!A519</f>
        <v>0</v>
      </c>
      <c r="B519" s="81">
        <f t="shared" si="34"/>
        <v>0</v>
      </c>
      <c r="C519" s="83">
        <f t="shared" si="35"/>
        <v>0</v>
      </c>
      <c r="D519" s="83">
        <f t="shared" si="36"/>
        <v>0</v>
      </c>
      <c r="E519" s="3" t="e">
        <f t="shared" si="37"/>
        <v>#NUM!</v>
      </c>
      <c r="F519" s="15" t="str">
        <f>IF(ISNUMBER(VALUE(SUBSTITUTE(SUBSTITUTE(SUBSTITUTE(SUBSTITUTE('YAHOO HISTORICAL DATA'!B519,",","+"),".","-"),"+","."),"-",",")))=TRUE,(VALUE(SUBSTITUTE(SUBSTITUTE(SUBSTITUTE(SUBSTITUTE('YAHOO HISTORICAL DATA'!B519,",","+"),".","-"),"+","."),"-",","))),"")</f>
        <v/>
      </c>
      <c r="G519" s="15" t="str">
        <f>IF(ISNUMBER(VALUE(SUBSTITUTE(SUBSTITUTE(SUBSTITUTE(SUBSTITUTE('YAHOO HISTORICAL DATA'!C519,",","+"),".","-"),"+","."),"-",",")))=TRUE,(VALUE(SUBSTITUTE(SUBSTITUTE(SUBSTITUTE(SUBSTITUTE('YAHOO HISTORICAL DATA'!C519,",","+"),".","-"),"+","."),"-",","))),"")</f>
        <v/>
      </c>
      <c r="H519" s="15" t="str">
        <f>IF(ISNUMBER(VALUE(SUBSTITUTE(SUBSTITUTE(SUBSTITUTE(SUBSTITUTE('YAHOO HISTORICAL DATA'!D519,",","+"),".","-"),"+","."),"-",",")))=TRUE,(VALUE(SUBSTITUTE(SUBSTITUTE(SUBSTITUTE(SUBSTITUTE('YAHOO HISTORICAL DATA'!D519,",","+"),".","-"),"+","."),"-",","))),"")</f>
        <v/>
      </c>
      <c r="I519" s="15" t="str">
        <f>IF(ISNUMBER(VALUE(SUBSTITUTE(SUBSTITUTE(SUBSTITUTE(SUBSTITUTE('YAHOO HISTORICAL DATA'!E519,",","+"),".","-"),"+","."),"-",",")))=TRUE,(VALUE(SUBSTITUTE(SUBSTITUTE(SUBSTITUTE(SUBSTITUTE('YAHOO HISTORICAL DATA'!E519,",","+"),".","-"),"+","."),"-",","))),"")</f>
        <v/>
      </c>
      <c r="J519" s="15" t="str">
        <f>IF(ISNUMBER(VALUE(SUBSTITUTE(SUBSTITUTE(SUBSTITUTE(SUBSTITUTE('YAHOO HISTORICAL DATA'!F519,",","+"),".","-"),"+","."),"-",",")))=TRUE,(VALUE(SUBSTITUTE(SUBSTITUTE(SUBSTITUTE(SUBSTITUTE('YAHOO HISTORICAL DATA'!F519,",","+"),".","-"),"+","."),"-",","))),"")</f>
        <v/>
      </c>
      <c r="K519" s="15">
        <f>IF(ISNUMBER(VALUE(SUBSTITUTE(SUBSTITUTE(SUBSTITUTE(SUBSTITUTE('YAHOO HISTORICAL DATA'!G519,",","+"),".","-"),"+","."),"-",",")))=TRUE,(VALUE(SUBSTITUTE(SUBSTITUTE(SUBSTITUTE(SUBSTITUTE('YAHOO HISTORICAL DATA'!G519,",","+"),".","-"),"+","."),"-",","))),VALUE(SUBSTITUTE(SUBSTITUTE(SUBSTITUTE(SUBSTITUTE('YAHOO HISTORICAL DATA'!G519,",","+"),".","-"),"+","."),"-",",")&amp;"0"))</f>
        <v>0</v>
      </c>
    </row>
    <row r="520" spans="1:11" x14ac:dyDescent="0.2">
      <c r="A520">
        <f>'YAHOO HISTORICAL DATA'!A520</f>
        <v>0</v>
      </c>
      <c r="B520" s="81">
        <f t="shared" si="34"/>
        <v>0</v>
      </c>
      <c r="C520" s="83">
        <f t="shared" si="35"/>
        <v>0</v>
      </c>
      <c r="D520" s="83">
        <f t="shared" si="36"/>
        <v>0</v>
      </c>
      <c r="E520" s="3" t="e">
        <f t="shared" si="37"/>
        <v>#NUM!</v>
      </c>
      <c r="F520" s="15" t="str">
        <f>IF(ISNUMBER(VALUE(SUBSTITUTE(SUBSTITUTE(SUBSTITUTE(SUBSTITUTE('YAHOO HISTORICAL DATA'!B520,",","+"),".","-"),"+","."),"-",",")))=TRUE,(VALUE(SUBSTITUTE(SUBSTITUTE(SUBSTITUTE(SUBSTITUTE('YAHOO HISTORICAL DATA'!B520,",","+"),".","-"),"+","."),"-",","))),"")</f>
        <v/>
      </c>
      <c r="G520" s="15" t="str">
        <f>IF(ISNUMBER(VALUE(SUBSTITUTE(SUBSTITUTE(SUBSTITUTE(SUBSTITUTE('YAHOO HISTORICAL DATA'!C520,",","+"),".","-"),"+","."),"-",",")))=TRUE,(VALUE(SUBSTITUTE(SUBSTITUTE(SUBSTITUTE(SUBSTITUTE('YAHOO HISTORICAL DATA'!C520,",","+"),".","-"),"+","."),"-",","))),"")</f>
        <v/>
      </c>
      <c r="H520" s="15" t="str">
        <f>IF(ISNUMBER(VALUE(SUBSTITUTE(SUBSTITUTE(SUBSTITUTE(SUBSTITUTE('YAHOO HISTORICAL DATA'!D520,",","+"),".","-"),"+","."),"-",",")))=TRUE,(VALUE(SUBSTITUTE(SUBSTITUTE(SUBSTITUTE(SUBSTITUTE('YAHOO HISTORICAL DATA'!D520,",","+"),".","-"),"+","."),"-",","))),"")</f>
        <v/>
      </c>
      <c r="I520" s="15" t="str">
        <f>IF(ISNUMBER(VALUE(SUBSTITUTE(SUBSTITUTE(SUBSTITUTE(SUBSTITUTE('YAHOO HISTORICAL DATA'!E520,",","+"),".","-"),"+","."),"-",",")))=TRUE,(VALUE(SUBSTITUTE(SUBSTITUTE(SUBSTITUTE(SUBSTITUTE('YAHOO HISTORICAL DATA'!E520,",","+"),".","-"),"+","."),"-",","))),"")</f>
        <v/>
      </c>
      <c r="J520" s="15" t="str">
        <f>IF(ISNUMBER(VALUE(SUBSTITUTE(SUBSTITUTE(SUBSTITUTE(SUBSTITUTE('YAHOO HISTORICAL DATA'!F520,",","+"),".","-"),"+","."),"-",",")))=TRUE,(VALUE(SUBSTITUTE(SUBSTITUTE(SUBSTITUTE(SUBSTITUTE('YAHOO HISTORICAL DATA'!F520,",","+"),".","-"),"+","."),"-",","))),"")</f>
        <v/>
      </c>
      <c r="K520" s="15">
        <f>IF(ISNUMBER(VALUE(SUBSTITUTE(SUBSTITUTE(SUBSTITUTE(SUBSTITUTE('YAHOO HISTORICAL DATA'!G520,",","+"),".","-"),"+","."),"-",",")))=TRUE,(VALUE(SUBSTITUTE(SUBSTITUTE(SUBSTITUTE(SUBSTITUTE('YAHOO HISTORICAL DATA'!G520,",","+"),".","-"),"+","."),"-",","))),VALUE(SUBSTITUTE(SUBSTITUTE(SUBSTITUTE(SUBSTITUTE('YAHOO HISTORICAL DATA'!G520,",","+"),".","-"),"+","."),"-",",")&amp;"0"))</f>
        <v>0</v>
      </c>
    </row>
    <row r="521" spans="1:11" x14ac:dyDescent="0.2">
      <c r="A521">
        <f>'YAHOO HISTORICAL DATA'!A521</f>
        <v>0</v>
      </c>
      <c r="B521" s="81">
        <f t="shared" si="34"/>
        <v>0</v>
      </c>
      <c r="C521" s="83">
        <f t="shared" si="35"/>
        <v>0</v>
      </c>
      <c r="D521" s="83">
        <f t="shared" si="36"/>
        <v>0</v>
      </c>
      <c r="E521" s="3" t="e">
        <f t="shared" si="37"/>
        <v>#NUM!</v>
      </c>
      <c r="F521" s="15" t="str">
        <f>IF(ISNUMBER(VALUE(SUBSTITUTE(SUBSTITUTE(SUBSTITUTE(SUBSTITUTE('YAHOO HISTORICAL DATA'!B521,",","+"),".","-"),"+","."),"-",",")))=TRUE,(VALUE(SUBSTITUTE(SUBSTITUTE(SUBSTITUTE(SUBSTITUTE('YAHOO HISTORICAL DATA'!B521,",","+"),".","-"),"+","."),"-",","))),"")</f>
        <v/>
      </c>
      <c r="G521" s="15" t="str">
        <f>IF(ISNUMBER(VALUE(SUBSTITUTE(SUBSTITUTE(SUBSTITUTE(SUBSTITUTE('YAHOO HISTORICAL DATA'!C521,",","+"),".","-"),"+","."),"-",",")))=TRUE,(VALUE(SUBSTITUTE(SUBSTITUTE(SUBSTITUTE(SUBSTITUTE('YAHOO HISTORICAL DATA'!C521,",","+"),".","-"),"+","."),"-",","))),"")</f>
        <v/>
      </c>
      <c r="H521" s="15" t="str">
        <f>IF(ISNUMBER(VALUE(SUBSTITUTE(SUBSTITUTE(SUBSTITUTE(SUBSTITUTE('YAHOO HISTORICAL DATA'!D521,",","+"),".","-"),"+","."),"-",",")))=TRUE,(VALUE(SUBSTITUTE(SUBSTITUTE(SUBSTITUTE(SUBSTITUTE('YAHOO HISTORICAL DATA'!D521,",","+"),".","-"),"+","."),"-",","))),"")</f>
        <v/>
      </c>
      <c r="I521" s="15" t="str">
        <f>IF(ISNUMBER(VALUE(SUBSTITUTE(SUBSTITUTE(SUBSTITUTE(SUBSTITUTE('YAHOO HISTORICAL DATA'!E521,",","+"),".","-"),"+","."),"-",",")))=TRUE,(VALUE(SUBSTITUTE(SUBSTITUTE(SUBSTITUTE(SUBSTITUTE('YAHOO HISTORICAL DATA'!E521,",","+"),".","-"),"+","."),"-",","))),"")</f>
        <v/>
      </c>
      <c r="J521" s="15" t="str">
        <f>IF(ISNUMBER(VALUE(SUBSTITUTE(SUBSTITUTE(SUBSTITUTE(SUBSTITUTE('YAHOO HISTORICAL DATA'!F521,",","+"),".","-"),"+","."),"-",",")))=TRUE,(VALUE(SUBSTITUTE(SUBSTITUTE(SUBSTITUTE(SUBSTITUTE('YAHOO HISTORICAL DATA'!F521,",","+"),".","-"),"+","."),"-",","))),"")</f>
        <v/>
      </c>
      <c r="K521" s="15">
        <f>IF(ISNUMBER(VALUE(SUBSTITUTE(SUBSTITUTE(SUBSTITUTE(SUBSTITUTE('YAHOO HISTORICAL DATA'!G521,",","+"),".","-"),"+","."),"-",",")))=TRUE,(VALUE(SUBSTITUTE(SUBSTITUTE(SUBSTITUTE(SUBSTITUTE('YAHOO HISTORICAL DATA'!G521,",","+"),".","-"),"+","."),"-",","))),VALUE(SUBSTITUTE(SUBSTITUTE(SUBSTITUTE(SUBSTITUTE('YAHOO HISTORICAL DATA'!G521,",","+"),".","-"),"+","."),"-",",")&amp;"0"))</f>
        <v>0</v>
      </c>
    </row>
    <row r="522" spans="1:11" x14ac:dyDescent="0.2">
      <c r="A522">
        <f>'YAHOO HISTORICAL DATA'!A522</f>
        <v>0</v>
      </c>
      <c r="B522" s="81">
        <f t="shared" si="34"/>
        <v>0</v>
      </c>
      <c r="C522" s="83">
        <f t="shared" si="35"/>
        <v>0</v>
      </c>
      <c r="D522" s="83">
        <f t="shared" si="36"/>
        <v>0</v>
      </c>
      <c r="E522" s="3" t="e">
        <f t="shared" si="37"/>
        <v>#NUM!</v>
      </c>
      <c r="F522" s="15" t="str">
        <f>IF(ISNUMBER(VALUE(SUBSTITUTE(SUBSTITUTE(SUBSTITUTE(SUBSTITUTE('YAHOO HISTORICAL DATA'!B522,",","+"),".","-"),"+","."),"-",",")))=TRUE,(VALUE(SUBSTITUTE(SUBSTITUTE(SUBSTITUTE(SUBSTITUTE('YAHOO HISTORICAL DATA'!B522,",","+"),".","-"),"+","."),"-",","))),"")</f>
        <v/>
      </c>
      <c r="G522" s="15" t="str">
        <f>IF(ISNUMBER(VALUE(SUBSTITUTE(SUBSTITUTE(SUBSTITUTE(SUBSTITUTE('YAHOO HISTORICAL DATA'!C522,",","+"),".","-"),"+","."),"-",",")))=TRUE,(VALUE(SUBSTITUTE(SUBSTITUTE(SUBSTITUTE(SUBSTITUTE('YAHOO HISTORICAL DATA'!C522,",","+"),".","-"),"+","."),"-",","))),"")</f>
        <v/>
      </c>
      <c r="H522" s="15" t="str">
        <f>IF(ISNUMBER(VALUE(SUBSTITUTE(SUBSTITUTE(SUBSTITUTE(SUBSTITUTE('YAHOO HISTORICAL DATA'!D522,",","+"),".","-"),"+","."),"-",",")))=TRUE,(VALUE(SUBSTITUTE(SUBSTITUTE(SUBSTITUTE(SUBSTITUTE('YAHOO HISTORICAL DATA'!D522,",","+"),".","-"),"+","."),"-",","))),"")</f>
        <v/>
      </c>
      <c r="I522" s="15" t="str">
        <f>IF(ISNUMBER(VALUE(SUBSTITUTE(SUBSTITUTE(SUBSTITUTE(SUBSTITUTE('YAHOO HISTORICAL DATA'!E522,",","+"),".","-"),"+","."),"-",",")))=TRUE,(VALUE(SUBSTITUTE(SUBSTITUTE(SUBSTITUTE(SUBSTITUTE('YAHOO HISTORICAL DATA'!E522,",","+"),".","-"),"+","."),"-",","))),"")</f>
        <v/>
      </c>
      <c r="J522" s="15" t="str">
        <f>IF(ISNUMBER(VALUE(SUBSTITUTE(SUBSTITUTE(SUBSTITUTE(SUBSTITUTE('YAHOO HISTORICAL DATA'!F522,",","+"),".","-"),"+","."),"-",",")))=TRUE,(VALUE(SUBSTITUTE(SUBSTITUTE(SUBSTITUTE(SUBSTITUTE('YAHOO HISTORICAL DATA'!F522,",","+"),".","-"),"+","."),"-",","))),"")</f>
        <v/>
      </c>
      <c r="K522" s="15">
        <f>IF(ISNUMBER(VALUE(SUBSTITUTE(SUBSTITUTE(SUBSTITUTE(SUBSTITUTE('YAHOO HISTORICAL DATA'!G522,",","+"),".","-"),"+","."),"-",",")))=TRUE,(VALUE(SUBSTITUTE(SUBSTITUTE(SUBSTITUTE(SUBSTITUTE('YAHOO HISTORICAL DATA'!G522,",","+"),".","-"),"+","."),"-",","))),VALUE(SUBSTITUTE(SUBSTITUTE(SUBSTITUTE(SUBSTITUTE('YAHOO HISTORICAL DATA'!G522,",","+"),".","-"),"+","."),"-",",")&amp;"0"))</f>
        <v>0</v>
      </c>
    </row>
    <row r="523" spans="1:11" x14ac:dyDescent="0.2">
      <c r="A523">
        <f>'YAHOO HISTORICAL DATA'!A523</f>
        <v>0</v>
      </c>
      <c r="B523" s="81">
        <f t="shared" si="34"/>
        <v>0</v>
      </c>
      <c r="C523" s="83">
        <f t="shared" si="35"/>
        <v>0</v>
      </c>
      <c r="D523" s="83">
        <f t="shared" si="36"/>
        <v>0</v>
      </c>
      <c r="E523" s="3" t="e">
        <f t="shared" si="37"/>
        <v>#NUM!</v>
      </c>
      <c r="F523" s="15" t="str">
        <f>IF(ISNUMBER(VALUE(SUBSTITUTE(SUBSTITUTE(SUBSTITUTE(SUBSTITUTE('YAHOO HISTORICAL DATA'!B523,",","+"),".","-"),"+","."),"-",",")))=TRUE,(VALUE(SUBSTITUTE(SUBSTITUTE(SUBSTITUTE(SUBSTITUTE('YAHOO HISTORICAL DATA'!B523,",","+"),".","-"),"+","."),"-",","))),"")</f>
        <v/>
      </c>
      <c r="G523" s="15" t="str">
        <f>IF(ISNUMBER(VALUE(SUBSTITUTE(SUBSTITUTE(SUBSTITUTE(SUBSTITUTE('YAHOO HISTORICAL DATA'!C523,",","+"),".","-"),"+","."),"-",",")))=TRUE,(VALUE(SUBSTITUTE(SUBSTITUTE(SUBSTITUTE(SUBSTITUTE('YAHOO HISTORICAL DATA'!C523,",","+"),".","-"),"+","."),"-",","))),"")</f>
        <v/>
      </c>
      <c r="H523" s="15" t="str">
        <f>IF(ISNUMBER(VALUE(SUBSTITUTE(SUBSTITUTE(SUBSTITUTE(SUBSTITUTE('YAHOO HISTORICAL DATA'!D523,",","+"),".","-"),"+","."),"-",",")))=TRUE,(VALUE(SUBSTITUTE(SUBSTITUTE(SUBSTITUTE(SUBSTITUTE('YAHOO HISTORICAL DATA'!D523,",","+"),".","-"),"+","."),"-",","))),"")</f>
        <v/>
      </c>
      <c r="I523" s="15" t="str">
        <f>IF(ISNUMBER(VALUE(SUBSTITUTE(SUBSTITUTE(SUBSTITUTE(SUBSTITUTE('YAHOO HISTORICAL DATA'!E523,",","+"),".","-"),"+","."),"-",",")))=TRUE,(VALUE(SUBSTITUTE(SUBSTITUTE(SUBSTITUTE(SUBSTITUTE('YAHOO HISTORICAL DATA'!E523,",","+"),".","-"),"+","."),"-",","))),"")</f>
        <v/>
      </c>
      <c r="J523" s="15" t="str">
        <f>IF(ISNUMBER(VALUE(SUBSTITUTE(SUBSTITUTE(SUBSTITUTE(SUBSTITUTE('YAHOO HISTORICAL DATA'!F523,",","+"),".","-"),"+","."),"-",",")))=TRUE,(VALUE(SUBSTITUTE(SUBSTITUTE(SUBSTITUTE(SUBSTITUTE('YAHOO HISTORICAL DATA'!F523,",","+"),".","-"),"+","."),"-",","))),"")</f>
        <v/>
      </c>
      <c r="K523" s="15">
        <f>IF(ISNUMBER(VALUE(SUBSTITUTE(SUBSTITUTE(SUBSTITUTE(SUBSTITUTE('YAHOO HISTORICAL DATA'!G523,",","+"),".","-"),"+","."),"-",",")))=TRUE,(VALUE(SUBSTITUTE(SUBSTITUTE(SUBSTITUTE(SUBSTITUTE('YAHOO HISTORICAL DATA'!G523,",","+"),".","-"),"+","."),"-",","))),VALUE(SUBSTITUTE(SUBSTITUTE(SUBSTITUTE(SUBSTITUTE('YAHOO HISTORICAL DATA'!G523,",","+"),".","-"),"+","."),"-",",")&amp;"0"))</f>
        <v>0</v>
      </c>
    </row>
    <row r="524" spans="1:11" x14ac:dyDescent="0.2">
      <c r="A524">
        <f>'YAHOO HISTORICAL DATA'!A524</f>
        <v>0</v>
      </c>
      <c r="B524" s="81">
        <f t="shared" si="34"/>
        <v>0</v>
      </c>
      <c r="C524" s="83">
        <f t="shared" si="35"/>
        <v>0</v>
      </c>
      <c r="D524" s="83">
        <f t="shared" si="36"/>
        <v>0</v>
      </c>
      <c r="E524" s="3" t="e">
        <f t="shared" si="37"/>
        <v>#NUM!</v>
      </c>
      <c r="F524" s="15" t="str">
        <f>IF(ISNUMBER(VALUE(SUBSTITUTE(SUBSTITUTE(SUBSTITUTE(SUBSTITUTE('YAHOO HISTORICAL DATA'!B524,",","+"),".","-"),"+","."),"-",",")))=TRUE,(VALUE(SUBSTITUTE(SUBSTITUTE(SUBSTITUTE(SUBSTITUTE('YAHOO HISTORICAL DATA'!B524,",","+"),".","-"),"+","."),"-",","))),"")</f>
        <v/>
      </c>
      <c r="G524" s="15" t="str">
        <f>IF(ISNUMBER(VALUE(SUBSTITUTE(SUBSTITUTE(SUBSTITUTE(SUBSTITUTE('YAHOO HISTORICAL DATA'!C524,",","+"),".","-"),"+","."),"-",",")))=TRUE,(VALUE(SUBSTITUTE(SUBSTITUTE(SUBSTITUTE(SUBSTITUTE('YAHOO HISTORICAL DATA'!C524,",","+"),".","-"),"+","."),"-",","))),"")</f>
        <v/>
      </c>
      <c r="H524" s="15" t="str">
        <f>IF(ISNUMBER(VALUE(SUBSTITUTE(SUBSTITUTE(SUBSTITUTE(SUBSTITUTE('YAHOO HISTORICAL DATA'!D524,",","+"),".","-"),"+","."),"-",",")))=TRUE,(VALUE(SUBSTITUTE(SUBSTITUTE(SUBSTITUTE(SUBSTITUTE('YAHOO HISTORICAL DATA'!D524,",","+"),".","-"),"+","."),"-",","))),"")</f>
        <v/>
      </c>
      <c r="I524" s="15" t="str">
        <f>IF(ISNUMBER(VALUE(SUBSTITUTE(SUBSTITUTE(SUBSTITUTE(SUBSTITUTE('YAHOO HISTORICAL DATA'!E524,",","+"),".","-"),"+","."),"-",",")))=TRUE,(VALUE(SUBSTITUTE(SUBSTITUTE(SUBSTITUTE(SUBSTITUTE('YAHOO HISTORICAL DATA'!E524,",","+"),".","-"),"+","."),"-",","))),"")</f>
        <v/>
      </c>
      <c r="J524" s="15" t="str">
        <f>IF(ISNUMBER(VALUE(SUBSTITUTE(SUBSTITUTE(SUBSTITUTE(SUBSTITUTE('YAHOO HISTORICAL DATA'!F524,",","+"),".","-"),"+","."),"-",",")))=TRUE,(VALUE(SUBSTITUTE(SUBSTITUTE(SUBSTITUTE(SUBSTITUTE('YAHOO HISTORICAL DATA'!F524,",","+"),".","-"),"+","."),"-",","))),"")</f>
        <v/>
      </c>
      <c r="K524" s="15">
        <f>IF(ISNUMBER(VALUE(SUBSTITUTE(SUBSTITUTE(SUBSTITUTE(SUBSTITUTE('YAHOO HISTORICAL DATA'!G524,",","+"),".","-"),"+","."),"-",",")))=TRUE,(VALUE(SUBSTITUTE(SUBSTITUTE(SUBSTITUTE(SUBSTITUTE('YAHOO HISTORICAL DATA'!G524,",","+"),".","-"),"+","."),"-",","))),VALUE(SUBSTITUTE(SUBSTITUTE(SUBSTITUTE(SUBSTITUTE('YAHOO HISTORICAL DATA'!G524,",","+"),".","-"),"+","."),"-",",")&amp;"0"))</f>
        <v>0</v>
      </c>
    </row>
    <row r="525" spans="1:11" x14ac:dyDescent="0.2">
      <c r="A525">
        <f>'YAHOO HISTORICAL DATA'!A525</f>
        <v>0</v>
      </c>
      <c r="B525" s="81">
        <f t="shared" si="34"/>
        <v>0</v>
      </c>
      <c r="C525" s="83">
        <f t="shared" si="35"/>
        <v>0</v>
      </c>
      <c r="D525" s="83">
        <f t="shared" si="36"/>
        <v>0</v>
      </c>
      <c r="E525" s="3" t="e">
        <f t="shared" si="37"/>
        <v>#NUM!</v>
      </c>
      <c r="F525" s="15" t="str">
        <f>IF(ISNUMBER(VALUE(SUBSTITUTE(SUBSTITUTE(SUBSTITUTE(SUBSTITUTE('YAHOO HISTORICAL DATA'!B525,",","+"),".","-"),"+","."),"-",",")))=TRUE,(VALUE(SUBSTITUTE(SUBSTITUTE(SUBSTITUTE(SUBSTITUTE('YAHOO HISTORICAL DATA'!B525,",","+"),".","-"),"+","."),"-",","))),"")</f>
        <v/>
      </c>
      <c r="G525" s="15" t="str">
        <f>IF(ISNUMBER(VALUE(SUBSTITUTE(SUBSTITUTE(SUBSTITUTE(SUBSTITUTE('YAHOO HISTORICAL DATA'!C525,",","+"),".","-"),"+","."),"-",",")))=TRUE,(VALUE(SUBSTITUTE(SUBSTITUTE(SUBSTITUTE(SUBSTITUTE('YAHOO HISTORICAL DATA'!C525,",","+"),".","-"),"+","."),"-",","))),"")</f>
        <v/>
      </c>
      <c r="H525" s="15" t="str">
        <f>IF(ISNUMBER(VALUE(SUBSTITUTE(SUBSTITUTE(SUBSTITUTE(SUBSTITUTE('YAHOO HISTORICAL DATA'!D525,",","+"),".","-"),"+","."),"-",",")))=TRUE,(VALUE(SUBSTITUTE(SUBSTITUTE(SUBSTITUTE(SUBSTITUTE('YAHOO HISTORICAL DATA'!D525,",","+"),".","-"),"+","."),"-",","))),"")</f>
        <v/>
      </c>
      <c r="I525" s="15" t="str">
        <f>IF(ISNUMBER(VALUE(SUBSTITUTE(SUBSTITUTE(SUBSTITUTE(SUBSTITUTE('YAHOO HISTORICAL DATA'!E525,",","+"),".","-"),"+","."),"-",",")))=TRUE,(VALUE(SUBSTITUTE(SUBSTITUTE(SUBSTITUTE(SUBSTITUTE('YAHOO HISTORICAL DATA'!E525,",","+"),".","-"),"+","."),"-",","))),"")</f>
        <v/>
      </c>
      <c r="J525" s="15" t="str">
        <f>IF(ISNUMBER(VALUE(SUBSTITUTE(SUBSTITUTE(SUBSTITUTE(SUBSTITUTE('YAHOO HISTORICAL DATA'!F525,",","+"),".","-"),"+","."),"-",",")))=TRUE,(VALUE(SUBSTITUTE(SUBSTITUTE(SUBSTITUTE(SUBSTITUTE('YAHOO HISTORICAL DATA'!F525,",","+"),".","-"),"+","."),"-",","))),"")</f>
        <v/>
      </c>
      <c r="K525" s="15">
        <f>IF(ISNUMBER(VALUE(SUBSTITUTE(SUBSTITUTE(SUBSTITUTE(SUBSTITUTE('YAHOO HISTORICAL DATA'!G525,",","+"),".","-"),"+","."),"-",",")))=TRUE,(VALUE(SUBSTITUTE(SUBSTITUTE(SUBSTITUTE(SUBSTITUTE('YAHOO HISTORICAL DATA'!G525,",","+"),".","-"),"+","."),"-",","))),VALUE(SUBSTITUTE(SUBSTITUTE(SUBSTITUTE(SUBSTITUTE('YAHOO HISTORICAL DATA'!G525,",","+"),".","-"),"+","."),"-",",")&amp;"0"))</f>
        <v>0</v>
      </c>
    </row>
    <row r="526" spans="1:11" x14ac:dyDescent="0.2">
      <c r="A526">
        <f>'YAHOO HISTORICAL DATA'!A526</f>
        <v>0</v>
      </c>
      <c r="B526" s="81">
        <f t="shared" si="34"/>
        <v>0</v>
      </c>
      <c r="C526" s="83">
        <f t="shared" si="35"/>
        <v>0</v>
      </c>
      <c r="D526" s="83">
        <f t="shared" si="36"/>
        <v>0</v>
      </c>
      <c r="E526" s="3" t="e">
        <f t="shared" si="37"/>
        <v>#NUM!</v>
      </c>
      <c r="F526" s="15" t="str">
        <f>IF(ISNUMBER(VALUE(SUBSTITUTE(SUBSTITUTE(SUBSTITUTE(SUBSTITUTE('YAHOO HISTORICAL DATA'!B526,",","+"),".","-"),"+","."),"-",",")))=TRUE,(VALUE(SUBSTITUTE(SUBSTITUTE(SUBSTITUTE(SUBSTITUTE('YAHOO HISTORICAL DATA'!B526,",","+"),".","-"),"+","."),"-",","))),"")</f>
        <v/>
      </c>
      <c r="G526" s="15" t="str">
        <f>IF(ISNUMBER(VALUE(SUBSTITUTE(SUBSTITUTE(SUBSTITUTE(SUBSTITUTE('YAHOO HISTORICAL DATA'!C526,",","+"),".","-"),"+","."),"-",",")))=TRUE,(VALUE(SUBSTITUTE(SUBSTITUTE(SUBSTITUTE(SUBSTITUTE('YAHOO HISTORICAL DATA'!C526,",","+"),".","-"),"+","."),"-",","))),"")</f>
        <v/>
      </c>
      <c r="H526" s="15" t="str">
        <f>IF(ISNUMBER(VALUE(SUBSTITUTE(SUBSTITUTE(SUBSTITUTE(SUBSTITUTE('YAHOO HISTORICAL DATA'!D526,",","+"),".","-"),"+","."),"-",",")))=TRUE,(VALUE(SUBSTITUTE(SUBSTITUTE(SUBSTITUTE(SUBSTITUTE('YAHOO HISTORICAL DATA'!D526,",","+"),".","-"),"+","."),"-",","))),"")</f>
        <v/>
      </c>
      <c r="I526" s="15" t="str">
        <f>IF(ISNUMBER(VALUE(SUBSTITUTE(SUBSTITUTE(SUBSTITUTE(SUBSTITUTE('YAHOO HISTORICAL DATA'!E526,",","+"),".","-"),"+","."),"-",",")))=TRUE,(VALUE(SUBSTITUTE(SUBSTITUTE(SUBSTITUTE(SUBSTITUTE('YAHOO HISTORICAL DATA'!E526,",","+"),".","-"),"+","."),"-",","))),"")</f>
        <v/>
      </c>
      <c r="J526" s="15" t="str">
        <f>IF(ISNUMBER(VALUE(SUBSTITUTE(SUBSTITUTE(SUBSTITUTE(SUBSTITUTE('YAHOO HISTORICAL DATA'!F526,",","+"),".","-"),"+","."),"-",",")))=TRUE,(VALUE(SUBSTITUTE(SUBSTITUTE(SUBSTITUTE(SUBSTITUTE('YAHOO HISTORICAL DATA'!F526,",","+"),".","-"),"+","."),"-",","))),"")</f>
        <v/>
      </c>
      <c r="K526" s="15">
        <f>IF(ISNUMBER(VALUE(SUBSTITUTE(SUBSTITUTE(SUBSTITUTE(SUBSTITUTE('YAHOO HISTORICAL DATA'!G526,",","+"),".","-"),"+","."),"-",",")))=TRUE,(VALUE(SUBSTITUTE(SUBSTITUTE(SUBSTITUTE(SUBSTITUTE('YAHOO HISTORICAL DATA'!G526,",","+"),".","-"),"+","."),"-",","))),VALUE(SUBSTITUTE(SUBSTITUTE(SUBSTITUTE(SUBSTITUTE('YAHOO HISTORICAL DATA'!G526,",","+"),".","-"),"+","."),"-",",")&amp;"0"))</f>
        <v>0</v>
      </c>
    </row>
    <row r="527" spans="1:11" x14ac:dyDescent="0.2">
      <c r="A527">
        <f>'YAHOO HISTORICAL DATA'!A527</f>
        <v>0</v>
      </c>
      <c r="B527" s="81">
        <f t="shared" si="34"/>
        <v>0</v>
      </c>
      <c r="C527" s="83">
        <f t="shared" si="35"/>
        <v>0</v>
      </c>
      <c r="D527" s="83">
        <f t="shared" si="36"/>
        <v>0</v>
      </c>
      <c r="E527" s="3" t="e">
        <f t="shared" si="37"/>
        <v>#NUM!</v>
      </c>
      <c r="F527" s="15" t="str">
        <f>IF(ISNUMBER(VALUE(SUBSTITUTE(SUBSTITUTE(SUBSTITUTE(SUBSTITUTE('YAHOO HISTORICAL DATA'!B527,",","+"),".","-"),"+","."),"-",",")))=TRUE,(VALUE(SUBSTITUTE(SUBSTITUTE(SUBSTITUTE(SUBSTITUTE('YAHOO HISTORICAL DATA'!B527,",","+"),".","-"),"+","."),"-",","))),"")</f>
        <v/>
      </c>
      <c r="G527" s="15" t="str">
        <f>IF(ISNUMBER(VALUE(SUBSTITUTE(SUBSTITUTE(SUBSTITUTE(SUBSTITUTE('YAHOO HISTORICAL DATA'!C527,",","+"),".","-"),"+","."),"-",",")))=TRUE,(VALUE(SUBSTITUTE(SUBSTITUTE(SUBSTITUTE(SUBSTITUTE('YAHOO HISTORICAL DATA'!C527,",","+"),".","-"),"+","."),"-",","))),"")</f>
        <v/>
      </c>
      <c r="H527" s="15" t="str">
        <f>IF(ISNUMBER(VALUE(SUBSTITUTE(SUBSTITUTE(SUBSTITUTE(SUBSTITUTE('YAHOO HISTORICAL DATA'!D527,",","+"),".","-"),"+","."),"-",",")))=TRUE,(VALUE(SUBSTITUTE(SUBSTITUTE(SUBSTITUTE(SUBSTITUTE('YAHOO HISTORICAL DATA'!D527,",","+"),".","-"),"+","."),"-",","))),"")</f>
        <v/>
      </c>
      <c r="I527" s="15" t="str">
        <f>IF(ISNUMBER(VALUE(SUBSTITUTE(SUBSTITUTE(SUBSTITUTE(SUBSTITUTE('YAHOO HISTORICAL DATA'!E527,",","+"),".","-"),"+","."),"-",",")))=TRUE,(VALUE(SUBSTITUTE(SUBSTITUTE(SUBSTITUTE(SUBSTITUTE('YAHOO HISTORICAL DATA'!E527,",","+"),".","-"),"+","."),"-",","))),"")</f>
        <v/>
      </c>
      <c r="J527" s="15" t="str">
        <f>IF(ISNUMBER(VALUE(SUBSTITUTE(SUBSTITUTE(SUBSTITUTE(SUBSTITUTE('YAHOO HISTORICAL DATA'!F527,",","+"),".","-"),"+","."),"-",",")))=TRUE,(VALUE(SUBSTITUTE(SUBSTITUTE(SUBSTITUTE(SUBSTITUTE('YAHOO HISTORICAL DATA'!F527,",","+"),".","-"),"+","."),"-",","))),"")</f>
        <v/>
      </c>
      <c r="K527" s="15">
        <f>IF(ISNUMBER(VALUE(SUBSTITUTE(SUBSTITUTE(SUBSTITUTE(SUBSTITUTE('YAHOO HISTORICAL DATA'!G527,",","+"),".","-"),"+","."),"-",",")))=TRUE,(VALUE(SUBSTITUTE(SUBSTITUTE(SUBSTITUTE(SUBSTITUTE('YAHOO HISTORICAL DATA'!G527,",","+"),".","-"),"+","."),"-",","))),VALUE(SUBSTITUTE(SUBSTITUTE(SUBSTITUTE(SUBSTITUTE('YAHOO HISTORICAL DATA'!G527,",","+"),".","-"),"+","."),"-",",")&amp;"0"))</f>
        <v>0</v>
      </c>
    </row>
    <row r="528" spans="1:11" x14ac:dyDescent="0.2">
      <c r="A528">
        <f>'YAHOO HISTORICAL DATA'!A528</f>
        <v>0</v>
      </c>
      <c r="B528" s="81">
        <f t="shared" si="34"/>
        <v>0</v>
      </c>
      <c r="C528" s="83">
        <f t="shared" si="35"/>
        <v>0</v>
      </c>
      <c r="D528" s="83">
        <f t="shared" si="36"/>
        <v>0</v>
      </c>
      <c r="E528" s="3" t="e">
        <f t="shared" si="37"/>
        <v>#NUM!</v>
      </c>
      <c r="F528" s="15" t="str">
        <f>IF(ISNUMBER(VALUE(SUBSTITUTE(SUBSTITUTE(SUBSTITUTE(SUBSTITUTE('YAHOO HISTORICAL DATA'!B528,",","+"),".","-"),"+","."),"-",",")))=TRUE,(VALUE(SUBSTITUTE(SUBSTITUTE(SUBSTITUTE(SUBSTITUTE('YAHOO HISTORICAL DATA'!B528,",","+"),".","-"),"+","."),"-",","))),"")</f>
        <v/>
      </c>
      <c r="G528" s="15" t="str">
        <f>IF(ISNUMBER(VALUE(SUBSTITUTE(SUBSTITUTE(SUBSTITUTE(SUBSTITUTE('YAHOO HISTORICAL DATA'!C528,",","+"),".","-"),"+","."),"-",",")))=TRUE,(VALUE(SUBSTITUTE(SUBSTITUTE(SUBSTITUTE(SUBSTITUTE('YAHOO HISTORICAL DATA'!C528,",","+"),".","-"),"+","."),"-",","))),"")</f>
        <v/>
      </c>
      <c r="H528" s="15" t="str">
        <f>IF(ISNUMBER(VALUE(SUBSTITUTE(SUBSTITUTE(SUBSTITUTE(SUBSTITUTE('YAHOO HISTORICAL DATA'!D528,",","+"),".","-"),"+","."),"-",",")))=TRUE,(VALUE(SUBSTITUTE(SUBSTITUTE(SUBSTITUTE(SUBSTITUTE('YAHOO HISTORICAL DATA'!D528,",","+"),".","-"),"+","."),"-",","))),"")</f>
        <v/>
      </c>
      <c r="I528" s="15" t="str">
        <f>IF(ISNUMBER(VALUE(SUBSTITUTE(SUBSTITUTE(SUBSTITUTE(SUBSTITUTE('YAHOO HISTORICAL DATA'!E528,",","+"),".","-"),"+","."),"-",",")))=TRUE,(VALUE(SUBSTITUTE(SUBSTITUTE(SUBSTITUTE(SUBSTITUTE('YAHOO HISTORICAL DATA'!E528,",","+"),".","-"),"+","."),"-",","))),"")</f>
        <v/>
      </c>
      <c r="J528" s="15" t="str">
        <f>IF(ISNUMBER(VALUE(SUBSTITUTE(SUBSTITUTE(SUBSTITUTE(SUBSTITUTE('YAHOO HISTORICAL DATA'!F528,",","+"),".","-"),"+","."),"-",",")))=TRUE,(VALUE(SUBSTITUTE(SUBSTITUTE(SUBSTITUTE(SUBSTITUTE('YAHOO HISTORICAL DATA'!F528,",","+"),".","-"),"+","."),"-",","))),"")</f>
        <v/>
      </c>
      <c r="K528" s="15">
        <f>IF(ISNUMBER(VALUE(SUBSTITUTE(SUBSTITUTE(SUBSTITUTE(SUBSTITUTE('YAHOO HISTORICAL DATA'!G528,",","+"),".","-"),"+","."),"-",",")))=TRUE,(VALUE(SUBSTITUTE(SUBSTITUTE(SUBSTITUTE(SUBSTITUTE('YAHOO HISTORICAL DATA'!G528,",","+"),".","-"),"+","."),"-",","))),VALUE(SUBSTITUTE(SUBSTITUTE(SUBSTITUTE(SUBSTITUTE('YAHOO HISTORICAL DATA'!G528,",","+"),".","-"),"+","."),"-",",")&amp;"0"))</f>
        <v>0</v>
      </c>
    </row>
    <row r="529" spans="1:11" x14ac:dyDescent="0.2">
      <c r="A529">
        <f>'YAHOO HISTORICAL DATA'!A529</f>
        <v>0</v>
      </c>
      <c r="B529" s="81">
        <f t="shared" si="34"/>
        <v>0</v>
      </c>
      <c r="C529" s="83">
        <f t="shared" si="35"/>
        <v>0</v>
      </c>
      <c r="D529" s="83">
        <f t="shared" si="36"/>
        <v>0</v>
      </c>
      <c r="E529" s="3" t="e">
        <f t="shared" si="37"/>
        <v>#NUM!</v>
      </c>
      <c r="F529" s="15" t="str">
        <f>IF(ISNUMBER(VALUE(SUBSTITUTE(SUBSTITUTE(SUBSTITUTE(SUBSTITUTE('YAHOO HISTORICAL DATA'!B529,",","+"),".","-"),"+","."),"-",",")))=TRUE,(VALUE(SUBSTITUTE(SUBSTITUTE(SUBSTITUTE(SUBSTITUTE('YAHOO HISTORICAL DATA'!B529,",","+"),".","-"),"+","."),"-",","))),"")</f>
        <v/>
      </c>
      <c r="G529" s="15" t="str">
        <f>IF(ISNUMBER(VALUE(SUBSTITUTE(SUBSTITUTE(SUBSTITUTE(SUBSTITUTE('YAHOO HISTORICAL DATA'!C529,",","+"),".","-"),"+","."),"-",",")))=TRUE,(VALUE(SUBSTITUTE(SUBSTITUTE(SUBSTITUTE(SUBSTITUTE('YAHOO HISTORICAL DATA'!C529,",","+"),".","-"),"+","."),"-",","))),"")</f>
        <v/>
      </c>
      <c r="H529" s="15" t="str">
        <f>IF(ISNUMBER(VALUE(SUBSTITUTE(SUBSTITUTE(SUBSTITUTE(SUBSTITUTE('YAHOO HISTORICAL DATA'!D529,",","+"),".","-"),"+","."),"-",",")))=TRUE,(VALUE(SUBSTITUTE(SUBSTITUTE(SUBSTITUTE(SUBSTITUTE('YAHOO HISTORICAL DATA'!D529,",","+"),".","-"),"+","."),"-",","))),"")</f>
        <v/>
      </c>
      <c r="I529" s="15" t="str">
        <f>IF(ISNUMBER(VALUE(SUBSTITUTE(SUBSTITUTE(SUBSTITUTE(SUBSTITUTE('YAHOO HISTORICAL DATA'!E529,",","+"),".","-"),"+","."),"-",",")))=TRUE,(VALUE(SUBSTITUTE(SUBSTITUTE(SUBSTITUTE(SUBSTITUTE('YAHOO HISTORICAL DATA'!E529,",","+"),".","-"),"+","."),"-",","))),"")</f>
        <v/>
      </c>
      <c r="J529" s="15" t="str">
        <f>IF(ISNUMBER(VALUE(SUBSTITUTE(SUBSTITUTE(SUBSTITUTE(SUBSTITUTE('YAHOO HISTORICAL DATA'!F529,",","+"),".","-"),"+","."),"-",",")))=TRUE,(VALUE(SUBSTITUTE(SUBSTITUTE(SUBSTITUTE(SUBSTITUTE('YAHOO HISTORICAL DATA'!F529,",","+"),".","-"),"+","."),"-",","))),"")</f>
        <v/>
      </c>
      <c r="K529" s="15">
        <f>IF(ISNUMBER(VALUE(SUBSTITUTE(SUBSTITUTE(SUBSTITUTE(SUBSTITUTE('YAHOO HISTORICAL DATA'!G529,",","+"),".","-"),"+","."),"-",",")))=TRUE,(VALUE(SUBSTITUTE(SUBSTITUTE(SUBSTITUTE(SUBSTITUTE('YAHOO HISTORICAL DATA'!G529,",","+"),".","-"),"+","."),"-",","))),VALUE(SUBSTITUTE(SUBSTITUTE(SUBSTITUTE(SUBSTITUTE('YAHOO HISTORICAL DATA'!G529,",","+"),".","-"),"+","."),"-",",")&amp;"0"))</f>
        <v>0</v>
      </c>
    </row>
    <row r="530" spans="1:11" x14ac:dyDescent="0.2">
      <c r="A530">
        <f>'YAHOO HISTORICAL DATA'!A530</f>
        <v>0</v>
      </c>
      <c r="B530" s="81">
        <f t="shared" si="34"/>
        <v>0</v>
      </c>
      <c r="C530" s="83">
        <f t="shared" si="35"/>
        <v>0</v>
      </c>
      <c r="D530" s="83">
        <f t="shared" si="36"/>
        <v>0</v>
      </c>
      <c r="E530" s="3" t="e">
        <f t="shared" si="37"/>
        <v>#NUM!</v>
      </c>
      <c r="F530" s="15" t="str">
        <f>IF(ISNUMBER(VALUE(SUBSTITUTE(SUBSTITUTE(SUBSTITUTE(SUBSTITUTE('YAHOO HISTORICAL DATA'!B530,",","+"),".","-"),"+","."),"-",",")))=TRUE,(VALUE(SUBSTITUTE(SUBSTITUTE(SUBSTITUTE(SUBSTITUTE('YAHOO HISTORICAL DATA'!B530,",","+"),".","-"),"+","."),"-",","))),"")</f>
        <v/>
      </c>
      <c r="G530" s="15" t="str">
        <f>IF(ISNUMBER(VALUE(SUBSTITUTE(SUBSTITUTE(SUBSTITUTE(SUBSTITUTE('YAHOO HISTORICAL DATA'!C530,",","+"),".","-"),"+","."),"-",",")))=TRUE,(VALUE(SUBSTITUTE(SUBSTITUTE(SUBSTITUTE(SUBSTITUTE('YAHOO HISTORICAL DATA'!C530,",","+"),".","-"),"+","."),"-",","))),"")</f>
        <v/>
      </c>
      <c r="H530" s="15" t="str">
        <f>IF(ISNUMBER(VALUE(SUBSTITUTE(SUBSTITUTE(SUBSTITUTE(SUBSTITUTE('YAHOO HISTORICAL DATA'!D530,",","+"),".","-"),"+","."),"-",",")))=TRUE,(VALUE(SUBSTITUTE(SUBSTITUTE(SUBSTITUTE(SUBSTITUTE('YAHOO HISTORICAL DATA'!D530,",","+"),".","-"),"+","."),"-",","))),"")</f>
        <v/>
      </c>
      <c r="I530" s="15" t="str">
        <f>IF(ISNUMBER(VALUE(SUBSTITUTE(SUBSTITUTE(SUBSTITUTE(SUBSTITUTE('YAHOO HISTORICAL DATA'!E530,",","+"),".","-"),"+","."),"-",",")))=TRUE,(VALUE(SUBSTITUTE(SUBSTITUTE(SUBSTITUTE(SUBSTITUTE('YAHOO HISTORICAL DATA'!E530,",","+"),".","-"),"+","."),"-",","))),"")</f>
        <v/>
      </c>
      <c r="J530" s="15" t="str">
        <f>IF(ISNUMBER(VALUE(SUBSTITUTE(SUBSTITUTE(SUBSTITUTE(SUBSTITUTE('YAHOO HISTORICAL DATA'!F530,",","+"),".","-"),"+","."),"-",",")))=TRUE,(VALUE(SUBSTITUTE(SUBSTITUTE(SUBSTITUTE(SUBSTITUTE('YAHOO HISTORICAL DATA'!F530,",","+"),".","-"),"+","."),"-",","))),"")</f>
        <v/>
      </c>
      <c r="K530" s="15">
        <f>IF(ISNUMBER(VALUE(SUBSTITUTE(SUBSTITUTE(SUBSTITUTE(SUBSTITUTE('YAHOO HISTORICAL DATA'!G530,",","+"),".","-"),"+","."),"-",",")))=TRUE,(VALUE(SUBSTITUTE(SUBSTITUTE(SUBSTITUTE(SUBSTITUTE('YAHOO HISTORICAL DATA'!G530,",","+"),".","-"),"+","."),"-",","))),VALUE(SUBSTITUTE(SUBSTITUTE(SUBSTITUTE(SUBSTITUTE('YAHOO HISTORICAL DATA'!G530,",","+"),".","-"),"+","."),"-",",")&amp;"0"))</f>
        <v>0</v>
      </c>
    </row>
    <row r="531" spans="1:11" x14ac:dyDescent="0.2">
      <c r="A531">
        <f>'YAHOO HISTORICAL DATA'!A531</f>
        <v>0</v>
      </c>
      <c r="B531" s="81">
        <f t="shared" si="34"/>
        <v>0</v>
      </c>
      <c r="C531" s="83">
        <f t="shared" si="35"/>
        <v>0</v>
      </c>
      <c r="D531" s="83">
        <f t="shared" si="36"/>
        <v>0</v>
      </c>
      <c r="E531" s="3" t="e">
        <f t="shared" si="37"/>
        <v>#NUM!</v>
      </c>
      <c r="F531" s="15" t="str">
        <f>IF(ISNUMBER(VALUE(SUBSTITUTE(SUBSTITUTE(SUBSTITUTE(SUBSTITUTE('YAHOO HISTORICAL DATA'!B531,",","+"),".","-"),"+","."),"-",",")))=TRUE,(VALUE(SUBSTITUTE(SUBSTITUTE(SUBSTITUTE(SUBSTITUTE('YAHOO HISTORICAL DATA'!B531,",","+"),".","-"),"+","."),"-",","))),"")</f>
        <v/>
      </c>
      <c r="G531" s="15" t="str">
        <f>IF(ISNUMBER(VALUE(SUBSTITUTE(SUBSTITUTE(SUBSTITUTE(SUBSTITUTE('YAHOO HISTORICAL DATA'!C531,",","+"),".","-"),"+","."),"-",",")))=TRUE,(VALUE(SUBSTITUTE(SUBSTITUTE(SUBSTITUTE(SUBSTITUTE('YAHOO HISTORICAL DATA'!C531,",","+"),".","-"),"+","."),"-",","))),"")</f>
        <v/>
      </c>
      <c r="H531" s="15" t="str">
        <f>IF(ISNUMBER(VALUE(SUBSTITUTE(SUBSTITUTE(SUBSTITUTE(SUBSTITUTE('YAHOO HISTORICAL DATA'!D531,",","+"),".","-"),"+","."),"-",",")))=TRUE,(VALUE(SUBSTITUTE(SUBSTITUTE(SUBSTITUTE(SUBSTITUTE('YAHOO HISTORICAL DATA'!D531,",","+"),".","-"),"+","."),"-",","))),"")</f>
        <v/>
      </c>
      <c r="I531" s="15" t="str">
        <f>IF(ISNUMBER(VALUE(SUBSTITUTE(SUBSTITUTE(SUBSTITUTE(SUBSTITUTE('YAHOO HISTORICAL DATA'!E531,",","+"),".","-"),"+","."),"-",",")))=TRUE,(VALUE(SUBSTITUTE(SUBSTITUTE(SUBSTITUTE(SUBSTITUTE('YAHOO HISTORICAL DATA'!E531,",","+"),".","-"),"+","."),"-",","))),"")</f>
        <v/>
      </c>
      <c r="J531" s="15" t="str">
        <f>IF(ISNUMBER(VALUE(SUBSTITUTE(SUBSTITUTE(SUBSTITUTE(SUBSTITUTE('YAHOO HISTORICAL DATA'!F531,",","+"),".","-"),"+","."),"-",",")))=TRUE,(VALUE(SUBSTITUTE(SUBSTITUTE(SUBSTITUTE(SUBSTITUTE('YAHOO HISTORICAL DATA'!F531,",","+"),".","-"),"+","."),"-",","))),"")</f>
        <v/>
      </c>
      <c r="K531" s="15">
        <f>IF(ISNUMBER(VALUE(SUBSTITUTE(SUBSTITUTE(SUBSTITUTE(SUBSTITUTE('YAHOO HISTORICAL DATA'!G531,",","+"),".","-"),"+","."),"-",",")))=TRUE,(VALUE(SUBSTITUTE(SUBSTITUTE(SUBSTITUTE(SUBSTITUTE('YAHOO HISTORICAL DATA'!G531,",","+"),".","-"),"+","."),"-",","))),VALUE(SUBSTITUTE(SUBSTITUTE(SUBSTITUTE(SUBSTITUTE('YAHOO HISTORICAL DATA'!G531,",","+"),".","-"),"+","."),"-",",")&amp;"0"))</f>
        <v>0</v>
      </c>
    </row>
    <row r="532" spans="1:11" x14ac:dyDescent="0.2">
      <c r="A532">
        <f>'YAHOO HISTORICAL DATA'!A532</f>
        <v>0</v>
      </c>
      <c r="B532" s="81">
        <f t="shared" si="34"/>
        <v>0</v>
      </c>
      <c r="C532" s="83">
        <f t="shared" si="35"/>
        <v>0</v>
      </c>
      <c r="D532" s="83">
        <f t="shared" si="36"/>
        <v>0</v>
      </c>
      <c r="E532" s="3" t="e">
        <f t="shared" si="37"/>
        <v>#NUM!</v>
      </c>
      <c r="F532" s="15" t="str">
        <f>IF(ISNUMBER(VALUE(SUBSTITUTE(SUBSTITUTE(SUBSTITUTE(SUBSTITUTE('YAHOO HISTORICAL DATA'!B532,",","+"),".","-"),"+","."),"-",",")))=TRUE,(VALUE(SUBSTITUTE(SUBSTITUTE(SUBSTITUTE(SUBSTITUTE('YAHOO HISTORICAL DATA'!B532,",","+"),".","-"),"+","."),"-",","))),"")</f>
        <v/>
      </c>
      <c r="G532" s="15" t="str">
        <f>IF(ISNUMBER(VALUE(SUBSTITUTE(SUBSTITUTE(SUBSTITUTE(SUBSTITUTE('YAHOO HISTORICAL DATA'!C532,",","+"),".","-"),"+","."),"-",",")))=TRUE,(VALUE(SUBSTITUTE(SUBSTITUTE(SUBSTITUTE(SUBSTITUTE('YAHOO HISTORICAL DATA'!C532,",","+"),".","-"),"+","."),"-",","))),"")</f>
        <v/>
      </c>
      <c r="H532" s="15" t="str">
        <f>IF(ISNUMBER(VALUE(SUBSTITUTE(SUBSTITUTE(SUBSTITUTE(SUBSTITUTE('YAHOO HISTORICAL DATA'!D532,",","+"),".","-"),"+","."),"-",",")))=TRUE,(VALUE(SUBSTITUTE(SUBSTITUTE(SUBSTITUTE(SUBSTITUTE('YAHOO HISTORICAL DATA'!D532,",","+"),".","-"),"+","."),"-",","))),"")</f>
        <v/>
      </c>
      <c r="I532" s="15" t="str">
        <f>IF(ISNUMBER(VALUE(SUBSTITUTE(SUBSTITUTE(SUBSTITUTE(SUBSTITUTE('YAHOO HISTORICAL DATA'!E532,",","+"),".","-"),"+","."),"-",",")))=TRUE,(VALUE(SUBSTITUTE(SUBSTITUTE(SUBSTITUTE(SUBSTITUTE('YAHOO HISTORICAL DATA'!E532,",","+"),".","-"),"+","."),"-",","))),"")</f>
        <v/>
      </c>
      <c r="J532" s="15" t="str">
        <f>IF(ISNUMBER(VALUE(SUBSTITUTE(SUBSTITUTE(SUBSTITUTE(SUBSTITUTE('YAHOO HISTORICAL DATA'!F532,",","+"),".","-"),"+","."),"-",",")))=TRUE,(VALUE(SUBSTITUTE(SUBSTITUTE(SUBSTITUTE(SUBSTITUTE('YAHOO HISTORICAL DATA'!F532,",","+"),".","-"),"+","."),"-",","))),"")</f>
        <v/>
      </c>
      <c r="K532" s="15">
        <f>IF(ISNUMBER(VALUE(SUBSTITUTE(SUBSTITUTE(SUBSTITUTE(SUBSTITUTE('YAHOO HISTORICAL DATA'!G532,",","+"),".","-"),"+","."),"-",",")))=TRUE,(VALUE(SUBSTITUTE(SUBSTITUTE(SUBSTITUTE(SUBSTITUTE('YAHOO HISTORICAL DATA'!G532,",","+"),".","-"),"+","."),"-",","))),VALUE(SUBSTITUTE(SUBSTITUTE(SUBSTITUTE(SUBSTITUTE('YAHOO HISTORICAL DATA'!G532,",","+"),".","-"),"+","."),"-",",")&amp;"0"))</f>
        <v>0</v>
      </c>
    </row>
    <row r="533" spans="1:11" x14ac:dyDescent="0.2">
      <c r="A533">
        <f>'YAHOO HISTORICAL DATA'!A533</f>
        <v>0</v>
      </c>
      <c r="B533" s="81">
        <f t="shared" si="34"/>
        <v>0</v>
      </c>
      <c r="C533" s="83">
        <f t="shared" si="35"/>
        <v>0</v>
      </c>
      <c r="D533" s="83">
        <f t="shared" si="36"/>
        <v>0</v>
      </c>
      <c r="E533" s="3" t="e">
        <f t="shared" si="37"/>
        <v>#NUM!</v>
      </c>
      <c r="F533" s="15" t="str">
        <f>IF(ISNUMBER(VALUE(SUBSTITUTE(SUBSTITUTE(SUBSTITUTE(SUBSTITUTE('YAHOO HISTORICAL DATA'!B533,",","+"),".","-"),"+","."),"-",",")))=TRUE,(VALUE(SUBSTITUTE(SUBSTITUTE(SUBSTITUTE(SUBSTITUTE('YAHOO HISTORICAL DATA'!B533,",","+"),".","-"),"+","."),"-",","))),"")</f>
        <v/>
      </c>
      <c r="G533" s="15" t="str">
        <f>IF(ISNUMBER(VALUE(SUBSTITUTE(SUBSTITUTE(SUBSTITUTE(SUBSTITUTE('YAHOO HISTORICAL DATA'!C533,",","+"),".","-"),"+","."),"-",",")))=TRUE,(VALUE(SUBSTITUTE(SUBSTITUTE(SUBSTITUTE(SUBSTITUTE('YAHOO HISTORICAL DATA'!C533,",","+"),".","-"),"+","."),"-",","))),"")</f>
        <v/>
      </c>
      <c r="H533" s="15" t="str">
        <f>IF(ISNUMBER(VALUE(SUBSTITUTE(SUBSTITUTE(SUBSTITUTE(SUBSTITUTE('YAHOO HISTORICAL DATA'!D533,",","+"),".","-"),"+","."),"-",",")))=TRUE,(VALUE(SUBSTITUTE(SUBSTITUTE(SUBSTITUTE(SUBSTITUTE('YAHOO HISTORICAL DATA'!D533,",","+"),".","-"),"+","."),"-",","))),"")</f>
        <v/>
      </c>
      <c r="I533" s="15" t="str">
        <f>IF(ISNUMBER(VALUE(SUBSTITUTE(SUBSTITUTE(SUBSTITUTE(SUBSTITUTE('YAHOO HISTORICAL DATA'!E533,",","+"),".","-"),"+","."),"-",",")))=TRUE,(VALUE(SUBSTITUTE(SUBSTITUTE(SUBSTITUTE(SUBSTITUTE('YAHOO HISTORICAL DATA'!E533,",","+"),".","-"),"+","."),"-",","))),"")</f>
        <v/>
      </c>
      <c r="J533" s="15" t="str">
        <f>IF(ISNUMBER(VALUE(SUBSTITUTE(SUBSTITUTE(SUBSTITUTE(SUBSTITUTE('YAHOO HISTORICAL DATA'!F533,",","+"),".","-"),"+","."),"-",",")))=TRUE,(VALUE(SUBSTITUTE(SUBSTITUTE(SUBSTITUTE(SUBSTITUTE('YAHOO HISTORICAL DATA'!F533,",","+"),".","-"),"+","."),"-",","))),"")</f>
        <v/>
      </c>
      <c r="K533" s="15">
        <f>IF(ISNUMBER(VALUE(SUBSTITUTE(SUBSTITUTE(SUBSTITUTE(SUBSTITUTE('YAHOO HISTORICAL DATA'!G533,",","+"),".","-"),"+","."),"-",",")))=TRUE,(VALUE(SUBSTITUTE(SUBSTITUTE(SUBSTITUTE(SUBSTITUTE('YAHOO HISTORICAL DATA'!G533,",","+"),".","-"),"+","."),"-",","))),VALUE(SUBSTITUTE(SUBSTITUTE(SUBSTITUTE(SUBSTITUTE('YAHOO HISTORICAL DATA'!G533,",","+"),".","-"),"+","."),"-",",")&amp;"0"))</f>
        <v>0</v>
      </c>
    </row>
    <row r="534" spans="1:11" x14ac:dyDescent="0.2">
      <c r="A534">
        <f>'YAHOO HISTORICAL DATA'!A534</f>
        <v>0</v>
      </c>
      <c r="B534" s="81">
        <f t="shared" si="34"/>
        <v>0</v>
      </c>
      <c r="C534" s="83">
        <f t="shared" si="35"/>
        <v>0</v>
      </c>
      <c r="D534" s="83">
        <f t="shared" si="36"/>
        <v>0</v>
      </c>
      <c r="E534" s="3" t="e">
        <f t="shared" si="37"/>
        <v>#NUM!</v>
      </c>
      <c r="F534" s="15" t="str">
        <f>IF(ISNUMBER(VALUE(SUBSTITUTE(SUBSTITUTE(SUBSTITUTE(SUBSTITUTE('YAHOO HISTORICAL DATA'!B534,",","+"),".","-"),"+","."),"-",",")))=TRUE,(VALUE(SUBSTITUTE(SUBSTITUTE(SUBSTITUTE(SUBSTITUTE('YAHOO HISTORICAL DATA'!B534,",","+"),".","-"),"+","."),"-",","))),"")</f>
        <v/>
      </c>
      <c r="G534" s="15" t="str">
        <f>IF(ISNUMBER(VALUE(SUBSTITUTE(SUBSTITUTE(SUBSTITUTE(SUBSTITUTE('YAHOO HISTORICAL DATA'!C534,",","+"),".","-"),"+","."),"-",",")))=TRUE,(VALUE(SUBSTITUTE(SUBSTITUTE(SUBSTITUTE(SUBSTITUTE('YAHOO HISTORICAL DATA'!C534,",","+"),".","-"),"+","."),"-",","))),"")</f>
        <v/>
      </c>
      <c r="H534" s="15" t="str">
        <f>IF(ISNUMBER(VALUE(SUBSTITUTE(SUBSTITUTE(SUBSTITUTE(SUBSTITUTE('YAHOO HISTORICAL DATA'!D534,",","+"),".","-"),"+","."),"-",",")))=TRUE,(VALUE(SUBSTITUTE(SUBSTITUTE(SUBSTITUTE(SUBSTITUTE('YAHOO HISTORICAL DATA'!D534,",","+"),".","-"),"+","."),"-",","))),"")</f>
        <v/>
      </c>
      <c r="I534" s="15" t="str">
        <f>IF(ISNUMBER(VALUE(SUBSTITUTE(SUBSTITUTE(SUBSTITUTE(SUBSTITUTE('YAHOO HISTORICAL DATA'!E534,",","+"),".","-"),"+","."),"-",",")))=TRUE,(VALUE(SUBSTITUTE(SUBSTITUTE(SUBSTITUTE(SUBSTITUTE('YAHOO HISTORICAL DATA'!E534,",","+"),".","-"),"+","."),"-",","))),"")</f>
        <v/>
      </c>
      <c r="J534" s="15" t="str">
        <f>IF(ISNUMBER(VALUE(SUBSTITUTE(SUBSTITUTE(SUBSTITUTE(SUBSTITUTE('YAHOO HISTORICAL DATA'!F534,",","+"),".","-"),"+","."),"-",",")))=TRUE,(VALUE(SUBSTITUTE(SUBSTITUTE(SUBSTITUTE(SUBSTITUTE('YAHOO HISTORICAL DATA'!F534,",","+"),".","-"),"+","."),"-",","))),"")</f>
        <v/>
      </c>
      <c r="K534" s="15">
        <f>IF(ISNUMBER(VALUE(SUBSTITUTE(SUBSTITUTE(SUBSTITUTE(SUBSTITUTE('YAHOO HISTORICAL DATA'!G534,",","+"),".","-"),"+","."),"-",",")))=TRUE,(VALUE(SUBSTITUTE(SUBSTITUTE(SUBSTITUTE(SUBSTITUTE('YAHOO HISTORICAL DATA'!G534,",","+"),".","-"),"+","."),"-",","))),VALUE(SUBSTITUTE(SUBSTITUTE(SUBSTITUTE(SUBSTITUTE('YAHOO HISTORICAL DATA'!G534,",","+"),".","-"),"+","."),"-",",")&amp;"0"))</f>
        <v>0</v>
      </c>
    </row>
    <row r="535" spans="1:11" x14ac:dyDescent="0.2">
      <c r="A535">
        <f>'YAHOO HISTORICAL DATA'!A535</f>
        <v>0</v>
      </c>
      <c r="B535" s="81">
        <f t="shared" si="34"/>
        <v>0</v>
      </c>
      <c r="C535" s="83">
        <f t="shared" si="35"/>
        <v>0</v>
      </c>
      <c r="D535" s="83">
        <f t="shared" si="36"/>
        <v>0</v>
      </c>
      <c r="E535" s="3" t="e">
        <f t="shared" si="37"/>
        <v>#NUM!</v>
      </c>
      <c r="F535" s="15" t="str">
        <f>IF(ISNUMBER(VALUE(SUBSTITUTE(SUBSTITUTE(SUBSTITUTE(SUBSTITUTE('YAHOO HISTORICAL DATA'!B535,",","+"),".","-"),"+","."),"-",",")))=TRUE,(VALUE(SUBSTITUTE(SUBSTITUTE(SUBSTITUTE(SUBSTITUTE('YAHOO HISTORICAL DATA'!B535,",","+"),".","-"),"+","."),"-",","))),"")</f>
        <v/>
      </c>
      <c r="G535" s="15" t="str">
        <f>IF(ISNUMBER(VALUE(SUBSTITUTE(SUBSTITUTE(SUBSTITUTE(SUBSTITUTE('YAHOO HISTORICAL DATA'!C535,",","+"),".","-"),"+","."),"-",",")))=TRUE,(VALUE(SUBSTITUTE(SUBSTITUTE(SUBSTITUTE(SUBSTITUTE('YAHOO HISTORICAL DATA'!C535,",","+"),".","-"),"+","."),"-",","))),"")</f>
        <v/>
      </c>
      <c r="H535" s="15" t="str">
        <f>IF(ISNUMBER(VALUE(SUBSTITUTE(SUBSTITUTE(SUBSTITUTE(SUBSTITUTE('YAHOO HISTORICAL DATA'!D535,",","+"),".","-"),"+","."),"-",",")))=TRUE,(VALUE(SUBSTITUTE(SUBSTITUTE(SUBSTITUTE(SUBSTITUTE('YAHOO HISTORICAL DATA'!D535,",","+"),".","-"),"+","."),"-",","))),"")</f>
        <v/>
      </c>
      <c r="I535" s="15" t="str">
        <f>IF(ISNUMBER(VALUE(SUBSTITUTE(SUBSTITUTE(SUBSTITUTE(SUBSTITUTE('YAHOO HISTORICAL DATA'!E535,",","+"),".","-"),"+","."),"-",",")))=TRUE,(VALUE(SUBSTITUTE(SUBSTITUTE(SUBSTITUTE(SUBSTITUTE('YAHOO HISTORICAL DATA'!E535,",","+"),".","-"),"+","."),"-",","))),"")</f>
        <v/>
      </c>
      <c r="J535" s="15" t="str">
        <f>IF(ISNUMBER(VALUE(SUBSTITUTE(SUBSTITUTE(SUBSTITUTE(SUBSTITUTE('YAHOO HISTORICAL DATA'!F535,",","+"),".","-"),"+","."),"-",",")))=TRUE,(VALUE(SUBSTITUTE(SUBSTITUTE(SUBSTITUTE(SUBSTITUTE('YAHOO HISTORICAL DATA'!F535,",","+"),".","-"),"+","."),"-",","))),"")</f>
        <v/>
      </c>
      <c r="K535" s="15">
        <f>IF(ISNUMBER(VALUE(SUBSTITUTE(SUBSTITUTE(SUBSTITUTE(SUBSTITUTE('YAHOO HISTORICAL DATA'!G535,",","+"),".","-"),"+","."),"-",",")))=TRUE,(VALUE(SUBSTITUTE(SUBSTITUTE(SUBSTITUTE(SUBSTITUTE('YAHOO HISTORICAL DATA'!G535,",","+"),".","-"),"+","."),"-",","))),VALUE(SUBSTITUTE(SUBSTITUTE(SUBSTITUTE(SUBSTITUTE('YAHOO HISTORICAL DATA'!G535,",","+"),".","-"),"+","."),"-",",")&amp;"0"))</f>
        <v>0</v>
      </c>
    </row>
    <row r="536" spans="1:11" x14ac:dyDescent="0.2">
      <c r="A536">
        <f>'YAHOO HISTORICAL DATA'!A536</f>
        <v>0</v>
      </c>
      <c r="B536" s="81">
        <f t="shared" si="34"/>
        <v>0</v>
      </c>
      <c r="C536" s="83">
        <f t="shared" si="35"/>
        <v>0</v>
      </c>
      <c r="D536" s="83">
        <f t="shared" si="36"/>
        <v>0</v>
      </c>
      <c r="E536" s="3" t="e">
        <f t="shared" si="37"/>
        <v>#NUM!</v>
      </c>
      <c r="F536" s="15" t="str">
        <f>IF(ISNUMBER(VALUE(SUBSTITUTE(SUBSTITUTE(SUBSTITUTE(SUBSTITUTE('YAHOO HISTORICAL DATA'!B536,",","+"),".","-"),"+","."),"-",",")))=TRUE,(VALUE(SUBSTITUTE(SUBSTITUTE(SUBSTITUTE(SUBSTITUTE('YAHOO HISTORICAL DATA'!B536,",","+"),".","-"),"+","."),"-",","))),"")</f>
        <v/>
      </c>
      <c r="G536" s="15" t="str">
        <f>IF(ISNUMBER(VALUE(SUBSTITUTE(SUBSTITUTE(SUBSTITUTE(SUBSTITUTE('YAHOO HISTORICAL DATA'!C536,",","+"),".","-"),"+","."),"-",",")))=TRUE,(VALUE(SUBSTITUTE(SUBSTITUTE(SUBSTITUTE(SUBSTITUTE('YAHOO HISTORICAL DATA'!C536,",","+"),".","-"),"+","."),"-",","))),"")</f>
        <v/>
      </c>
      <c r="H536" s="15" t="str">
        <f>IF(ISNUMBER(VALUE(SUBSTITUTE(SUBSTITUTE(SUBSTITUTE(SUBSTITUTE('YAHOO HISTORICAL DATA'!D536,",","+"),".","-"),"+","."),"-",",")))=TRUE,(VALUE(SUBSTITUTE(SUBSTITUTE(SUBSTITUTE(SUBSTITUTE('YAHOO HISTORICAL DATA'!D536,",","+"),".","-"),"+","."),"-",","))),"")</f>
        <v/>
      </c>
      <c r="I536" s="15" t="str">
        <f>IF(ISNUMBER(VALUE(SUBSTITUTE(SUBSTITUTE(SUBSTITUTE(SUBSTITUTE('YAHOO HISTORICAL DATA'!E536,",","+"),".","-"),"+","."),"-",",")))=TRUE,(VALUE(SUBSTITUTE(SUBSTITUTE(SUBSTITUTE(SUBSTITUTE('YAHOO HISTORICAL DATA'!E536,",","+"),".","-"),"+","."),"-",","))),"")</f>
        <v/>
      </c>
      <c r="J536" s="15" t="str">
        <f>IF(ISNUMBER(VALUE(SUBSTITUTE(SUBSTITUTE(SUBSTITUTE(SUBSTITUTE('YAHOO HISTORICAL DATA'!F536,",","+"),".","-"),"+","."),"-",",")))=TRUE,(VALUE(SUBSTITUTE(SUBSTITUTE(SUBSTITUTE(SUBSTITUTE('YAHOO HISTORICAL DATA'!F536,",","+"),".","-"),"+","."),"-",","))),"")</f>
        <v/>
      </c>
      <c r="K536" s="15">
        <f>IF(ISNUMBER(VALUE(SUBSTITUTE(SUBSTITUTE(SUBSTITUTE(SUBSTITUTE('YAHOO HISTORICAL DATA'!G536,",","+"),".","-"),"+","."),"-",",")))=TRUE,(VALUE(SUBSTITUTE(SUBSTITUTE(SUBSTITUTE(SUBSTITUTE('YAHOO HISTORICAL DATA'!G536,",","+"),".","-"),"+","."),"-",","))),VALUE(SUBSTITUTE(SUBSTITUTE(SUBSTITUTE(SUBSTITUTE('YAHOO HISTORICAL DATA'!G536,",","+"),".","-"),"+","."),"-",",")&amp;"0"))</f>
        <v>0</v>
      </c>
    </row>
    <row r="537" spans="1:11" x14ac:dyDescent="0.2">
      <c r="A537">
        <f>'YAHOO HISTORICAL DATA'!A537</f>
        <v>0</v>
      </c>
      <c r="B537" s="81">
        <f t="shared" si="34"/>
        <v>0</v>
      </c>
      <c r="C537" s="83">
        <f t="shared" si="35"/>
        <v>0</v>
      </c>
      <c r="D537" s="83">
        <f t="shared" si="36"/>
        <v>0</v>
      </c>
      <c r="E537" s="3" t="e">
        <f t="shared" si="37"/>
        <v>#NUM!</v>
      </c>
      <c r="F537" s="15" t="str">
        <f>IF(ISNUMBER(VALUE(SUBSTITUTE(SUBSTITUTE(SUBSTITUTE(SUBSTITUTE('YAHOO HISTORICAL DATA'!B537,",","+"),".","-"),"+","."),"-",",")))=TRUE,(VALUE(SUBSTITUTE(SUBSTITUTE(SUBSTITUTE(SUBSTITUTE('YAHOO HISTORICAL DATA'!B537,",","+"),".","-"),"+","."),"-",","))),"")</f>
        <v/>
      </c>
      <c r="G537" s="15" t="str">
        <f>IF(ISNUMBER(VALUE(SUBSTITUTE(SUBSTITUTE(SUBSTITUTE(SUBSTITUTE('YAHOO HISTORICAL DATA'!C537,",","+"),".","-"),"+","."),"-",",")))=TRUE,(VALUE(SUBSTITUTE(SUBSTITUTE(SUBSTITUTE(SUBSTITUTE('YAHOO HISTORICAL DATA'!C537,",","+"),".","-"),"+","."),"-",","))),"")</f>
        <v/>
      </c>
      <c r="H537" s="15" t="str">
        <f>IF(ISNUMBER(VALUE(SUBSTITUTE(SUBSTITUTE(SUBSTITUTE(SUBSTITUTE('YAHOO HISTORICAL DATA'!D537,",","+"),".","-"),"+","."),"-",",")))=TRUE,(VALUE(SUBSTITUTE(SUBSTITUTE(SUBSTITUTE(SUBSTITUTE('YAHOO HISTORICAL DATA'!D537,",","+"),".","-"),"+","."),"-",","))),"")</f>
        <v/>
      </c>
      <c r="I537" s="15" t="str">
        <f>IF(ISNUMBER(VALUE(SUBSTITUTE(SUBSTITUTE(SUBSTITUTE(SUBSTITUTE('YAHOO HISTORICAL DATA'!E537,",","+"),".","-"),"+","."),"-",",")))=TRUE,(VALUE(SUBSTITUTE(SUBSTITUTE(SUBSTITUTE(SUBSTITUTE('YAHOO HISTORICAL DATA'!E537,",","+"),".","-"),"+","."),"-",","))),"")</f>
        <v/>
      </c>
      <c r="J537" s="15" t="str">
        <f>IF(ISNUMBER(VALUE(SUBSTITUTE(SUBSTITUTE(SUBSTITUTE(SUBSTITUTE('YAHOO HISTORICAL DATA'!F537,",","+"),".","-"),"+","."),"-",",")))=TRUE,(VALUE(SUBSTITUTE(SUBSTITUTE(SUBSTITUTE(SUBSTITUTE('YAHOO HISTORICAL DATA'!F537,",","+"),".","-"),"+","."),"-",","))),"")</f>
        <v/>
      </c>
      <c r="K537" s="15">
        <f>IF(ISNUMBER(VALUE(SUBSTITUTE(SUBSTITUTE(SUBSTITUTE(SUBSTITUTE('YAHOO HISTORICAL DATA'!G537,",","+"),".","-"),"+","."),"-",",")))=TRUE,(VALUE(SUBSTITUTE(SUBSTITUTE(SUBSTITUTE(SUBSTITUTE('YAHOO HISTORICAL DATA'!G537,",","+"),".","-"),"+","."),"-",","))),VALUE(SUBSTITUTE(SUBSTITUTE(SUBSTITUTE(SUBSTITUTE('YAHOO HISTORICAL DATA'!G537,",","+"),".","-"),"+","."),"-",",")&amp;"0"))</f>
        <v>0</v>
      </c>
    </row>
    <row r="538" spans="1:11" x14ac:dyDescent="0.2">
      <c r="A538">
        <f>'YAHOO HISTORICAL DATA'!A538</f>
        <v>0</v>
      </c>
      <c r="B538" s="81">
        <f t="shared" si="34"/>
        <v>0</v>
      </c>
      <c r="C538" s="83">
        <f t="shared" si="35"/>
        <v>0</v>
      </c>
      <c r="D538" s="83">
        <f t="shared" si="36"/>
        <v>0</v>
      </c>
      <c r="E538" s="3" t="e">
        <f t="shared" si="37"/>
        <v>#NUM!</v>
      </c>
      <c r="F538" s="15" t="str">
        <f>IF(ISNUMBER(VALUE(SUBSTITUTE(SUBSTITUTE(SUBSTITUTE(SUBSTITUTE('YAHOO HISTORICAL DATA'!B538,",","+"),".","-"),"+","."),"-",",")))=TRUE,(VALUE(SUBSTITUTE(SUBSTITUTE(SUBSTITUTE(SUBSTITUTE('YAHOO HISTORICAL DATA'!B538,",","+"),".","-"),"+","."),"-",","))),"")</f>
        <v/>
      </c>
      <c r="G538" s="15" t="str">
        <f>IF(ISNUMBER(VALUE(SUBSTITUTE(SUBSTITUTE(SUBSTITUTE(SUBSTITUTE('YAHOO HISTORICAL DATA'!C538,",","+"),".","-"),"+","."),"-",",")))=TRUE,(VALUE(SUBSTITUTE(SUBSTITUTE(SUBSTITUTE(SUBSTITUTE('YAHOO HISTORICAL DATA'!C538,",","+"),".","-"),"+","."),"-",","))),"")</f>
        <v/>
      </c>
      <c r="H538" s="15" t="str">
        <f>IF(ISNUMBER(VALUE(SUBSTITUTE(SUBSTITUTE(SUBSTITUTE(SUBSTITUTE('YAHOO HISTORICAL DATA'!D538,",","+"),".","-"),"+","."),"-",",")))=TRUE,(VALUE(SUBSTITUTE(SUBSTITUTE(SUBSTITUTE(SUBSTITUTE('YAHOO HISTORICAL DATA'!D538,",","+"),".","-"),"+","."),"-",","))),"")</f>
        <v/>
      </c>
      <c r="I538" s="15" t="str">
        <f>IF(ISNUMBER(VALUE(SUBSTITUTE(SUBSTITUTE(SUBSTITUTE(SUBSTITUTE('YAHOO HISTORICAL DATA'!E538,",","+"),".","-"),"+","."),"-",",")))=TRUE,(VALUE(SUBSTITUTE(SUBSTITUTE(SUBSTITUTE(SUBSTITUTE('YAHOO HISTORICAL DATA'!E538,",","+"),".","-"),"+","."),"-",","))),"")</f>
        <v/>
      </c>
      <c r="J538" s="15" t="str">
        <f>IF(ISNUMBER(VALUE(SUBSTITUTE(SUBSTITUTE(SUBSTITUTE(SUBSTITUTE('YAHOO HISTORICAL DATA'!F538,",","+"),".","-"),"+","."),"-",",")))=TRUE,(VALUE(SUBSTITUTE(SUBSTITUTE(SUBSTITUTE(SUBSTITUTE('YAHOO HISTORICAL DATA'!F538,",","+"),".","-"),"+","."),"-",","))),"")</f>
        <v/>
      </c>
      <c r="K538" s="15">
        <f>IF(ISNUMBER(VALUE(SUBSTITUTE(SUBSTITUTE(SUBSTITUTE(SUBSTITUTE('YAHOO HISTORICAL DATA'!G538,",","+"),".","-"),"+","."),"-",",")))=TRUE,(VALUE(SUBSTITUTE(SUBSTITUTE(SUBSTITUTE(SUBSTITUTE('YAHOO HISTORICAL DATA'!G538,",","+"),".","-"),"+","."),"-",","))),VALUE(SUBSTITUTE(SUBSTITUTE(SUBSTITUTE(SUBSTITUTE('YAHOO HISTORICAL DATA'!G538,",","+"),".","-"),"+","."),"-",",")&amp;"0"))</f>
        <v>0</v>
      </c>
    </row>
    <row r="539" spans="1:11" x14ac:dyDescent="0.2">
      <c r="A539">
        <f>'YAHOO HISTORICAL DATA'!A539</f>
        <v>0</v>
      </c>
      <c r="B539" s="81">
        <f t="shared" si="34"/>
        <v>0</v>
      </c>
      <c r="C539" s="83">
        <f t="shared" si="35"/>
        <v>0</v>
      </c>
      <c r="D539" s="83">
        <f t="shared" si="36"/>
        <v>0</v>
      </c>
      <c r="E539" s="3" t="e">
        <f t="shared" si="37"/>
        <v>#NUM!</v>
      </c>
      <c r="F539" s="15" t="str">
        <f>IF(ISNUMBER(VALUE(SUBSTITUTE(SUBSTITUTE(SUBSTITUTE(SUBSTITUTE('YAHOO HISTORICAL DATA'!B539,",","+"),".","-"),"+","."),"-",",")))=TRUE,(VALUE(SUBSTITUTE(SUBSTITUTE(SUBSTITUTE(SUBSTITUTE('YAHOO HISTORICAL DATA'!B539,",","+"),".","-"),"+","."),"-",","))),"")</f>
        <v/>
      </c>
      <c r="G539" s="15" t="str">
        <f>IF(ISNUMBER(VALUE(SUBSTITUTE(SUBSTITUTE(SUBSTITUTE(SUBSTITUTE('YAHOO HISTORICAL DATA'!C539,",","+"),".","-"),"+","."),"-",",")))=TRUE,(VALUE(SUBSTITUTE(SUBSTITUTE(SUBSTITUTE(SUBSTITUTE('YAHOO HISTORICAL DATA'!C539,",","+"),".","-"),"+","."),"-",","))),"")</f>
        <v/>
      </c>
      <c r="H539" s="15" t="str">
        <f>IF(ISNUMBER(VALUE(SUBSTITUTE(SUBSTITUTE(SUBSTITUTE(SUBSTITUTE('YAHOO HISTORICAL DATA'!D539,",","+"),".","-"),"+","."),"-",",")))=TRUE,(VALUE(SUBSTITUTE(SUBSTITUTE(SUBSTITUTE(SUBSTITUTE('YAHOO HISTORICAL DATA'!D539,",","+"),".","-"),"+","."),"-",","))),"")</f>
        <v/>
      </c>
      <c r="I539" s="15" t="str">
        <f>IF(ISNUMBER(VALUE(SUBSTITUTE(SUBSTITUTE(SUBSTITUTE(SUBSTITUTE('YAHOO HISTORICAL DATA'!E539,",","+"),".","-"),"+","."),"-",",")))=TRUE,(VALUE(SUBSTITUTE(SUBSTITUTE(SUBSTITUTE(SUBSTITUTE('YAHOO HISTORICAL DATA'!E539,",","+"),".","-"),"+","."),"-",","))),"")</f>
        <v/>
      </c>
      <c r="J539" s="15" t="str">
        <f>IF(ISNUMBER(VALUE(SUBSTITUTE(SUBSTITUTE(SUBSTITUTE(SUBSTITUTE('YAHOO HISTORICAL DATA'!F539,",","+"),".","-"),"+","."),"-",",")))=TRUE,(VALUE(SUBSTITUTE(SUBSTITUTE(SUBSTITUTE(SUBSTITUTE('YAHOO HISTORICAL DATA'!F539,",","+"),".","-"),"+","."),"-",","))),"")</f>
        <v/>
      </c>
      <c r="K539" s="15">
        <f>IF(ISNUMBER(VALUE(SUBSTITUTE(SUBSTITUTE(SUBSTITUTE(SUBSTITUTE('YAHOO HISTORICAL DATA'!G539,",","+"),".","-"),"+","."),"-",",")))=TRUE,(VALUE(SUBSTITUTE(SUBSTITUTE(SUBSTITUTE(SUBSTITUTE('YAHOO HISTORICAL DATA'!G539,",","+"),".","-"),"+","."),"-",","))),VALUE(SUBSTITUTE(SUBSTITUTE(SUBSTITUTE(SUBSTITUTE('YAHOO HISTORICAL DATA'!G539,",","+"),".","-"),"+","."),"-",",")&amp;"0"))</f>
        <v>0</v>
      </c>
    </row>
    <row r="540" spans="1:11" x14ac:dyDescent="0.2">
      <c r="A540">
        <f>'YAHOO HISTORICAL DATA'!A540</f>
        <v>0</v>
      </c>
      <c r="B540" s="81">
        <f t="shared" si="34"/>
        <v>0</v>
      </c>
      <c r="C540" s="83">
        <f t="shared" si="35"/>
        <v>0</v>
      </c>
      <c r="D540" s="83">
        <f t="shared" si="36"/>
        <v>0</v>
      </c>
      <c r="E540" s="3" t="e">
        <f t="shared" si="37"/>
        <v>#NUM!</v>
      </c>
      <c r="F540" s="15" t="str">
        <f>IF(ISNUMBER(VALUE(SUBSTITUTE(SUBSTITUTE(SUBSTITUTE(SUBSTITUTE('YAHOO HISTORICAL DATA'!B540,",","+"),".","-"),"+","."),"-",",")))=TRUE,(VALUE(SUBSTITUTE(SUBSTITUTE(SUBSTITUTE(SUBSTITUTE('YAHOO HISTORICAL DATA'!B540,",","+"),".","-"),"+","."),"-",","))),"")</f>
        <v/>
      </c>
      <c r="G540" s="15" t="str">
        <f>IF(ISNUMBER(VALUE(SUBSTITUTE(SUBSTITUTE(SUBSTITUTE(SUBSTITUTE('YAHOO HISTORICAL DATA'!C540,",","+"),".","-"),"+","."),"-",",")))=TRUE,(VALUE(SUBSTITUTE(SUBSTITUTE(SUBSTITUTE(SUBSTITUTE('YAHOO HISTORICAL DATA'!C540,",","+"),".","-"),"+","."),"-",","))),"")</f>
        <v/>
      </c>
      <c r="H540" s="15" t="str">
        <f>IF(ISNUMBER(VALUE(SUBSTITUTE(SUBSTITUTE(SUBSTITUTE(SUBSTITUTE('YAHOO HISTORICAL DATA'!D540,",","+"),".","-"),"+","."),"-",",")))=TRUE,(VALUE(SUBSTITUTE(SUBSTITUTE(SUBSTITUTE(SUBSTITUTE('YAHOO HISTORICAL DATA'!D540,",","+"),".","-"),"+","."),"-",","))),"")</f>
        <v/>
      </c>
      <c r="I540" s="15" t="str">
        <f>IF(ISNUMBER(VALUE(SUBSTITUTE(SUBSTITUTE(SUBSTITUTE(SUBSTITUTE('YAHOO HISTORICAL DATA'!E540,",","+"),".","-"),"+","."),"-",",")))=TRUE,(VALUE(SUBSTITUTE(SUBSTITUTE(SUBSTITUTE(SUBSTITUTE('YAHOO HISTORICAL DATA'!E540,",","+"),".","-"),"+","."),"-",","))),"")</f>
        <v/>
      </c>
      <c r="J540" s="15" t="str">
        <f>IF(ISNUMBER(VALUE(SUBSTITUTE(SUBSTITUTE(SUBSTITUTE(SUBSTITUTE('YAHOO HISTORICAL DATA'!F540,",","+"),".","-"),"+","."),"-",",")))=TRUE,(VALUE(SUBSTITUTE(SUBSTITUTE(SUBSTITUTE(SUBSTITUTE('YAHOO HISTORICAL DATA'!F540,",","+"),".","-"),"+","."),"-",","))),"")</f>
        <v/>
      </c>
      <c r="K540" s="15">
        <f>IF(ISNUMBER(VALUE(SUBSTITUTE(SUBSTITUTE(SUBSTITUTE(SUBSTITUTE('YAHOO HISTORICAL DATA'!G540,",","+"),".","-"),"+","."),"-",",")))=TRUE,(VALUE(SUBSTITUTE(SUBSTITUTE(SUBSTITUTE(SUBSTITUTE('YAHOO HISTORICAL DATA'!G540,",","+"),".","-"),"+","."),"-",","))),VALUE(SUBSTITUTE(SUBSTITUTE(SUBSTITUTE(SUBSTITUTE('YAHOO HISTORICAL DATA'!G540,",","+"),".","-"),"+","."),"-",",")&amp;"0"))</f>
        <v>0</v>
      </c>
    </row>
    <row r="541" spans="1:11" x14ac:dyDescent="0.2">
      <c r="A541">
        <f>'YAHOO HISTORICAL DATA'!A541</f>
        <v>0</v>
      </c>
      <c r="B541" s="81">
        <f t="shared" si="34"/>
        <v>0</v>
      </c>
      <c r="C541" s="83">
        <f t="shared" si="35"/>
        <v>0</v>
      </c>
      <c r="D541" s="83">
        <f t="shared" si="36"/>
        <v>0</v>
      </c>
      <c r="E541" s="3" t="e">
        <f t="shared" si="37"/>
        <v>#NUM!</v>
      </c>
      <c r="F541" s="15" t="str">
        <f>IF(ISNUMBER(VALUE(SUBSTITUTE(SUBSTITUTE(SUBSTITUTE(SUBSTITUTE('YAHOO HISTORICAL DATA'!B541,",","+"),".","-"),"+","."),"-",",")))=TRUE,(VALUE(SUBSTITUTE(SUBSTITUTE(SUBSTITUTE(SUBSTITUTE('YAHOO HISTORICAL DATA'!B541,",","+"),".","-"),"+","."),"-",","))),"")</f>
        <v/>
      </c>
      <c r="G541" s="15" t="str">
        <f>IF(ISNUMBER(VALUE(SUBSTITUTE(SUBSTITUTE(SUBSTITUTE(SUBSTITUTE('YAHOO HISTORICAL DATA'!C541,",","+"),".","-"),"+","."),"-",",")))=TRUE,(VALUE(SUBSTITUTE(SUBSTITUTE(SUBSTITUTE(SUBSTITUTE('YAHOO HISTORICAL DATA'!C541,",","+"),".","-"),"+","."),"-",","))),"")</f>
        <v/>
      </c>
      <c r="H541" s="15" t="str">
        <f>IF(ISNUMBER(VALUE(SUBSTITUTE(SUBSTITUTE(SUBSTITUTE(SUBSTITUTE('YAHOO HISTORICAL DATA'!D541,",","+"),".","-"),"+","."),"-",",")))=TRUE,(VALUE(SUBSTITUTE(SUBSTITUTE(SUBSTITUTE(SUBSTITUTE('YAHOO HISTORICAL DATA'!D541,",","+"),".","-"),"+","."),"-",","))),"")</f>
        <v/>
      </c>
      <c r="I541" s="15" t="str">
        <f>IF(ISNUMBER(VALUE(SUBSTITUTE(SUBSTITUTE(SUBSTITUTE(SUBSTITUTE('YAHOO HISTORICAL DATA'!E541,",","+"),".","-"),"+","."),"-",",")))=TRUE,(VALUE(SUBSTITUTE(SUBSTITUTE(SUBSTITUTE(SUBSTITUTE('YAHOO HISTORICAL DATA'!E541,",","+"),".","-"),"+","."),"-",","))),"")</f>
        <v/>
      </c>
      <c r="J541" s="15" t="str">
        <f>IF(ISNUMBER(VALUE(SUBSTITUTE(SUBSTITUTE(SUBSTITUTE(SUBSTITUTE('YAHOO HISTORICAL DATA'!F541,",","+"),".","-"),"+","."),"-",",")))=TRUE,(VALUE(SUBSTITUTE(SUBSTITUTE(SUBSTITUTE(SUBSTITUTE('YAHOO HISTORICAL DATA'!F541,",","+"),".","-"),"+","."),"-",","))),"")</f>
        <v/>
      </c>
      <c r="K541" s="15">
        <f>IF(ISNUMBER(VALUE(SUBSTITUTE(SUBSTITUTE(SUBSTITUTE(SUBSTITUTE('YAHOO HISTORICAL DATA'!G541,",","+"),".","-"),"+","."),"-",",")))=TRUE,(VALUE(SUBSTITUTE(SUBSTITUTE(SUBSTITUTE(SUBSTITUTE('YAHOO HISTORICAL DATA'!G541,",","+"),".","-"),"+","."),"-",","))),VALUE(SUBSTITUTE(SUBSTITUTE(SUBSTITUTE(SUBSTITUTE('YAHOO HISTORICAL DATA'!G541,",","+"),".","-"),"+","."),"-",",")&amp;"0"))</f>
        <v>0</v>
      </c>
    </row>
    <row r="542" spans="1:11" x14ac:dyDescent="0.2">
      <c r="A542">
        <f>'YAHOO HISTORICAL DATA'!A542</f>
        <v>0</v>
      </c>
      <c r="B542" s="81">
        <f t="shared" si="34"/>
        <v>0</v>
      </c>
      <c r="C542" s="83">
        <f t="shared" si="35"/>
        <v>0</v>
      </c>
      <c r="D542" s="83">
        <f t="shared" si="36"/>
        <v>0</v>
      </c>
      <c r="E542" s="3" t="e">
        <f t="shared" si="37"/>
        <v>#NUM!</v>
      </c>
      <c r="F542" s="15" t="str">
        <f>IF(ISNUMBER(VALUE(SUBSTITUTE(SUBSTITUTE(SUBSTITUTE(SUBSTITUTE('YAHOO HISTORICAL DATA'!B542,",","+"),".","-"),"+","."),"-",",")))=TRUE,(VALUE(SUBSTITUTE(SUBSTITUTE(SUBSTITUTE(SUBSTITUTE('YAHOO HISTORICAL DATA'!B542,",","+"),".","-"),"+","."),"-",","))),"")</f>
        <v/>
      </c>
      <c r="G542" s="15" t="str">
        <f>IF(ISNUMBER(VALUE(SUBSTITUTE(SUBSTITUTE(SUBSTITUTE(SUBSTITUTE('YAHOO HISTORICAL DATA'!C542,",","+"),".","-"),"+","."),"-",",")))=TRUE,(VALUE(SUBSTITUTE(SUBSTITUTE(SUBSTITUTE(SUBSTITUTE('YAHOO HISTORICAL DATA'!C542,",","+"),".","-"),"+","."),"-",","))),"")</f>
        <v/>
      </c>
      <c r="H542" s="15" t="str">
        <f>IF(ISNUMBER(VALUE(SUBSTITUTE(SUBSTITUTE(SUBSTITUTE(SUBSTITUTE('YAHOO HISTORICAL DATA'!D542,",","+"),".","-"),"+","."),"-",",")))=TRUE,(VALUE(SUBSTITUTE(SUBSTITUTE(SUBSTITUTE(SUBSTITUTE('YAHOO HISTORICAL DATA'!D542,",","+"),".","-"),"+","."),"-",","))),"")</f>
        <v/>
      </c>
      <c r="I542" s="15" t="str">
        <f>IF(ISNUMBER(VALUE(SUBSTITUTE(SUBSTITUTE(SUBSTITUTE(SUBSTITUTE('YAHOO HISTORICAL DATA'!E542,",","+"),".","-"),"+","."),"-",",")))=TRUE,(VALUE(SUBSTITUTE(SUBSTITUTE(SUBSTITUTE(SUBSTITUTE('YAHOO HISTORICAL DATA'!E542,",","+"),".","-"),"+","."),"-",","))),"")</f>
        <v/>
      </c>
      <c r="J542" s="15" t="str">
        <f>IF(ISNUMBER(VALUE(SUBSTITUTE(SUBSTITUTE(SUBSTITUTE(SUBSTITUTE('YAHOO HISTORICAL DATA'!F542,",","+"),".","-"),"+","."),"-",",")))=TRUE,(VALUE(SUBSTITUTE(SUBSTITUTE(SUBSTITUTE(SUBSTITUTE('YAHOO HISTORICAL DATA'!F542,",","+"),".","-"),"+","."),"-",","))),"")</f>
        <v/>
      </c>
      <c r="K542" s="15">
        <f>IF(ISNUMBER(VALUE(SUBSTITUTE(SUBSTITUTE(SUBSTITUTE(SUBSTITUTE('YAHOO HISTORICAL DATA'!G542,",","+"),".","-"),"+","."),"-",",")))=TRUE,(VALUE(SUBSTITUTE(SUBSTITUTE(SUBSTITUTE(SUBSTITUTE('YAHOO HISTORICAL DATA'!G542,",","+"),".","-"),"+","."),"-",","))),VALUE(SUBSTITUTE(SUBSTITUTE(SUBSTITUTE(SUBSTITUTE('YAHOO HISTORICAL DATA'!G542,",","+"),".","-"),"+","."),"-",",")&amp;"0"))</f>
        <v>0</v>
      </c>
    </row>
    <row r="543" spans="1:11" x14ac:dyDescent="0.2">
      <c r="A543">
        <f>'YAHOO HISTORICAL DATA'!A543</f>
        <v>0</v>
      </c>
      <c r="B543" s="81">
        <f t="shared" si="34"/>
        <v>0</v>
      </c>
      <c r="C543" s="83">
        <f t="shared" si="35"/>
        <v>0</v>
      </c>
      <c r="D543" s="83">
        <f t="shared" si="36"/>
        <v>0</v>
      </c>
      <c r="E543" s="3" t="e">
        <f t="shared" si="37"/>
        <v>#NUM!</v>
      </c>
      <c r="F543" s="15" t="str">
        <f>IF(ISNUMBER(VALUE(SUBSTITUTE(SUBSTITUTE(SUBSTITUTE(SUBSTITUTE('YAHOO HISTORICAL DATA'!B543,",","+"),".","-"),"+","."),"-",",")))=TRUE,(VALUE(SUBSTITUTE(SUBSTITUTE(SUBSTITUTE(SUBSTITUTE('YAHOO HISTORICAL DATA'!B543,",","+"),".","-"),"+","."),"-",","))),"")</f>
        <v/>
      </c>
      <c r="G543" s="15" t="str">
        <f>IF(ISNUMBER(VALUE(SUBSTITUTE(SUBSTITUTE(SUBSTITUTE(SUBSTITUTE('YAHOO HISTORICAL DATA'!C543,",","+"),".","-"),"+","."),"-",",")))=TRUE,(VALUE(SUBSTITUTE(SUBSTITUTE(SUBSTITUTE(SUBSTITUTE('YAHOO HISTORICAL DATA'!C543,",","+"),".","-"),"+","."),"-",","))),"")</f>
        <v/>
      </c>
      <c r="H543" s="15" t="str">
        <f>IF(ISNUMBER(VALUE(SUBSTITUTE(SUBSTITUTE(SUBSTITUTE(SUBSTITUTE('YAHOO HISTORICAL DATA'!D543,",","+"),".","-"),"+","."),"-",",")))=TRUE,(VALUE(SUBSTITUTE(SUBSTITUTE(SUBSTITUTE(SUBSTITUTE('YAHOO HISTORICAL DATA'!D543,",","+"),".","-"),"+","."),"-",","))),"")</f>
        <v/>
      </c>
      <c r="I543" s="15" t="str">
        <f>IF(ISNUMBER(VALUE(SUBSTITUTE(SUBSTITUTE(SUBSTITUTE(SUBSTITUTE('YAHOO HISTORICAL DATA'!E543,",","+"),".","-"),"+","."),"-",",")))=TRUE,(VALUE(SUBSTITUTE(SUBSTITUTE(SUBSTITUTE(SUBSTITUTE('YAHOO HISTORICAL DATA'!E543,",","+"),".","-"),"+","."),"-",","))),"")</f>
        <v/>
      </c>
      <c r="J543" s="15" t="str">
        <f>IF(ISNUMBER(VALUE(SUBSTITUTE(SUBSTITUTE(SUBSTITUTE(SUBSTITUTE('YAHOO HISTORICAL DATA'!F543,",","+"),".","-"),"+","."),"-",",")))=TRUE,(VALUE(SUBSTITUTE(SUBSTITUTE(SUBSTITUTE(SUBSTITUTE('YAHOO HISTORICAL DATA'!F543,",","+"),".","-"),"+","."),"-",","))),"")</f>
        <v/>
      </c>
      <c r="K543" s="15">
        <f>IF(ISNUMBER(VALUE(SUBSTITUTE(SUBSTITUTE(SUBSTITUTE(SUBSTITUTE('YAHOO HISTORICAL DATA'!G543,",","+"),".","-"),"+","."),"-",",")))=TRUE,(VALUE(SUBSTITUTE(SUBSTITUTE(SUBSTITUTE(SUBSTITUTE('YAHOO HISTORICAL DATA'!G543,",","+"),".","-"),"+","."),"-",","))),VALUE(SUBSTITUTE(SUBSTITUTE(SUBSTITUTE(SUBSTITUTE('YAHOO HISTORICAL DATA'!G543,",","+"),".","-"),"+","."),"-",",")&amp;"0"))</f>
        <v>0</v>
      </c>
    </row>
    <row r="544" spans="1:11" x14ac:dyDescent="0.2">
      <c r="A544">
        <f>'YAHOO HISTORICAL DATA'!A544</f>
        <v>0</v>
      </c>
      <c r="B544" s="81">
        <f t="shared" si="34"/>
        <v>0</v>
      </c>
      <c r="C544" s="83">
        <f t="shared" si="35"/>
        <v>0</v>
      </c>
      <c r="D544" s="83">
        <f t="shared" si="36"/>
        <v>0</v>
      </c>
      <c r="E544" s="3" t="e">
        <f t="shared" si="37"/>
        <v>#NUM!</v>
      </c>
      <c r="F544" s="15" t="str">
        <f>IF(ISNUMBER(VALUE(SUBSTITUTE(SUBSTITUTE(SUBSTITUTE(SUBSTITUTE('YAHOO HISTORICAL DATA'!B544,",","+"),".","-"),"+","."),"-",",")))=TRUE,(VALUE(SUBSTITUTE(SUBSTITUTE(SUBSTITUTE(SUBSTITUTE('YAHOO HISTORICAL DATA'!B544,",","+"),".","-"),"+","."),"-",","))),"")</f>
        <v/>
      </c>
      <c r="G544" s="15" t="str">
        <f>IF(ISNUMBER(VALUE(SUBSTITUTE(SUBSTITUTE(SUBSTITUTE(SUBSTITUTE('YAHOO HISTORICAL DATA'!C544,",","+"),".","-"),"+","."),"-",",")))=TRUE,(VALUE(SUBSTITUTE(SUBSTITUTE(SUBSTITUTE(SUBSTITUTE('YAHOO HISTORICAL DATA'!C544,",","+"),".","-"),"+","."),"-",","))),"")</f>
        <v/>
      </c>
      <c r="H544" s="15" t="str">
        <f>IF(ISNUMBER(VALUE(SUBSTITUTE(SUBSTITUTE(SUBSTITUTE(SUBSTITUTE('YAHOO HISTORICAL DATA'!D544,",","+"),".","-"),"+","."),"-",",")))=TRUE,(VALUE(SUBSTITUTE(SUBSTITUTE(SUBSTITUTE(SUBSTITUTE('YAHOO HISTORICAL DATA'!D544,",","+"),".","-"),"+","."),"-",","))),"")</f>
        <v/>
      </c>
      <c r="I544" s="15" t="str">
        <f>IF(ISNUMBER(VALUE(SUBSTITUTE(SUBSTITUTE(SUBSTITUTE(SUBSTITUTE('YAHOO HISTORICAL DATA'!E544,",","+"),".","-"),"+","."),"-",",")))=TRUE,(VALUE(SUBSTITUTE(SUBSTITUTE(SUBSTITUTE(SUBSTITUTE('YAHOO HISTORICAL DATA'!E544,",","+"),".","-"),"+","."),"-",","))),"")</f>
        <v/>
      </c>
      <c r="J544" s="15" t="str">
        <f>IF(ISNUMBER(VALUE(SUBSTITUTE(SUBSTITUTE(SUBSTITUTE(SUBSTITUTE('YAHOO HISTORICAL DATA'!F544,",","+"),".","-"),"+","."),"-",",")))=TRUE,(VALUE(SUBSTITUTE(SUBSTITUTE(SUBSTITUTE(SUBSTITUTE('YAHOO HISTORICAL DATA'!F544,",","+"),".","-"),"+","."),"-",","))),"")</f>
        <v/>
      </c>
      <c r="K544" s="15">
        <f>IF(ISNUMBER(VALUE(SUBSTITUTE(SUBSTITUTE(SUBSTITUTE(SUBSTITUTE('YAHOO HISTORICAL DATA'!G544,",","+"),".","-"),"+","."),"-",",")))=TRUE,(VALUE(SUBSTITUTE(SUBSTITUTE(SUBSTITUTE(SUBSTITUTE('YAHOO HISTORICAL DATA'!G544,",","+"),".","-"),"+","."),"-",","))),VALUE(SUBSTITUTE(SUBSTITUTE(SUBSTITUTE(SUBSTITUTE('YAHOO HISTORICAL DATA'!G544,",","+"),".","-"),"+","."),"-",",")&amp;"0"))</f>
        <v>0</v>
      </c>
    </row>
    <row r="545" spans="1:11" x14ac:dyDescent="0.2">
      <c r="A545">
        <f>'YAHOO HISTORICAL DATA'!A545</f>
        <v>0</v>
      </c>
      <c r="B545" s="81">
        <f t="shared" si="34"/>
        <v>0</v>
      </c>
      <c r="C545" s="83">
        <f t="shared" si="35"/>
        <v>0</v>
      </c>
      <c r="D545" s="83">
        <f t="shared" si="36"/>
        <v>0</v>
      </c>
      <c r="E545" s="3" t="e">
        <f t="shared" si="37"/>
        <v>#NUM!</v>
      </c>
      <c r="F545" s="15" t="str">
        <f>IF(ISNUMBER(VALUE(SUBSTITUTE(SUBSTITUTE(SUBSTITUTE(SUBSTITUTE('YAHOO HISTORICAL DATA'!B545,",","+"),".","-"),"+","."),"-",",")))=TRUE,(VALUE(SUBSTITUTE(SUBSTITUTE(SUBSTITUTE(SUBSTITUTE('YAHOO HISTORICAL DATA'!B545,",","+"),".","-"),"+","."),"-",","))),"")</f>
        <v/>
      </c>
      <c r="G545" s="15" t="str">
        <f>IF(ISNUMBER(VALUE(SUBSTITUTE(SUBSTITUTE(SUBSTITUTE(SUBSTITUTE('YAHOO HISTORICAL DATA'!C545,",","+"),".","-"),"+","."),"-",",")))=TRUE,(VALUE(SUBSTITUTE(SUBSTITUTE(SUBSTITUTE(SUBSTITUTE('YAHOO HISTORICAL DATA'!C545,",","+"),".","-"),"+","."),"-",","))),"")</f>
        <v/>
      </c>
      <c r="H545" s="15" t="str">
        <f>IF(ISNUMBER(VALUE(SUBSTITUTE(SUBSTITUTE(SUBSTITUTE(SUBSTITUTE('YAHOO HISTORICAL DATA'!D545,",","+"),".","-"),"+","."),"-",",")))=TRUE,(VALUE(SUBSTITUTE(SUBSTITUTE(SUBSTITUTE(SUBSTITUTE('YAHOO HISTORICAL DATA'!D545,",","+"),".","-"),"+","."),"-",","))),"")</f>
        <v/>
      </c>
      <c r="I545" s="15" t="str">
        <f>IF(ISNUMBER(VALUE(SUBSTITUTE(SUBSTITUTE(SUBSTITUTE(SUBSTITUTE('YAHOO HISTORICAL DATA'!E545,",","+"),".","-"),"+","."),"-",",")))=TRUE,(VALUE(SUBSTITUTE(SUBSTITUTE(SUBSTITUTE(SUBSTITUTE('YAHOO HISTORICAL DATA'!E545,",","+"),".","-"),"+","."),"-",","))),"")</f>
        <v/>
      </c>
      <c r="J545" s="15" t="str">
        <f>IF(ISNUMBER(VALUE(SUBSTITUTE(SUBSTITUTE(SUBSTITUTE(SUBSTITUTE('YAHOO HISTORICAL DATA'!F545,",","+"),".","-"),"+","."),"-",",")))=TRUE,(VALUE(SUBSTITUTE(SUBSTITUTE(SUBSTITUTE(SUBSTITUTE('YAHOO HISTORICAL DATA'!F545,",","+"),".","-"),"+","."),"-",","))),"")</f>
        <v/>
      </c>
      <c r="K545" s="15">
        <f>IF(ISNUMBER(VALUE(SUBSTITUTE(SUBSTITUTE(SUBSTITUTE(SUBSTITUTE('YAHOO HISTORICAL DATA'!G545,",","+"),".","-"),"+","."),"-",",")))=TRUE,(VALUE(SUBSTITUTE(SUBSTITUTE(SUBSTITUTE(SUBSTITUTE('YAHOO HISTORICAL DATA'!G545,",","+"),".","-"),"+","."),"-",","))),VALUE(SUBSTITUTE(SUBSTITUTE(SUBSTITUTE(SUBSTITUTE('YAHOO HISTORICAL DATA'!G545,",","+"),".","-"),"+","."),"-",",")&amp;"0"))</f>
        <v>0</v>
      </c>
    </row>
    <row r="546" spans="1:11" x14ac:dyDescent="0.2">
      <c r="A546">
        <f>'YAHOO HISTORICAL DATA'!A546</f>
        <v>0</v>
      </c>
      <c r="B546" s="81">
        <f t="shared" si="34"/>
        <v>0</v>
      </c>
      <c r="C546" s="83">
        <f t="shared" si="35"/>
        <v>0</v>
      </c>
      <c r="D546" s="83">
        <f t="shared" si="36"/>
        <v>0</v>
      </c>
      <c r="E546" s="3" t="e">
        <f t="shared" si="37"/>
        <v>#NUM!</v>
      </c>
      <c r="F546" s="15" t="str">
        <f>IF(ISNUMBER(VALUE(SUBSTITUTE(SUBSTITUTE(SUBSTITUTE(SUBSTITUTE('YAHOO HISTORICAL DATA'!B546,",","+"),".","-"),"+","."),"-",",")))=TRUE,(VALUE(SUBSTITUTE(SUBSTITUTE(SUBSTITUTE(SUBSTITUTE('YAHOO HISTORICAL DATA'!B546,",","+"),".","-"),"+","."),"-",","))),"")</f>
        <v/>
      </c>
      <c r="G546" s="15" t="str">
        <f>IF(ISNUMBER(VALUE(SUBSTITUTE(SUBSTITUTE(SUBSTITUTE(SUBSTITUTE('YAHOO HISTORICAL DATA'!C546,",","+"),".","-"),"+","."),"-",",")))=TRUE,(VALUE(SUBSTITUTE(SUBSTITUTE(SUBSTITUTE(SUBSTITUTE('YAHOO HISTORICAL DATA'!C546,",","+"),".","-"),"+","."),"-",","))),"")</f>
        <v/>
      </c>
      <c r="H546" s="15" t="str">
        <f>IF(ISNUMBER(VALUE(SUBSTITUTE(SUBSTITUTE(SUBSTITUTE(SUBSTITUTE('YAHOO HISTORICAL DATA'!D546,",","+"),".","-"),"+","."),"-",",")))=TRUE,(VALUE(SUBSTITUTE(SUBSTITUTE(SUBSTITUTE(SUBSTITUTE('YAHOO HISTORICAL DATA'!D546,",","+"),".","-"),"+","."),"-",","))),"")</f>
        <v/>
      </c>
      <c r="I546" s="15" t="str">
        <f>IF(ISNUMBER(VALUE(SUBSTITUTE(SUBSTITUTE(SUBSTITUTE(SUBSTITUTE('YAHOO HISTORICAL DATA'!E546,",","+"),".","-"),"+","."),"-",",")))=TRUE,(VALUE(SUBSTITUTE(SUBSTITUTE(SUBSTITUTE(SUBSTITUTE('YAHOO HISTORICAL DATA'!E546,",","+"),".","-"),"+","."),"-",","))),"")</f>
        <v/>
      </c>
      <c r="J546" s="15" t="str">
        <f>IF(ISNUMBER(VALUE(SUBSTITUTE(SUBSTITUTE(SUBSTITUTE(SUBSTITUTE('YAHOO HISTORICAL DATA'!F546,",","+"),".","-"),"+","."),"-",",")))=TRUE,(VALUE(SUBSTITUTE(SUBSTITUTE(SUBSTITUTE(SUBSTITUTE('YAHOO HISTORICAL DATA'!F546,",","+"),".","-"),"+","."),"-",","))),"")</f>
        <v/>
      </c>
      <c r="K546" s="15">
        <f>IF(ISNUMBER(VALUE(SUBSTITUTE(SUBSTITUTE(SUBSTITUTE(SUBSTITUTE('YAHOO HISTORICAL DATA'!G546,",","+"),".","-"),"+","."),"-",",")))=TRUE,(VALUE(SUBSTITUTE(SUBSTITUTE(SUBSTITUTE(SUBSTITUTE('YAHOO HISTORICAL DATA'!G546,",","+"),".","-"),"+","."),"-",","))),VALUE(SUBSTITUTE(SUBSTITUTE(SUBSTITUTE(SUBSTITUTE('YAHOO HISTORICAL DATA'!G546,",","+"),".","-"),"+","."),"-",",")&amp;"0"))</f>
        <v>0</v>
      </c>
    </row>
    <row r="547" spans="1:11" x14ac:dyDescent="0.2">
      <c r="A547">
        <f>'YAHOO HISTORICAL DATA'!A547</f>
        <v>0</v>
      </c>
      <c r="B547" s="81">
        <f t="shared" si="34"/>
        <v>0</v>
      </c>
      <c r="C547" s="83">
        <f t="shared" si="35"/>
        <v>0</v>
      </c>
      <c r="D547" s="83">
        <f t="shared" si="36"/>
        <v>0</v>
      </c>
      <c r="E547" s="3" t="e">
        <f t="shared" si="37"/>
        <v>#NUM!</v>
      </c>
      <c r="F547" s="15" t="str">
        <f>IF(ISNUMBER(VALUE(SUBSTITUTE(SUBSTITUTE(SUBSTITUTE(SUBSTITUTE('YAHOO HISTORICAL DATA'!B547,",","+"),".","-"),"+","."),"-",",")))=TRUE,(VALUE(SUBSTITUTE(SUBSTITUTE(SUBSTITUTE(SUBSTITUTE('YAHOO HISTORICAL DATA'!B547,",","+"),".","-"),"+","."),"-",","))),"")</f>
        <v/>
      </c>
      <c r="G547" s="15" t="str">
        <f>IF(ISNUMBER(VALUE(SUBSTITUTE(SUBSTITUTE(SUBSTITUTE(SUBSTITUTE('YAHOO HISTORICAL DATA'!C547,",","+"),".","-"),"+","."),"-",",")))=TRUE,(VALUE(SUBSTITUTE(SUBSTITUTE(SUBSTITUTE(SUBSTITUTE('YAHOO HISTORICAL DATA'!C547,",","+"),".","-"),"+","."),"-",","))),"")</f>
        <v/>
      </c>
      <c r="H547" s="15" t="str">
        <f>IF(ISNUMBER(VALUE(SUBSTITUTE(SUBSTITUTE(SUBSTITUTE(SUBSTITUTE('YAHOO HISTORICAL DATA'!D547,",","+"),".","-"),"+","."),"-",",")))=TRUE,(VALUE(SUBSTITUTE(SUBSTITUTE(SUBSTITUTE(SUBSTITUTE('YAHOO HISTORICAL DATA'!D547,",","+"),".","-"),"+","."),"-",","))),"")</f>
        <v/>
      </c>
      <c r="I547" s="15" t="str">
        <f>IF(ISNUMBER(VALUE(SUBSTITUTE(SUBSTITUTE(SUBSTITUTE(SUBSTITUTE('YAHOO HISTORICAL DATA'!E547,",","+"),".","-"),"+","."),"-",",")))=TRUE,(VALUE(SUBSTITUTE(SUBSTITUTE(SUBSTITUTE(SUBSTITUTE('YAHOO HISTORICAL DATA'!E547,",","+"),".","-"),"+","."),"-",","))),"")</f>
        <v/>
      </c>
      <c r="J547" s="15" t="str">
        <f>IF(ISNUMBER(VALUE(SUBSTITUTE(SUBSTITUTE(SUBSTITUTE(SUBSTITUTE('YAHOO HISTORICAL DATA'!F547,",","+"),".","-"),"+","."),"-",",")))=TRUE,(VALUE(SUBSTITUTE(SUBSTITUTE(SUBSTITUTE(SUBSTITUTE('YAHOO HISTORICAL DATA'!F547,",","+"),".","-"),"+","."),"-",","))),"")</f>
        <v/>
      </c>
      <c r="K547" s="15">
        <f>IF(ISNUMBER(VALUE(SUBSTITUTE(SUBSTITUTE(SUBSTITUTE(SUBSTITUTE('YAHOO HISTORICAL DATA'!G547,",","+"),".","-"),"+","."),"-",",")))=TRUE,(VALUE(SUBSTITUTE(SUBSTITUTE(SUBSTITUTE(SUBSTITUTE('YAHOO HISTORICAL DATA'!G547,",","+"),".","-"),"+","."),"-",","))),VALUE(SUBSTITUTE(SUBSTITUTE(SUBSTITUTE(SUBSTITUTE('YAHOO HISTORICAL DATA'!G547,",","+"),".","-"),"+","."),"-",",")&amp;"0"))</f>
        <v>0</v>
      </c>
    </row>
    <row r="548" spans="1:11" x14ac:dyDescent="0.2">
      <c r="A548">
        <f>'YAHOO HISTORICAL DATA'!A548</f>
        <v>0</v>
      </c>
      <c r="B548" s="81">
        <f t="shared" si="34"/>
        <v>0</v>
      </c>
      <c r="C548" s="83">
        <f t="shared" si="35"/>
        <v>0</v>
      </c>
      <c r="D548" s="83">
        <f t="shared" si="36"/>
        <v>0</v>
      </c>
      <c r="E548" s="3" t="e">
        <f t="shared" si="37"/>
        <v>#NUM!</v>
      </c>
      <c r="F548" s="15" t="str">
        <f>IF(ISNUMBER(VALUE(SUBSTITUTE(SUBSTITUTE(SUBSTITUTE(SUBSTITUTE('YAHOO HISTORICAL DATA'!B548,",","+"),".","-"),"+","."),"-",",")))=TRUE,(VALUE(SUBSTITUTE(SUBSTITUTE(SUBSTITUTE(SUBSTITUTE('YAHOO HISTORICAL DATA'!B548,",","+"),".","-"),"+","."),"-",","))),"")</f>
        <v/>
      </c>
      <c r="G548" s="15" t="str">
        <f>IF(ISNUMBER(VALUE(SUBSTITUTE(SUBSTITUTE(SUBSTITUTE(SUBSTITUTE('YAHOO HISTORICAL DATA'!C548,",","+"),".","-"),"+","."),"-",",")))=TRUE,(VALUE(SUBSTITUTE(SUBSTITUTE(SUBSTITUTE(SUBSTITUTE('YAHOO HISTORICAL DATA'!C548,",","+"),".","-"),"+","."),"-",","))),"")</f>
        <v/>
      </c>
      <c r="H548" s="15" t="str">
        <f>IF(ISNUMBER(VALUE(SUBSTITUTE(SUBSTITUTE(SUBSTITUTE(SUBSTITUTE('YAHOO HISTORICAL DATA'!D548,",","+"),".","-"),"+","."),"-",",")))=TRUE,(VALUE(SUBSTITUTE(SUBSTITUTE(SUBSTITUTE(SUBSTITUTE('YAHOO HISTORICAL DATA'!D548,",","+"),".","-"),"+","."),"-",","))),"")</f>
        <v/>
      </c>
      <c r="I548" s="15" t="str">
        <f>IF(ISNUMBER(VALUE(SUBSTITUTE(SUBSTITUTE(SUBSTITUTE(SUBSTITUTE('YAHOO HISTORICAL DATA'!E548,",","+"),".","-"),"+","."),"-",",")))=TRUE,(VALUE(SUBSTITUTE(SUBSTITUTE(SUBSTITUTE(SUBSTITUTE('YAHOO HISTORICAL DATA'!E548,",","+"),".","-"),"+","."),"-",","))),"")</f>
        <v/>
      </c>
      <c r="J548" s="15" t="str">
        <f>IF(ISNUMBER(VALUE(SUBSTITUTE(SUBSTITUTE(SUBSTITUTE(SUBSTITUTE('YAHOO HISTORICAL DATA'!F548,",","+"),".","-"),"+","."),"-",",")))=TRUE,(VALUE(SUBSTITUTE(SUBSTITUTE(SUBSTITUTE(SUBSTITUTE('YAHOO HISTORICAL DATA'!F548,",","+"),".","-"),"+","."),"-",","))),"")</f>
        <v/>
      </c>
      <c r="K548" s="15">
        <f>IF(ISNUMBER(VALUE(SUBSTITUTE(SUBSTITUTE(SUBSTITUTE(SUBSTITUTE('YAHOO HISTORICAL DATA'!G548,",","+"),".","-"),"+","."),"-",",")))=TRUE,(VALUE(SUBSTITUTE(SUBSTITUTE(SUBSTITUTE(SUBSTITUTE('YAHOO HISTORICAL DATA'!G548,",","+"),".","-"),"+","."),"-",","))),VALUE(SUBSTITUTE(SUBSTITUTE(SUBSTITUTE(SUBSTITUTE('YAHOO HISTORICAL DATA'!G548,",","+"),".","-"),"+","."),"-",",")&amp;"0"))</f>
        <v>0</v>
      </c>
    </row>
    <row r="549" spans="1:11" x14ac:dyDescent="0.2">
      <c r="A549">
        <f>'YAHOO HISTORICAL DATA'!A549</f>
        <v>0</v>
      </c>
      <c r="B549" s="81">
        <f t="shared" si="34"/>
        <v>0</v>
      </c>
      <c r="C549" s="83">
        <f t="shared" si="35"/>
        <v>0</v>
      </c>
      <c r="D549" s="83">
        <f t="shared" si="36"/>
        <v>0</v>
      </c>
      <c r="E549" s="3" t="e">
        <f t="shared" si="37"/>
        <v>#NUM!</v>
      </c>
      <c r="F549" s="15" t="str">
        <f>IF(ISNUMBER(VALUE(SUBSTITUTE(SUBSTITUTE(SUBSTITUTE(SUBSTITUTE('YAHOO HISTORICAL DATA'!B549,",","+"),".","-"),"+","."),"-",",")))=TRUE,(VALUE(SUBSTITUTE(SUBSTITUTE(SUBSTITUTE(SUBSTITUTE('YAHOO HISTORICAL DATA'!B549,",","+"),".","-"),"+","."),"-",","))),"")</f>
        <v/>
      </c>
      <c r="G549" s="15" t="str">
        <f>IF(ISNUMBER(VALUE(SUBSTITUTE(SUBSTITUTE(SUBSTITUTE(SUBSTITUTE('YAHOO HISTORICAL DATA'!C549,",","+"),".","-"),"+","."),"-",",")))=TRUE,(VALUE(SUBSTITUTE(SUBSTITUTE(SUBSTITUTE(SUBSTITUTE('YAHOO HISTORICAL DATA'!C549,",","+"),".","-"),"+","."),"-",","))),"")</f>
        <v/>
      </c>
      <c r="H549" s="15" t="str">
        <f>IF(ISNUMBER(VALUE(SUBSTITUTE(SUBSTITUTE(SUBSTITUTE(SUBSTITUTE('YAHOO HISTORICAL DATA'!D549,",","+"),".","-"),"+","."),"-",",")))=TRUE,(VALUE(SUBSTITUTE(SUBSTITUTE(SUBSTITUTE(SUBSTITUTE('YAHOO HISTORICAL DATA'!D549,",","+"),".","-"),"+","."),"-",","))),"")</f>
        <v/>
      </c>
      <c r="I549" s="15" t="str">
        <f>IF(ISNUMBER(VALUE(SUBSTITUTE(SUBSTITUTE(SUBSTITUTE(SUBSTITUTE('YAHOO HISTORICAL DATA'!E549,",","+"),".","-"),"+","."),"-",",")))=TRUE,(VALUE(SUBSTITUTE(SUBSTITUTE(SUBSTITUTE(SUBSTITUTE('YAHOO HISTORICAL DATA'!E549,",","+"),".","-"),"+","."),"-",","))),"")</f>
        <v/>
      </c>
      <c r="J549" s="15" t="str">
        <f>IF(ISNUMBER(VALUE(SUBSTITUTE(SUBSTITUTE(SUBSTITUTE(SUBSTITUTE('YAHOO HISTORICAL DATA'!F549,",","+"),".","-"),"+","."),"-",",")))=TRUE,(VALUE(SUBSTITUTE(SUBSTITUTE(SUBSTITUTE(SUBSTITUTE('YAHOO HISTORICAL DATA'!F549,",","+"),".","-"),"+","."),"-",","))),"")</f>
        <v/>
      </c>
      <c r="K549" s="15">
        <f>IF(ISNUMBER(VALUE(SUBSTITUTE(SUBSTITUTE(SUBSTITUTE(SUBSTITUTE('YAHOO HISTORICAL DATA'!G549,",","+"),".","-"),"+","."),"-",",")))=TRUE,(VALUE(SUBSTITUTE(SUBSTITUTE(SUBSTITUTE(SUBSTITUTE('YAHOO HISTORICAL DATA'!G549,",","+"),".","-"),"+","."),"-",","))),VALUE(SUBSTITUTE(SUBSTITUTE(SUBSTITUTE(SUBSTITUTE('YAHOO HISTORICAL DATA'!G549,",","+"),".","-"),"+","."),"-",",")&amp;"0"))</f>
        <v>0</v>
      </c>
    </row>
    <row r="550" spans="1:11" x14ac:dyDescent="0.2">
      <c r="A550">
        <f>'YAHOO HISTORICAL DATA'!A550</f>
        <v>0</v>
      </c>
      <c r="B550" s="81">
        <f t="shared" si="34"/>
        <v>0</v>
      </c>
      <c r="C550" s="83">
        <f t="shared" si="35"/>
        <v>0</v>
      </c>
      <c r="D550" s="83">
        <f t="shared" si="36"/>
        <v>0</v>
      </c>
      <c r="E550" s="3" t="e">
        <f t="shared" si="37"/>
        <v>#NUM!</v>
      </c>
      <c r="F550" s="15" t="str">
        <f>IF(ISNUMBER(VALUE(SUBSTITUTE(SUBSTITUTE(SUBSTITUTE(SUBSTITUTE('YAHOO HISTORICAL DATA'!B550,",","+"),".","-"),"+","."),"-",",")))=TRUE,(VALUE(SUBSTITUTE(SUBSTITUTE(SUBSTITUTE(SUBSTITUTE('YAHOO HISTORICAL DATA'!B550,",","+"),".","-"),"+","."),"-",","))),"")</f>
        <v/>
      </c>
      <c r="G550" s="15" t="str">
        <f>IF(ISNUMBER(VALUE(SUBSTITUTE(SUBSTITUTE(SUBSTITUTE(SUBSTITUTE('YAHOO HISTORICAL DATA'!C550,",","+"),".","-"),"+","."),"-",",")))=TRUE,(VALUE(SUBSTITUTE(SUBSTITUTE(SUBSTITUTE(SUBSTITUTE('YAHOO HISTORICAL DATA'!C550,",","+"),".","-"),"+","."),"-",","))),"")</f>
        <v/>
      </c>
      <c r="H550" s="15" t="str">
        <f>IF(ISNUMBER(VALUE(SUBSTITUTE(SUBSTITUTE(SUBSTITUTE(SUBSTITUTE('YAHOO HISTORICAL DATA'!D550,",","+"),".","-"),"+","."),"-",",")))=TRUE,(VALUE(SUBSTITUTE(SUBSTITUTE(SUBSTITUTE(SUBSTITUTE('YAHOO HISTORICAL DATA'!D550,",","+"),".","-"),"+","."),"-",","))),"")</f>
        <v/>
      </c>
      <c r="I550" s="15" t="str">
        <f>IF(ISNUMBER(VALUE(SUBSTITUTE(SUBSTITUTE(SUBSTITUTE(SUBSTITUTE('YAHOO HISTORICAL DATA'!E550,",","+"),".","-"),"+","."),"-",",")))=TRUE,(VALUE(SUBSTITUTE(SUBSTITUTE(SUBSTITUTE(SUBSTITUTE('YAHOO HISTORICAL DATA'!E550,",","+"),".","-"),"+","."),"-",","))),"")</f>
        <v/>
      </c>
      <c r="J550" s="15" t="str">
        <f>IF(ISNUMBER(VALUE(SUBSTITUTE(SUBSTITUTE(SUBSTITUTE(SUBSTITUTE('YAHOO HISTORICAL DATA'!F550,",","+"),".","-"),"+","."),"-",",")))=TRUE,(VALUE(SUBSTITUTE(SUBSTITUTE(SUBSTITUTE(SUBSTITUTE('YAHOO HISTORICAL DATA'!F550,",","+"),".","-"),"+","."),"-",","))),"")</f>
        <v/>
      </c>
      <c r="K550" s="15">
        <f>IF(ISNUMBER(VALUE(SUBSTITUTE(SUBSTITUTE(SUBSTITUTE(SUBSTITUTE('YAHOO HISTORICAL DATA'!G550,",","+"),".","-"),"+","."),"-",",")))=TRUE,(VALUE(SUBSTITUTE(SUBSTITUTE(SUBSTITUTE(SUBSTITUTE('YAHOO HISTORICAL DATA'!G550,",","+"),".","-"),"+","."),"-",","))),VALUE(SUBSTITUTE(SUBSTITUTE(SUBSTITUTE(SUBSTITUTE('YAHOO HISTORICAL DATA'!G550,",","+"),".","-"),"+","."),"-",",")&amp;"0"))</f>
        <v>0</v>
      </c>
    </row>
    <row r="551" spans="1:11" x14ac:dyDescent="0.2">
      <c r="A551">
        <f>'YAHOO HISTORICAL DATA'!A551</f>
        <v>0</v>
      </c>
      <c r="B551" s="81">
        <f t="shared" si="34"/>
        <v>0</v>
      </c>
      <c r="C551" s="83">
        <f t="shared" si="35"/>
        <v>0</v>
      </c>
      <c r="D551" s="83">
        <f t="shared" si="36"/>
        <v>0</v>
      </c>
      <c r="E551" s="3" t="e">
        <f t="shared" si="37"/>
        <v>#NUM!</v>
      </c>
      <c r="F551" s="15" t="str">
        <f>IF(ISNUMBER(VALUE(SUBSTITUTE(SUBSTITUTE(SUBSTITUTE(SUBSTITUTE('YAHOO HISTORICAL DATA'!B551,",","+"),".","-"),"+","."),"-",",")))=TRUE,(VALUE(SUBSTITUTE(SUBSTITUTE(SUBSTITUTE(SUBSTITUTE('YAHOO HISTORICAL DATA'!B551,",","+"),".","-"),"+","."),"-",","))),"")</f>
        <v/>
      </c>
      <c r="G551" s="15" t="str">
        <f>IF(ISNUMBER(VALUE(SUBSTITUTE(SUBSTITUTE(SUBSTITUTE(SUBSTITUTE('YAHOO HISTORICAL DATA'!C551,",","+"),".","-"),"+","."),"-",",")))=TRUE,(VALUE(SUBSTITUTE(SUBSTITUTE(SUBSTITUTE(SUBSTITUTE('YAHOO HISTORICAL DATA'!C551,",","+"),".","-"),"+","."),"-",","))),"")</f>
        <v/>
      </c>
      <c r="H551" s="15" t="str">
        <f>IF(ISNUMBER(VALUE(SUBSTITUTE(SUBSTITUTE(SUBSTITUTE(SUBSTITUTE('YAHOO HISTORICAL DATA'!D551,",","+"),".","-"),"+","."),"-",",")))=TRUE,(VALUE(SUBSTITUTE(SUBSTITUTE(SUBSTITUTE(SUBSTITUTE('YAHOO HISTORICAL DATA'!D551,",","+"),".","-"),"+","."),"-",","))),"")</f>
        <v/>
      </c>
      <c r="I551" s="15" t="str">
        <f>IF(ISNUMBER(VALUE(SUBSTITUTE(SUBSTITUTE(SUBSTITUTE(SUBSTITUTE('YAHOO HISTORICAL DATA'!E551,",","+"),".","-"),"+","."),"-",",")))=TRUE,(VALUE(SUBSTITUTE(SUBSTITUTE(SUBSTITUTE(SUBSTITUTE('YAHOO HISTORICAL DATA'!E551,",","+"),".","-"),"+","."),"-",","))),"")</f>
        <v/>
      </c>
      <c r="J551" s="15" t="str">
        <f>IF(ISNUMBER(VALUE(SUBSTITUTE(SUBSTITUTE(SUBSTITUTE(SUBSTITUTE('YAHOO HISTORICAL DATA'!F551,",","+"),".","-"),"+","."),"-",",")))=TRUE,(VALUE(SUBSTITUTE(SUBSTITUTE(SUBSTITUTE(SUBSTITUTE('YAHOO HISTORICAL DATA'!F551,",","+"),".","-"),"+","."),"-",","))),"")</f>
        <v/>
      </c>
      <c r="K551" s="15">
        <f>IF(ISNUMBER(VALUE(SUBSTITUTE(SUBSTITUTE(SUBSTITUTE(SUBSTITUTE('YAHOO HISTORICAL DATA'!G551,",","+"),".","-"),"+","."),"-",",")))=TRUE,(VALUE(SUBSTITUTE(SUBSTITUTE(SUBSTITUTE(SUBSTITUTE('YAHOO HISTORICAL DATA'!G551,",","+"),".","-"),"+","."),"-",","))),VALUE(SUBSTITUTE(SUBSTITUTE(SUBSTITUTE(SUBSTITUTE('YAHOO HISTORICAL DATA'!G551,",","+"),".","-"),"+","."),"-",",")&amp;"0"))</f>
        <v>0</v>
      </c>
    </row>
    <row r="552" spans="1:11" x14ac:dyDescent="0.2">
      <c r="A552">
        <f>'YAHOO HISTORICAL DATA'!A552</f>
        <v>0</v>
      </c>
      <c r="B552" s="81">
        <f t="shared" si="34"/>
        <v>0</v>
      </c>
      <c r="C552" s="83">
        <f t="shared" si="35"/>
        <v>0</v>
      </c>
      <c r="D552" s="83">
        <f t="shared" si="36"/>
        <v>0</v>
      </c>
      <c r="E552" s="3" t="e">
        <f t="shared" si="37"/>
        <v>#NUM!</v>
      </c>
      <c r="F552" s="15" t="str">
        <f>IF(ISNUMBER(VALUE(SUBSTITUTE(SUBSTITUTE(SUBSTITUTE(SUBSTITUTE('YAHOO HISTORICAL DATA'!B552,",","+"),".","-"),"+","."),"-",",")))=TRUE,(VALUE(SUBSTITUTE(SUBSTITUTE(SUBSTITUTE(SUBSTITUTE('YAHOO HISTORICAL DATA'!B552,",","+"),".","-"),"+","."),"-",","))),"")</f>
        <v/>
      </c>
      <c r="G552" s="15" t="str">
        <f>IF(ISNUMBER(VALUE(SUBSTITUTE(SUBSTITUTE(SUBSTITUTE(SUBSTITUTE('YAHOO HISTORICAL DATA'!C552,",","+"),".","-"),"+","."),"-",",")))=TRUE,(VALUE(SUBSTITUTE(SUBSTITUTE(SUBSTITUTE(SUBSTITUTE('YAHOO HISTORICAL DATA'!C552,",","+"),".","-"),"+","."),"-",","))),"")</f>
        <v/>
      </c>
      <c r="H552" s="15" t="str">
        <f>IF(ISNUMBER(VALUE(SUBSTITUTE(SUBSTITUTE(SUBSTITUTE(SUBSTITUTE('YAHOO HISTORICAL DATA'!D552,",","+"),".","-"),"+","."),"-",",")))=TRUE,(VALUE(SUBSTITUTE(SUBSTITUTE(SUBSTITUTE(SUBSTITUTE('YAHOO HISTORICAL DATA'!D552,",","+"),".","-"),"+","."),"-",","))),"")</f>
        <v/>
      </c>
      <c r="I552" s="15" t="str">
        <f>IF(ISNUMBER(VALUE(SUBSTITUTE(SUBSTITUTE(SUBSTITUTE(SUBSTITUTE('YAHOO HISTORICAL DATA'!E552,",","+"),".","-"),"+","."),"-",",")))=TRUE,(VALUE(SUBSTITUTE(SUBSTITUTE(SUBSTITUTE(SUBSTITUTE('YAHOO HISTORICAL DATA'!E552,",","+"),".","-"),"+","."),"-",","))),"")</f>
        <v/>
      </c>
      <c r="J552" s="15" t="str">
        <f>IF(ISNUMBER(VALUE(SUBSTITUTE(SUBSTITUTE(SUBSTITUTE(SUBSTITUTE('YAHOO HISTORICAL DATA'!F552,",","+"),".","-"),"+","."),"-",",")))=TRUE,(VALUE(SUBSTITUTE(SUBSTITUTE(SUBSTITUTE(SUBSTITUTE('YAHOO HISTORICAL DATA'!F552,",","+"),".","-"),"+","."),"-",","))),"")</f>
        <v/>
      </c>
      <c r="K552" s="15">
        <f>IF(ISNUMBER(VALUE(SUBSTITUTE(SUBSTITUTE(SUBSTITUTE(SUBSTITUTE('YAHOO HISTORICAL DATA'!G552,",","+"),".","-"),"+","."),"-",",")))=TRUE,(VALUE(SUBSTITUTE(SUBSTITUTE(SUBSTITUTE(SUBSTITUTE('YAHOO HISTORICAL DATA'!G552,",","+"),".","-"),"+","."),"-",","))),VALUE(SUBSTITUTE(SUBSTITUTE(SUBSTITUTE(SUBSTITUTE('YAHOO HISTORICAL DATA'!G552,",","+"),".","-"),"+","."),"-",",")&amp;"0"))</f>
        <v>0</v>
      </c>
    </row>
    <row r="553" spans="1:11" x14ac:dyDescent="0.2">
      <c r="A553">
        <f>'YAHOO HISTORICAL DATA'!A553</f>
        <v>0</v>
      </c>
      <c r="B553" s="81">
        <f t="shared" si="34"/>
        <v>0</v>
      </c>
      <c r="C553" s="83">
        <f t="shared" si="35"/>
        <v>0</v>
      </c>
      <c r="D553" s="83">
        <f t="shared" si="36"/>
        <v>0</v>
      </c>
      <c r="E553" s="3" t="e">
        <f t="shared" si="37"/>
        <v>#NUM!</v>
      </c>
      <c r="F553" s="15" t="str">
        <f>IF(ISNUMBER(VALUE(SUBSTITUTE(SUBSTITUTE(SUBSTITUTE(SUBSTITUTE('YAHOO HISTORICAL DATA'!B553,",","+"),".","-"),"+","."),"-",",")))=TRUE,(VALUE(SUBSTITUTE(SUBSTITUTE(SUBSTITUTE(SUBSTITUTE('YAHOO HISTORICAL DATA'!B553,",","+"),".","-"),"+","."),"-",","))),"")</f>
        <v/>
      </c>
      <c r="G553" s="15" t="str">
        <f>IF(ISNUMBER(VALUE(SUBSTITUTE(SUBSTITUTE(SUBSTITUTE(SUBSTITUTE('YAHOO HISTORICAL DATA'!C553,",","+"),".","-"),"+","."),"-",",")))=TRUE,(VALUE(SUBSTITUTE(SUBSTITUTE(SUBSTITUTE(SUBSTITUTE('YAHOO HISTORICAL DATA'!C553,",","+"),".","-"),"+","."),"-",","))),"")</f>
        <v/>
      </c>
      <c r="H553" s="15" t="str">
        <f>IF(ISNUMBER(VALUE(SUBSTITUTE(SUBSTITUTE(SUBSTITUTE(SUBSTITUTE('YAHOO HISTORICAL DATA'!D553,",","+"),".","-"),"+","."),"-",",")))=TRUE,(VALUE(SUBSTITUTE(SUBSTITUTE(SUBSTITUTE(SUBSTITUTE('YAHOO HISTORICAL DATA'!D553,",","+"),".","-"),"+","."),"-",","))),"")</f>
        <v/>
      </c>
      <c r="I553" s="15" t="str">
        <f>IF(ISNUMBER(VALUE(SUBSTITUTE(SUBSTITUTE(SUBSTITUTE(SUBSTITUTE('YAHOO HISTORICAL DATA'!E553,",","+"),".","-"),"+","."),"-",",")))=TRUE,(VALUE(SUBSTITUTE(SUBSTITUTE(SUBSTITUTE(SUBSTITUTE('YAHOO HISTORICAL DATA'!E553,",","+"),".","-"),"+","."),"-",","))),"")</f>
        <v/>
      </c>
      <c r="J553" s="15" t="str">
        <f>IF(ISNUMBER(VALUE(SUBSTITUTE(SUBSTITUTE(SUBSTITUTE(SUBSTITUTE('YAHOO HISTORICAL DATA'!F553,",","+"),".","-"),"+","."),"-",",")))=TRUE,(VALUE(SUBSTITUTE(SUBSTITUTE(SUBSTITUTE(SUBSTITUTE('YAHOO HISTORICAL DATA'!F553,",","+"),".","-"),"+","."),"-",","))),"")</f>
        <v/>
      </c>
      <c r="K553" s="15">
        <f>IF(ISNUMBER(VALUE(SUBSTITUTE(SUBSTITUTE(SUBSTITUTE(SUBSTITUTE('YAHOO HISTORICAL DATA'!G553,",","+"),".","-"),"+","."),"-",",")))=TRUE,(VALUE(SUBSTITUTE(SUBSTITUTE(SUBSTITUTE(SUBSTITUTE('YAHOO HISTORICAL DATA'!G553,",","+"),".","-"),"+","."),"-",","))),VALUE(SUBSTITUTE(SUBSTITUTE(SUBSTITUTE(SUBSTITUTE('YAHOO HISTORICAL DATA'!G553,",","+"),".","-"),"+","."),"-",",")&amp;"0"))</f>
        <v>0</v>
      </c>
    </row>
    <row r="554" spans="1:11" x14ac:dyDescent="0.2">
      <c r="A554">
        <f>'YAHOO HISTORICAL DATA'!A554</f>
        <v>0</v>
      </c>
      <c r="B554" s="81">
        <f t="shared" si="34"/>
        <v>0</v>
      </c>
      <c r="C554" s="83">
        <f t="shared" si="35"/>
        <v>0</v>
      </c>
      <c r="D554" s="83">
        <f t="shared" si="36"/>
        <v>0</v>
      </c>
      <c r="E554" s="3" t="e">
        <f t="shared" si="37"/>
        <v>#NUM!</v>
      </c>
      <c r="F554" s="15" t="str">
        <f>IF(ISNUMBER(VALUE(SUBSTITUTE(SUBSTITUTE(SUBSTITUTE(SUBSTITUTE('YAHOO HISTORICAL DATA'!B554,",","+"),".","-"),"+","."),"-",",")))=TRUE,(VALUE(SUBSTITUTE(SUBSTITUTE(SUBSTITUTE(SUBSTITUTE('YAHOO HISTORICAL DATA'!B554,",","+"),".","-"),"+","."),"-",","))),"")</f>
        <v/>
      </c>
      <c r="G554" s="15" t="str">
        <f>IF(ISNUMBER(VALUE(SUBSTITUTE(SUBSTITUTE(SUBSTITUTE(SUBSTITUTE('YAHOO HISTORICAL DATA'!C554,",","+"),".","-"),"+","."),"-",",")))=TRUE,(VALUE(SUBSTITUTE(SUBSTITUTE(SUBSTITUTE(SUBSTITUTE('YAHOO HISTORICAL DATA'!C554,",","+"),".","-"),"+","."),"-",","))),"")</f>
        <v/>
      </c>
      <c r="H554" s="15" t="str">
        <f>IF(ISNUMBER(VALUE(SUBSTITUTE(SUBSTITUTE(SUBSTITUTE(SUBSTITUTE('YAHOO HISTORICAL DATA'!D554,",","+"),".","-"),"+","."),"-",",")))=TRUE,(VALUE(SUBSTITUTE(SUBSTITUTE(SUBSTITUTE(SUBSTITUTE('YAHOO HISTORICAL DATA'!D554,",","+"),".","-"),"+","."),"-",","))),"")</f>
        <v/>
      </c>
      <c r="I554" s="15" t="str">
        <f>IF(ISNUMBER(VALUE(SUBSTITUTE(SUBSTITUTE(SUBSTITUTE(SUBSTITUTE('YAHOO HISTORICAL DATA'!E554,",","+"),".","-"),"+","."),"-",",")))=TRUE,(VALUE(SUBSTITUTE(SUBSTITUTE(SUBSTITUTE(SUBSTITUTE('YAHOO HISTORICAL DATA'!E554,",","+"),".","-"),"+","."),"-",","))),"")</f>
        <v/>
      </c>
      <c r="J554" s="15" t="str">
        <f>IF(ISNUMBER(VALUE(SUBSTITUTE(SUBSTITUTE(SUBSTITUTE(SUBSTITUTE('YAHOO HISTORICAL DATA'!F554,",","+"),".","-"),"+","."),"-",",")))=TRUE,(VALUE(SUBSTITUTE(SUBSTITUTE(SUBSTITUTE(SUBSTITUTE('YAHOO HISTORICAL DATA'!F554,",","+"),".","-"),"+","."),"-",","))),"")</f>
        <v/>
      </c>
      <c r="K554" s="15">
        <f>IF(ISNUMBER(VALUE(SUBSTITUTE(SUBSTITUTE(SUBSTITUTE(SUBSTITUTE('YAHOO HISTORICAL DATA'!G554,",","+"),".","-"),"+","."),"-",",")))=TRUE,(VALUE(SUBSTITUTE(SUBSTITUTE(SUBSTITUTE(SUBSTITUTE('YAHOO HISTORICAL DATA'!G554,",","+"),".","-"),"+","."),"-",","))),VALUE(SUBSTITUTE(SUBSTITUTE(SUBSTITUTE(SUBSTITUTE('YAHOO HISTORICAL DATA'!G554,",","+"),".","-"),"+","."),"-",",")&amp;"0"))</f>
        <v>0</v>
      </c>
    </row>
    <row r="555" spans="1:11" x14ac:dyDescent="0.2">
      <c r="A555">
        <f>'YAHOO HISTORICAL DATA'!A555</f>
        <v>0</v>
      </c>
      <c r="B555" s="81">
        <f t="shared" si="34"/>
        <v>0</v>
      </c>
      <c r="C555" s="83">
        <f t="shared" si="35"/>
        <v>0</v>
      </c>
      <c r="D555" s="83">
        <f t="shared" si="36"/>
        <v>0</v>
      </c>
      <c r="E555" s="3" t="e">
        <f t="shared" si="37"/>
        <v>#NUM!</v>
      </c>
      <c r="F555" s="15" t="str">
        <f>IF(ISNUMBER(VALUE(SUBSTITUTE(SUBSTITUTE(SUBSTITUTE(SUBSTITUTE('YAHOO HISTORICAL DATA'!B555,",","+"),".","-"),"+","."),"-",",")))=TRUE,(VALUE(SUBSTITUTE(SUBSTITUTE(SUBSTITUTE(SUBSTITUTE('YAHOO HISTORICAL DATA'!B555,",","+"),".","-"),"+","."),"-",","))),"")</f>
        <v/>
      </c>
      <c r="G555" s="15" t="str">
        <f>IF(ISNUMBER(VALUE(SUBSTITUTE(SUBSTITUTE(SUBSTITUTE(SUBSTITUTE('YAHOO HISTORICAL DATA'!C555,",","+"),".","-"),"+","."),"-",",")))=TRUE,(VALUE(SUBSTITUTE(SUBSTITUTE(SUBSTITUTE(SUBSTITUTE('YAHOO HISTORICAL DATA'!C555,",","+"),".","-"),"+","."),"-",","))),"")</f>
        <v/>
      </c>
      <c r="H555" s="15" t="str">
        <f>IF(ISNUMBER(VALUE(SUBSTITUTE(SUBSTITUTE(SUBSTITUTE(SUBSTITUTE('YAHOO HISTORICAL DATA'!D555,",","+"),".","-"),"+","."),"-",",")))=TRUE,(VALUE(SUBSTITUTE(SUBSTITUTE(SUBSTITUTE(SUBSTITUTE('YAHOO HISTORICAL DATA'!D555,",","+"),".","-"),"+","."),"-",","))),"")</f>
        <v/>
      </c>
      <c r="I555" s="15" t="str">
        <f>IF(ISNUMBER(VALUE(SUBSTITUTE(SUBSTITUTE(SUBSTITUTE(SUBSTITUTE('YAHOO HISTORICAL DATA'!E555,",","+"),".","-"),"+","."),"-",",")))=TRUE,(VALUE(SUBSTITUTE(SUBSTITUTE(SUBSTITUTE(SUBSTITUTE('YAHOO HISTORICAL DATA'!E555,",","+"),".","-"),"+","."),"-",","))),"")</f>
        <v/>
      </c>
      <c r="J555" s="15" t="str">
        <f>IF(ISNUMBER(VALUE(SUBSTITUTE(SUBSTITUTE(SUBSTITUTE(SUBSTITUTE('YAHOO HISTORICAL DATA'!F555,",","+"),".","-"),"+","."),"-",",")))=TRUE,(VALUE(SUBSTITUTE(SUBSTITUTE(SUBSTITUTE(SUBSTITUTE('YAHOO HISTORICAL DATA'!F555,",","+"),".","-"),"+","."),"-",","))),"")</f>
        <v/>
      </c>
      <c r="K555" s="15">
        <f>IF(ISNUMBER(VALUE(SUBSTITUTE(SUBSTITUTE(SUBSTITUTE(SUBSTITUTE('YAHOO HISTORICAL DATA'!G555,",","+"),".","-"),"+","."),"-",",")))=TRUE,(VALUE(SUBSTITUTE(SUBSTITUTE(SUBSTITUTE(SUBSTITUTE('YAHOO HISTORICAL DATA'!G555,",","+"),".","-"),"+","."),"-",","))),VALUE(SUBSTITUTE(SUBSTITUTE(SUBSTITUTE(SUBSTITUTE('YAHOO HISTORICAL DATA'!G555,",","+"),".","-"),"+","."),"-",",")&amp;"0"))</f>
        <v>0</v>
      </c>
    </row>
    <row r="556" spans="1:11" x14ac:dyDescent="0.2">
      <c r="A556">
        <f>'YAHOO HISTORICAL DATA'!A556</f>
        <v>0</v>
      </c>
      <c r="B556" s="81">
        <f t="shared" si="34"/>
        <v>0</v>
      </c>
      <c r="C556" s="83">
        <f t="shared" si="35"/>
        <v>0</v>
      </c>
      <c r="D556" s="83">
        <f t="shared" si="36"/>
        <v>0</v>
      </c>
      <c r="E556" s="3" t="e">
        <f t="shared" si="37"/>
        <v>#NUM!</v>
      </c>
      <c r="F556" s="15" t="str">
        <f>IF(ISNUMBER(VALUE(SUBSTITUTE(SUBSTITUTE(SUBSTITUTE(SUBSTITUTE('YAHOO HISTORICAL DATA'!B556,",","+"),".","-"),"+","."),"-",",")))=TRUE,(VALUE(SUBSTITUTE(SUBSTITUTE(SUBSTITUTE(SUBSTITUTE('YAHOO HISTORICAL DATA'!B556,",","+"),".","-"),"+","."),"-",","))),"")</f>
        <v/>
      </c>
      <c r="G556" s="15" t="str">
        <f>IF(ISNUMBER(VALUE(SUBSTITUTE(SUBSTITUTE(SUBSTITUTE(SUBSTITUTE('YAHOO HISTORICAL DATA'!C556,",","+"),".","-"),"+","."),"-",",")))=TRUE,(VALUE(SUBSTITUTE(SUBSTITUTE(SUBSTITUTE(SUBSTITUTE('YAHOO HISTORICAL DATA'!C556,",","+"),".","-"),"+","."),"-",","))),"")</f>
        <v/>
      </c>
      <c r="H556" s="15" t="str">
        <f>IF(ISNUMBER(VALUE(SUBSTITUTE(SUBSTITUTE(SUBSTITUTE(SUBSTITUTE('YAHOO HISTORICAL DATA'!D556,",","+"),".","-"),"+","."),"-",",")))=TRUE,(VALUE(SUBSTITUTE(SUBSTITUTE(SUBSTITUTE(SUBSTITUTE('YAHOO HISTORICAL DATA'!D556,",","+"),".","-"),"+","."),"-",","))),"")</f>
        <v/>
      </c>
      <c r="I556" s="15" t="str">
        <f>IF(ISNUMBER(VALUE(SUBSTITUTE(SUBSTITUTE(SUBSTITUTE(SUBSTITUTE('YAHOO HISTORICAL DATA'!E556,",","+"),".","-"),"+","."),"-",",")))=TRUE,(VALUE(SUBSTITUTE(SUBSTITUTE(SUBSTITUTE(SUBSTITUTE('YAHOO HISTORICAL DATA'!E556,",","+"),".","-"),"+","."),"-",","))),"")</f>
        <v/>
      </c>
      <c r="J556" s="15" t="str">
        <f>IF(ISNUMBER(VALUE(SUBSTITUTE(SUBSTITUTE(SUBSTITUTE(SUBSTITUTE('YAHOO HISTORICAL DATA'!F556,",","+"),".","-"),"+","."),"-",",")))=TRUE,(VALUE(SUBSTITUTE(SUBSTITUTE(SUBSTITUTE(SUBSTITUTE('YAHOO HISTORICAL DATA'!F556,",","+"),".","-"),"+","."),"-",","))),"")</f>
        <v/>
      </c>
      <c r="K556" s="15">
        <f>IF(ISNUMBER(VALUE(SUBSTITUTE(SUBSTITUTE(SUBSTITUTE(SUBSTITUTE('YAHOO HISTORICAL DATA'!G556,",","+"),".","-"),"+","."),"-",",")))=TRUE,(VALUE(SUBSTITUTE(SUBSTITUTE(SUBSTITUTE(SUBSTITUTE('YAHOO HISTORICAL DATA'!G556,",","+"),".","-"),"+","."),"-",","))),VALUE(SUBSTITUTE(SUBSTITUTE(SUBSTITUTE(SUBSTITUTE('YAHOO HISTORICAL DATA'!G556,",","+"),".","-"),"+","."),"-",",")&amp;"0"))</f>
        <v>0</v>
      </c>
    </row>
    <row r="557" spans="1:11" x14ac:dyDescent="0.2">
      <c r="A557">
        <f>'YAHOO HISTORICAL DATA'!A557</f>
        <v>0</v>
      </c>
      <c r="B557" s="81">
        <f t="shared" si="34"/>
        <v>0</v>
      </c>
      <c r="C557" s="83">
        <f t="shared" si="35"/>
        <v>0</v>
      </c>
      <c r="D557" s="83">
        <f t="shared" si="36"/>
        <v>0</v>
      </c>
      <c r="E557" s="3" t="e">
        <f t="shared" si="37"/>
        <v>#NUM!</v>
      </c>
      <c r="F557" s="15" t="str">
        <f>IF(ISNUMBER(VALUE(SUBSTITUTE(SUBSTITUTE(SUBSTITUTE(SUBSTITUTE('YAHOO HISTORICAL DATA'!B557,",","+"),".","-"),"+","."),"-",",")))=TRUE,(VALUE(SUBSTITUTE(SUBSTITUTE(SUBSTITUTE(SUBSTITUTE('YAHOO HISTORICAL DATA'!B557,",","+"),".","-"),"+","."),"-",","))),"")</f>
        <v/>
      </c>
      <c r="G557" s="15" t="str">
        <f>IF(ISNUMBER(VALUE(SUBSTITUTE(SUBSTITUTE(SUBSTITUTE(SUBSTITUTE('YAHOO HISTORICAL DATA'!C557,",","+"),".","-"),"+","."),"-",",")))=TRUE,(VALUE(SUBSTITUTE(SUBSTITUTE(SUBSTITUTE(SUBSTITUTE('YAHOO HISTORICAL DATA'!C557,",","+"),".","-"),"+","."),"-",","))),"")</f>
        <v/>
      </c>
      <c r="H557" s="15" t="str">
        <f>IF(ISNUMBER(VALUE(SUBSTITUTE(SUBSTITUTE(SUBSTITUTE(SUBSTITUTE('YAHOO HISTORICAL DATA'!D557,",","+"),".","-"),"+","."),"-",",")))=TRUE,(VALUE(SUBSTITUTE(SUBSTITUTE(SUBSTITUTE(SUBSTITUTE('YAHOO HISTORICAL DATA'!D557,",","+"),".","-"),"+","."),"-",","))),"")</f>
        <v/>
      </c>
      <c r="I557" s="15" t="str">
        <f>IF(ISNUMBER(VALUE(SUBSTITUTE(SUBSTITUTE(SUBSTITUTE(SUBSTITUTE('YAHOO HISTORICAL DATA'!E557,",","+"),".","-"),"+","."),"-",",")))=TRUE,(VALUE(SUBSTITUTE(SUBSTITUTE(SUBSTITUTE(SUBSTITUTE('YAHOO HISTORICAL DATA'!E557,",","+"),".","-"),"+","."),"-",","))),"")</f>
        <v/>
      </c>
      <c r="J557" s="15" t="str">
        <f>IF(ISNUMBER(VALUE(SUBSTITUTE(SUBSTITUTE(SUBSTITUTE(SUBSTITUTE('YAHOO HISTORICAL DATA'!F557,",","+"),".","-"),"+","."),"-",",")))=TRUE,(VALUE(SUBSTITUTE(SUBSTITUTE(SUBSTITUTE(SUBSTITUTE('YAHOO HISTORICAL DATA'!F557,",","+"),".","-"),"+","."),"-",","))),"")</f>
        <v/>
      </c>
      <c r="K557" s="15">
        <f>IF(ISNUMBER(VALUE(SUBSTITUTE(SUBSTITUTE(SUBSTITUTE(SUBSTITUTE('YAHOO HISTORICAL DATA'!G557,",","+"),".","-"),"+","."),"-",",")))=TRUE,(VALUE(SUBSTITUTE(SUBSTITUTE(SUBSTITUTE(SUBSTITUTE('YAHOO HISTORICAL DATA'!G557,",","+"),".","-"),"+","."),"-",","))),VALUE(SUBSTITUTE(SUBSTITUTE(SUBSTITUTE(SUBSTITUTE('YAHOO HISTORICAL DATA'!G557,",","+"),".","-"),"+","."),"-",",")&amp;"0"))</f>
        <v>0</v>
      </c>
    </row>
    <row r="558" spans="1:11" x14ac:dyDescent="0.2">
      <c r="A558">
        <f>'YAHOO HISTORICAL DATA'!A558</f>
        <v>0</v>
      </c>
      <c r="B558" s="81">
        <f t="shared" si="34"/>
        <v>0</v>
      </c>
      <c r="C558" s="83">
        <f t="shared" si="35"/>
        <v>0</v>
      </c>
      <c r="D558" s="83">
        <f t="shared" si="36"/>
        <v>0</v>
      </c>
      <c r="E558" s="3" t="e">
        <f t="shared" si="37"/>
        <v>#NUM!</v>
      </c>
      <c r="F558" s="15" t="str">
        <f>IF(ISNUMBER(VALUE(SUBSTITUTE(SUBSTITUTE(SUBSTITUTE(SUBSTITUTE('YAHOO HISTORICAL DATA'!B558,",","+"),".","-"),"+","."),"-",",")))=TRUE,(VALUE(SUBSTITUTE(SUBSTITUTE(SUBSTITUTE(SUBSTITUTE('YAHOO HISTORICAL DATA'!B558,",","+"),".","-"),"+","."),"-",","))),"")</f>
        <v/>
      </c>
      <c r="G558" s="15" t="str">
        <f>IF(ISNUMBER(VALUE(SUBSTITUTE(SUBSTITUTE(SUBSTITUTE(SUBSTITUTE('YAHOO HISTORICAL DATA'!C558,",","+"),".","-"),"+","."),"-",",")))=TRUE,(VALUE(SUBSTITUTE(SUBSTITUTE(SUBSTITUTE(SUBSTITUTE('YAHOO HISTORICAL DATA'!C558,",","+"),".","-"),"+","."),"-",","))),"")</f>
        <v/>
      </c>
      <c r="H558" s="15" t="str">
        <f>IF(ISNUMBER(VALUE(SUBSTITUTE(SUBSTITUTE(SUBSTITUTE(SUBSTITUTE('YAHOO HISTORICAL DATA'!D558,",","+"),".","-"),"+","."),"-",",")))=TRUE,(VALUE(SUBSTITUTE(SUBSTITUTE(SUBSTITUTE(SUBSTITUTE('YAHOO HISTORICAL DATA'!D558,",","+"),".","-"),"+","."),"-",","))),"")</f>
        <v/>
      </c>
      <c r="I558" s="15" t="str">
        <f>IF(ISNUMBER(VALUE(SUBSTITUTE(SUBSTITUTE(SUBSTITUTE(SUBSTITUTE('YAHOO HISTORICAL DATA'!E558,",","+"),".","-"),"+","."),"-",",")))=TRUE,(VALUE(SUBSTITUTE(SUBSTITUTE(SUBSTITUTE(SUBSTITUTE('YAHOO HISTORICAL DATA'!E558,",","+"),".","-"),"+","."),"-",","))),"")</f>
        <v/>
      </c>
      <c r="J558" s="15" t="str">
        <f>IF(ISNUMBER(VALUE(SUBSTITUTE(SUBSTITUTE(SUBSTITUTE(SUBSTITUTE('YAHOO HISTORICAL DATA'!F558,",","+"),".","-"),"+","."),"-",",")))=TRUE,(VALUE(SUBSTITUTE(SUBSTITUTE(SUBSTITUTE(SUBSTITUTE('YAHOO HISTORICAL DATA'!F558,",","+"),".","-"),"+","."),"-",","))),"")</f>
        <v/>
      </c>
      <c r="K558" s="15">
        <f>IF(ISNUMBER(VALUE(SUBSTITUTE(SUBSTITUTE(SUBSTITUTE(SUBSTITUTE('YAHOO HISTORICAL DATA'!G558,",","+"),".","-"),"+","."),"-",",")))=TRUE,(VALUE(SUBSTITUTE(SUBSTITUTE(SUBSTITUTE(SUBSTITUTE('YAHOO HISTORICAL DATA'!G558,",","+"),".","-"),"+","."),"-",","))),VALUE(SUBSTITUTE(SUBSTITUTE(SUBSTITUTE(SUBSTITUTE('YAHOO HISTORICAL DATA'!G558,",","+"),".","-"),"+","."),"-",",")&amp;"0"))</f>
        <v>0</v>
      </c>
    </row>
    <row r="559" spans="1:11" x14ac:dyDescent="0.2">
      <c r="A559">
        <f>'YAHOO HISTORICAL DATA'!A559</f>
        <v>0</v>
      </c>
      <c r="B559" s="81">
        <f t="shared" si="34"/>
        <v>0</v>
      </c>
      <c r="C559" s="83">
        <f t="shared" si="35"/>
        <v>0</v>
      </c>
      <c r="D559" s="83">
        <f t="shared" si="36"/>
        <v>0</v>
      </c>
      <c r="E559" s="3" t="e">
        <f t="shared" si="37"/>
        <v>#NUM!</v>
      </c>
      <c r="F559" s="15" t="str">
        <f>IF(ISNUMBER(VALUE(SUBSTITUTE(SUBSTITUTE(SUBSTITUTE(SUBSTITUTE('YAHOO HISTORICAL DATA'!B559,",","+"),".","-"),"+","."),"-",",")))=TRUE,(VALUE(SUBSTITUTE(SUBSTITUTE(SUBSTITUTE(SUBSTITUTE('YAHOO HISTORICAL DATA'!B559,",","+"),".","-"),"+","."),"-",","))),"")</f>
        <v/>
      </c>
      <c r="G559" s="15" t="str">
        <f>IF(ISNUMBER(VALUE(SUBSTITUTE(SUBSTITUTE(SUBSTITUTE(SUBSTITUTE('YAHOO HISTORICAL DATA'!C559,",","+"),".","-"),"+","."),"-",",")))=TRUE,(VALUE(SUBSTITUTE(SUBSTITUTE(SUBSTITUTE(SUBSTITUTE('YAHOO HISTORICAL DATA'!C559,",","+"),".","-"),"+","."),"-",","))),"")</f>
        <v/>
      </c>
      <c r="H559" s="15" t="str">
        <f>IF(ISNUMBER(VALUE(SUBSTITUTE(SUBSTITUTE(SUBSTITUTE(SUBSTITUTE('YAHOO HISTORICAL DATA'!D559,",","+"),".","-"),"+","."),"-",",")))=TRUE,(VALUE(SUBSTITUTE(SUBSTITUTE(SUBSTITUTE(SUBSTITUTE('YAHOO HISTORICAL DATA'!D559,",","+"),".","-"),"+","."),"-",","))),"")</f>
        <v/>
      </c>
      <c r="I559" s="15" t="str">
        <f>IF(ISNUMBER(VALUE(SUBSTITUTE(SUBSTITUTE(SUBSTITUTE(SUBSTITUTE('YAHOO HISTORICAL DATA'!E559,",","+"),".","-"),"+","."),"-",",")))=TRUE,(VALUE(SUBSTITUTE(SUBSTITUTE(SUBSTITUTE(SUBSTITUTE('YAHOO HISTORICAL DATA'!E559,",","+"),".","-"),"+","."),"-",","))),"")</f>
        <v/>
      </c>
      <c r="J559" s="15" t="str">
        <f>IF(ISNUMBER(VALUE(SUBSTITUTE(SUBSTITUTE(SUBSTITUTE(SUBSTITUTE('YAHOO HISTORICAL DATA'!F559,",","+"),".","-"),"+","."),"-",",")))=TRUE,(VALUE(SUBSTITUTE(SUBSTITUTE(SUBSTITUTE(SUBSTITUTE('YAHOO HISTORICAL DATA'!F559,",","+"),".","-"),"+","."),"-",","))),"")</f>
        <v/>
      </c>
      <c r="K559" s="15">
        <f>IF(ISNUMBER(VALUE(SUBSTITUTE(SUBSTITUTE(SUBSTITUTE(SUBSTITUTE('YAHOO HISTORICAL DATA'!G559,",","+"),".","-"),"+","."),"-",",")))=TRUE,(VALUE(SUBSTITUTE(SUBSTITUTE(SUBSTITUTE(SUBSTITUTE('YAHOO HISTORICAL DATA'!G559,",","+"),".","-"),"+","."),"-",","))),VALUE(SUBSTITUTE(SUBSTITUTE(SUBSTITUTE(SUBSTITUTE('YAHOO HISTORICAL DATA'!G559,",","+"),".","-"),"+","."),"-",",")&amp;"0"))</f>
        <v>0</v>
      </c>
    </row>
    <row r="560" spans="1:11" x14ac:dyDescent="0.2">
      <c r="A560">
        <f>'YAHOO HISTORICAL DATA'!A560</f>
        <v>0</v>
      </c>
      <c r="B560" s="81">
        <f t="shared" si="34"/>
        <v>0</v>
      </c>
      <c r="C560" s="83">
        <f t="shared" si="35"/>
        <v>0</v>
      </c>
      <c r="D560" s="83">
        <f t="shared" si="36"/>
        <v>0</v>
      </c>
      <c r="E560" s="3" t="e">
        <f t="shared" si="37"/>
        <v>#NUM!</v>
      </c>
      <c r="F560" s="15" t="str">
        <f>IF(ISNUMBER(VALUE(SUBSTITUTE(SUBSTITUTE(SUBSTITUTE(SUBSTITUTE('YAHOO HISTORICAL DATA'!B560,",","+"),".","-"),"+","."),"-",",")))=TRUE,(VALUE(SUBSTITUTE(SUBSTITUTE(SUBSTITUTE(SUBSTITUTE('YAHOO HISTORICAL DATA'!B560,",","+"),".","-"),"+","."),"-",","))),"")</f>
        <v/>
      </c>
      <c r="G560" s="15" t="str">
        <f>IF(ISNUMBER(VALUE(SUBSTITUTE(SUBSTITUTE(SUBSTITUTE(SUBSTITUTE('YAHOO HISTORICAL DATA'!C560,",","+"),".","-"),"+","."),"-",",")))=TRUE,(VALUE(SUBSTITUTE(SUBSTITUTE(SUBSTITUTE(SUBSTITUTE('YAHOO HISTORICAL DATA'!C560,",","+"),".","-"),"+","."),"-",","))),"")</f>
        <v/>
      </c>
      <c r="H560" s="15" t="str">
        <f>IF(ISNUMBER(VALUE(SUBSTITUTE(SUBSTITUTE(SUBSTITUTE(SUBSTITUTE('YAHOO HISTORICAL DATA'!D560,",","+"),".","-"),"+","."),"-",",")))=TRUE,(VALUE(SUBSTITUTE(SUBSTITUTE(SUBSTITUTE(SUBSTITUTE('YAHOO HISTORICAL DATA'!D560,",","+"),".","-"),"+","."),"-",","))),"")</f>
        <v/>
      </c>
      <c r="I560" s="15" t="str">
        <f>IF(ISNUMBER(VALUE(SUBSTITUTE(SUBSTITUTE(SUBSTITUTE(SUBSTITUTE('YAHOO HISTORICAL DATA'!E560,",","+"),".","-"),"+","."),"-",",")))=TRUE,(VALUE(SUBSTITUTE(SUBSTITUTE(SUBSTITUTE(SUBSTITUTE('YAHOO HISTORICAL DATA'!E560,",","+"),".","-"),"+","."),"-",","))),"")</f>
        <v/>
      </c>
      <c r="J560" s="15" t="str">
        <f>IF(ISNUMBER(VALUE(SUBSTITUTE(SUBSTITUTE(SUBSTITUTE(SUBSTITUTE('YAHOO HISTORICAL DATA'!F560,",","+"),".","-"),"+","."),"-",",")))=TRUE,(VALUE(SUBSTITUTE(SUBSTITUTE(SUBSTITUTE(SUBSTITUTE('YAHOO HISTORICAL DATA'!F560,",","+"),".","-"),"+","."),"-",","))),"")</f>
        <v/>
      </c>
      <c r="K560" s="15">
        <f>IF(ISNUMBER(VALUE(SUBSTITUTE(SUBSTITUTE(SUBSTITUTE(SUBSTITUTE('YAHOO HISTORICAL DATA'!G560,",","+"),".","-"),"+","."),"-",",")))=TRUE,(VALUE(SUBSTITUTE(SUBSTITUTE(SUBSTITUTE(SUBSTITUTE('YAHOO HISTORICAL DATA'!G560,",","+"),".","-"),"+","."),"-",","))),VALUE(SUBSTITUTE(SUBSTITUTE(SUBSTITUTE(SUBSTITUTE('YAHOO HISTORICAL DATA'!G560,",","+"),".","-"),"+","."),"-",",")&amp;"0"))</f>
        <v>0</v>
      </c>
    </row>
    <row r="561" spans="1:11" x14ac:dyDescent="0.2">
      <c r="A561">
        <f>'YAHOO HISTORICAL DATA'!A561</f>
        <v>0</v>
      </c>
      <c r="B561" s="81">
        <f t="shared" si="34"/>
        <v>0</v>
      </c>
      <c r="C561" s="83">
        <f t="shared" si="35"/>
        <v>0</v>
      </c>
      <c r="D561" s="83">
        <f t="shared" si="36"/>
        <v>0</v>
      </c>
      <c r="E561" s="3" t="e">
        <f t="shared" si="37"/>
        <v>#NUM!</v>
      </c>
      <c r="F561" s="15" t="str">
        <f>IF(ISNUMBER(VALUE(SUBSTITUTE(SUBSTITUTE(SUBSTITUTE(SUBSTITUTE('YAHOO HISTORICAL DATA'!B561,",","+"),".","-"),"+","."),"-",",")))=TRUE,(VALUE(SUBSTITUTE(SUBSTITUTE(SUBSTITUTE(SUBSTITUTE('YAHOO HISTORICAL DATA'!B561,",","+"),".","-"),"+","."),"-",","))),"")</f>
        <v/>
      </c>
      <c r="G561" s="15" t="str">
        <f>IF(ISNUMBER(VALUE(SUBSTITUTE(SUBSTITUTE(SUBSTITUTE(SUBSTITUTE('YAHOO HISTORICAL DATA'!C561,",","+"),".","-"),"+","."),"-",",")))=TRUE,(VALUE(SUBSTITUTE(SUBSTITUTE(SUBSTITUTE(SUBSTITUTE('YAHOO HISTORICAL DATA'!C561,",","+"),".","-"),"+","."),"-",","))),"")</f>
        <v/>
      </c>
      <c r="H561" s="15" t="str">
        <f>IF(ISNUMBER(VALUE(SUBSTITUTE(SUBSTITUTE(SUBSTITUTE(SUBSTITUTE('YAHOO HISTORICAL DATA'!D561,",","+"),".","-"),"+","."),"-",",")))=TRUE,(VALUE(SUBSTITUTE(SUBSTITUTE(SUBSTITUTE(SUBSTITUTE('YAHOO HISTORICAL DATA'!D561,",","+"),".","-"),"+","."),"-",","))),"")</f>
        <v/>
      </c>
      <c r="I561" s="15" t="str">
        <f>IF(ISNUMBER(VALUE(SUBSTITUTE(SUBSTITUTE(SUBSTITUTE(SUBSTITUTE('YAHOO HISTORICAL DATA'!E561,",","+"),".","-"),"+","."),"-",",")))=TRUE,(VALUE(SUBSTITUTE(SUBSTITUTE(SUBSTITUTE(SUBSTITUTE('YAHOO HISTORICAL DATA'!E561,",","+"),".","-"),"+","."),"-",","))),"")</f>
        <v/>
      </c>
      <c r="J561" s="15" t="str">
        <f>IF(ISNUMBER(VALUE(SUBSTITUTE(SUBSTITUTE(SUBSTITUTE(SUBSTITUTE('YAHOO HISTORICAL DATA'!F561,",","+"),".","-"),"+","."),"-",",")))=TRUE,(VALUE(SUBSTITUTE(SUBSTITUTE(SUBSTITUTE(SUBSTITUTE('YAHOO HISTORICAL DATA'!F561,",","+"),".","-"),"+","."),"-",","))),"")</f>
        <v/>
      </c>
      <c r="K561" s="15">
        <f>IF(ISNUMBER(VALUE(SUBSTITUTE(SUBSTITUTE(SUBSTITUTE(SUBSTITUTE('YAHOO HISTORICAL DATA'!G561,",","+"),".","-"),"+","."),"-",",")))=TRUE,(VALUE(SUBSTITUTE(SUBSTITUTE(SUBSTITUTE(SUBSTITUTE('YAHOO HISTORICAL DATA'!G561,",","+"),".","-"),"+","."),"-",","))),VALUE(SUBSTITUTE(SUBSTITUTE(SUBSTITUTE(SUBSTITUTE('YAHOO HISTORICAL DATA'!G561,",","+"),".","-"),"+","."),"-",",")&amp;"0"))</f>
        <v>0</v>
      </c>
    </row>
    <row r="562" spans="1:11" x14ac:dyDescent="0.2">
      <c r="A562">
        <f>'YAHOO HISTORICAL DATA'!A562</f>
        <v>0</v>
      </c>
      <c r="B562" s="81">
        <f t="shared" si="34"/>
        <v>0</v>
      </c>
      <c r="C562" s="83">
        <f t="shared" si="35"/>
        <v>0</v>
      </c>
      <c r="D562" s="83">
        <f t="shared" si="36"/>
        <v>0</v>
      </c>
      <c r="E562" s="3" t="e">
        <f t="shared" si="37"/>
        <v>#NUM!</v>
      </c>
      <c r="F562" s="15" t="str">
        <f>IF(ISNUMBER(VALUE(SUBSTITUTE(SUBSTITUTE(SUBSTITUTE(SUBSTITUTE('YAHOO HISTORICAL DATA'!B562,",","+"),".","-"),"+","."),"-",",")))=TRUE,(VALUE(SUBSTITUTE(SUBSTITUTE(SUBSTITUTE(SUBSTITUTE('YAHOO HISTORICAL DATA'!B562,",","+"),".","-"),"+","."),"-",","))),"")</f>
        <v/>
      </c>
      <c r="G562" s="15" t="str">
        <f>IF(ISNUMBER(VALUE(SUBSTITUTE(SUBSTITUTE(SUBSTITUTE(SUBSTITUTE('YAHOO HISTORICAL DATA'!C562,",","+"),".","-"),"+","."),"-",",")))=TRUE,(VALUE(SUBSTITUTE(SUBSTITUTE(SUBSTITUTE(SUBSTITUTE('YAHOO HISTORICAL DATA'!C562,",","+"),".","-"),"+","."),"-",","))),"")</f>
        <v/>
      </c>
      <c r="H562" s="15" t="str">
        <f>IF(ISNUMBER(VALUE(SUBSTITUTE(SUBSTITUTE(SUBSTITUTE(SUBSTITUTE('YAHOO HISTORICAL DATA'!D562,",","+"),".","-"),"+","."),"-",",")))=TRUE,(VALUE(SUBSTITUTE(SUBSTITUTE(SUBSTITUTE(SUBSTITUTE('YAHOO HISTORICAL DATA'!D562,",","+"),".","-"),"+","."),"-",","))),"")</f>
        <v/>
      </c>
      <c r="I562" s="15" t="str">
        <f>IF(ISNUMBER(VALUE(SUBSTITUTE(SUBSTITUTE(SUBSTITUTE(SUBSTITUTE('YAHOO HISTORICAL DATA'!E562,",","+"),".","-"),"+","."),"-",",")))=TRUE,(VALUE(SUBSTITUTE(SUBSTITUTE(SUBSTITUTE(SUBSTITUTE('YAHOO HISTORICAL DATA'!E562,",","+"),".","-"),"+","."),"-",","))),"")</f>
        <v/>
      </c>
      <c r="J562" s="15" t="str">
        <f>IF(ISNUMBER(VALUE(SUBSTITUTE(SUBSTITUTE(SUBSTITUTE(SUBSTITUTE('YAHOO HISTORICAL DATA'!F562,",","+"),".","-"),"+","."),"-",",")))=TRUE,(VALUE(SUBSTITUTE(SUBSTITUTE(SUBSTITUTE(SUBSTITUTE('YAHOO HISTORICAL DATA'!F562,",","+"),".","-"),"+","."),"-",","))),"")</f>
        <v/>
      </c>
      <c r="K562" s="15">
        <f>IF(ISNUMBER(VALUE(SUBSTITUTE(SUBSTITUTE(SUBSTITUTE(SUBSTITUTE('YAHOO HISTORICAL DATA'!G562,",","+"),".","-"),"+","."),"-",",")))=TRUE,(VALUE(SUBSTITUTE(SUBSTITUTE(SUBSTITUTE(SUBSTITUTE('YAHOO HISTORICAL DATA'!G562,",","+"),".","-"),"+","."),"-",","))),VALUE(SUBSTITUTE(SUBSTITUTE(SUBSTITUTE(SUBSTITUTE('YAHOO HISTORICAL DATA'!G562,",","+"),".","-"),"+","."),"-",",")&amp;"0"))</f>
        <v>0</v>
      </c>
    </row>
    <row r="563" spans="1:11" x14ac:dyDescent="0.2">
      <c r="A563">
        <f>'YAHOO HISTORICAL DATA'!A563</f>
        <v>0</v>
      </c>
      <c r="B563" s="81">
        <f t="shared" si="34"/>
        <v>0</v>
      </c>
      <c r="C563" s="83">
        <f t="shared" si="35"/>
        <v>0</v>
      </c>
      <c r="D563" s="83">
        <f t="shared" si="36"/>
        <v>0</v>
      </c>
      <c r="E563" s="3" t="e">
        <f t="shared" si="37"/>
        <v>#NUM!</v>
      </c>
      <c r="F563" s="15" t="str">
        <f>IF(ISNUMBER(VALUE(SUBSTITUTE(SUBSTITUTE(SUBSTITUTE(SUBSTITUTE('YAHOO HISTORICAL DATA'!B563,",","+"),".","-"),"+","."),"-",",")))=TRUE,(VALUE(SUBSTITUTE(SUBSTITUTE(SUBSTITUTE(SUBSTITUTE('YAHOO HISTORICAL DATA'!B563,",","+"),".","-"),"+","."),"-",","))),"")</f>
        <v/>
      </c>
      <c r="G563" s="15" t="str">
        <f>IF(ISNUMBER(VALUE(SUBSTITUTE(SUBSTITUTE(SUBSTITUTE(SUBSTITUTE('YAHOO HISTORICAL DATA'!C563,",","+"),".","-"),"+","."),"-",",")))=TRUE,(VALUE(SUBSTITUTE(SUBSTITUTE(SUBSTITUTE(SUBSTITUTE('YAHOO HISTORICAL DATA'!C563,",","+"),".","-"),"+","."),"-",","))),"")</f>
        <v/>
      </c>
      <c r="H563" s="15" t="str">
        <f>IF(ISNUMBER(VALUE(SUBSTITUTE(SUBSTITUTE(SUBSTITUTE(SUBSTITUTE('YAHOO HISTORICAL DATA'!D563,",","+"),".","-"),"+","."),"-",",")))=TRUE,(VALUE(SUBSTITUTE(SUBSTITUTE(SUBSTITUTE(SUBSTITUTE('YAHOO HISTORICAL DATA'!D563,",","+"),".","-"),"+","."),"-",","))),"")</f>
        <v/>
      </c>
      <c r="I563" s="15" t="str">
        <f>IF(ISNUMBER(VALUE(SUBSTITUTE(SUBSTITUTE(SUBSTITUTE(SUBSTITUTE('YAHOO HISTORICAL DATA'!E563,",","+"),".","-"),"+","."),"-",",")))=TRUE,(VALUE(SUBSTITUTE(SUBSTITUTE(SUBSTITUTE(SUBSTITUTE('YAHOO HISTORICAL DATA'!E563,",","+"),".","-"),"+","."),"-",","))),"")</f>
        <v/>
      </c>
      <c r="J563" s="15" t="str">
        <f>IF(ISNUMBER(VALUE(SUBSTITUTE(SUBSTITUTE(SUBSTITUTE(SUBSTITUTE('YAHOO HISTORICAL DATA'!F563,",","+"),".","-"),"+","."),"-",",")))=TRUE,(VALUE(SUBSTITUTE(SUBSTITUTE(SUBSTITUTE(SUBSTITUTE('YAHOO HISTORICAL DATA'!F563,",","+"),".","-"),"+","."),"-",","))),"")</f>
        <v/>
      </c>
      <c r="K563" s="15">
        <f>IF(ISNUMBER(VALUE(SUBSTITUTE(SUBSTITUTE(SUBSTITUTE(SUBSTITUTE('YAHOO HISTORICAL DATA'!G563,",","+"),".","-"),"+","."),"-",",")))=TRUE,(VALUE(SUBSTITUTE(SUBSTITUTE(SUBSTITUTE(SUBSTITUTE('YAHOO HISTORICAL DATA'!G563,",","+"),".","-"),"+","."),"-",","))),VALUE(SUBSTITUTE(SUBSTITUTE(SUBSTITUTE(SUBSTITUTE('YAHOO HISTORICAL DATA'!G563,",","+"),".","-"),"+","."),"-",",")&amp;"0"))</f>
        <v>0</v>
      </c>
    </row>
    <row r="564" spans="1:11" x14ac:dyDescent="0.2">
      <c r="A564">
        <f>'YAHOO HISTORICAL DATA'!A564</f>
        <v>0</v>
      </c>
      <c r="B564" s="81">
        <f t="shared" si="34"/>
        <v>0</v>
      </c>
      <c r="C564" s="83">
        <f t="shared" si="35"/>
        <v>0</v>
      </c>
      <c r="D564" s="83">
        <f t="shared" si="36"/>
        <v>0</v>
      </c>
      <c r="E564" s="3" t="e">
        <f t="shared" si="37"/>
        <v>#NUM!</v>
      </c>
      <c r="F564" s="15" t="str">
        <f>IF(ISNUMBER(VALUE(SUBSTITUTE(SUBSTITUTE(SUBSTITUTE(SUBSTITUTE('YAHOO HISTORICAL DATA'!B564,",","+"),".","-"),"+","."),"-",",")))=TRUE,(VALUE(SUBSTITUTE(SUBSTITUTE(SUBSTITUTE(SUBSTITUTE('YAHOO HISTORICAL DATA'!B564,",","+"),".","-"),"+","."),"-",","))),"")</f>
        <v/>
      </c>
      <c r="G564" s="15" t="str">
        <f>IF(ISNUMBER(VALUE(SUBSTITUTE(SUBSTITUTE(SUBSTITUTE(SUBSTITUTE('YAHOO HISTORICAL DATA'!C564,",","+"),".","-"),"+","."),"-",",")))=TRUE,(VALUE(SUBSTITUTE(SUBSTITUTE(SUBSTITUTE(SUBSTITUTE('YAHOO HISTORICAL DATA'!C564,",","+"),".","-"),"+","."),"-",","))),"")</f>
        <v/>
      </c>
      <c r="H564" s="15" t="str">
        <f>IF(ISNUMBER(VALUE(SUBSTITUTE(SUBSTITUTE(SUBSTITUTE(SUBSTITUTE('YAHOO HISTORICAL DATA'!D564,",","+"),".","-"),"+","."),"-",",")))=TRUE,(VALUE(SUBSTITUTE(SUBSTITUTE(SUBSTITUTE(SUBSTITUTE('YAHOO HISTORICAL DATA'!D564,",","+"),".","-"),"+","."),"-",","))),"")</f>
        <v/>
      </c>
      <c r="I564" s="15" t="str">
        <f>IF(ISNUMBER(VALUE(SUBSTITUTE(SUBSTITUTE(SUBSTITUTE(SUBSTITUTE('YAHOO HISTORICAL DATA'!E564,",","+"),".","-"),"+","."),"-",",")))=TRUE,(VALUE(SUBSTITUTE(SUBSTITUTE(SUBSTITUTE(SUBSTITUTE('YAHOO HISTORICAL DATA'!E564,",","+"),".","-"),"+","."),"-",","))),"")</f>
        <v/>
      </c>
      <c r="J564" s="15" t="str">
        <f>IF(ISNUMBER(VALUE(SUBSTITUTE(SUBSTITUTE(SUBSTITUTE(SUBSTITUTE('YAHOO HISTORICAL DATA'!F564,",","+"),".","-"),"+","."),"-",",")))=TRUE,(VALUE(SUBSTITUTE(SUBSTITUTE(SUBSTITUTE(SUBSTITUTE('YAHOO HISTORICAL DATA'!F564,",","+"),".","-"),"+","."),"-",","))),"")</f>
        <v/>
      </c>
      <c r="K564" s="15">
        <f>IF(ISNUMBER(VALUE(SUBSTITUTE(SUBSTITUTE(SUBSTITUTE(SUBSTITUTE('YAHOO HISTORICAL DATA'!G564,",","+"),".","-"),"+","."),"-",",")))=TRUE,(VALUE(SUBSTITUTE(SUBSTITUTE(SUBSTITUTE(SUBSTITUTE('YAHOO HISTORICAL DATA'!G564,",","+"),".","-"),"+","."),"-",","))),VALUE(SUBSTITUTE(SUBSTITUTE(SUBSTITUTE(SUBSTITUTE('YAHOO HISTORICAL DATA'!G564,",","+"),".","-"),"+","."),"-",",")&amp;"0"))</f>
        <v>0</v>
      </c>
    </row>
    <row r="565" spans="1:11" x14ac:dyDescent="0.2">
      <c r="A565">
        <f>'YAHOO HISTORICAL DATA'!A565</f>
        <v>0</v>
      </c>
      <c r="B565" s="81">
        <f t="shared" si="34"/>
        <v>0</v>
      </c>
      <c r="C565" s="83">
        <f t="shared" si="35"/>
        <v>0</v>
      </c>
      <c r="D565" s="83">
        <f t="shared" si="36"/>
        <v>0</v>
      </c>
      <c r="E565" s="3" t="e">
        <f t="shared" si="37"/>
        <v>#NUM!</v>
      </c>
      <c r="F565" s="15" t="str">
        <f>IF(ISNUMBER(VALUE(SUBSTITUTE(SUBSTITUTE(SUBSTITUTE(SUBSTITUTE('YAHOO HISTORICAL DATA'!B565,",","+"),".","-"),"+","."),"-",",")))=TRUE,(VALUE(SUBSTITUTE(SUBSTITUTE(SUBSTITUTE(SUBSTITUTE('YAHOO HISTORICAL DATA'!B565,",","+"),".","-"),"+","."),"-",","))),"")</f>
        <v/>
      </c>
      <c r="G565" s="15" t="str">
        <f>IF(ISNUMBER(VALUE(SUBSTITUTE(SUBSTITUTE(SUBSTITUTE(SUBSTITUTE('YAHOO HISTORICAL DATA'!C565,",","+"),".","-"),"+","."),"-",",")))=TRUE,(VALUE(SUBSTITUTE(SUBSTITUTE(SUBSTITUTE(SUBSTITUTE('YAHOO HISTORICAL DATA'!C565,",","+"),".","-"),"+","."),"-",","))),"")</f>
        <v/>
      </c>
      <c r="H565" s="15" t="str">
        <f>IF(ISNUMBER(VALUE(SUBSTITUTE(SUBSTITUTE(SUBSTITUTE(SUBSTITUTE('YAHOO HISTORICAL DATA'!D565,",","+"),".","-"),"+","."),"-",",")))=TRUE,(VALUE(SUBSTITUTE(SUBSTITUTE(SUBSTITUTE(SUBSTITUTE('YAHOO HISTORICAL DATA'!D565,",","+"),".","-"),"+","."),"-",","))),"")</f>
        <v/>
      </c>
      <c r="I565" s="15" t="str">
        <f>IF(ISNUMBER(VALUE(SUBSTITUTE(SUBSTITUTE(SUBSTITUTE(SUBSTITUTE('YAHOO HISTORICAL DATA'!E565,",","+"),".","-"),"+","."),"-",",")))=TRUE,(VALUE(SUBSTITUTE(SUBSTITUTE(SUBSTITUTE(SUBSTITUTE('YAHOO HISTORICAL DATA'!E565,",","+"),".","-"),"+","."),"-",","))),"")</f>
        <v/>
      </c>
      <c r="J565" s="15" t="str">
        <f>IF(ISNUMBER(VALUE(SUBSTITUTE(SUBSTITUTE(SUBSTITUTE(SUBSTITUTE('YAHOO HISTORICAL DATA'!F565,",","+"),".","-"),"+","."),"-",",")))=TRUE,(VALUE(SUBSTITUTE(SUBSTITUTE(SUBSTITUTE(SUBSTITUTE('YAHOO HISTORICAL DATA'!F565,",","+"),".","-"),"+","."),"-",","))),"")</f>
        <v/>
      </c>
      <c r="K565" s="15">
        <f>IF(ISNUMBER(VALUE(SUBSTITUTE(SUBSTITUTE(SUBSTITUTE(SUBSTITUTE('YAHOO HISTORICAL DATA'!G565,",","+"),".","-"),"+","."),"-",",")))=TRUE,(VALUE(SUBSTITUTE(SUBSTITUTE(SUBSTITUTE(SUBSTITUTE('YAHOO HISTORICAL DATA'!G565,",","+"),".","-"),"+","."),"-",","))),VALUE(SUBSTITUTE(SUBSTITUTE(SUBSTITUTE(SUBSTITUTE('YAHOO HISTORICAL DATA'!G565,",","+"),".","-"),"+","."),"-",",")&amp;"0"))</f>
        <v>0</v>
      </c>
    </row>
    <row r="566" spans="1:11" x14ac:dyDescent="0.2">
      <c r="A566">
        <f>'YAHOO HISTORICAL DATA'!A566</f>
        <v>0</v>
      </c>
      <c r="B566" s="81">
        <f t="shared" si="34"/>
        <v>0</v>
      </c>
      <c r="C566" s="83">
        <f t="shared" si="35"/>
        <v>0</v>
      </c>
      <c r="D566" s="83">
        <f t="shared" si="36"/>
        <v>0</v>
      </c>
      <c r="E566" s="3" t="e">
        <f t="shared" si="37"/>
        <v>#NUM!</v>
      </c>
      <c r="F566" s="15" t="str">
        <f>IF(ISNUMBER(VALUE(SUBSTITUTE(SUBSTITUTE(SUBSTITUTE(SUBSTITUTE('YAHOO HISTORICAL DATA'!B566,",","+"),".","-"),"+","."),"-",",")))=TRUE,(VALUE(SUBSTITUTE(SUBSTITUTE(SUBSTITUTE(SUBSTITUTE('YAHOO HISTORICAL DATA'!B566,",","+"),".","-"),"+","."),"-",","))),"")</f>
        <v/>
      </c>
      <c r="G566" s="15" t="str">
        <f>IF(ISNUMBER(VALUE(SUBSTITUTE(SUBSTITUTE(SUBSTITUTE(SUBSTITUTE('YAHOO HISTORICAL DATA'!C566,",","+"),".","-"),"+","."),"-",",")))=TRUE,(VALUE(SUBSTITUTE(SUBSTITUTE(SUBSTITUTE(SUBSTITUTE('YAHOO HISTORICAL DATA'!C566,",","+"),".","-"),"+","."),"-",","))),"")</f>
        <v/>
      </c>
      <c r="H566" s="15" t="str">
        <f>IF(ISNUMBER(VALUE(SUBSTITUTE(SUBSTITUTE(SUBSTITUTE(SUBSTITUTE('YAHOO HISTORICAL DATA'!D566,",","+"),".","-"),"+","."),"-",",")))=TRUE,(VALUE(SUBSTITUTE(SUBSTITUTE(SUBSTITUTE(SUBSTITUTE('YAHOO HISTORICAL DATA'!D566,",","+"),".","-"),"+","."),"-",","))),"")</f>
        <v/>
      </c>
      <c r="I566" s="15" t="str">
        <f>IF(ISNUMBER(VALUE(SUBSTITUTE(SUBSTITUTE(SUBSTITUTE(SUBSTITUTE('YAHOO HISTORICAL DATA'!E566,",","+"),".","-"),"+","."),"-",",")))=TRUE,(VALUE(SUBSTITUTE(SUBSTITUTE(SUBSTITUTE(SUBSTITUTE('YAHOO HISTORICAL DATA'!E566,",","+"),".","-"),"+","."),"-",","))),"")</f>
        <v/>
      </c>
      <c r="J566" s="15" t="str">
        <f>IF(ISNUMBER(VALUE(SUBSTITUTE(SUBSTITUTE(SUBSTITUTE(SUBSTITUTE('YAHOO HISTORICAL DATA'!F566,",","+"),".","-"),"+","."),"-",",")))=TRUE,(VALUE(SUBSTITUTE(SUBSTITUTE(SUBSTITUTE(SUBSTITUTE('YAHOO HISTORICAL DATA'!F566,",","+"),".","-"),"+","."),"-",","))),"")</f>
        <v/>
      </c>
      <c r="K566" s="15">
        <f>IF(ISNUMBER(VALUE(SUBSTITUTE(SUBSTITUTE(SUBSTITUTE(SUBSTITUTE('YAHOO HISTORICAL DATA'!G566,",","+"),".","-"),"+","."),"-",",")))=TRUE,(VALUE(SUBSTITUTE(SUBSTITUTE(SUBSTITUTE(SUBSTITUTE('YAHOO HISTORICAL DATA'!G566,",","+"),".","-"),"+","."),"-",","))),VALUE(SUBSTITUTE(SUBSTITUTE(SUBSTITUTE(SUBSTITUTE('YAHOO HISTORICAL DATA'!G566,",","+"),".","-"),"+","."),"-",",")&amp;"0"))</f>
        <v>0</v>
      </c>
    </row>
    <row r="567" spans="1:11" x14ac:dyDescent="0.2">
      <c r="A567">
        <f>'YAHOO HISTORICAL DATA'!A567</f>
        <v>0</v>
      </c>
      <c r="B567" s="81">
        <f t="shared" si="34"/>
        <v>0</v>
      </c>
      <c r="C567" s="83">
        <f t="shared" si="35"/>
        <v>0</v>
      </c>
      <c r="D567" s="83">
        <f t="shared" si="36"/>
        <v>0</v>
      </c>
      <c r="E567" s="3" t="e">
        <f t="shared" si="37"/>
        <v>#NUM!</v>
      </c>
      <c r="F567" s="15" t="str">
        <f>IF(ISNUMBER(VALUE(SUBSTITUTE(SUBSTITUTE(SUBSTITUTE(SUBSTITUTE('YAHOO HISTORICAL DATA'!B567,",","+"),".","-"),"+","."),"-",",")))=TRUE,(VALUE(SUBSTITUTE(SUBSTITUTE(SUBSTITUTE(SUBSTITUTE('YAHOO HISTORICAL DATA'!B567,",","+"),".","-"),"+","."),"-",","))),"")</f>
        <v/>
      </c>
      <c r="G567" s="15" t="str">
        <f>IF(ISNUMBER(VALUE(SUBSTITUTE(SUBSTITUTE(SUBSTITUTE(SUBSTITUTE('YAHOO HISTORICAL DATA'!C567,",","+"),".","-"),"+","."),"-",",")))=TRUE,(VALUE(SUBSTITUTE(SUBSTITUTE(SUBSTITUTE(SUBSTITUTE('YAHOO HISTORICAL DATA'!C567,",","+"),".","-"),"+","."),"-",","))),"")</f>
        <v/>
      </c>
      <c r="H567" s="15" t="str">
        <f>IF(ISNUMBER(VALUE(SUBSTITUTE(SUBSTITUTE(SUBSTITUTE(SUBSTITUTE('YAHOO HISTORICAL DATA'!D567,",","+"),".","-"),"+","."),"-",",")))=TRUE,(VALUE(SUBSTITUTE(SUBSTITUTE(SUBSTITUTE(SUBSTITUTE('YAHOO HISTORICAL DATA'!D567,",","+"),".","-"),"+","."),"-",","))),"")</f>
        <v/>
      </c>
      <c r="I567" s="15" t="str">
        <f>IF(ISNUMBER(VALUE(SUBSTITUTE(SUBSTITUTE(SUBSTITUTE(SUBSTITUTE('YAHOO HISTORICAL DATA'!E567,",","+"),".","-"),"+","."),"-",",")))=TRUE,(VALUE(SUBSTITUTE(SUBSTITUTE(SUBSTITUTE(SUBSTITUTE('YAHOO HISTORICAL DATA'!E567,",","+"),".","-"),"+","."),"-",","))),"")</f>
        <v/>
      </c>
      <c r="J567" s="15" t="str">
        <f>IF(ISNUMBER(VALUE(SUBSTITUTE(SUBSTITUTE(SUBSTITUTE(SUBSTITUTE('YAHOO HISTORICAL DATA'!F567,",","+"),".","-"),"+","."),"-",",")))=TRUE,(VALUE(SUBSTITUTE(SUBSTITUTE(SUBSTITUTE(SUBSTITUTE('YAHOO HISTORICAL DATA'!F567,",","+"),".","-"),"+","."),"-",","))),"")</f>
        <v/>
      </c>
      <c r="K567" s="15">
        <f>IF(ISNUMBER(VALUE(SUBSTITUTE(SUBSTITUTE(SUBSTITUTE(SUBSTITUTE('YAHOO HISTORICAL DATA'!G567,",","+"),".","-"),"+","."),"-",",")))=TRUE,(VALUE(SUBSTITUTE(SUBSTITUTE(SUBSTITUTE(SUBSTITUTE('YAHOO HISTORICAL DATA'!G567,",","+"),".","-"),"+","."),"-",","))),VALUE(SUBSTITUTE(SUBSTITUTE(SUBSTITUTE(SUBSTITUTE('YAHOO HISTORICAL DATA'!G567,",","+"),".","-"),"+","."),"-",",")&amp;"0"))</f>
        <v>0</v>
      </c>
    </row>
    <row r="568" spans="1:11" x14ac:dyDescent="0.2">
      <c r="A568">
        <f>'YAHOO HISTORICAL DATA'!A568</f>
        <v>0</v>
      </c>
      <c r="B568" s="81">
        <f t="shared" si="34"/>
        <v>0</v>
      </c>
      <c r="C568" s="83">
        <f t="shared" si="35"/>
        <v>0</v>
      </c>
      <c r="D568" s="83">
        <f t="shared" si="36"/>
        <v>0</v>
      </c>
      <c r="E568" s="3" t="e">
        <f t="shared" si="37"/>
        <v>#NUM!</v>
      </c>
      <c r="F568" s="15" t="str">
        <f>IF(ISNUMBER(VALUE(SUBSTITUTE(SUBSTITUTE(SUBSTITUTE(SUBSTITUTE('YAHOO HISTORICAL DATA'!B568,",","+"),".","-"),"+","."),"-",",")))=TRUE,(VALUE(SUBSTITUTE(SUBSTITUTE(SUBSTITUTE(SUBSTITUTE('YAHOO HISTORICAL DATA'!B568,",","+"),".","-"),"+","."),"-",","))),"")</f>
        <v/>
      </c>
      <c r="G568" s="15" t="str">
        <f>IF(ISNUMBER(VALUE(SUBSTITUTE(SUBSTITUTE(SUBSTITUTE(SUBSTITUTE('YAHOO HISTORICAL DATA'!C568,",","+"),".","-"),"+","."),"-",",")))=TRUE,(VALUE(SUBSTITUTE(SUBSTITUTE(SUBSTITUTE(SUBSTITUTE('YAHOO HISTORICAL DATA'!C568,",","+"),".","-"),"+","."),"-",","))),"")</f>
        <v/>
      </c>
      <c r="H568" s="15" t="str">
        <f>IF(ISNUMBER(VALUE(SUBSTITUTE(SUBSTITUTE(SUBSTITUTE(SUBSTITUTE('YAHOO HISTORICAL DATA'!D568,",","+"),".","-"),"+","."),"-",",")))=TRUE,(VALUE(SUBSTITUTE(SUBSTITUTE(SUBSTITUTE(SUBSTITUTE('YAHOO HISTORICAL DATA'!D568,",","+"),".","-"),"+","."),"-",","))),"")</f>
        <v/>
      </c>
      <c r="I568" s="15" t="str">
        <f>IF(ISNUMBER(VALUE(SUBSTITUTE(SUBSTITUTE(SUBSTITUTE(SUBSTITUTE('YAHOO HISTORICAL DATA'!E568,",","+"),".","-"),"+","."),"-",",")))=TRUE,(VALUE(SUBSTITUTE(SUBSTITUTE(SUBSTITUTE(SUBSTITUTE('YAHOO HISTORICAL DATA'!E568,",","+"),".","-"),"+","."),"-",","))),"")</f>
        <v/>
      </c>
      <c r="J568" s="15" t="str">
        <f>IF(ISNUMBER(VALUE(SUBSTITUTE(SUBSTITUTE(SUBSTITUTE(SUBSTITUTE('YAHOO HISTORICAL DATA'!F568,",","+"),".","-"),"+","."),"-",",")))=TRUE,(VALUE(SUBSTITUTE(SUBSTITUTE(SUBSTITUTE(SUBSTITUTE('YAHOO HISTORICAL DATA'!F568,",","+"),".","-"),"+","."),"-",","))),"")</f>
        <v/>
      </c>
      <c r="K568" s="15">
        <f>IF(ISNUMBER(VALUE(SUBSTITUTE(SUBSTITUTE(SUBSTITUTE(SUBSTITUTE('YAHOO HISTORICAL DATA'!G568,",","+"),".","-"),"+","."),"-",",")))=TRUE,(VALUE(SUBSTITUTE(SUBSTITUTE(SUBSTITUTE(SUBSTITUTE('YAHOO HISTORICAL DATA'!G568,",","+"),".","-"),"+","."),"-",","))),VALUE(SUBSTITUTE(SUBSTITUTE(SUBSTITUTE(SUBSTITUTE('YAHOO HISTORICAL DATA'!G568,",","+"),".","-"),"+","."),"-",",")&amp;"0"))</f>
        <v>0</v>
      </c>
    </row>
    <row r="569" spans="1:11" x14ac:dyDescent="0.2">
      <c r="A569">
        <f>'YAHOO HISTORICAL DATA'!A569</f>
        <v>0</v>
      </c>
      <c r="B569" s="81">
        <f t="shared" si="34"/>
        <v>0</v>
      </c>
      <c r="C569" s="83">
        <f t="shared" si="35"/>
        <v>0</v>
      </c>
      <c r="D569" s="83">
        <f t="shared" si="36"/>
        <v>0</v>
      </c>
      <c r="E569" s="3" t="e">
        <f t="shared" si="37"/>
        <v>#NUM!</v>
      </c>
      <c r="F569" s="15" t="str">
        <f>IF(ISNUMBER(VALUE(SUBSTITUTE(SUBSTITUTE(SUBSTITUTE(SUBSTITUTE('YAHOO HISTORICAL DATA'!B569,",","+"),".","-"),"+","."),"-",",")))=TRUE,(VALUE(SUBSTITUTE(SUBSTITUTE(SUBSTITUTE(SUBSTITUTE('YAHOO HISTORICAL DATA'!B569,",","+"),".","-"),"+","."),"-",","))),"")</f>
        <v/>
      </c>
      <c r="G569" s="15" t="str">
        <f>IF(ISNUMBER(VALUE(SUBSTITUTE(SUBSTITUTE(SUBSTITUTE(SUBSTITUTE('YAHOO HISTORICAL DATA'!C569,",","+"),".","-"),"+","."),"-",",")))=TRUE,(VALUE(SUBSTITUTE(SUBSTITUTE(SUBSTITUTE(SUBSTITUTE('YAHOO HISTORICAL DATA'!C569,",","+"),".","-"),"+","."),"-",","))),"")</f>
        <v/>
      </c>
      <c r="H569" s="15" t="str">
        <f>IF(ISNUMBER(VALUE(SUBSTITUTE(SUBSTITUTE(SUBSTITUTE(SUBSTITUTE('YAHOO HISTORICAL DATA'!D569,",","+"),".","-"),"+","."),"-",",")))=TRUE,(VALUE(SUBSTITUTE(SUBSTITUTE(SUBSTITUTE(SUBSTITUTE('YAHOO HISTORICAL DATA'!D569,",","+"),".","-"),"+","."),"-",","))),"")</f>
        <v/>
      </c>
      <c r="I569" s="15" t="str">
        <f>IF(ISNUMBER(VALUE(SUBSTITUTE(SUBSTITUTE(SUBSTITUTE(SUBSTITUTE('YAHOO HISTORICAL DATA'!E569,",","+"),".","-"),"+","."),"-",",")))=TRUE,(VALUE(SUBSTITUTE(SUBSTITUTE(SUBSTITUTE(SUBSTITUTE('YAHOO HISTORICAL DATA'!E569,",","+"),".","-"),"+","."),"-",","))),"")</f>
        <v/>
      </c>
      <c r="J569" s="15" t="str">
        <f>IF(ISNUMBER(VALUE(SUBSTITUTE(SUBSTITUTE(SUBSTITUTE(SUBSTITUTE('YAHOO HISTORICAL DATA'!F569,",","+"),".","-"),"+","."),"-",",")))=TRUE,(VALUE(SUBSTITUTE(SUBSTITUTE(SUBSTITUTE(SUBSTITUTE('YAHOO HISTORICAL DATA'!F569,",","+"),".","-"),"+","."),"-",","))),"")</f>
        <v/>
      </c>
      <c r="K569" s="15">
        <f>IF(ISNUMBER(VALUE(SUBSTITUTE(SUBSTITUTE(SUBSTITUTE(SUBSTITUTE('YAHOO HISTORICAL DATA'!G569,",","+"),".","-"),"+","."),"-",",")))=TRUE,(VALUE(SUBSTITUTE(SUBSTITUTE(SUBSTITUTE(SUBSTITUTE('YAHOO HISTORICAL DATA'!G569,",","+"),".","-"),"+","."),"-",","))),VALUE(SUBSTITUTE(SUBSTITUTE(SUBSTITUTE(SUBSTITUTE('YAHOO HISTORICAL DATA'!G569,",","+"),".","-"),"+","."),"-",",")&amp;"0"))</f>
        <v>0</v>
      </c>
    </row>
    <row r="570" spans="1:11" x14ac:dyDescent="0.2">
      <c r="A570">
        <f>'YAHOO HISTORICAL DATA'!A570</f>
        <v>0</v>
      </c>
      <c r="B570" s="81">
        <f t="shared" si="34"/>
        <v>0</v>
      </c>
      <c r="C570" s="83">
        <f t="shared" si="35"/>
        <v>0</v>
      </c>
      <c r="D570" s="83">
        <f t="shared" si="36"/>
        <v>0</v>
      </c>
      <c r="E570" s="3" t="e">
        <f t="shared" si="37"/>
        <v>#NUM!</v>
      </c>
      <c r="F570" s="15" t="str">
        <f>IF(ISNUMBER(VALUE(SUBSTITUTE(SUBSTITUTE(SUBSTITUTE(SUBSTITUTE('YAHOO HISTORICAL DATA'!B570,",","+"),".","-"),"+","."),"-",",")))=TRUE,(VALUE(SUBSTITUTE(SUBSTITUTE(SUBSTITUTE(SUBSTITUTE('YAHOO HISTORICAL DATA'!B570,",","+"),".","-"),"+","."),"-",","))),"")</f>
        <v/>
      </c>
      <c r="G570" s="15" t="str">
        <f>IF(ISNUMBER(VALUE(SUBSTITUTE(SUBSTITUTE(SUBSTITUTE(SUBSTITUTE('YAHOO HISTORICAL DATA'!C570,",","+"),".","-"),"+","."),"-",",")))=TRUE,(VALUE(SUBSTITUTE(SUBSTITUTE(SUBSTITUTE(SUBSTITUTE('YAHOO HISTORICAL DATA'!C570,",","+"),".","-"),"+","."),"-",","))),"")</f>
        <v/>
      </c>
      <c r="H570" s="15" t="str">
        <f>IF(ISNUMBER(VALUE(SUBSTITUTE(SUBSTITUTE(SUBSTITUTE(SUBSTITUTE('YAHOO HISTORICAL DATA'!D570,",","+"),".","-"),"+","."),"-",",")))=TRUE,(VALUE(SUBSTITUTE(SUBSTITUTE(SUBSTITUTE(SUBSTITUTE('YAHOO HISTORICAL DATA'!D570,",","+"),".","-"),"+","."),"-",","))),"")</f>
        <v/>
      </c>
      <c r="I570" s="15" t="str">
        <f>IF(ISNUMBER(VALUE(SUBSTITUTE(SUBSTITUTE(SUBSTITUTE(SUBSTITUTE('YAHOO HISTORICAL DATA'!E570,",","+"),".","-"),"+","."),"-",",")))=TRUE,(VALUE(SUBSTITUTE(SUBSTITUTE(SUBSTITUTE(SUBSTITUTE('YAHOO HISTORICAL DATA'!E570,",","+"),".","-"),"+","."),"-",","))),"")</f>
        <v/>
      </c>
      <c r="J570" s="15" t="str">
        <f>IF(ISNUMBER(VALUE(SUBSTITUTE(SUBSTITUTE(SUBSTITUTE(SUBSTITUTE('YAHOO HISTORICAL DATA'!F570,",","+"),".","-"),"+","."),"-",",")))=TRUE,(VALUE(SUBSTITUTE(SUBSTITUTE(SUBSTITUTE(SUBSTITUTE('YAHOO HISTORICAL DATA'!F570,",","+"),".","-"),"+","."),"-",","))),"")</f>
        <v/>
      </c>
      <c r="K570" s="15">
        <f>IF(ISNUMBER(VALUE(SUBSTITUTE(SUBSTITUTE(SUBSTITUTE(SUBSTITUTE('YAHOO HISTORICAL DATA'!G570,",","+"),".","-"),"+","."),"-",",")))=TRUE,(VALUE(SUBSTITUTE(SUBSTITUTE(SUBSTITUTE(SUBSTITUTE('YAHOO HISTORICAL DATA'!G570,",","+"),".","-"),"+","."),"-",","))),VALUE(SUBSTITUTE(SUBSTITUTE(SUBSTITUTE(SUBSTITUTE('YAHOO HISTORICAL DATA'!G570,",","+"),".","-"),"+","."),"-",",")&amp;"0"))</f>
        <v>0</v>
      </c>
    </row>
    <row r="571" spans="1:11" x14ac:dyDescent="0.2">
      <c r="A571">
        <f>'YAHOO HISTORICAL DATA'!A571</f>
        <v>0</v>
      </c>
      <c r="B571" s="81">
        <f t="shared" si="34"/>
        <v>0</v>
      </c>
      <c r="C571" s="83">
        <f t="shared" si="35"/>
        <v>0</v>
      </c>
      <c r="D571" s="83">
        <f t="shared" si="36"/>
        <v>0</v>
      </c>
      <c r="E571" s="3" t="e">
        <f t="shared" si="37"/>
        <v>#NUM!</v>
      </c>
      <c r="F571" s="15" t="str">
        <f>IF(ISNUMBER(VALUE(SUBSTITUTE(SUBSTITUTE(SUBSTITUTE(SUBSTITUTE('YAHOO HISTORICAL DATA'!B571,",","+"),".","-"),"+","."),"-",",")))=TRUE,(VALUE(SUBSTITUTE(SUBSTITUTE(SUBSTITUTE(SUBSTITUTE('YAHOO HISTORICAL DATA'!B571,",","+"),".","-"),"+","."),"-",","))),"")</f>
        <v/>
      </c>
      <c r="G571" s="15" t="str">
        <f>IF(ISNUMBER(VALUE(SUBSTITUTE(SUBSTITUTE(SUBSTITUTE(SUBSTITUTE('YAHOO HISTORICAL DATA'!C571,",","+"),".","-"),"+","."),"-",",")))=TRUE,(VALUE(SUBSTITUTE(SUBSTITUTE(SUBSTITUTE(SUBSTITUTE('YAHOO HISTORICAL DATA'!C571,",","+"),".","-"),"+","."),"-",","))),"")</f>
        <v/>
      </c>
      <c r="H571" s="15" t="str">
        <f>IF(ISNUMBER(VALUE(SUBSTITUTE(SUBSTITUTE(SUBSTITUTE(SUBSTITUTE('YAHOO HISTORICAL DATA'!D571,",","+"),".","-"),"+","."),"-",",")))=TRUE,(VALUE(SUBSTITUTE(SUBSTITUTE(SUBSTITUTE(SUBSTITUTE('YAHOO HISTORICAL DATA'!D571,",","+"),".","-"),"+","."),"-",","))),"")</f>
        <v/>
      </c>
      <c r="I571" s="15" t="str">
        <f>IF(ISNUMBER(VALUE(SUBSTITUTE(SUBSTITUTE(SUBSTITUTE(SUBSTITUTE('YAHOO HISTORICAL DATA'!E571,",","+"),".","-"),"+","."),"-",",")))=TRUE,(VALUE(SUBSTITUTE(SUBSTITUTE(SUBSTITUTE(SUBSTITUTE('YAHOO HISTORICAL DATA'!E571,",","+"),".","-"),"+","."),"-",","))),"")</f>
        <v/>
      </c>
      <c r="J571" s="15" t="str">
        <f>IF(ISNUMBER(VALUE(SUBSTITUTE(SUBSTITUTE(SUBSTITUTE(SUBSTITUTE('YAHOO HISTORICAL DATA'!F571,",","+"),".","-"),"+","."),"-",",")))=TRUE,(VALUE(SUBSTITUTE(SUBSTITUTE(SUBSTITUTE(SUBSTITUTE('YAHOO HISTORICAL DATA'!F571,",","+"),".","-"),"+","."),"-",","))),"")</f>
        <v/>
      </c>
      <c r="K571" s="15">
        <f>IF(ISNUMBER(VALUE(SUBSTITUTE(SUBSTITUTE(SUBSTITUTE(SUBSTITUTE('YAHOO HISTORICAL DATA'!G571,",","+"),".","-"),"+","."),"-",",")))=TRUE,(VALUE(SUBSTITUTE(SUBSTITUTE(SUBSTITUTE(SUBSTITUTE('YAHOO HISTORICAL DATA'!G571,",","+"),".","-"),"+","."),"-",","))),VALUE(SUBSTITUTE(SUBSTITUTE(SUBSTITUTE(SUBSTITUTE('YAHOO HISTORICAL DATA'!G571,",","+"),".","-"),"+","."),"-",",")&amp;"0"))</f>
        <v>0</v>
      </c>
    </row>
    <row r="572" spans="1:11" x14ac:dyDescent="0.2">
      <c r="A572">
        <f>'YAHOO HISTORICAL DATA'!A572</f>
        <v>0</v>
      </c>
      <c r="B572" s="81">
        <f t="shared" si="34"/>
        <v>0</v>
      </c>
      <c r="C572" s="83">
        <f t="shared" si="35"/>
        <v>0</v>
      </c>
      <c r="D572" s="83">
        <f t="shared" si="36"/>
        <v>0</v>
      </c>
      <c r="E572" s="3" t="e">
        <f t="shared" si="37"/>
        <v>#NUM!</v>
      </c>
      <c r="F572" s="15" t="str">
        <f>IF(ISNUMBER(VALUE(SUBSTITUTE(SUBSTITUTE(SUBSTITUTE(SUBSTITUTE('YAHOO HISTORICAL DATA'!B572,",","+"),".","-"),"+","."),"-",",")))=TRUE,(VALUE(SUBSTITUTE(SUBSTITUTE(SUBSTITUTE(SUBSTITUTE('YAHOO HISTORICAL DATA'!B572,",","+"),".","-"),"+","."),"-",","))),"")</f>
        <v/>
      </c>
      <c r="G572" s="15" t="str">
        <f>IF(ISNUMBER(VALUE(SUBSTITUTE(SUBSTITUTE(SUBSTITUTE(SUBSTITUTE('YAHOO HISTORICAL DATA'!C572,",","+"),".","-"),"+","."),"-",",")))=TRUE,(VALUE(SUBSTITUTE(SUBSTITUTE(SUBSTITUTE(SUBSTITUTE('YAHOO HISTORICAL DATA'!C572,",","+"),".","-"),"+","."),"-",","))),"")</f>
        <v/>
      </c>
      <c r="H572" s="15" t="str">
        <f>IF(ISNUMBER(VALUE(SUBSTITUTE(SUBSTITUTE(SUBSTITUTE(SUBSTITUTE('YAHOO HISTORICAL DATA'!D572,",","+"),".","-"),"+","."),"-",",")))=TRUE,(VALUE(SUBSTITUTE(SUBSTITUTE(SUBSTITUTE(SUBSTITUTE('YAHOO HISTORICAL DATA'!D572,",","+"),".","-"),"+","."),"-",","))),"")</f>
        <v/>
      </c>
      <c r="I572" s="15" t="str">
        <f>IF(ISNUMBER(VALUE(SUBSTITUTE(SUBSTITUTE(SUBSTITUTE(SUBSTITUTE('YAHOO HISTORICAL DATA'!E572,",","+"),".","-"),"+","."),"-",",")))=TRUE,(VALUE(SUBSTITUTE(SUBSTITUTE(SUBSTITUTE(SUBSTITUTE('YAHOO HISTORICAL DATA'!E572,",","+"),".","-"),"+","."),"-",","))),"")</f>
        <v/>
      </c>
      <c r="J572" s="15" t="str">
        <f>IF(ISNUMBER(VALUE(SUBSTITUTE(SUBSTITUTE(SUBSTITUTE(SUBSTITUTE('YAHOO HISTORICAL DATA'!F572,",","+"),".","-"),"+","."),"-",",")))=TRUE,(VALUE(SUBSTITUTE(SUBSTITUTE(SUBSTITUTE(SUBSTITUTE('YAHOO HISTORICAL DATA'!F572,",","+"),".","-"),"+","."),"-",","))),"")</f>
        <v/>
      </c>
      <c r="K572" s="15">
        <f>IF(ISNUMBER(VALUE(SUBSTITUTE(SUBSTITUTE(SUBSTITUTE(SUBSTITUTE('YAHOO HISTORICAL DATA'!G572,",","+"),".","-"),"+","."),"-",",")))=TRUE,(VALUE(SUBSTITUTE(SUBSTITUTE(SUBSTITUTE(SUBSTITUTE('YAHOO HISTORICAL DATA'!G572,",","+"),".","-"),"+","."),"-",","))),VALUE(SUBSTITUTE(SUBSTITUTE(SUBSTITUTE(SUBSTITUTE('YAHOO HISTORICAL DATA'!G572,",","+"),".","-"),"+","."),"-",",")&amp;"0"))</f>
        <v>0</v>
      </c>
    </row>
    <row r="573" spans="1:11" x14ac:dyDescent="0.2">
      <c r="A573">
        <f>'YAHOO HISTORICAL DATA'!A573</f>
        <v>0</v>
      </c>
      <c r="B573" s="81">
        <f t="shared" si="34"/>
        <v>0</v>
      </c>
      <c r="C573" s="83">
        <f t="shared" si="35"/>
        <v>0</v>
      </c>
      <c r="D573" s="83">
        <f t="shared" si="36"/>
        <v>0</v>
      </c>
      <c r="E573" s="3" t="e">
        <f t="shared" si="37"/>
        <v>#NUM!</v>
      </c>
      <c r="F573" s="15" t="str">
        <f>IF(ISNUMBER(VALUE(SUBSTITUTE(SUBSTITUTE(SUBSTITUTE(SUBSTITUTE('YAHOO HISTORICAL DATA'!B573,",","+"),".","-"),"+","."),"-",",")))=TRUE,(VALUE(SUBSTITUTE(SUBSTITUTE(SUBSTITUTE(SUBSTITUTE('YAHOO HISTORICAL DATA'!B573,",","+"),".","-"),"+","."),"-",","))),"")</f>
        <v/>
      </c>
      <c r="G573" s="15" t="str">
        <f>IF(ISNUMBER(VALUE(SUBSTITUTE(SUBSTITUTE(SUBSTITUTE(SUBSTITUTE('YAHOO HISTORICAL DATA'!C573,",","+"),".","-"),"+","."),"-",",")))=TRUE,(VALUE(SUBSTITUTE(SUBSTITUTE(SUBSTITUTE(SUBSTITUTE('YAHOO HISTORICAL DATA'!C573,",","+"),".","-"),"+","."),"-",","))),"")</f>
        <v/>
      </c>
      <c r="H573" s="15" t="str">
        <f>IF(ISNUMBER(VALUE(SUBSTITUTE(SUBSTITUTE(SUBSTITUTE(SUBSTITUTE('YAHOO HISTORICAL DATA'!D573,",","+"),".","-"),"+","."),"-",",")))=TRUE,(VALUE(SUBSTITUTE(SUBSTITUTE(SUBSTITUTE(SUBSTITUTE('YAHOO HISTORICAL DATA'!D573,",","+"),".","-"),"+","."),"-",","))),"")</f>
        <v/>
      </c>
      <c r="I573" s="15" t="str">
        <f>IF(ISNUMBER(VALUE(SUBSTITUTE(SUBSTITUTE(SUBSTITUTE(SUBSTITUTE('YAHOO HISTORICAL DATA'!E573,",","+"),".","-"),"+","."),"-",",")))=TRUE,(VALUE(SUBSTITUTE(SUBSTITUTE(SUBSTITUTE(SUBSTITUTE('YAHOO HISTORICAL DATA'!E573,",","+"),".","-"),"+","."),"-",","))),"")</f>
        <v/>
      </c>
      <c r="J573" s="15" t="str">
        <f>IF(ISNUMBER(VALUE(SUBSTITUTE(SUBSTITUTE(SUBSTITUTE(SUBSTITUTE('YAHOO HISTORICAL DATA'!F573,",","+"),".","-"),"+","."),"-",",")))=TRUE,(VALUE(SUBSTITUTE(SUBSTITUTE(SUBSTITUTE(SUBSTITUTE('YAHOO HISTORICAL DATA'!F573,",","+"),".","-"),"+","."),"-",","))),"")</f>
        <v/>
      </c>
      <c r="K573" s="15">
        <f>IF(ISNUMBER(VALUE(SUBSTITUTE(SUBSTITUTE(SUBSTITUTE(SUBSTITUTE('YAHOO HISTORICAL DATA'!G573,",","+"),".","-"),"+","."),"-",",")))=TRUE,(VALUE(SUBSTITUTE(SUBSTITUTE(SUBSTITUTE(SUBSTITUTE('YAHOO HISTORICAL DATA'!G573,",","+"),".","-"),"+","."),"-",","))),VALUE(SUBSTITUTE(SUBSTITUTE(SUBSTITUTE(SUBSTITUTE('YAHOO HISTORICAL DATA'!G573,",","+"),".","-"),"+","."),"-",",")&amp;"0"))</f>
        <v>0</v>
      </c>
    </row>
    <row r="574" spans="1:11" x14ac:dyDescent="0.2">
      <c r="A574">
        <f>'YAHOO HISTORICAL DATA'!A574</f>
        <v>0</v>
      </c>
      <c r="B574" s="81">
        <f t="shared" si="34"/>
        <v>0</v>
      </c>
      <c r="C574" s="83">
        <f t="shared" si="35"/>
        <v>0</v>
      </c>
      <c r="D574" s="83">
        <f t="shared" si="36"/>
        <v>0</v>
      </c>
      <c r="E574" s="3" t="e">
        <f t="shared" si="37"/>
        <v>#NUM!</v>
      </c>
      <c r="F574" s="15" t="str">
        <f>IF(ISNUMBER(VALUE(SUBSTITUTE(SUBSTITUTE(SUBSTITUTE(SUBSTITUTE('YAHOO HISTORICAL DATA'!B574,",","+"),".","-"),"+","."),"-",",")))=TRUE,(VALUE(SUBSTITUTE(SUBSTITUTE(SUBSTITUTE(SUBSTITUTE('YAHOO HISTORICAL DATA'!B574,",","+"),".","-"),"+","."),"-",","))),"")</f>
        <v/>
      </c>
      <c r="G574" s="15" t="str">
        <f>IF(ISNUMBER(VALUE(SUBSTITUTE(SUBSTITUTE(SUBSTITUTE(SUBSTITUTE('YAHOO HISTORICAL DATA'!C574,",","+"),".","-"),"+","."),"-",",")))=TRUE,(VALUE(SUBSTITUTE(SUBSTITUTE(SUBSTITUTE(SUBSTITUTE('YAHOO HISTORICAL DATA'!C574,",","+"),".","-"),"+","."),"-",","))),"")</f>
        <v/>
      </c>
      <c r="H574" s="15" t="str">
        <f>IF(ISNUMBER(VALUE(SUBSTITUTE(SUBSTITUTE(SUBSTITUTE(SUBSTITUTE('YAHOO HISTORICAL DATA'!D574,",","+"),".","-"),"+","."),"-",",")))=TRUE,(VALUE(SUBSTITUTE(SUBSTITUTE(SUBSTITUTE(SUBSTITUTE('YAHOO HISTORICAL DATA'!D574,",","+"),".","-"),"+","."),"-",","))),"")</f>
        <v/>
      </c>
      <c r="I574" s="15" t="str">
        <f>IF(ISNUMBER(VALUE(SUBSTITUTE(SUBSTITUTE(SUBSTITUTE(SUBSTITUTE('YAHOO HISTORICAL DATA'!E574,",","+"),".","-"),"+","."),"-",",")))=TRUE,(VALUE(SUBSTITUTE(SUBSTITUTE(SUBSTITUTE(SUBSTITUTE('YAHOO HISTORICAL DATA'!E574,",","+"),".","-"),"+","."),"-",","))),"")</f>
        <v/>
      </c>
      <c r="J574" s="15" t="str">
        <f>IF(ISNUMBER(VALUE(SUBSTITUTE(SUBSTITUTE(SUBSTITUTE(SUBSTITUTE('YAHOO HISTORICAL DATA'!F574,",","+"),".","-"),"+","."),"-",",")))=TRUE,(VALUE(SUBSTITUTE(SUBSTITUTE(SUBSTITUTE(SUBSTITUTE('YAHOO HISTORICAL DATA'!F574,",","+"),".","-"),"+","."),"-",","))),"")</f>
        <v/>
      </c>
      <c r="K574" s="15">
        <f>IF(ISNUMBER(VALUE(SUBSTITUTE(SUBSTITUTE(SUBSTITUTE(SUBSTITUTE('YAHOO HISTORICAL DATA'!G574,",","+"),".","-"),"+","."),"-",",")))=TRUE,(VALUE(SUBSTITUTE(SUBSTITUTE(SUBSTITUTE(SUBSTITUTE('YAHOO HISTORICAL DATA'!G574,",","+"),".","-"),"+","."),"-",","))),VALUE(SUBSTITUTE(SUBSTITUTE(SUBSTITUTE(SUBSTITUTE('YAHOO HISTORICAL DATA'!G574,",","+"),".","-"),"+","."),"-",",")&amp;"0"))</f>
        <v>0</v>
      </c>
    </row>
    <row r="575" spans="1:11" x14ac:dyDescent="0.2">
      <c r="A575">
        <f>'YAHOO HISTORICAL DATA'!A575</f>
        <v>0</v>
      </c>
      <c r="B575" s="81">
        <f t="shared" si="34"/>
        <v>0</v>
      </c>
      <c r="C575" s="83">
        <f t="shared" si="35"/>
        <v>0</v>
      </c>
      <c r="D575" s="83">
        <f t="shared" si="36"/>
        <v>0</v>
      </c>
      <c r="E575" s="3" t="e">
        <f t="shared" si="37"/>
        <v>#NUM!</v>
      </c>
      <c r="F575" s="15" t="str">
        <f>IF(ISNUMBER(VALUE(SUBSTITUTE(SUBSTITUTE(SUBSTITUTE(SUBSTITUTE('YAHOO HISTORICAL DATA'!B575,",","+"),".","-"),"+","."),"-",",")))=TRUE,(VALUE(SUBSTITUTE(SUBSTITUTE(SUBSTITUTE(SUBSTITUTE('YAHOO HISTORICAL DATA'!B575,",","+"),".","-"),"+","."),"-",","))),"")</f>
        <v/>
      </c>
      <c r="G575" s="15" t="str">
        <f>IF(ISNUMBER(VALUE(SUBSTITUTE(SUBSTITUTE(SUBSTITUTE(SUBSTITUTE('YAHOO HISTORICAL DATA'!C575,",","+"),".","-"),"+","."),"-",",")))=TRUE,(VALUE(SUBSTITUTE(SUBSTITUTE(SUBSTITUTE(SUBSTITUTE('YAHOO HISTORICAL DATA'!C575,",","+"),".","-"),"+","."),"-",","))),"")</f>
        <v/>
      </c>
      <c r="H575" s="15" t="str">
        <f>IF(ISNUMBER(VALUE(SUBSTITUTE(SUBSTITUTE(SUBSTITUTE(SUBSTITUTE('YAHOO HISTORICAL DATA'!D575,",","+"),".","-"),"+","."),"-",",")))=TRUE,(VALUE(SUBSTITUTE(SUBSTITUTE(SUBSTITUTE(SUBSTITUTE('YAHOO HISTORICAL DATA'!D575,",","+"),".","-"),"+","."),"-",","))),"")</f>
        <v/>
      </c>
      <c r="I575" s="15" t="str">
        <f>IF(ISNUMBER(VALUE(SUBSTITUTE(SUBSTITUTE(SUBSTITUTE(SUBSTITUTE('YAHOO HISTORICAL DATA'!E575,",","+"),".","-"),"+","."),"-",",")))=TRUE,(VALUE(SUBSTITUTE(SUBSTITUTE(SUBSTITUTE(SUBSTITUTE('YAHOO HISTORICAL DATA'!E575,",","+"),".","-"),"+","."),"-",","))),"")</f>
        <v/>
      </c>
      <c r="J575" s="15" t="str">
        <f>IF(ISNUMBER(VALUE(SUBSTITUTE(SUBSTITUTE(SUBSTITUTE(SUBSTITUTE('YAHOO HISTORICAL DATA'!F575,",","+"),".","-"),"+","."),"-",",")))=TRUE,(VALUE(SUBSTITUTE(SUBSTITUTE(SUBSTITUTE(SUBSTITUTE('YAHOO HISTORICAL DATA'!F575,",","+"),".","-"),"+","."),"-",","))),"")</f>
        <v/>
      </c>
      <c r="K575" s="15">
        <f>IF(ISNUMBER(VALUE(SUBSTITUTE(SUBSTITUTE(SUBSTITUTE(SUBSTITUTE('YAHOO HISTORICAL DATA'!G575,",","+"),".","-"),"+","."),"-",",")))=TRUE,(VALUE(SUBSTITUTE(SUBSTITUTE(SUBSTITUTE(SUBSTITUTE('YAHOO HISTORICAL DATA'!G575,",","+"),".","-"),"+","."),"-",","))),VALUE(SUBSTITUTE(SUBSTITUTE(SUBSTITUTE(SUBSTITUTE('YAHOO HISTORICAL DATA'!G575,",","+"),".","-"),"+","."),"-",",")&amp;"0"))</f>
        <v>0</v>
      </c>
    </row>
    <row r="576" spans="1:11" x14ac:dyDescent="0.2">
      <c r="A576">
        <f>'YAHOO HISTORICAL DATA'!A576</f>
        <v>0</v>
      </c>
      <c r="B576" s="81">
        <f t="shared" si="34"/>
        <v>0</v>
      </c>
      <c r="C576" s="83">
        <f t="shared" si="35"/>
        <v>0</v>
      </c>
      <c r="D576" s="83">
        <f t="shared" si="36"/>
        <v>0</v>
      </c>
      <c r="E576" s="3" t="e">
        <f t="shared" si="37"/>
        <v>#NUM!</v>
      </c>
      <c r="F576" s="15" t="str">
        <f>IF(ISNUMBER(VALUE(SUBSTITUTE(SUBSTITUTE(SUBSTITUTE(SUBSTITUTE('YAHOO HISTORICAL DATA'!B576,",","+"),".","-"),"+","."),"-",",")))=TRUE,(VALUE(SUBSTITUTE(SUBSTITUTE(SUBSTITUTE(SUBSTITUTE('YAHOO HISTORICAL DATA'!B576,",","+"),".","-"),"+","."),"-",","))),"")</f>
        <v/>
      </c>
      <c r="G576" s="15" t="str">
        <f>IF(ISNUMBER(VALUE(SUBSTITUTE(SUBSTITUTE(SUBSTITUTE(SUBSTITUTE('YAHOO HISTORICAL DATA'!C576,",","+"),".","-"),"+","."),"-",",")))=TRUE,(VALUE(SUBSTITUTE(SUBSTITUTE(SUBSTITUTE(SUBSTITUTE('YAHOO HISTORICAL DATA'!C576,",","+"),".","-"),"+","."),"-",","))),"")</f>
        <v/>
      </c>
      <c r="H576" s="15" t="str">
        <f>IF(ISNUMBER(VALUE(SUBSTITUTE(SUBSTITUTE(SUBSTITUTE(SUBSTITUTE('YAHOO HISTORICAL DATA'!D576,",","+"),".","-"),"+","."),"-",",")))=TRUE,(VALUE(SUBSTITUTE(SUBSTITUTE(SUBSTITUTE(SUBSTITUTE('YAHOO HISTORICAL DATA'!D576,",","+"),".","-"),"+","."),"-",","))),"")</f>
        <v/>
      </c>
      <c r="I576" s="15" t="str">
        <f>IF(ISNUMBER(VALUE(SUBSTITUTE(SUBSTITUTE(SUBSTITUTE(SUBSTITUTE('YAHOO HISTORICAL DATA'!E576,",","+"),".","-"),"+","."),"-",",")))=TRUE,(VALUE(SUBSTITUTE(SUBSTITUTE(SUBSTITUTE(SUBSTITUTE('YAHOO HISTORICAL DATA'!E576,",","+"),".","-"),"+","."),"-",","))),"")</f>
        <v/>
      </c>
      <c r="J576" s="15" t="str">
        <f>IF(ISNUMBER(VALUE(SUBSTITUTE(SUBSTITUTE(SUBSTITUTE(SUBSTITUTE('YAHOO HISTORICAL DATA'!F576,",","+"),".","-"),"+","."),"-",",")))=TRUE,(VALUE(SUBSTITUTE(SUBSTITUTE(SUBSTITUTE(SUBSTITUTE('YAHOO HISTORICAL DATA'!F576,",","+"),".","-"),"+","."),"-",","))),"")</f>
        <v/>
      </c>
      <c r="K576" s="15">
        <f>IF(ISNUMBER(VALUE(SUBSTITUTE(SUBSTITUTE(SUBSTITUTE(SUBSTITUTE('YAHOO HISTORICAL DATA'!G576,",","+"),".","-"),"+","."),"-",",")))=TRUE,(VALUE(SUBSTITUTE(SUBSTITUTE(SUBSTITUTE(SUBSTITUTE('YAHOO HISTORICAL DATA'!G576,",","+"),".","-"),"+","."),"-",","))),VALUE(SUBSTITUTE(SUBSTITUTE(SUBSTITUTE(SUBSTITUTE('YAHOO HISTORICAL DATA'!G576,",","+"),".","-"),"+","."),"-",",")&amp;"0"))</f>
        <v>0</v>
      </c>
    </row>
    <row r="577" spans="1:11" x14ac:dyDescent="0.2">
      <c r="A577">
        <f>'YAHOO HISTORICAL DATA'!A577</f>
        <v>0</v>
      </c>
      <c r="B577" s="81">
        <f t="shared" si="34"/>
        <v>0</v>
      </c>
      <c r="C577" s="83">
        <f t="shared" si="35"/>
        <v>0</v>
      </c>
      <c r="D577" s="83">
        <f t="shared" si="36"/>
        <v>0</v>
      </c>
      <c r="E577" s="3" t="e">
        <f t="shared" si="37"/>
        <v>#NUM!</v>
      </c>
      <c r="F577" s="15" t="str">
        <f>IF(ISNUMBER(VALUE(SUBSTITUTE(SUBSTITUTE(SUBSTITUTE(SUBSTITUTE('YAHOO HISTORICAL DATA'!B577,",","+"),".","-"),"+","."),"-",",")))=TRUE,(VALUE(SUBSTITUTE(SUBSTITUTE(SUBSTITUTE(SUBSTITUTE('YAHOO HISTORICAL DATA'!B577,",","+"),".","-"),"+","."),"-",","))),"")</f>
        <v/>
      </c>
      <c r="G577" s="15" t="str">
        <f>IF(ISNUMBER(VALUE(SUBSTITUTE(SUBSTITUTE(SUBSTITUTE(SUBSTITUTE('YAHOO HISTORICAL DATA'!C577,",","+"),".","-"),"+","."),"-",",")))=TRUE,(VALUE(SUBSTITUTE(SUBSTITUTE(SUBSTITUTE(SUBSTITUTE('YAHOO HISTORICAL DATA'!C577,",","+"),".","-"),"+","."),"-",","))),"")</f>
        <v/>
      </c>
      <c r="H577" s="15" t="str">
        <f>IF(ISNUMBER(VALUE(SUBSTITUTE(SUBSTITUTE(SUBSTITUTE(SUBSTITUTE('YAHOO HISTORICAL DATA'!D577,",","+"),".","-"),"+","."),"-",",")))=TRUE,(VALUE(SUBSTITUTE(SUBSTITUTE(SUBSTITUTE(SUBSTITUTE('YAHOO HISTORICAL DATA'!D577,",","+"),".","-"),"+","."),"-",","))),"")</f>
        <v/>
      </c>
      <c r="I577" s="15" t="str">
        <f>IF(ISNUMBER(VALUE(SUBSTITUTE(SUBSTITUTE(SUBSTITUTE(SUBSTITUTE('YAHOO HISTORICAL DATA'!E577,",","+"),".","-"),"+","."),"-",",")))=TRUE,(VALUE(SUBSTITUTE(SUBSTITUTE(SUBSTITUTE(SUBSTITUTE('YAHOO HISTORICAL DATA'!E577,",","+"),".","-"),"+","."),"-",","))),"")</f>
        <v/>
      </c>
      <c r="J577" s="15" t="str">
        <f>IF(ISNUMBER(VALUE(SUBSTITUTE(SUBSTITUTE(SUBSTITUTE(SUBSTITUTE('YAHOO HISTORICAL DATA'!F577,",","+"),".","-"),"+","."),"-",",")))=TRUE,(VALUE(SUBSTITUTE(SUBSTITUTE(SUBSTITUTE(SUBSTITUTE('YAHOO HISTORICAL DATA'!F577,",","+"),".","-"),"+","."),"-",","))),"")</f>
        <v/>
      </c>
      <c r="K577" s="15">
        <f>IF(ISNUMBER(VALUE(SUBSTITUTE(SUBSTITUTE(SUBSTITUTE(SUBSTITUTE('YAHOO HISTORICAL DATA'!G577,",","+"),".","-"),"+","."),"-",",")))=TRUE,(VALUE(SUBSTITUTE(SUBSTITUTE(SUBSTITUTE(SUBSTITUTE('YAHOO HISTORICAL DATA'!G577,",","+"),".","-"),"+","."),"-",","))),VALUE(SUBSTITUTE(SUBSTITUTE(SUBSTITUTE(SUBSTITUTE('YAHOO HISTORICAL DATA'!G577,",","+"),".","-"),"+","."),"-",",")&amp;"0"))</f>
        <v>0</v>
      </c>
    </row>
    <row r="578" spans="1:11" x14ac:dyDescent="0.2">
      <c r="A578">
        <f>'YAHOO HISTORICAL DATA'!A578</f>
        <v>0</v>
      </c>
      <c r="B578" s="81">
        <f t="shared" si="34"/>
        <v>0</v>
      </c>
      <c r="C578" s="83">
        <f t="shared" si="35"/>
        <v>0</v>
      </c>
      <c r="D578" s="83">
        <f t="shared" si="36"/>
        <v>0</v>
      </c>
      <c r="E578" s="3" t="e">
        <f t="shared" si="37"/>
        <v>#NUM!</v>
      </c>
      <c r="F578" s="15" t="str">
        <f>IF(ISNUMBER(VALUE(SUBSTITUTE(SUBSTITUTE(SUBSTITUTE(SUBSTITUTE('YAHOO HISTORICAL DATA'!B578,",","+"),".","-"),"+","."),"-",",")))=TRUE,(VALUE(SUBSTITUTE(SUBSTITUTE(SUBSTITUTE(SUBSTITUTE('YAHOO HISTORICAL DATA'!B578,",","+"),".","-"),"+","."),"-",","))),"")</f>
        <v/>
      </c>
      <c r="G578" s="15" t="str">
        <f>IF(ISNUMBER(VALUE(SUBSTITUTE(SUBSTITUTE(SUBSTITUTE(SUBSTITUTE('YAHOO HISTORICAL DATA'!C578,",","+"),".","-"),"+","."),"-",",")))=TRUE,(VALUE(SUBSTITUTE(SUBSTITUTE(SUBSTITUTE(SUBSTITUTE('YAHOO HISTORICAL DATA'!C578,",","+"),".","-"),"+","."),"-",","))),"")</f>
        <v/>
      </c>
      <c r="H578" s="15" t="str">
        <f>IF(ISNUMBER(VALUE(SUBSTITUTE(SUBSTITUTE(SUBSTITUTE(SUBSTITUTE('YAHOO HISTORICAL DATA'!D578,",","+"),".","-"),"+","."),"-",",")))=TRUE,(VALUE(SUBSTITUTE(SUBSTITUTE(SUBSTITUTE(SUBSTITUTE('YAHOO HISTORICAL DATA'!D578,",","+"),".","-"),"+","."),"-",","))),"")</f>
        <v/>
      </c>
      <c r="I578" s="15" t="str">
        <f>IF(ISNUMBER(VALUE(SUBSTITUTE(SUBSTITUTE(SUBSTITUTE(SUBSTITUTE('YAHOO HISTORICAL DATA'!E578,",","+"),".","-"),"+","."),"-",",")))=TRUE,(VALUE(SUBSTITUTE(SUBSTITUTE(SUBSTITUTE(SUBSTITUTE('YAHOO HISTORICAL DATA'!E578,",","+"),".","-"),"+","."),"-",","))),"")</f>
        <v/>
      </c>
      <c r="J578" s="15" t="str">
        <f>IF(ISNUMBER(VALUE(SUBSTITUTE(SUBSTITUTE(SUBSTITUTE(SUBSTITUTE('YAHOO HISTORICAL DATA'!F578,",","+"),".","-"),"+","."),"-",",")))=TRUE,(VALUE(SUBSTITUTE(SUBSTITUTE(SUBSTITUTE(SUBSTITUTE('YAHOO HISTORICAL DATA'!F578,",","+"),".","-"),"+","."),"-",","))),"")</f>
        <v/>
      </c>
      <c r="K578" s="15">
        <f>IF(ISNUMBER(VALUE(SUBSTITUTE(SUBSTITUTE(SUBSTITUTE(SUBSTITUTE('YAHOO HISTORICAL DATA'!G578,",","+"),".","-"),"+","."),"-",",")))=TRUE,(VALUE(SUBSTITUTE(SUBSTITUTE(SUBSTITUTE(SUBSTITUTE('YAHOO HISTORICAL DATA'!G578,",","+"),".","-"),"+","."),"-",","))),VALUE(SUBSTITUTE(SUBSTITUTE(SUBSTITUTE(SUBSTITUTE('YAHOO HISTORICAL DATA'!G578,",","+"),".","-"),"+","."),"-",",")&amp;"0"))</f>
        <v>0</v>
      </c>
    </row>
    <row r="579" spans="1:11" x14ac:dyDescent="0.2">
      <c r="A579">
        <f>'YAHOO HISTORICAL DATA'!A579</f>
        <v>0</v>
      </c>
      <c r="B579" s="81">
        <f t="shared" ref="B579:B642" si="38">VALUE(RIGHT((LEFT(A579,6)),2))</f>
        <v>0</v>
      </c>
      <c r="C579" s="83">
        <f t="shared" ref="C579:C642" si="39">(IF((LEFT(A579,3))="Jan",1,(IF((LEFT(A579,3))="Feb",2,(IF((LEFT(A579,3))="Mar",3,(IF((LEFT(A579,3))="Apr",4,(IF((LEFT(A579,3))="May",5,(IF((LEFT(A579,3))="Jun",6,(IF((LEFT(A579,3))="Jul",7,(IF((LEFT(A579,3))="Aug",8,(IF((LEFT(A579,3))="Sep",9,(IF((LEFT(A579,3))="Oct",10,(IF((LEFT(A579,3))="Nov",11,(IF((LEFT(A579,3))="Dec",12,0))))))))))))))))))))))))</f>
        <v>0</v>
      </c>
      <c r="D579" s="83">
        <f t="shared" ref="D579:D642" si="40">IF(AND(ISNUMBER(G579),ISNUMBER(K579)),VALUE(RIGHT(A579,4)),0)</f>
        <v>0</v>
      </c>
      <c r="E579" s="3" t="e">
        <f t="shared" ref="E579:E642" si="41">DATE(D579,C579,B579)</f>
        <v>#NUM!</v>
      </c>
      <c r="F579" s="15" t="str">
        <f>IF(ISNUMBER(VALUE(SUBSTITUTE(SUBSTITUTE(SUBSTITUTE(SUBSTITUTE('YAHOO HISTORICAL DATA'!B579,",","+"),".","-"),"+","."),"-",",")))=TRUE,(VALUE(SUBSTITUTE(SUBSTITUTE(SUBSTITUTE(SUBSTITUTE('YAHOO HISTORICAL DATA'!B579,",","+"),".","-"),"+","."),"-",","))),"")</f>
        <v/>
      </c>
      <c r="G579" s="15" t="str">
        <f>IF(ISNUMBER(VALUE(SUBSTITUTE(SUBSTITUTE(SUBSTITUTE(SUBSTITUTE('YAHOO HISTORICAL DATA'!C579,",","+"),".","-"),"+","."),"-",",")))=TRUE,(VALUE(SUBSTITUTE(SUBSTITUTE(SUBSTITUTE(SUBSTITUTE('YAHOO HISTORICAL DATA'!C579,",","+"),".","-"),"+","."),"-",","))),"")</f>
        <v/>
      </c>
      <c r="H579" s="15" t="str">
        <f>IF(ISNUMBER(VALUE(SUBSTITUTE(SUBSTITUTE(SUBSTITUTE(SUBSTITUTE('YAHOO HISTORICAL DATA'!D579,",","+"),".","-"),"+","."),"-",",")))=TRUE,(VALUE(SUBSTITUTE(SUBSTITUTE(SUBSTITUTE(SUBSTITUTE('YAHOO HISTORICAL DATA'!D579,",","+"),".","-"),"+","."),"-",","))),"")</f>
        <v/>
      </c>
      <c r="I579" s="15" t="str">
        <f>IF(ISNUMBER(VALUE(SUBSTITUTE(SUBSTITUTE(SUBSTITUTE(SUBSTITUTE('YAHOO HISTORICAL DATA'!E579,",","+"),".","-"),"+","."),"-",",")))=TRUE,(VALUE(SUBSTITUTE(SUBSTITUTE(SUBSTITUTE(SUBSTITUTE('YAHOO HISTORICAL DATA'!E579,",","+"),".","-"),"+","."),"-",","))),"")</f>
        <v/>
      </c>
      <c r="J579" s="15" t="str">
        <f>IF(ISNUMBER(VALUE(SUBSTITUTE(SUBSTITUTE(SUBSTITUTE(SUBSTITUTE('YAHOO HISTORICAL DATA'!F579,",","+"),".","-"),"+","."),"-",",")))=TRUE,(VALUE(SUBSTITUTE(SUBSTITUTE(SUBSTITUTE(SUBSTITUTE('YAHOO HISTORICAL DATA'!F579,",","+"),".","-"),"+","."),"-",","))),"")</f>
        <v/>
      </c>
      <c r="K579" s="15">
        <f>IF(ISNUMBER(VALUE(SUBSTITUTE(SUBSTITUTE(SUBSTITUTE(SUBSTITUTE('YAHOO HISTORICAL DATA'!G579,",","+"),".","-"),"+","."),"-",",")))=TRUE,(VALUE(SUBSTITUTE(SUBSTITUTE(SUBSTITUTE(SUBSTITUTE('YAHOO HISTORICAL DATA'!G579,",","+"),".","-"),"+","."),"-",","))),VALUE(SUBSTITUTE(SUBSTITUTE(SUBSTITUTE(SUBSTITUTE('YAHOO HISTORICAL DATA'!G579,",","+"),".","-"),"+","."),"-",",")&amp;"0"))</f>
        <v>0</v>
      </c>
    </row>
    <row r="580" spans="1:11" x14ac:dyDescent="0.2">
      <c r="A580">
        <f>'YAHOO HISTORICAL DATA'!A580</f>
        <v>0</v>
      </c>
      <c r="B580" s="81">
        <f t="shared" si="38"/>
        <v>0</v>
      </c>
      <c r="C580" s="83">
        <f t="shared" si="39"/>
        <v>0</v>
      </c>
      <c r="D580" s="83">
        <f t="shared" si="40"/>
        <v>0</v>
      </c>
      <c r="E580" s="3" t="e">
        <f t="shared" si="41"/>
        <v>#NUM!</v>
      </c>
      <c r="F580" s="15" t="str">
        <f>IF(ISNUMBER(VALUE(SUBSTITUTE(SUBSTITUTE(SUBSTITUTE(SUBSTITUTE('YAHOO HISTORICAL DATA'!B580,",","+"),".","-"),"+","."),"-",",")))=TRUE,(VALUE(SUBSTITUTE(SUBSTITUTE(SUBSTITUTE(SUBSTITUTE('YAHOO HISTORICAL DATA'!B580,",","+"),".","-"),"+","."),"-",","))),"")</f>
        <v/>
      </c>
      <c r="G580" s="15" t="str">
        <f>IF(ISNUMBER(VALUE(SUBSTITUTE(SUBSTITUTE(SUBSTITUTE(SUBSTITUTE('YAHOO HISTORICAL DATA'!C580,",","+"),".","-"),"+","."),"-",",")))=TRUE,(VALUE(SUBSTITUTE(SUBSTITUTE(SUBSTITUTE(SUBSTITUTE('YAHOO HISTORICAL DATA'!C580,",","+"),".","-"),"+","."),"-",","))),"")</f>
        <v/>
      </c>
      <c r="H580" s="15" t="str">
        <f>IF(ISNUMBER(VALUE(SUBSTITUTE(SUBSTITUTE(SUBSTITUTE(SUBSTITUTE('YAHOO HISTORICAL DATA'!D580,",","+"),".","-"),"+","."),"-",",")))=TRUE,(VALUE(SUBSTITUTE(SUBSTITUTE(SUBSTITUTE(SUBSTITUTE('YAHOO HISTORICAL DATA'!D580,",","+"),".","-"),"+","."),"-",","))),"")</f>
        <v/>
      </c>
      <c r="I580" s="15" t="str">
        <f>IF(ISNUMBER(VALUE(SUBSTITUTE(SUBSTITUTE(SUBSTITUTE(SUBSTITUTE('YAHOO HISTORICAL DATA'!E580,",","+"),".","-"),"+","."),"-",",")))=TRUE,(VALUE(SUBSTITUTE(SUBSTITUTE(SUBSTITUTE(SUBSTITUTE('YAHOO HISTORICAL DATA'!E580,",","+"),".","-"),"+","."),"-",","))),"")</f>
        <v/>
      </c>
      <c r="J580" s="15" t="str">
        <f>IF(ISNUMBER(VALUE(SUBSTITUTE(SUBSTITUTE(SUBSTITUTE(SUBSTITUTE('YAHOO HISTORICAL DATA'!F580,",","+"),".","-"),"+","."),"-",",")))=TRUE,(VALUE(SUBSTITUTE(SUBSTITUTE(SUBSTITUTE(SUBSTITUTE('YAHOO HISTORICAL DATA'!F580,",","+"),".","-"),"+","."),"-",","))),"")</f>
        <v/>
      </c>
      <c r="K580" s="15">
        <f>IF(ISNUMBER(VALUE(SUBSTITUTE(SUBSTITUTE(SUBSTITUTE(SUBSTITUTE('YAHOO HISTORICAL DATA'!G580,",","+"),".","-"),"+","."),"-",",")))=TRUE,(VALUE(SUBSTITUTE(SUBSTITUTE(SUBSTITUTE(SUBSTITUTE('YAHOO HISTORICAL DATA'!G580,",","+"),".","-"),"+","."),"-",","))),VALUE(SUBSTITUTE(SUBSTITUTE(SUBSTITUTE(SUBSTITUTE('YAHOO HISTORICAL DATA'!G580,",","+"),".","-"),"+","."),"-",",")&amp;"0"))</f>
        <v>0</v>
      </c>
    </row>
    <row r="581" spans="1:11" x14ac:dyDescent="0.2">
      <c r="A581">
        <f>'YAHOO HISTORICAL DATA'!A581</f>
        <v>0</v>
      </c>
      <c r="B581" s="81">
        <f t="shared" si="38"/>
        <v>0</v>
      </c>
      <c r="C581" s="83">
        <f t="shared" si="39"/>
        <v>0</v>
      </c>
      <c r="D581" s="83">
        <f t="shared" si="40"/>
        <v>0</v>
      </c>
      <c r="E581" s="3" t="e">
        <f t="shared" si="41"/>
        <v>#NUM!</v>
      </c>
      <c r="F581" s="15" t="str">
        <f>IF(ISNUMBER(VALUE(SUBSTITUTE(SUBSTITUTE(SUBSTITUTE(SUBSTITUTE('YAHOO HISTORICAL DATA'!B581,",","+"),".","-"),"+","."),"-",",")))=TRUE,(VALUE(SUBSTITUTE(SUBSTITUTE(SUBSTITUTE(SUBSTITUTE('YAHOO HISTORICAL DATA'!B581,",","+"),".","-"),"+","."),"-",","))),"")</f>
        <v/>
      </c>
      <c r="G581" s="15" t="str">
        <f>IF(ISNUMBER(VALUE(SUBSTITUTE(SUBSTITUTE(SUBSTITUTE(SUBSTITUTE('YAHOO HISTORICAL DATA'!C581,",","+"),".","-"),"+","."),"-",",")))=TRUE,(VALUE(SUBSTITUTE(SUBSTITUTE(SUBSTITUTE(SUBSTITUTE('YAHOO HISTORICAL DATA'!C581,",","+"),".","-"),"+","."),"-",","))),"")</f>
        <v/>
      </c>
      <c r="H581" s="15" t="str">
        <f>IF(ISNUMBER(VALUE(SUBSTITUTE(SUBSTITUTE(SUBSTITUTE(SUBSTITUTE('YAHOO HISTORICAL DATA'!D581,",","+"),".","-"),"+","."),"-",",")))=TRUE,(VALUE(SUBSTITUTE(SUBSTITUTE(SUBSTITUTE(SUBSTITUTE('YAHOO HISTORICAL DATA'!D581,",","+"),".","-"),"+","."),"-",","))),"")</f>
        <v/>
      </c>
      <c r="I581" s="15" t="str">
        <f>IF(ISNUMBER(VALUE(SUBSTITUTE(SUBSTITUTE(SUBSTITUTE(SUBSTITUTE('YAHOO HISTORICAL DATA'!E581,",","+"),".","-"),"+","."),"-",",")))=TRUE,(VALUE(SUBSTITUTE(SUBSTITUTE(SUBSTITUTE(SUBSTITUTE('YAHOO HISTORICAL DATA'!E581,",","+"),".","-"),"+","."),"-",","))),"")</f>
        <v/>
      </c>
      <c r="J581" s="15" t="str">
        <f>IF(ISNUMBER(VALUE(SUBSTITUTE(SUBSTITUTE(SUBSTITUTE(SUBSTITUTE('YAHOO HISTORICAL DATA'!F581,",","+"),".","-"),"+","."),"-",",")))=TRUE,(VALUE(SUBSTITUTE(SUBSTITUTE(SUBSTITUTE(SUBSTITUTE('YAHOO HISTORICAL DATA'!F581,",","+"),".","-"),"+","."),"-",","))),"")</f>
        <v/>
      </c>
      <c r="K581" s="15">
        <f>IF(ISNUMBER(VALUE(SUBSTITUTE(SUBSTITUTE(SUBSTITUTE(SUBSTITUTE('YAHOO HISTORICAL DATA'!G581,",","+"),".","-"),"+","."),"-",",")))=TRUE,(VALUE(SUBSTITUTE(SUBSTITUTE(SUBSTITUTE(SUBSTITUTE('YAHOO HISTORICAL DATA'!G581,",","+"),".","-"),"+","."),"-",","))),VALUE(SUBSTITUTE(SUBSTITUTE(SUBSTITUTE(SUBSTITUTE('YAHOO HISTORICAL DATA'!G581,",","+"),".","-"),"+","."),"-",",")&amp;"0"))</f>
        <v>0</v>
      </c>
    </row>
    <row r="582" spans="1:11" x14ac:dyDescent="0.2">
      <c r="A582">
        <f>'YAHOO HISTORICAL DATA'!A582</f>
        <v>0</v>
      </c>
      <c r="B582" s="81">
        <f t="shared" si="38"/>
        <v>0</v>
      </c>
      <c r="C582" s="83">
        <f t="shared" si="39"/>
        <v>0</v>
      </c>
      <c r="D582" s="83">
        <f t="shared" si="40"/>
        <v>0</v>
      </c>
      <c r="E582" s="3" t="e">
        <f t="shared" si="41"/>
        <v>#NUM!</v>
      </c>
      <c r="F582" s="15" t="str">
        <f>IF(ISNUMBER(VALUE(SUBSTITUTE(SUBSTITUTE(SUBSTITUTE(SUBSTITUTE('YAHOO HISTORICAL DATA'!B582,",","+"),".","-"),"+","."),"-",",")))=TRUE,(VALUE(SUBSTITUTE(SUBSTITUTE(SUBSTITUTE(SUBSTITUTE('YAHOO HISTORICAL DATA'!B582,",","+"),".","-"),"+","."),"-",","))),"")</f>
        <v/>
      </c>
      <c r="G582" s="15" t="str">
        <f>IF(ISNUMBER(VALUE(SUBSTITUTE(SUBSTITUTE(SUBSTITUTE(SUBSTITUTE('YAHOO HISTORICAL DATA'!C582,",","+"),".","-"),"+","."),"-",",")))=TRUE,(VALUE(SUBSTITUTE(SUBSTITUTE(SUBSTITUTE(SUBSTITUTE('YAHOO HISTORICAL DATA'!C582,",","+"),".","-"),"+","."),"-",","))),"")</f>
        <v/>
      </c>
      <c r="H582" s="15" t="str">
        <f>IF(ISNUMBER(VALUE(SUBSTITUTE(SUBSTITUTE(SUBSTITUTE(SUBSTITUTE('YAHOO HISTORICAL DATA'!D582,",","+"),".","-"),"+","."),"-",",")))=TRUE,(VALUE(SUBSTITUTE(SUBSTITUTE(SUBSTITUTE(SUBSTITUTE('YAHOO HISTORICAL DATA'!D582,",","+"),".","-"),"+","."),"-",","))),"")</f>
        <v/>
      </c>
      <c r="I582" s="15" t="str">
        <f>IF(ISNUMBER(VALUE(SUBSTITUTE(SUBSTITUTE(SUBSTITUTE(SUBSTITUTE('YAHOO HISTORICAL DATA'!E582,",","+"),".","-"),"+","."),"-",",")))=TRUE,(VALUE(SUBSTITUTE(SUBSTITUTE(SUBSTITUTE(SUBSTITUTE('YAHOO HISTORICAL DATA'!E582,",","+"),".","-"),"+","."),"-",","))),"")</f>
        <v/>
      </c>
      <c r="J582" s="15" t="str">
        <f>IF(ISNUMBER(VALUE(SUBSTITUTE(SUBSTITUTE(SUBSTITUTE(SUBSTITUTE('YAHOO HISTORICAL DATA'!F582,",","+"),".","-"),"+","."),"-",",")))=TRUE,(VALUE(SUBSTITUTE(SUBSTITUTE(SUBSTITUTE(SUBSTITUTE('YAHOO HISTORICAL DATA'!F582,",","+"),".","-"),"+","."),"-",","))),"")</f>
        <v/>
      </c>
      <c r="K582" s="15">
        <f>IF(ISNUMBER(VALUE(SUBSTITUTE(SUBSTITUTE(SUBSTITUTE(SUBSTITUTE('YAHOO HISTORICAL DATA'!G582,",","+"),".","-"),"+","."),"-",",")))=TRUE,(VALUE(SUBSTITUTE(SUBSTITUTE(SUBSTITUTE(SUBSTITUTE('YAHOO HISTORICAL DATA'!G582,",","+"),".","-"),"+","."),"-",","))),VALUE(SUBSTITUTE(SUBSTITUTE(SUBSTITUTE(SUBSTITUTE('YAHOO HISTORICAL DATA'!G582,",","+"),".","-"),"+","."),"-",",")&amp;"0"))</f>
        <v>0</v>
      </c>
    </row>
    <row r="583" spans="1:11" x14ac:dyDescent="0.2">
      <c r="A583">
        <f>'YAHOO HISTORICAL DATA'!A583</f>
        <v>0</v>
      </c>
      <c r="B583" s="81">
        <f t="shared" si="38"/>
        <v>0</v>
      </c>
      <c r="C583" s="83">
        <f t="shared" si="39"/>
        <v>0</v>
      </c>
      <c r="D583" s="83">
        <f t="shared" si="40"/>
        <v>0</v>
      </c>
      <c r="E583" s="3" t="e">
        <f t="shared" si="41"/>
        <v>#NUM!</v>
      </c>
      <c r="F583" s="15" t="str">
        <f>IF(ISNUMBER(VALUE(SUBSTITUTE(SUBSTITUTE(SUBSTITUTE(SUBSTITUTE('YAHOO HISTORICAL DATA'!B583,",","+"),".","-"),"+","."),"-",",")))=TRUE,(VALUE(SUBSTITUTE(SUBSTITUTE(SUBSTITUTE(SUBSTITUTE('YAHOO HISTORICAL DATA'!B583,",","+"),".","-"),"+","."),"-",","))),"")</f>
        <v/>
      </c>
      <c r="G583" s="15" t="str">
        <f>IF(ISNUMBER(VALUE(SUBSTITUTE(SUBSTITUTE(SUBSTITUTE(SUBSTITUTE('YAHOO HISTORICAL DATA'!C583,",","+"),".","-"),"+","."),"-",",")))=TRUE,(VALUE(SUBSTITUTE(SUBSTITUTE(SUBSTITUTE(SUBSTITUTE('YAHOO HISTORICAL DATA'!C583,",","+"),".","-"),"+","."),"-",","))),"")</f>
        <v/>
      </c>
      <c r="H583" s="15" t="str">
        <f>IF(ISNUMBER(VALUE(SUBSTITUTE(SUBSTITUTE(SUBSTITUTE(SUBSTITUTE('YAHOO HISTORICAL DATA'!D583,",","+"),".","-"),"+","."),"-",",")))=TRUE,(VALUE(SUBSTITUTE(SUBSTITUTE(SUBSTITUTE(SUBSTITUTE('YAHOO HISTORICAL DATA'!D583,",","+"),".","-"),"+","."),"-",","))),"")</f>
        <v/>
      </c>
      <c r="I583" s="15" t="str">
        <f>IF(ISNUMBER(VALUE(SUBSTITUTE(SUBSTITUTE(SUBSTITUTE(SUBSTITUTE('YAHOO HISTORICAL DATA'!E583,",","+"),".","-"),"+","."),"-",",")))=TRUE,(VALUE(SUBSTITUTE(SUBSTITUTE(SUBSTITUTE(SUBSTITUTE('YAHOO HISTORICAL DATA'!E583,",","+"),".","-"),"+","."),"-",","))),"")</f>
        <v/>
      </c>
      <c r="J583" s="15" t="str">
        <f>IF(ISNUMBER(VALUE(SUBSTITUTE(SUBSTITUTE(SUBSTITUTE(SUBSTITUTE('YAHOO HISTORICAL DATA'!F583,",","+"),".","-"),"+","."),"-",",")))=TRUE,(VALUE(SUBSTITUTE(SUBSTITUTE(SUBSTITUTE(SUBSTITUTE('YAHOO HISTORICAL DATA'!F583,",","+"),".","-"),"+","."),"-",","))),"")</f>
        <v/>
      </c>
      <c r="K583" s="15">
        <f>IF(ISNUMBER(VALUE(SUBSTITUTE(SUBSTITUTE(SUBSTITUTE(SUBSTITUTE('YAHOO HISTORICAL DATA'!G583,",","+"),".","-"),"+","."),"-",",")))=TRUE,(VALUE(SUBSTITUTE(SUBSTITUTE(SUBSTITUTE(SUBSTITUTE('YAHOO HISTORICAL DATA'!G583,",","+"),".","-"),"+","."),"-",","))),VALUE(SUBSTITUTE(SUBSTITUTE(SUBSTITUTE(SUBSTITUTE('YAHOO HISTORICAL DATA'!G583,",","+"),".","-"),"+","."),"-",",")&amp;"0"))</f>
        <v>0</v>
      </c>
    </row>
    <row r="584" spans="1:11" x14ac:dyDescent="0.2">
      <c r="A584">
        <f>'YAHOO HISTORICAL DATA'!A584</f>
        <v>0</v>
      </c>
      <c r="B584" s="81">
        <f t="shared" si="38"/>
        <v>0</v>
      </c>
      <c r="C584" s="83">
        <f t="shared" si="39"/>
        <v>0</v>
      </c>
      <c r="D584" s="83">
        <f t="shared" si="40"/>
        <v>0</v>
      </c>
      <c r="E584" s="3" t="e">
        <f t="shared" si="41"/>
        <v>#NUM!</v>
      </c>
      <c r="F584" s="15" t="str">
        <f>IF(ISNUMBER(VALUE(SUBSTITUTE(SUBSTITUTE(SUBSTITUTE(SUBSTITUTE('YAHOO HISTORICAL DATA'!B584,",","+"),".","-"),"+","."),"-",",")))=TRUE,(VALUE(SUBSTITUTE(SUBSTITUTE(SUBSTITUTE(SUBSTITUTE('YAHOO HISTORICAL DATA'!B584,",","+"),".","-"),"+","."),"-",","))),"")</f>
        <v/>
      </c>
      <c r="G584" s="15" t="str">
        <f>IF(ISNUMBER(VALUE(SUBSTITUTE(SUBSTITUTE(SUBSTITUTE(SUBSTITUTE('YAHOO HISTORICAL DATA'!C584,",","+"),".","-"),"+","."),"-",",")))=TRUE,(VALUE(SUBSTITUTE(SUBSTITUTE(SUBSTITUTE(SUBSTITUTE('YAHOO HISTORICAL DATA'!C584,",","+"),".","-"),"+","."),"-",","))),"")</f>
        <v/>
      </c>
      <c r="H584" s="15" t="str">
        <f>IF(ISNUMBER(VALUE(SUBSTITUTE(SUBSTITUTE(SUBSTITUTE(SUBSTITUTE('YAHOO HISTORICAL DATA'!D584,",","+"),".","-"),"+","."),"-",",")))=TRUE,(VALUE(SUBSTITUTE(SUBSTITUTE(SUBSTITUTE(SUBSTITUTE('YAHOO HISTORICAL DATA'!D584,",","+"),".","-"),"+","."),"-",","))),"")</f>
        <v/>
      </c>
      <c r="I584" s="15" t="str">
        <f>IF(ISNUMBER(VALUE(SUBSTITUTE(SUBSTITUTE(SUBSTITUTE(SUBSTITUTE('YAHOO HISTORICAL DATA'!E584,",","+"),".","-"),"+","."),"-",",")))=TRUE,(VALUE(SUBSTITUTE(SUBSTITUTE(SUBSTITUTE(SUBSTITUTE('YAHOO HISTORICAL DATA'!E584,",","+"),".","-"),"+","."),"-",","))),"")</f>
        <v/>
      </c>
      <c r="J584" s="15" t="str">
        <f>IF(ISNUMBER(VALUE(SUBSTITUTE(SUBSTITUTE(SUBSTITUTE(SUBSTITUTE('YAHOO HISTORICAL DATA'!F584,",","+"),".","-"),"+","."),"-",",")))=TRUE,(VALUE(SUBSTITUTE(SUBSTITUTE(SUBSTITUTE(SUBSTITUTE('YAHOO HISTORICAL DATA'!F584,",","+"),".","-"),"+","."),"-",","))),"")</f>
        <v/>
      </c>
      <c r="K584" s="15">
        <f>IF(ISNUMBER(VALUE(SUBSTITUTE(SUBSTITUTE(SUBSTITUTE(SUBSTITUTE('YAHOO HISTORICAL DATA'!G584,",","+"),".","-"),"+","."),"-",",")))=TRUE,(VALUE(SUBSTITUTE(SUBSTITUTE(SUBSTITUTE(SUBSTITUTE('YAHOO HISTORICAL DATA'!G584,",","+"),".","-"),"+","."),"-",","))),VALUE(SUBSTITUTE(SUBSTITUTE(SUBSTITUTE(SUBSTITUTE('YAHOO HISTORICAL DATA'!G584,",","+"),".","-"),"+","."),"-",",")&amp;"0"))</f>
        <v>0</v>
      </c>
    </row>
    <row r="585" spans="1:11" x14ac:dyDescent="0.2">
      <c r="A585">
        <f>'YAHOO HISTORICAL DATA'!A585</f>
        <v>0</v>
      </c>
      <c r="B585" s="81">
        <f t="shared" si="38"/>
        <v>0</v>
      </c>
      <c r="C585" s="83">
        <f t="shared" si="39"/>
        <v>0</v>
      </c>
      <c r="D585" s="83">
        <f t="shared" si="40"/>
        <v>0</v>
      </c>
      <c r="E585" s="3" t="e">
        <f t="shared" si="41"/>
        <v>#NUM!</v>
      </c>
      <c r="F585" s="15" t="str">
        <f>IF(ISNUMBER(VALUE(SUBSTITUTE(SUBSTITUTE(SUBSTITUTE(SUBSTITUTE('YAHOO HISTORICAL DATA'!B585,",","+"),".","-"),"+","."),"-",",")))=TRUE,(VALUE(SUBSTITUTE(SUBSTITUTE(SUBSTITUTE(SUBSTITUTE('YAHOO HISTORICAL DATA'!B585,",","+"),".","-"),"+","."),"-",","))),"")</f>
        <v/>
      </c>
      <c r="G585" s="15" t="str">
        <f>IF(ISNUMBER(VALUE(SUBSTITUTE(SUBSTITUTE(SUBSTITUTE(SUBSTITUTE('YAHOO HISTORICAL DATA'!C585,",","+"),".","-"),"+","."),"-",",")))=TRUE,(VALUE(SUBSTITUTE(SUBSTITUTE(SUBSTITUTE(SUBSTITUTE('YAHOO HISTORICAL DATA'!C585,",","+"),".","-"),"+","."),"-",","))),"")</f>
        <v/>
      </c>
      <c r="H585" s="15" t="str">
        <f>IF(ISNUMBER(VALUE(SUBSTITUTE(SUBSTITUTE(SUBSTITUTE(SUBSTITUTE('YAHOO HISTORICAL DATA'!D585,",","+"),".","-"),"+","."),"-",",")))=TRUE,(VALUE(SUBSTITUTE(SUBSTITUTE(SUBSTITUTE(SUBSTITUTE('YAHOO HISTORICAL DATA'!D585,",","+"),".","-"),"+","."),"-",","))),"")</f>
        <v/>
      </c>
      <c r="I585" s="15" t="str">
        <f>IF(ISNUMBER(VALUE(SUBSTITUTE(SUBSTITUTE(SUBSTITUTE(SUBSTITUTE('YAHOO HISTORICAL DATA'!E585,",","+"),".","-"),"+","."),"-",",")))=TRUE,(VALUE(SUBSTITUTE(SUBSTITUTE(SUBSTITUTE(SUBSTITUTE('YAHOO HISTORICAL DATA'!E585,",","+"),".","-"),"+","."),"-",","))),"")</f>
        <v/>
      </c>
      <c r="J585" s="15" t="str">
        <f>IF(ISNUMBER(VALUE(SUBSTITUTE(SUBSTITUTE(SUBSTITUTE(SUBSTITUTE('YAHOO HISTORICAL DATA'!F585,",","+"),".","-"),"+","."),"-",",")))=TRUE,(VALUE(SUBSTITUTE(SUBSTITUTE(SUBSTITUTE(SUBSTITUTE('YAHOO HISTORICAL DATA'!F585,",","+"),".","-"),"+","."),"-",","))),"")</f>
        <v/>
      </c>
      <c r="K585" s="15">
        <f>IF(ISNUMBER(VALUE(SUBSTITUTE(SUBSTITUTE(SUBSTITUTE(SUBSTITUTE('YAHOO HISTORICAL DATA'!G585,",","+"),".","-"),"+","."),"-",",")))=TRUE,(VALUE(SUBSTITUTE(SUBSTITUTE(SUBSTITUTE(SUBSTITUTE('YAHOO HISTORICAL DATA'!G585,",","+"),".","-"),"+","."),"-",","))),VALUE(SUBSTITUTE(SUBSTITUTE(SUBSTITUTE(SUBSTITUTE('YAHOO HISTORICAL DATA'!G585,",","+"),".","-"),"+","."),"-",",")&amp;"0"))</f>
        <v>0</v>
      </c>
    </row>
    <row r="586" spans="1:11" x14ac:dyDescent="0.2">
      <c r="A586">
        <f>'YAHOO HISTORICAL DATA'!A586</f>
        <v>0</v>
      </c>
      <c r="B586" s="81">
        <f t="shared" si="38"/>
        <v>0</v>
      </c>
      <c r="C586" s="83">
        <f t="shared" si="39"/>
        <v>0</v>
      </c>
      <c r="D586" s="83">
        <f t="shared" si="40"/>
        <v>0</v>
      </c>
      <c r="E586" s="3" t="e">
        <f t="shared" si="41"/>
        <v>#NUM!</v>
      </c>
      <c r="F586" s="15" t="str">
        <f>IF(ISNUMBER(VALUE(SUBSTITUTE(SUBSTITUTE(SUBSTITUTE(SUBSTITUTE('YAHOO HISTORICAL DATA'!B586,",","+"),".","-"),"+","."),"-",",")))=TRUE,(VALUE(SUBSTITUTE(SUBSTITUTE(SUBSTITUTE(SUBSTITUTE('YAHOO HISTORICAL DATA'!B586,",","+"),".","-"),"+","."),"-",","))),"")</f>
        <v/>
      </c>
      <c r="G586" s="15" t="str">
        <f>IF(ISNUMBER(VALUE(SUBSTITUTE(SUBSTITUTE(SUBSTITUTE(SUBSTITUTE('YAHOO HISTORICAL DATA'!C586,",","+"),".","-"),"+","."),"-",",")))=TRUE,(VALUE(SUBSTITUTE(SUBSTITUTE(SUBSTITUTE(SUBSTITUTE('YAHOO HISTORICAL DATA'!C586,",","+"),".","-"),"+","."),"-",","))),"")</f>
        <v/>
      </c>
      <c r="H586" s="15" t="str">
        <f>IF(ISNUMBER(VALUE(SUBSTITUTE(SUBSTITUTE(SUBSTITUTE(SUBSTITUTE('YAHOO HISTORICAL DATA'!D586,",","+"),".","-"),"+","."),"-",",")))=TRUE,(VALUE(SUBSTITUTE(SUBSTITUTE(SUBSTITUTE(SUBSTITUTE('YAHOO HISTORICAL DATA'!D586,",","+"),".","-"),"+","."),"-",","))),"")</f>
        <v/>
      </c>
      <c r="I586" s="15" t="str">
        <f>IF(ISNUMBER(VALUE(SUBSTITUTE(SUBSTITUTE(SUBSTITUTE(SUBSTITUTE('YAHOO HISTORICAL DATA'!E586,",","+"),".","-"),"+","."),"-",",")))=TRUE,(VALUE(SUBSTITUTE(SUBSTITUTE(SUBSTITUTE(SUBSTITUTE('YAHOO HISTORICAL DATA'!E586,",","+"),".","-"),"+","."),"-",","))),"")</f>
        <v/>
      </c>
      <c r="J586" s="15" t="str">
        <f>IF(ISNUMBER(VALUE(SUBSTITUTE(SUBSTITUTE(SUBSTITUTE(SUBSTITUTE('YAHOO HISTORICAL DATA'!F586,",","+"),".","-"),"+","."),"-",",")))=TRUE,(VALUE(SUBSTITUTE(SUBSTITUTE(SUBSTITUTE(SUBSTITUTE('YAHOO HISTORICAL DATA'!F586,",","+"),".","-"),"+","."),"-",","))),"")</f>
        <v/>
      </c>
      <c r="K586" s="15">
        <f>IF(ISNUMBER(VALUE(SUBSTITUTE(SUBSTITUTE(SUBSTITUTE(SUBSTITUTE('YAHOO HISTORICAL DATA'!G586,",","+"),".","-"),"+","."),"-",",")))=TRUE,(VALUE(SUBSTITUTE(SUBSTITUTE(SUBSTITUTE(SUBSTITUTE('YAHOO HISTORICAL DATA'!G586,",","+"),".","-"),"+","."),"-",","))),VALUE(SUBSTITUTE(SUBSTITUTE(SUBSTITUTE(SUBSTITUTE('YAHOO HISTORICAL DATA'!G586,",","+"),".","-"),"+","."),"-",",")&amp;"0"))</f>
        <v>0</v>
      </c>
    </row>
    <row r="587" spans="1:11" x14ac:dyDescent="0.2">
      <c r="A587">
        <f>'YAHOO HISTORICAL DATA'!A587</f>
        <v>0</v>
      </c>
      <c r="B587" s="81">
        <f t="shared" si="38"/>
        <v>0</v>
      </c>
      <c r="C587" s="83">
        <f t="shared" si="39"/>
        <v>0</v>
      </c>
      <c r="D587" s="83">
        <f t="shared" si="40"/>
        <v>0</v>
      </c>
      <c r="E587" s="3" t="e">
        <f t="shared" si="41"/>
        <v>#NUM!</v>
      </c>
      <c r="F587" s="15" t="str">
        <f>IF(ISNUMBER(VALUE(SUBSTITUTE(SUBSTITUTE(SUBSTITUTE(SUBSTITUTE('YAHOO HISTORICAL DATA'!B587,",","+"),".","-"),"+","."),"-",",")))=TRUE,(VALUE(SUBSTITUTE(SUBSTITUTE(SUBSTITUTE(SUBSTITUTE('YAHOO HISTORICAL DATA'!B587,",","+"),".","-"),"+","."),"-",","))),"")</f>
        <v/>
      </c>
      <c r="G587" s="15" t="str">
        <f>IF(ISNUMBER(VALUE(SUBSTITUTE(SUBSTITUTE(SUBSTITUTE(SUBSTITUTE('YAHOO HISTORICAL DATA'!C587,",","+"),".","-"),"+","."),"-",",")))=TRUE,(VALUE(SUBSTITUTE(SUBSTITUTE(SUBSTITUTE(SUBSTITUTE('YAHOO HISTORICAL DATA'!C587,",","+"),".","-"),"+","."),"-",","))),"")</f>
        <v/>
      </c>
      <c r="H587" s="15" t="str">
        <f>IF(ISNUMBER(VALUE(SUBSTITUTE(SUBSTITUTE(SUBSTITUTE(SUBSTITUTE('YAHOO HISTORICAL DATA'!D587,",","+"),".","-"),"+","."),"-",",")))=TRUE,(VALUE(SUBSTITUTE(SUBSTITUTE(SUBSTITUTE(SUBSTITUTE('YAHOO HISTORICAL DATA'!D587,",","+"),".","-"),"+","."),"-",","))),"")</f>
        <v/>
      </c>
      <c r="I587" s="15" t="str">
        <f>IF(ISNUMBER(VALUE(SUBSTITUTE(SUBSTITUTE(SUBSTITUTE(SUBSTITUTE('YAHOO HISTORICAL DATA'!E587,",","+"),".","-"),"+","."),"-",",")))=TRUE,(VALUE(SUBSTITUTE(SUBSTITUTE(SUBSTITUTE(SUBSTITUTE('YAHOO HISTORICAL DATA'!E587,",","+"),".","-"),"+","."),"-",","))),"")</f>
        <v/>
      </c>
      <c r="J587" s="15" t="str">
        <f>IF(ISNUMBER(VALUE(SUBSTITUTE(SUBSTITUTE(SUBSTITUTE(SUBSTITUTE('YAHOO HISTORICAL DATA'!F587,",","+"),".","-"),"+","."),"-",",")))=TRUE,(VALUE(SUBSTITUTE(SUBSTITUTE(SUBSTITUTE(SUBSTITUTE('YAHOO HISTORICAL DATA'!F587,",","+"),".","-"),"+","."),"-",","))),"")</f>
        <v/>
      </c>
      <c r="K587" s="15">
        <f>IF(ISNUMBER(VALUE(SUBSTITUTE(SUBSTITUTE(SUBSTITUTE(SUBSTITUTE('YAHOO HISTORICAL DATA'!G587,",","+"),".","-"),"+","."),"-",",")))=TRUE,(VALUE(SUBSTITUTE(SUBSTITUTE(SUBSTITUTE(SUBSTITUTE('YAHOO HISTORICAL DATA'!G587,",","+"),".","-"),"+","."),"-",","))),VALUE(SUBSTITUTE(SUBSTITUTE(SUBSTITUTE(SUBSTITUTE('YAHOO HISTORICAL DATA'!G587,",","+"),".","-"),"+","."),"-",",")&amp;"0"))</f>
        <v>0</v>
      </c>
    </row>
    <row r="588" spans="1:11" x14ac:dyDescent="0.2">
      <c r="A588">
        <f>'YAHOO HISTORICAL DATA'!A588</f>
        <v>0</v>
      </c>
      <c r="B588" s="81">
        <f t="shared" si="38"/>
        <v>0</v>
      </c>
      <c r="C588" s="83">
        <f t="shared" si="39"/>
        <v>0</v>
      </c>
      <c r="D588" s="83">
        <f t="shared" si="40"/>
        <v>0</v>
      </c>
      <c r="E588" s="3" t="e">
        <f t="shared" si="41"/>
        <v>#NUM!</v>
      </c>
      <c r="F588" s="15" t="str">
        <f>IF(ISNUMBER(VALUE(SUBSTITUTE(SUBSTITUTE(SUBSTITUTE(SUBSTITUTE('YAHOO HISTORICAL DATA'!B588,",","+"),".","-"),"+","."),"-",",")))=TRUE,(VALUE(SUBSTITUTE(SUBSTITUTE(SUBSTITUTE(SUBSTITUTE('YAHOO HISTORICAL DATA'!B588,",","+"),".","-"),"+","."),"-",","))),"")</f>
        <v/>
      </c>
      <c r="G588" s="15" t="str">
        <f>IF(ISNUMBER(VALUE(SUBSTITUTE(SUBSTITUTE(SUBSTITUTE(SUBSTITUTE('YAHOO HISTORICAL DATA'!C588,",","+"),".","-"),"+","."),"-",",")))=TRUE,(VALUE(SUBSTITUTE(SUBSTITUTE(SUBSTITUTE(SUBSTITUTE('YAHOO HISTORICAL DATA'!C588,",","+"),".","-"),"+","."),"-",","))),"")</f>
        <v/>
      </c>
      <c r="H588" s="15" t="str">
        <f>IF(ISNUMBER(VALUE(SUBSTITUTE(SUBSTITUTE(SUBSTITUTE(SUBSTITUTE('YAHOO HISTORICAL DATA'!D588,",","+"),".","-"),"+","."),"-",",")))=TRUE,(VALUE(SUBSTITUTE(SUBSTITUTE(SUBSTITUTE(SUBSTITUTE('YAHOO HISTORICAL DATA'!D588,",","+"),".","-"),"+","."),"-",","))),"")</f>
        <v/>
      </c>
      <c r="I588" s="15" t="str">
        <f>IF(ISNUMBER(VALUE(SUBSTITUTE(SUBSTITUTE(SUBSTITUTE(SUBSTITUTE('YAHOO HISTORICAL DATA'!E588,",","+"),".","-"),"+","."),"-",",")))=TRUE,(VALUE(SUBSTITUTE(SUBSTITUTE(SUBSTITUTE(SUBSTITUTE('YAHOO HISTORICAL DATA'!E588,",","+"),".","-"),"+","."),"-",","))),"")</f>
        <v/>
      </c>
      <c r="J588" s="15" t="str">
        <f>IF(ISNUMBER(VALUE(SUBSTITUTE(SUBSTITUTE(SUBSTITUTE(SUBSTITUTE('YAHOO HISTORICAL DATA'!F588,",","+"),".","-"),"+","."),"-",",")))=TRUE,(VALUE(SUBSTITUTE(SUBSTITUTE(SUBSTITUTE(SUBSTITUTE('YAHOO HISTORICAL DATA'!F588,",","+"),".","-"),"+","."),"-",","))),"")</f>
        <v/>
      </c>
      <c r="K588" s="15">
        <f>IF(ISNUMBER(VALUE(SUBSTITUTE(SUBSTITUTE(SUBSTITUTE(SUBSTITUTE('YAHOO HISTORICAL DATA'!G588,",","+"),".","-"),"+","."),"-",",")))=TRUE,(VALUE(SUBSTITUTE(SUBSTITUTE(SUBSTITUTE(SUBSTITUTE('YAHOO HISTORICAL DATA'!G588,",","+"),".","-"),"+","."),"-",","))),VALUE(SUBSTITUTE(SUBSTITUTE(SUBSTITUTE(SUBSTITUTE('YAHOO HISTORICAL DATA'!G588,",","+"),".","-"),"+","."),"-",",")&amp;"0"))</f>
        <v>0</v>
      </c>
    </row>
    <row r="589" spans="1:11" x14ac:dyDescent="0.2">
      <c r="A589">
        <f>'YAHOO HISTORICAL DATA'!A589</f>
        <v>0</v>
      </c>
      <c r="B589" s="81">
        <f t="shared" si="38"/>
        <v>0</v>
      </c>
      <c r="C589" s="83">
        <f t="shared" si="39"/>
        <v>0</v>
      </c>
      <c r="D589" s="83">
        <f t="shared" si="40"/>
        <v>0</v>
      </c>
      <c r="E589" s="3" t="e">
        <f t="shared" si="41"/>
        <v>#NUM!</v>
      </c>
      <c r="F589" s="15" t="str">
        <f>IF(ISNUMBER(VALUE(SUBSTITUTE(SUBSTITUTE(SUBSTITUTE(SUBSTITUTE('YAHOO HISTORICAL DATA'!B589,",","+"),".","-"),"+","."),"-",",")))=TRUE,(VALUE(SUBSTITUTE(SUBSTITUTE(SUBSTITUTE(SUBSTITUTE('YAHOO HISTORICAL DATA'!B589,",","+"),".","-"),"+","."),"-",","))),"")</f>
        <v/>
      </c>
      <c r="G589" s="15" t="str">
        <f>IF(ISNUMBER(VALUE(SUBSTITUTE(SUBSTITUTE(SUBSTITUTE(SUBSTITUTE('YAHOO HISTORICAL DATA'!C589,",","+"),".","-"),"+","."),"-",",")))=TRUE,(VALUE(SUBSTITUTE(SUBSTITUTE(SUBSTITUTE(SUBSTITUTE('YAHOO HISTORICAL DATA'!C589,",","+"),".","-"),"+","."),"-",","))),"")</f>
        <v/>
      </c>
      <c r="H589" s="15" t="str">
        <f>IF(ISNUMBER(VALUE(SUBSTITUTE(SUBSTITUTE(SUBSTITUTE(SUBSTITUTE('YAHOO HISTORICAL DATA'!D589,",","+"),".","-"),"+","."),"-",",")))=TRUE,(VALUE(SUBSTITUTE(SUBSTITUTE(SUBSTITUTE(SUBSTITUTE('YAHOO HISTORICAL DATA'!D589,",","+"),".","-"),"+","."),"-",","))),"")</f>
        <v/>
      </c>
      <c r="I589" s="15" t="str">
        <f>IF(ISNUMBER(VALUE(SUBSTITUTE(SUBSTITUTE(SUBSTITUTE(SUBSTITUTE('YAHOO HISTORICAL DATA'!E589,",","+"),".","-"),"+","."),"-",",")))=TRUE,(VALUE(SUBSTITUTE(SUBSTITUTE(SUBSTITUTE(SUBSTITUTE('YAHOO HISTORICAL DATA'!E589,",","+"),".","-"),"+","."),"-",","))),"")</f>
        <v/>
      </c>
      <c r="J589" s="15" t="str">
        <f>IF(ISNUMBER(VALUE(SUBSTITUTE(SUBSTITUTE(SUBSTITUTE(SUBSTITUTE('YAHOO HISTORICAL DATA'!F589,",","+"),".","-"),"+","."),"-",",")))=TRUE,(VALUE(SUBSTITUTE(SUBSTITUTE(SUBSTITUTE(SUBSTITUTE('YAHOO HISTORICAL DATA'!F589,",","+"),".","-"),"+","."),"-",","))),"")</f>
        <v/>
      </c>
      <c r="K589" s="15">
        <f>IF(ISNUMBER(VALUE(SUBSTITUTE(SUBSTITUTE(SUBSTITUTE(SUBSTITUTE('YAHOO HISTORICAL DATA'!G589,",","+"),".","-"),"+","."),"-",",")))=TRUE,(VALUE(SUBSTITUTE(SUBSTITUTE(SUBSTITUTE(SUBSTITUTE('YAHOO HISTORICAL DATA'!G589,",","+"),".","-"),"+","."),"-",","))),VALUE(SUBSTITUTE(SUBSTITUTE(SUBSTITUTE(SUBSTITUTE('YAHOO HISTORICAL DATA'!G589,",","+"),".","-"),"+","."),"-",",")&amp;"0"))</f>
        <v>0</v>
      </c>
    </row>
    <row r="590" spans="1:11" x14ac:dyDescent="0.2">
      <c r="A590">
        <f>'YAHOO HISTORICAL DATA'!A590</f>
        <v>0</v>
      </c>
      <c r="B590" s="81">
        <f t="shared" si="38"/>
        <v>0</v>
      </c>
      <c r="C590" s="83">
        <f t="shared" si="39"/>
        <v>0</v>
      </c>
      <c r="D590" s="83">
        <f t="shared" si="40"/>
        <v>0</v>
      </c>
      <c r="E590" s="3" t="e">
        <f t="shared" si="41"/>
        <v>#NUM!</v>
      </c>
      <c r="F590" s="15" t="str">
        <f>IF(ISNUMBER(VALUE(SUBSTITUTE(SUBSTITUTE(SUBSTITUTE(SUBSTITUTE('YAHOO HISTORICAL DATA'!B590,",","+"),".","-"),"+","."),"-",",")))=TRUE,(VALUE(SUBSTITUTE(SUBSTITUTE(SUBSTITUTE(SUBSTITUTE('YAHOO HISTORICAL DATA'!B590,",","+"),".","-"),"+","."),"-",","))),"")</f>
        <v/>
      </c>
      <c r="G590" s="15" t="str">
        <f>IF(ISNUMBER(VALUE(SUBSTITUTE(SUBSTITUTE(SUBSTITUTE(SUBSTITUTE('YAHOO HISTORICAL DATA'!C590,",","+"),".","-"),"+","."),"-",",")))=TRUE,(VALUE(SUBSTITUTE(SUBSTITUTE(SUBSTITUTE(SUBSTITUTE('YAHOO HISTORICAL DATA'!C590,",","+"),".","-"),"+","."),"-",","))),"")</f>
        <v/>
      </c>
      <c r="H590" s="15" t="str">
        <f>IF(ISNUMBER(VALUE(SUBSTITUTE(SUBSTITUTE(SUBSTITUTE(SUBSTITUTE('YAHOO HISTORICAL DATA'!D590,",","+"),".","-"),"+","."),"-",",")))=TRUE,(VALUE(SUBSTITUTE(SUBSTITUTE(SUBSTITUTE(SUBSTITUTE('YAHOO HISTORICAL DATA'!D590,",","+"),".","-"),"+","."),"-",","))),"")</f>
        <v/>
      </c>
      <c r="I590" s="15" t="str">
        <f>IF(ISNUMBER(VALUE(SUBSTITUTE(SUBSTITUTE(SUBSTITUTE(SUBSTITUTE('YAHOO HISTORICAL DATA'!E590,",","+"),".","-"),"+","."),"-",",")))=TRUE,(VALUE(SUBSTITUTE(SUBSTITUTE(SUBSTITUTE(SUBSTITUTE('YAHOO HISTORICAL DATA'!E590,",","+"),".","-"),"+","."),"-",","))),"")</f>
        <v/>
      </c>
      <c r="J590" s="15" t="str">
        <f>IF(ISNUMBER(VALUE(SUBSTITUTE(SUBSTITUTE(SUBSTITUTE(SUBSTITUTE('YAHOO HISTORICAL DATA'!F590,",","+"),".","-"),"+","."),"-",",")))=TRUE,(VALUE(SUBSTITUTE(SUBSTITUTE(SUBSTITUTE(SUBSTITUTE('YAHOO HISTORICAL DATA'!F590,",","+"),".","-"),"+","."),"-",","))),"")</f>
        <v/>
      </c>
      <c r="K590" s="15">
        <f>IF(ISNUMBER(VALUE(SUBSTITUTE(SUBSTITUTE(SUBSTITUTE(SUBSTITUTE('YAHOO HISTORICAL DATA'!G590,",","+"),".","-"),"+","."),"-",",")))=TRUE,(VALUE(SUBSTITUTE(SUBSTITUTE(SUBSTITUTE(SUBSTITUTE('YAHOO HISTORICAL DATA'!G590,",","+"),".","-"),"+","."),"-",","))),VALUE(SUBSTITUTE(SUBSTITUTE(SUBSTITUTE(SUBSTITUTE('YAHOO HISTORICAL DATA'!G590,",","+"),".","-"),"+","."),"-",",")&amp;"0"))</f>
        <v>0</v>
      </c>
    </row>
    <row r="591" spans="1:11" x14ac:dyDescent="0.2">
      <c r="A591">
        <f>'YAHOO HISTORICAL DATA'!A591</f>
        <v>0</v>
      </c>
      <c r="B591" s="81">
        <f t="shared" si="38"/>
        <v>0</v>
      </c>
      <c r="C591" s="83">
        <f t="shared" si="39"/>
        <v>0</v>
      </c>
      <c r="D591" s="83">
        <f t="shared" si="40"/>
        <v>0</v>
      </c>
      <c r="E591" s="3" t="e">
        <f t="shared" si="41"/>
        <v>#NUM!</v>
      </c>
      <c r="F591" s="15" t="str">
        <f>IF(ISNUMBER(VALUE(SUBSTITUTE(SUBSTITUTE(SUBSTITUTE(SUBSTITUTE('YAHOO HISTORICAL DATA'!B591,",","+"),".","-"),"+","."),"-",",")))=TRUE,(VALUE(SUBSTITUTE(SUBSTITUTE(SUBSTITUTE(SUBSTITUTE('YAHOO HISTORICAL DATA'!B591,",","+"),".","-"),"+","."),"-",","))),"")</f>
        <v/>
      </c>
      <c r="G591" s="15" t="str">
        <f>IF(ISNUMBER(VALUE(SUBSTITUTE(SUBSTITUTE(SUBSTITUTE(SUBSTITUTE('YAHOO HISTORICAL DATA'!C591,",","+"),".","-"),"+","."),"-",",")))=TRUE,(VALUE(SUBSTITUTE(SUBSTITUTE(SUBSTITUTE(SUBSTITUTE('YAHOO HISTORICAL DATA'!C591,",","+"),".","-"),"+","."),"-",","))),"")</f>
        <v/>
      </c>
      <c r="H591" s="15" t="str">
        <f>IF(ISNUMBER(VALUE(SUBSTITUTE(SUBSTITUTE(SUBSTITUTE(SUBSTITUTE('YAHOO HISTORICAL DATA'!D591,",","+"),".","-"),"+","."),"-",",")))=TRUE,(VALUE(SUBSTITUTE(SUBSTITUTE(SUBSTITUTE(SUBSTITUTE('YAHOO HISTORICAL DATA'!D591,",","+"),".","-"),"+","."),"-",","))),"")</f>
        <v/>
      </c>
      <c r="I591" s="15" t="str">
        <f>IF(ISNUMBER(VALUE(SUBSTITUTE(SUBSTITUTE(SUBSTITUTE(SUBSTITUTE('YAHOO HISTORICAL DATA'!E591,",","+"),".","-"),"+","."),"-",",")))=TRUE,(VALUE(SUBSTITUTE(SUBSTITUTE(SUBSTITUTE(SUBSTITUTE('YAHOO HISTORICAL DATA'!E591,",","+"),".","-"),"+","."),"-",","))),"")</f>
        <v/>
      </c>
      <c r="J591" s="15" t="str">
        <f>IF(ISNUMBER(VALUE(SUBSTITUTE(SUBSTITUTE(SUBSTITUTE(SUBSTITUTE('YAHOO HISTORICAL DATA'!F591,",","+"),".","-"),"+","."),"-",",")))=TRUE,(VALUE(SUBSTITUTE(SUBSTITUTE(SUBSTITUTE(SUBSTITUTE('YAHOO HISTORICAL DATA'!F591,",","+"),".","-"),"+","."),"-",","))),"")</f>
        <v/>
      </c>
      <c r="K591" s="15">
        <f>IF(ISNUMBER(VALUE(SUBSTITUTE(SUBSTITUTE(SUBSTITUTE(SUBSTITUTE('YAHOO HISTORICAL DATA'!G591,",","+"),".","-"),"+","."),"-",",")))=TRUE,(VALUE(SUBSTITUTE(SUBSTITUTE(SUBSTITUTE(SUBSTITUTE('YAHOO HISTORICAL DATA'!G591,",","+"),".","-"),"+","."),"-",","))),VALUE(SUBSTITUTE(SUBSTITUTE(SUBSTITUTE(SUBSTITUTE('YAHOO HISTORICAL DATA'!G591,",","+"),".","-"),"+","."),"-",",")&amp;"0"))</f>
        <v>0</v>
      </c>
    </row>
    <row r="592" spans="1:11" x14ac:dyDescent="0.2">
      <c r="A592">
        <f>'YAHOO HISTORICAL DATA'!A592</f>
        <v>0</v>
      </c>
      <c r="B592" s="81">
        <f t="shared" si="38"/>
        <v>0</v>
      </c>
      <c r="C592" s="83">
        <f t="shared" si="39"/>
        <v>0</v>
      </c>
      <c r="D592" s="83">
        <f t="shared" si="40"/>
        <v>0</v>
      </c>
      <c r="E592" s="3" t="e">
        <f t="shared" si="41"/>
        <v>#NUM!</v>
      </c>
      <c r="F592" s="15" t="str">
        <f>IF(ISNUMBER(VALUE(SUBSTITUTE(SUBSTITUTE(SUBSTITUTE(SUBSTITUTE('YAHOO HISTORICAL DATA'!B592,",","+"),".","-"),"+","."),"-",",")))=TRUE,(VALUE(SUBSTITUTE(SUBSTITUTE(SUBSTITUTE(SUBSTITUTE('YAHOO HISTORICAL DATA'!B592,",","+"),".","-"),"+","."),"-",","))),"")</f>
        <v/>
      </c>
      <c r="G592" s="15" t="str">
        <f>IF(ISNUMBER(VALUE(SUBSTITUTE(SUBSTITUTE(SUBSTITUTE(SUBSTITUTE('YAHOO HISTORICAL DATA'!C592,",","+"),".","-"),"+","."),"-",",")))=TRUE,(VALUE(SUBSTITUTE(SUBSTITUTE(SUBSTITUTE(SUBSTITUTE('YAHOO HISTORICAL DATA'!C592,",","+"),".","-"),"+","."),"-",","))),"")</f>
        <v/>
      </c>
      <c r="H592" s="15" t="str">
        <f>IF(ISNUMBER(VALUE(SUBSTITUTE(SUBSTITUTE(SUBSTITUTE(SUBSTITUTE('YAHOO HISTORICAL DATA'!D592,",","+"),".","-"),"+","."),"-",",")))=TRUE,(VALUE(SUBSTITUTE(SUBSTITUTE(SUBSTITUTE(SUBSTITUTE('YAHOO HISTORICAL DATA'!D592,",","+"),".","-"),"+","."),"-",","))),"")</f>
        <v/>
      </c>
      <c r="I592" s="15" t="str">
        <f>IF(ISNUMBER(VALUE(SUBSTITUTE(SUBSTITUTE(SUBSTITUTE(SUBSTITUTE('YAHOO HISTORICAL DATA'!E592,",","+"),".","-"),"+","."),"-",",")))=TRUE,(VALUE(SUBSTITUTE(SUBSTITUTE(SUBSTITUTE(SUBSTITUTE('YAHOO HISTORICAL DATA'!E592,",","+"),".","-"),"+","."),"-",","))),"")</f>
        <v/>
      </c>
      <c r="J592" s="15" t="str">
        <f>IF(ISNUMBER(VALUE(SUBSTITUTE(SUBSTITUTE(SUBSTITUTE(SUBSTITUTE('YAHOO HISTORICAL DATA'!F592,",","+"),".","-"),"+","."),"-",",")))=TRUE,(VALUE(SUBSTITUTE(SUBSTITUTE(SUBSTITUTE(SUBSTITUTE('YAHOO HISTORICAL DATA'!F592,",","+"),".","-"),"+","."),"-",","))),"")</f>
        <v/>
      </c>
      <c r="K592" s="15">
        <f>IF(ISNUMBER(VALUE(SUBSTITUTE(SUBSTITUTE(SUBSTITUTE(SUBSTITUTE('YAHOO HISTORICAL DATA'!G592,",","+"),".","-"),"+","."),"-",",")))=TRUE,(VALUE(SUBSTITUTE(SUBSTITUTE(SUBSTITUTE(SUBSTITUTE('YAHOO HISTORICAL DATA'!G592,",","+"),".","-"),"+","."),"-",","))),VALUE(SUBSTITUTE(SUBSTITUTE(SUBSTITUTE(SUBSTITUTE('YAHOO HISTORICAL DATA'!G592,",","+"),".","-"),"+","."),"-",",")&amp;"0"))</f>
        <v>0</v>
      </c>
    </row>
    <row r="593" spans="1:11" x14ac:dyDescent="0.2">
      <c r="A593">
        <f>'YAHOO HISTORICAL DATA'!A593</f>
        <v>0</v>
      </c>
      <c r="B593" s="81">
        <f t="shared" si="38"/>
        <v>0</v>
      </c>
      <c r="C593" s="83">
        <f t="shared" si="39"/>
        <v>0</v>
      </c>
      <c r="D593" s="83">
        <f t="shared" si="40"/>
        <v>0</v>
      </c>
      <c r="E593" s="3" t="e">
        <f t="shared" si="41"/>
        <v>#NUM!</v>
      </c>
      <c r="F593" s="15" t="str">
        <f>IF(ISNUMBER(VALUE(SUBSTITUTE(SUBSTITUTE(SUBSTITUTE(SUBSTITUTE('YAHOO HISTORICAL DATA'!B593,",","+"),".","-"),"+","."),"-",",")))=TRUE,(VALUE(SUBSTITUTE(SUBSTITUTE(SUBSTITUTE(SUBSTITUTE('YAHOO HISTORICAL DATA'!B593,",","+"),".","-"),"+","."),"-",","))),"")</f>
        <v/>
      </c>
      <c r="G593" s="15" t="str">
        <f>IF(ISNUMBER(VALUE(SUBSTITUTE(SUBSTITUTE(SUBSTITUTE(SUBSTITUTE('YAHOO HISTORICAL DATA'!C593,",","+"),".","-"),"+","."),"-",",")))=TRUE,(VALUE(SUBSTITUTE(SUBSTITUTE(SUBSTITUTE(SUBSTITUTE('YAHOO HISTORICAL DATA'!C593,",","+"),".","-"),"+","."),"-",","))),"")</f>
        <v/>
      </c>
      <c r="H593" s="15" t="str">
        <f>IF(ISNUMBER(VALUE(SUBSTITUTE(SUBSTITUTE(SUBSTITUTE(SUBSTITUTE('YAHOO HISTORICAL DATA'!D593,",","+"),".","-"),"+","."),"-",",")))=TRUE,(VALUE(SUBSTITUTE(SUBSTITUTE(SUBSTITUTE(SUBSTITUTE('YAHOO HISTORICAL DATA'!D593,",","+"),".","-"),"+","."),"-",","))),"")</f>
        <v/>
      </c>
      <c r="I593" s="15" t="str">
        <f>IF(ISNUMBER(VALUE(SUBSTITUTE(SUBSTITUTE(SUBSTITUTE(SUBSTITUTE('YAHOO HISTORICAL DATA'!E593,",","+"),".","-"),"+","."),"-",",")))=TRUE,(VALUE(SUBSTITUTE(SUBSTITUTE(SUBSTITUTE(SUBSTITUTE('YAHOO HISTORICAL DATA'!E593,",","+"),".","-"),"+","."),"-",","))),"")</f>
        <v/>
      </c>
      <c r="J593" s="15" t="str">
        <f>IF(ISNUMBER(VALUE(SUBSTITUTE(SUBSTITUTE(SUBSTITUTE(SUBSTITUTE('YAHOO HISTORICAL DATA'!F593,",","+"),".","-"),"+","."),"-",",")))=TRUE,(VALUE(SUBSTITUTE(SUBSTITUTE(SUBSTITUTE(SUBSTITUTE('YAHOO HISTORICAL DATA'!F593,",","+"),".","-"),"+","."),"-",","))),"")</f>
        <v/>
      </c>
      <c r="K593" s="15">
        <f>IF(ISNUMBER(VALUE(SUBSTITUTE(SUBSTITUTE(SUBSTITUTE(SUBSTITUTE('YAHOO HISTORICAL DATA'!G593,",","+"),".","-"),"+","."),"-",",")))=TRUE,(VALUE(SUBSTITUTE(SUBSTITUTE(SUBSTITUTE(SUBSTITUTE('YAHOO HISTORICAL DATA'!G593,",","+"),".","-"),"+","."),"-",","))),VALUE(SUBSTITUTE(SUBSTITUTE(SUBSTITUTE(SUBSTITUTE('YAHOO HISTORICAL DATA'!G593,",","+"),".","-"),"+","."),"-",",")&amp;"0"))</f>
        <v>0</v>
      </c>
    </row>
    <row r="594" spans="1:11" x14ac:dyDescent="0.2">
      <c r="A594">
        <f>'YAHOO HISTORICAL DATA'!A594</f>
        <v>0</v>
      </c>
      <c r="B594" s="81">
        <f t="shared" si="38"/>
        <v>0</v>
      </c>
      <c r="C594" s="83">
        <f t="shared" si="39"/>
        <v>0</v>
      </c>
      <c r="D594" s="83">
        <f t="shared" si="40"/>
        <v>0</v>
      </c>
      <c r="E594" s="3" t="e">
        <f t="shared" si="41"/>
        <v>#NUM!</v>
      </c>
      <c r="F594" s="15" t="str">
        <f>IF(ISNUMBER(VALUE(SUBSTITUTE(SUBSTITUTE(SUBSTITUTE(SUBSTITUTE('YAHOO HISTORICAL DATA'!B594,",","+"),".","-"),"+","."),"-",",")))=TRUE,(VALUE(SUBSTITUTE(SUBSTITUTE(SUBSTITUTE(SUBSTITUTE('YAHOO HISTORICAL DATA'!B594,",","+"),".","-"),"+","."),"-",","))),"")</f>
        <v/>
      </c>
      <c r="G594" s="15" t="str">
        <f>IF(ISNUMBER(VALUE(SUBSTITUTE(SUBSTITUTE(SUBSTITUTE(SUBSTITUTE('YAHOO HISTORICAL DATA'!C594,",","+"),".","-"),"+","."),"-",",")))=TRUE,(VALUE(SUBSTITUTE(SUBSTITUTE(SUBSTITUTE(SUBSTITUTE('YAHOO HISTORICAL DATA'!C594,",","+"),".","-"),"+","."),"-",","))),"")</f>
        <v/>
      </c>
      <c r="H594" s="15" t="str">
        <f>IF(ISNUMBER(VALUE(SUBSTITUTE(SUBSTITUTE(SUBSTITUTE(SUBSTITUTE('YAHOO HISTORICAL DATA'!D594,",","+"),".","-"),"+","."),"-",",")))=TRUE,(VALUE(SUBSTITUTE(SUBSTITUTE(SUBSTITUTE(SUBSTITUTE('YAHOO HISTORICAL DATA'!D594,",","+"),".","-"),"+","."),"-",","))),"")</f>
        <v/>
      </c>
      <c r="I594" s="15" t="str">
        <f>IF(ISNUMBER(VALUE(SUBSTITUTE(SUBSTITUTE(SUBSTITUTE(SUBSTITUTE('YAHOO HISTORICAL DATA'!E594,",","+"),".","-"),"+","."),"-",",")))=TRUE,(VALUE(SUBSTITUTE(SUBSTITUTE(SUBSTITUTE(SUBSTITUTE('YAHOO HISTORICAL DATA'!E594,",","+"),".","-"),"+","."),"-",","))),"")</f>
        <v/>
      </c>
      <c r="J594" s="15" t="str">
        <f>IF(ISNUMBER(VALUE(SUBSTITUTE(SUBSTITUTE(SUBSTITUTE(SUBSTITUTE('YAHOO HISTORICAL DATA'!F594,",","+"),".","-"),"+","."),"-",",")))=TRUE,(VALUE(SUBSTITUTE(SUBSTITUTE(SUBSTITUTE(SUBSTITUTE('YAHOO HISTORICAL DATA'!F594,",","+"),".","-"),"+","."),"-",","))),"")</f>
        <v/>
      </c>
      <c r="K594" s="15">
        <f>IF(ISNUMBER(VALUE(SUBSTITUTE(SUBSTITUTE(SUBSTITUTE(SUBSTITUTE('YAHOO HISTORICAL DATA'!G594,",","+"),".","-"),"+","."),"-",",")))=TRUE,(VALUE(SUBSTITUTE(SUBSTITUTE(SUBSTITUTE(SUBSTITUTE('YAHOO HISTORICAL DATA'!G594,",","+"),".","-"),"+","."),"-",","))),VALUE(SUBSTITUTE(SUBSTITUTE(SUBSTITUTE(SUBSTITUTE('YAHOO HISTORICAL DATA'!G594,",","+"),".","-"),"+","."),"-",",")&amp;"0"))</f>
        <v>0</v>
      </c>
    </row>
    <row r="595" spans="1:11" x14ac:dyDescent="0.2">
      <c r="A595">
        <f>'YAHOO HISTORICAL DATA'!A595</f>
        <v>0</v>
      </c>
      <c r="B595" s="81">
        <f t="shared" si="38"/>
        <v>0</v>
      </c>
      <c r="C595" s="83">
        <f t="shared" si="39"/>
        <v>0</v>
      </c>
      <c r="D595" s="83">
        <f t="shared" si="40"/>
        <v>0</v>
      </c>
      <c r="E595" s="3" t="e">
        <f t="shared" si="41"/>
        <v>#NUM!</v>
      </c>
      <c r="F595" s="15" t="str">
        <f>IF(ISNUMBER(VALUE(SUBSTITUTE(SUBSTITUTE(SUBSTITUTE(SUBSTITUTE('YAHOO HISTORICAL DATA'!B595,",","+"),".","-"),"+","."),"-",",")))=TRUE,(VALUE(SUBSTITUTE(SUBSTITUTE(SUBSTITUTE(SUBSTITUTE('YAHOO HISTORICAL DATA'!B595,",","+"),".","-"),"+","."),"-",","))),"")</f>
        <v/>
      </c>
      <c r="G595" s="15" t="str">
        <f>IF(ISNUMBER(VALUE(SUBSTITUTE(SUBSTITUTE(SUBSTITUTE(SUBSTITUTE('YAHOO HISTORICAL DATA'!C595,",","+"),".","-"),"+","."),"-",",")))=TRUE,(VALUE(SUBSTITUTE(SUBSTITUTE(SUBSTITUTE(SUBSTITUTE('YAHOO HISTORICAL DATA'!C595,",","+"),".","-"),"+","."),"-",","))),"")</f>
        <v/>
      </c>
      <c r="H595" s="15" t="str">
        <f>IF(ISNUMBER(VALUE(SUBSTITUTE(SUBSTITUTE(SUBSTITUTE(SUBSTITUTE('YAHOO HISTORICAL DATA'!D595,",","+"),".","-"),"+","."),"-",",")))=TRUE,(VALUE(SUBSTITUTE(SUBSTITUTE(SUBSTITUTE(SUBSTITUTE('YAHOO HISTORICAL DATA'!D595,",","+"),".","-"),"+","."),"-",","))),"")</f>
        <v/>
      </c>
      <c r="I595" s="15" t="str">
        <f>IF(ISNUMBER(VALUE(SUBSTITUTE(SUBSTITUTE(SUBSTITUTE(SUBSTITUTE('YAHOO HISTORICAL DATA'!E595,",","+"),".","-"),"+","."),"-",",")))=TRUE,(VALUE(SUBSTITUTE(SUBSTITUTE(SUBSTITUTE(SUBSTITUTE('YAHOO HISTORICAL DATA'!E595,",","+"),".","-"),"+","."),"-",","))),"")</f>
        <v/>
      </c>
      <c r="J595" s="15" t="str">
        <f>IF(ISNUMBER(VALUE(SUBSTITUTE(SUBSTITUTE(SUBSTITUTE(SUBSTITUTE('YAHOO HISTORICAL DATA'!F595,",","+"),".","-"),"+","."),"-",",")))=TRUE,(VALUE(SUBSTITUTE(SUBSTITUTE(SUBSTITUTE(SUBSTITUTE('YAHOO HISTORICAL DATA'!F595,",","+"),".","-"),"+","."),"-",","))),"")</f>
        <v/>
      </c>
      <c r="K595" s="15">
        <f>IF(ISNUMBER(VALUE(SUBSTITUTE(SUBSTITUTE(SUBSTITUTE(SUBSTITUTE('YAHOO HISTORICAL DATA'!G595,",","+"),".","-"),"+","."),"-",",")))=TRUE,(VALUE(SUBSTITUTE(SUBSTITUTE(SUBSTITUTE(SUBSTITUTE('YAHOO HISTORICAL DATA'!G595,",","+"),".","-"),"+","."),"-",","))),VALUE(SUBSTITUTE(SUBSTITUTE(SUBSTITUTE(SUBSTITUTE('YAHOO HISTORICAL DATA'!G595,",","+"),".","-"),"+","."),"-",",")&amp;"0"))</f>
        <v>0</v>
      </c>
    </row>
    <row r="596" spans="1:11" x14ac:dyDescent="0.2">
      <c r="A596">
        <f>'YAHOO HISTORICAL DATA'!A596</f>
        <v>0</v>
      </c>
      <c r="B596" s="81">
        <f t="shared" si="38"/>
        <v>0</v>
      </c>
      <c r="C596" s="83">
        <f t="shared" si="39"/>
        <v>0</v>
      </c>
      <c r="D596" s="83">
        <f t="shared" si="40"/>
        <v>0</v>
      </c>
      <c r="E596" s="3" t="e">
        <f t="shared" si="41"/>
        <v>#NUM!</v>
      </c>
      <c r="F596" s="15" t="str">
        <f>IF(ISNUMBER(VALUE(SUBSTITUTE(SUBSTITUTE(SUBSTITUTE(SUBSTITUTE('YAHOO HISTORICAL DATA'!B596,",","+"),".","-"),"+","."),"-",",")))=TRUE,(VALUE(SUBSTITUTE(SUBSTITUTE(SUBSTITUTE(SUBSTITUTE('YAHOO HISTORICAL DATA'!B596,",","+"),".","-"),"+","."),"-",","))),"")</f>
        <v/>
      </c>
      <c r="G596" s="15" t="str">
        <f>IF(ISNUMBER(VALUE(SUBSTITUTE(SUBSTITUTE(SUBSTITUTE(SUBSTITUTE('YAHOO HISTORICAL DATA'!C596,",","+"),".","-"),"+","."),"-",",")))=TRUE,(VALUE(SUBSTITUTE(SUBSTITUTE(SUBSTITUTE(SUBSTITUTE('YAHOO HISTORICAL DATA'!C596,",","+"),".","-"),"+","."),"-",","))),"")</f>
        <v/>
      </c>
      <c r="H596" s="15" t="str">
        <f>IF(ISNUMBER(VALUE(SUBSTITUTE(SUBSTITUTE(SUBSTITUTE(SUBSTITUTE('YAHOO HISTORICAL DATA'!D596,",","+"),".","-"),"+","."),"-",",")))=TRUE,(VALUE(SUBSTITUTE(SUBSTITUTE(SUBSTITUTE(SUBSTITUTE('YAHOO HISTORICAL DATA'!D596,",","+"),".","-"),"+","."),"-",","))),"")</f>
        <v/>
      </c>
      <c r="I596" s="15" t="str">
        <f>IF(ISNUMBER(VALUE(SUBSTITUTE(SUBSTITUTE(SUBSTITUTE(SUBSTITUTE('YAHOO HISTORICAL DATA'!E596,",","+"),".","-"),"+","."),"-",",")))=TRUE,(VALUE(SUBSTITUTE(SUBSTITUTE(SUBSTITUTE(SUBSTITUTE('YAHOO HISTORICAL DATA'!E596,",","+"),".","-"),"+","."),"-",","))),"")</f>
        <v/>
      </c>
      <c r="J596" s="15" t="str">
        <f>IF(ISNUMBER(VALUE(SUBSTITUTE(SUBSTITUTE(SUBSTITUTE(SUBSTITUTE('YAHOO HISTORICAL DATA'!F596,",","+"),".","-"),"+","."),"-",",")))=TRUE,(VALUE(SUBSTITUTE(SUBSTITUTE(SUBSTITUTE(SUBSTITUTE('YAHOO HISTORICAL DATA'!F596,",","+"),".","-"),"+","."),"-",","))),"")</f>
        <v/>
      </c>
      <c r="K596" s="15">
        <f>IF(ISNUMBER(VALUE(SUBSTITUTE(SUBSTITUTE(SUBSTITUTE(SUBSTITUTE('YAHOO HISTORICAL DATA'!G596,",","+"),".","-"),"+","."),"-",",")))=TRUE,(VALUE(SUBSTITUTE(SUBSTITUTE(SUBSTITUTE(SUBSTITUTE('YAHOO HISTORICAL DATA'!G596,",","+"),".","-"),"+","."),"-",","))),VALUE(SUBSTITUTE(SUBSTITUTE(SUBSTITUTE(SUBSTITUTE('YAHOO HISTORICAL DATA'!G596,",","+"),".","-"),"+","."),"-",",")&amp;"0"))</f>
        <v>0</v>
      </c>
    </row>
    <row r="597" spans="1:11" x14ac:dyDescent="0.2">
      <c r="A597">
        <f>'YAHOO HISTORICAL DATA'!A597</f>
        <v>0</v>
      </c>
      <c r="B597" s="81">
        <f t="shared" si="38"/>
        <v>0</v>
      </c>
      <c r="C597" s="83">
        <f t="shared" si="39"/>
        <v>0</v>
      </c>
      <c r="D597" s="83">
        <f t="shared" si="40"/>
        <v>0</v>
      </c>
      <c r="E597" s="3" t="e">
        <f t="shared" si="41"/>
        <v>#NUM!</v>
      </c>
      <c r="F597" s="15" t="str">
        <f>IF(ISNUMBER(VALUE(SUBSTITUTE(SUBSTITUTE(SUBSTITUTE(SUBSTITUTE('YAHOO HISTORICAL DATA'!B597,",","+"),".","-"),"+","."),"-",",")))=TRUE,(VALUE(SUBSTITUTE(SUBSTITUTE(SUBSTITUTE(SUBSTITUTE('YAHOO HISTORICAL DATA'!B597,",","+"),".","-"),"+","."),"-",","))),"")</f>
        <v/>
      </c>
      <c r="G597" s="15" t="str">
        <f>IF(ISNUMBER(VALUE(SUBSTITUTE(SUBSTITUTE(SUBSTITUTE(SUBSTITUTE('YAHOO HISTORICAL DATA'!C597,",","+"),".","-"),"+","."),"-",",")))=TRUE,(VALUE(SUBSTITUTE(SUBSTITUTE(SUBSTITUTE(SUBSTITUTE('YAHOO HISTORICAL DATA'!C597,",","+"),".","-"),"+","."),"-",","))),"")</f>
        <v/>
      </c>
      <c r="H597" s="15" t="str">
        <f>IF(ISNUMBER(VALUE(SUBSTITUTE(SUBSTITUTE(SUBSTITUTE(SUBSTITUTE('YAHOO HISTORICAL DATA'!D597,",","+"),".","-"),"+","."),"-",",")))=TRUE,(VALUE(SUBSTITUTE(SUBSTITUTE(SUBSTITUTE(SUBSTITUTE('YAHOO HISTORICAL DATA'!D597,",","+"),".","-"),"+","."),"-",","))),"")</f>
        <v/>
      </c>
      <c r="I597" s="15" t="str">
        <f>IF(ISNUMBER(VALUE(SUBSTITUTE(SUBSTITUTE(SUBSTITUTE(SUBSTITUTE('YAHOO HISTORICAL DATA'!E597,",","+"),".","-"),"+","."),"-",",")))=TRUE,(VALUE(SUBSTITUTE(SUBSTITUTE(SUBSTITUTE(SUBSTITUTE('YAHOO HISTORICAL DATA'!E597,",","+"),".","-"),"+","."),"-",","))),"")</f>
        <v/>
      </c>
      <c r="J597" s="15" t="str">
        <f>IF(ISNUMBER(VALUE(SUBSTITUTE(SUBSTITUTE(SUBSTITUTE(SUBSTITUTE('YAHOO HISTORICAL DATA'!F597,",","+"),".","-"),"+","."),"-",",")))=TRUE,(VALUE(SUBSTITUTE(SUBSTITUTE(SUBSTITUTE(SUBSTITUTE('YAHOO HISTORICAL DATA'!F597,",","+"),".","-"),"+","."),"-",","))),"")</f>
        <v/>
      </c>
      <c r="K597" s="15">
        <f>IF(ISNUMBER(VALUE(SUBSTITUTE(SUBSTITUTE(SUBSTITUTE(SUBSTITUTE('YAHOO HISTORICAL DATA'!G597,",","+"),".","-"),"+","."),"-",",")))=TRUE,(VALUE(SUBSTITUTE(SUBSTITUTE(SUBSTITUTE(SUBSTITUTE('YAHOO HISTORICAL DATA'!G597,",","+"),".","-"),"+","."),"-",","))),VALUE(SUBSTITUTE(SUBSTITUTE(SUBSTITUTE(SUBSTITUTE('YAHOO HISTORICAL DATA'!G597,",","+"),".","-"),"+","."),"-",",")&amp;"0"))</f>
        <v>0</v>
      </c>
    </row>
    <row r="598" spans="1:11" x14ac:dyDescent="0.2">
      <c r="A598">
        <f>'YAHOO HISTORICAL DATA'!A598</f>
        <v>0</v>
      </c>
      <c r="B598" s="81">
        <f t="shared" si="38"/>
        <v>0</v>
      </c>
      <c r="C598" s="83">
        <f t="shared" si="39"/>
        <v>0</v>
      </c>
      <c r="D598" s="83">
        <f t="shared" si="40"/>
        <v>0</v>
      </c>
      <c r="E598" s="3" t="e">
        <f t="shared" si="41"/>
        <v>#NUM!</v>
      </c>
      <c r="F598" s="15" t="str">
        <f>IF(ISNUMBER(VALUE(SUBSTITUTE(SUBSTITUTE(SUBSTITUTE(SUBSTITUTE('YAHOO HISTORICAL DATA'!B598,",","+"),".","-"),"+","."),"-",",")))=TRUE,(VALUE(SUBSTITUTE(SUBSTITUTE(SUBSTITUTE(SUBSTITUTE('YAHOO HISTORICAL DATA'!B598,",","+"),".","-"),"+","."),"-",","))),"")</f>
        <v/>
      </c>
      <c r="G598" s="15" t="str">
        <f>IF(ISNUMBER(VALUE(SUBSTITUTE(SUBSTITUTE(SUBSTITUTE(SUBSTITUTE('YAHOO HISTORICAL DATA'!C598,",","+"),".","-"),"+","."),"-",",")))=TRUE,(VALUE(SUBSTITUTE(SUBSTITUTE(SUBSTITUTE(SUBSTITUTE('YAHOO HISTORICAL DATA'!C598,",","+"),".","-"),"+","."),"-",","))),"")</f>
        <v/>
      </c>
      <c r="H598" s="15" t="str">
        <f>IF(ISNUMBER(VALUE(SUBSTITUTE(SUBSTITUTE(SUBSTITUTE(SUBSTITUTE('YAHOO HISTORICAL DATA'!D598,",","+"),".","-"),"+","."),"-",",")))=TRUE,(VALUE(SUBSTITUTE(SUBSTITUTE(SUBSTITUTE(SUBSTITUTE('YAHOO HISTORICAL DATA'!D598,",","+"),".","-"),"+","."),"-",","))),"")</f>
        <v/>
      </c>
      <c r="I598" s="15" t="str">
        <f>IF(ISNUMBER(VALUE(SUBSTITUTE(SUBSTITUTE(SUBSTITUTE(SUBSTITUTE('YAHOO HISTORICAL DATA'!E598,",","+"),".","-"),"+","."),"-",",")))=TRUE,(VALUE(SUBSTITUTE(SUBSTITUTE(SUBSTITUTE(SUBSTITUTE('YAHOO HISTORICAL DATA'!E598,",","+"),".","-"),"+","."),"-",","))),"")</f>
        <v/>
      </c>
      <c r="J598" s="15" t="str">
        <f>IF(ISNUMBER(VALUE(SUBSTITUTE(SUBSTITUTE(SUBSTITUTE(SUBSTITUTE('YAHOO HISTORICAL DATA'!F598,",","+"),".","-"),"+","."),"-",",")))=TRUE,(VALUE(SUBSTITUTE(SUBSTITUTE(SUBSTITUTE(SUBSTITUTE('YAHOO HISTORICAL DATA'!F598,",","+"),".","-"),"+","."),"-",","))),"")</f>
        <v/>
      </c>
      <c r="K598" s="15">
        <f>IF(ISNUMBER(VALUE(SUBSTITUTE(SUBSTITUTE(SUBSTITUTE(SUBSTITUTE('YAHOO HISTORICAL DATA'!G598,",","+"),".","-"),"+","."),"-",",")))=TRUE,(VALUE(SUBSTITUTE(SUBSTITUTE(SUBSTITUTE(SUBSTITUTE('YAHOO HISTORICAL DATA'!G598,",","+"),".","-"),"+","."),"-",","))),VALUE(SUBSTITUTE(SUBSTITUTE(SUBSTITUTE(SUBSTITUTE('YAHOO HISTORICAL DATA'!G598,",","+"),".","-"),"+","."),"-",",")&amp;"0"))</f>
        <v>0</v>
      </c>
    </row>
    <row r="599" spans="1:11" x14ac:dyDescent="0.2">
      <c r="A599">
        <f>'YAHOO HISTORICAL DATA'!A599</f>
        <v>0</v>
      </c>
      <c r="B599" s="81">
        <f t="shared" si="38"/>
        <v>0</v>
      </c>
      <c r="C599" s="83">
        <f t="shared" si="39"/>
        <v>0</v>
      </c>
      <c r="D599" s="83">
        <f t="shared" si="40"/>
        <v>0</v>
      </c>
      <c r="E599" s="3" t="e">
        <f t="shared" si="41"/>
        <v>#NUM!</v>
      </c>
      <c r="F599" s="15" t="str">
        <f>IF(ISNUMBER(VALUE(SUBSTITUTE(SUBSTITUTE(SUBSTITUTE(SUBSTITUTE('YAHOO HISTORICAL DATA'!B599,",","+"),".","-"),"+","."),"-",",")))=TRUE,(VALUE(SUBSTITUTE(SUBSTITUTE(SUBSTITUTE(SUBSTITUTE('YAHOO HISTORICAL DATA'!B599,",","+"),".","-"),"+","."),"-",","))),"")</f>
        <v/>
      </c>
      <c r="G599" s="15" t="str">
        <f>IF(ISNUMBER(VALUE(SUBSTITUTE(SUBSTITUTE(SUBSTITUTE(SUBSTITUTE('YAHOO HISTORICAL DATA'!C599,",","+"),".","-"),"+","."),"-",",")))=TRUE,(VALUE(SUBSTITUTE(SUBSTITUTE(SUBSTITUTE(SUBSTITUTE('YAHOO HISTORICAL DATA'!C599,",","+"),".","-"),"+","."),"-",","))),"")</f>
        <v/>
      </c>
      <c r="H599" s="15" t="str">
        <f>IF(ISNUMBER(VALUE(SUBSTITUTE(SUBSTITUTE(SUBSTITUTE(SUBSTITUTE('YAHOO HISTORICAL DATA'!D599,",","+"),".","-"),"+","."),"-",",")))=TRUE,(VALUE(SUBSTITUTE(SUBSTITUTE(SUBSTITUTE(SUBSTITUTE('YAHOO HISTORICAL DATA'!D599,",","+"),".","-"),"+","."),"-",","))),"")</f>
        <v/>
      </c>
      <c r="I599" s="15" t="str">
        <f>IF(ISNUMBER(VALUE(SUBSTITUTE(SUBSTITUTE(SUBSTITUTE(SUBSTITUTE('YAHOO HISTORICAL DATA'!E599,",","+"),".","-"),"+","."),"-",",")))=TRUE,(VALUE(SUBSTITUTE(SUBSTITUTE(SUBSTITUTE(SUBSTITUTE('YAHOO HISTORICAL DATA'!E599,",","+"),".","-"),"+","."),"-",","))),"")</f>
        <v/>
      </c>
      <c r="J599" s="15" t="str">
        <f>IF(ISNUMBER(VALUE(SUBSTITUTE(SUBSTITUTE(SUBSTITUTE(SUBSTITUTE('YAHOO HISTORICAL DATA'!F599,",","+"),".","-"),"+","."),"-",",")))=TRUE,(VALUE(SUBSTITUTE(SUBSTITUTE(SUBSTITUTE(SUBSTITUTE('YAHOO HISTORICAL DATA'!F599,",","+"),".","-"),"+","."),"-",","))),"")</f>
        <v/>
      </c>
      <c r="K599" s="15">
        <f>IF(ISNUMBER(VALUE(SUBSTITUTE(SUBSTITUTE(SUBSTITUTE(SUBSTITUTE('YAHOO HISTORICAL DATA'!G599,",","+"),".","-"),"+","."),"-",",")))=TRUE,(VALUE(SUBSTITUTE(SUBSTITUTE(SUBSTITUTE(SUBSTITUTE('YAHOO HISTORICAL DATA'!G599,",","+"),".","-"),"+","."),"-",","))),VALUE(SUBSTITUTE(SUBSTITUTE(SUBSTITUTE(SUBSTITUTE('YAHOO HISTORICAL DATA'!G599,",","+"),".","-"),"+","."),"-",",")&amp;"0"))</f>
        <v>0</v>
      </c>
    </row>
    <row r="600" spans="1:11" x14ac:dyDescent="0.2">
      <c r="A600">
        <f>'YAHOO HISTORICAL DATA'!A600</f>
        <v>0</v>
      </c>
      <c r="B600" s="81">
        <f t="shared" si="38"/>
        <v>0</v>
      </c>
      <c r="C600" s="83">
        <f t="shared" si="39"/>
        <v>0</v>
      </c>
      <c r="D600" s="83">
        <f t="shared" si="40"/>
        <v>0</v>
      </c>
      <c r="E600" s="3" t="e">
        <f t="shared" si="41"/>
        <v>#NUM!</v>
      </c>
      <c r="F600" s="15" t="str">
        <f>IF(ISNUMBER(VALUE(SUBSTITUTE(SUBSTITUTE(SUBSTITUTE(SUBSTITUTE('YAHOO HISTORICAL DATA'!B600,",","+"),".","-"),"+","."),"-",",")))=TRUE,(VALUE(SUBSTITUTE(SUBSTITUTE(SUBSTITUTE(SUBSTITUTE('YAHOO HISTORICAL DATA'!B600,",","+"),".","-"),"+","."),"-",","))),"")</f>
        <v/>
      </c>
      <c r="G600" s="15" t="str">
        <f>IF(ISNUMBER(VALUE(SUBSTITUTE(SUBSTITUTE(SUBSTITUTE(SUBSTITUTE('YAHOO HISTORICAL DATA'!C600,",","+"),".","-"),"+","."),"-",",")))=TRUE,(VALUE(SUBSTITUTE(SUBSTITUTE(SUBSTITUTE(SUBSTITUTE('YAHOO HISTORICAL DATA'!C600,",","+"),".","-"),"+","."),"-",","))),"")</f>
        <v/>
      </c>
      <c r="H600" s="15" t="str">
        <f>IF(ISNUMBER(VALUE(SUBSTITUTE(SUBSTITUTE(SUBSTITUTE(SUBSTITUTE('YAHOO HISTORICAL DATA'!D600,",","+"),".","-"),"+","."),"-",",")))=TRUE,(VALUE(SUBSTITUTE(SUBSTITUTE(SUBSTITUTE(SUBSTITUTE('YAHOO HISTORICAL DATA'!D600,",","+"),".","-"),"+","."),"-",","))),"")</f>
        <v/>
      </c>
      <c r="I600" s="15" t="str">
        <f>IF(ISNUMBER(VALUE(SUBSTITUTE(SUBSTITUTE(SUBSTITUTE(SUBSTITUTE('YAHOO HISTORICAL DATA'!E600,",","+"),".","-"),"+","."),"-",",")))=TRUE,(VALUE(SUBSTITUTE(SUBSTITUTE(SUBSTITUTE(SUBSTITUTE('YAHOO HISTORICAL DATA'!E600,",","+"),".","-"),"+","."),"-",","))),"")</f>
        <v/>
      </c>
      <c r="J600" s="15" t="str">
        <f>IF(ISNUMBER(VALUE(SUBSTITUTE(SUBSTITUTE(SUBSTITUTE(SUBSTITUTE('YAHOO HISTORICAL DATA'!F600,",","+"),".","-"),"+","."),"-",",")))=TRUE,(VALUE(SUBSTITUTE(SUBSTITUTE(SUBSTITUTE(SUBSTITUTE('YAHOO HISTORICAL DATA'!F600,",","+"),".","-"),"+","."),"-",","))),"")</f>
        <v/>
      </c>
      <c r="K600" s="15">
        <f>IF(ISNUMBER(VALUE(SUBSTITUTE(SUBSTITUTE(SUBSTITUTE(SUBSTITUTE('YAHOO HISTORICAL DATA'!G600,",","+"),".","-"),"+","."),"-",",")))=TRUE,(VALUE(SUBSTITUTE(SUBSTITUTE(SUBSTITUTE(SUBSTITUTE('YAHOO HISTORICAL DATA'!G600,",","+"),".","-"),"+","."),"-",","))),VALUE(SUBSTITUTE(SUBSTITUTE(SUBSTITUTE(SUBSTITUTE('YAHOO HISTORICAL DATA'!G600,",","+"),".","-"),"+","."),"-",",")&amp;"0"))</f>
        <v>0</v>
      </c>
    </row>
    <row r="601" spans="1:11" x14ac:dyDescent="0.2">
      <c r="A601">
        <f>'YAHOO HISTORICAL DATA'!A601</f>
        <v>0</v>
      </c>
      <c r="B601" s="81">
        <f t="shared" si="38"/>
        <v>0</v>
      </c>
      <c r="C601" s="83">
        <f t="shared" si="39"/>
        <v>0</v>
      </c>
      <c r="D601" s="83">
        <f t="shared" si="40"/>
        <v>0</v>
      </c>
      <c r="E601" s="3" t="e">
        <f t="shared" si="41"/>
        <v>#NUM!</v>
      </c>
      <c r="F601" s="15" t="str">
        <f>IF(ISNUMBER(VALUE(SUBSTITUTE(SUBSTITUTE(SUBSTITUTE(SUBSTITUTE('YAHOO HISTORICAL DATA'!B601,",","+"),".","-"),"+","."),"-",",")))=TRUE,(VALUE(SUBSTITUTE(SUBSTITUTE(SUBSTITUTE(SUBSTITUTE('YAHOO HISTORICAL DATA'!B601,",","+"),".","-"),"+","."),"-",","))),"")</f>
        <v/>
      </c>
      <c r="G601" s="15" t="str">
        <f>IF(ISNUMBER(VALUE(SUBSTITUTE(SUBSTITUTE(SUBSTITUTE(SUBSTITUTE('YAHOO HISTORICAL DATA'!C601,",","+"),".","-"),"+","."),"-",",")))=TRUE,(VALUE(SUBSTITUTE(SUBSTITUTE(SUBSTITUTE(SUBSTITUTE('YAHOO HISTORICAL DATA'!C601,",","+"),".","-"),"+","."),"-",","))),"")</f>
        <v/>
      </c>
      <c r="H601" s="15" t="str">
        <f>IF(ISNUMBER(VALUE(SUBSTITUTE(SUBSTITUTE(SUBSTITUTE(SUBSTITUTE('YAHOO HISTORICAL DATA'!D601,",","+"),".","-"),"+","."),"-",",")))=TRUE,(VALUE(SUBSTITUTE(SUBSTITUTE(SUBSTITUTE(SUBSTITUTE('YAHOO HISTORICAL DATA'!D601,",","+"),".","-"),"+","."),"-",","))),"")</f>
        <v/>
      </c>
      <c r="I601" s="15" t="str">
        <f>IF(ISNUMBER(VALUE(SUBSTITUTE(SUBSTITUTE(SUBSTITUTE(SUBSTITUTE('YAHOO HISTORICAL DATA'!E601,",","+"),".","-"),"+","."),"-",",")))=TRUE,(VALUE(SUBSTITUTE(SUBSTITUTE(SUBSTITUTE(SUBSTITUTE('YAHOO HISTORICAL DATA'!E601,",","+"),".","-"),"+","."),"-",","))),"")</f>
        <v/>
      </c>
      <c r="J601" s="15" t="str">
        <f>IF(ISNUMBER(VALUE(SUBSTITUTE(SUBSTITUTE(SUBSTITUTE(SUBSTITUTE('YAHOO HISTORICAL DATA'!F601,",","+"),".","-"),"+","."),"-",",")))=TRUE,(VALUE(SUBSTITUTE(SUBSTITUTE(SUBSTITUTE(SUBSTITUTE('YAHOO HISTORICAL DATA'!F601,",","+"),".","-"),"+","."),"-",","))),"")</f>
        <v/>
      </c>
      <c r="K601" s="15">
        <f>IF(ISNUMBER(VALUE(SUBSTITUTE(SUBSTITUTE(SUBSTITUTE(SUBSTITUTE('YAHOO HISTORICAL DATA'!G601,",","+"),".","-"),"+","."),"-",",")))=TRUE,(VALUE(SUBSTITUTE(SUBSTITUTE(SUBSTITUTE(SUBSTITUTE('YAHOO HISTORICAL DATA'!G601,",","+"),".","-"),"+","."),"-",","))),VALUE(SUBSTITUTE(SUBSTITUTE(SUBSTITUTE(SUBSTITUTE('YAHOO HISTORICAL DATA'!G601,",","+"),".","-"),"+","."),"-",",")&amp;"0"))</f>
        <v>0</v>
      </c>
    </row>
    <row r="602" spans="1:11" x14ac:dyDescent="0.2">
      <c r="A602">
        <f>'YAHOO HISTORICAL DATA'!A602</f>
        <v>0</v>
      </c>
      <c r="B602" s="81">
        <f t="shared" si="38"/>
        <v>0</v>
      </c>
      <c r="C602" s="83">
        <f t="shared" si="39"/>
        <v>0</v>
      </c>
      <c r="D602" s="83">
        <f t="shared" si="40"/>
        <v>0</v>
      </c>
      <c r="E602" s="3" t="e">
        <f t="shared" si="41"/>
        <v>#NUM!</v>
      </c>
      <c r="F602" s="15" t="str">
        <f>IF(ISNUMBER(VALUE(SUBSTITUTE(SUBSTITUTE(SUBSTITUTE(SUBSTITUTE('YAHOO HISTORICAL DATA'!B602,",","+"),".","-"),"+","."),"-",",")))=TRUE,(VALUE(SUBSTITUTE(SUBSTITUTE(SUBSTITUTE(SUBSTITUTE('YAHOO HISTORICAL DATA'!B602,",","+"),".","-"),"+","."),"-",","))),"")</f>
        <v/>
      </c>
      <c r="G602" s="15" t="str">
        <f>IF(ISNUMBER(VALUE(SUBSTITUTE(SUBSTITUTE(SUBSTITUTE(SUBSTITUTE('YAHOO HISTORICAL DATA'!C602,",","+"),".","-"),"+","."),"-",",")))=TRUE,(VALUE(SUBSTITUTE(SUBSTITUTE(SUBSTITUTE(SUBSTITUTE('YAHOO HISTORICAL DATA'!C602,",","+"),".","-"),"+","."),"-",","))),"")</f>
        <v/>
      </c>
      <c r="H602" s="15" t="str">
        <f>IF(ISNUMBER(VALUE(SUBSTITUTE(SUBSTITUTE(SUBSTITUTE(SUBSTITUTE('YAHOO HISTORICAL DATA'!D602,",","+"),".","-"),"+","."),"-",",")))=TRUE,(VALUE(SUBSTITUTE(SUBSTITUTE(SUBSTITUTE(SUBSTITUTE('YAHOO HISTORICAL DATA'!D602,",","+"),".","-"),"+","."),"-",","))),"")</f>
        <v/>
      </c>
      <c r="I602" s="15" t="str">
        <f>IF(ISNUMBER(VALUE(SUBSTITUTE(SUBSTITUTE(SUBSTITUTE(SUBSTITUTE('YAHOO HISTORICAL DATA'!E602,",","+"),".","-"),"+","."),"-",",")))=TRUE,(VALUE(SUBSTITUTE(SUBSTITUTE(SUBSTITUTE(SUBSTITUTE('YAHOO HISTORICAL DATA'!E602,",","+"),".","-"),"+","."),"-",","))),"")</f>
        <v/>
      </c>
      <c r="J602" s="15" t="str">
        <f>IF(ISNUMBER(VALUE(SUBSTITUTE(SUBSTITUTE(SUBSTITUTE(SUBSTITUTE('YAHOO HISTORICAL DATA'!F602,",","+"),".","-"),"+","."),"-",",")))=TRUE,(VALUE(SUBSTITUTE(SUBSTITUTE(SUBSTITUTE(SUBSTITUTE('YAHOO HISTORICAL DATA'!F602,",","+"),".","-"),"+","."),"-",","))),"")</f>
        <v/>
      </c>
      <c r="K602" s="15">
        <f>IF(ISNUMBER(VALUE(SUBSTITUTE(SUBSTITUTE(SUBSTITUTE(SUBSTITUTE('YAHOO HISTORICAL DATA'!G602,",","+"),".","-"),"+","."),"-",",")))=TRUE,(VALUE(SUBSTITUTE(SUBSTITUTE(SUBSTITUTE(SUBSTITUTE('YAHOO HISTORICAL DATA'!G602,",","+"),".","-"),"+","."),"-",","))),VALUE(SUBSTITUTE(SUBSTITUTE(SUBSTITUTE(SUBSTITUTE('YAHOO HISTORICAL DATA'!G602,",","+"),".","-"),"+","."),"-",",")&amp;"0"))</f>
        <v>0</v>
      </c>
    </row>
    <row r="603" spans="1:11" x14ac:dyDescent="0.2">
      <c r="A603">
        <f>'YAHOO HISTORICAL DATA'!A603</f>
        <v>0</v>
      </c>
      <c r="B603" s="81">
        <f t="shared" si="38"/>
        <v>0</v>
      </c>
      <c r="C603" s="83">
        <f t="shared" si="39"/>
        <v>0</v>
      </c>
      <c r="D603" s="83">
        <f t="shared" si="40"/>
        <v>0</v>
      </c>
      <c r="E603" s="3" t="e">
        <f t="shared" si="41"/>
        <v>#NUM!</v>
      </c>
      <c r="F603" s="15" t="str">
        <f>IF(ISNUMBER(VALUE(SUBSTITUTE(SUBSTITUTE(SUBSTITUTE(SUBSTITUTE('YAHOO HISTORICAL DATA'!B603,",","+"),".","-"),"+","."),"-",",")))=TRUE,(VALUE(SUBSTITUTE(SUBSTITUTE(SUBSTITUTE(SUBSTITUTE('YAHOO HISTORICAL DATA'!B603,",","+"),".","-"),"+","."),"-",","))),"")</f>
        <v/>
      </c>
      <c r="G603" s="15" t="str">
        <f>IF(ISNUMBER(VALUE(SUBSTITUTE(SUBSTITUTE(SUBSTITUTE(SUBSTITUTE('YAHOO HISTORICAL DATA'!C603,",","+"),".","-"),"+","."),"-",",")))=TRUE,(VALUE(SUBSTITUTE(SUBSTITUTE(SUBSTITUTE(SUBSTITUTE('YAHOO HISTORICAL DATA'!C603,",","+"),".","-"),"+","."),"-",","))),"")</f>
        <v/>
      </c>
      <c r="H603" s="15" t="str">
        <f>IF(ISNUMBER(VALUE(SUBSTITUTE(SUBSTITUTE(SUBSTITUTE(SUBSTITUTE('YAHOO HISTORICAL DATA'!D603,",","+"),".","-"),"+","."),"-",",")))=TRUE,(VALUE(SUBSTITUTE(SUBSTITUTE(SUBSTITUTE(SUBSTITUTE('YAHOO HISTORICAL DATA'!D603,",","+"),".","-"),"+","."),"-",","))),"")</f>
        <v/>
      </c>
      <c r="I603" s="15" t="str">
        <f>IF(ISNUMBER(VALUE(SUBSTITUTE(SUBSTITUTE(SUBSTITUTE(SUBSTITUTE('YAHOO HISTORICAL DATA'!E603,",","+"),".","-"),"+","."),"-",",")))=TRUE,(VALUE(SUBSTITUTE(SUBSTITUTE(SUBSTITUTE(SUBSTITUTE('YAHOO HISTORICAL DATA'!E603,",","+"),".","-"),"+","."),"-",","))),"")</f>
        <v/>
      </c>
      <c r="J603" s="15" t="str">
        <f>IF(ISNUMBER(VALUE(SUBSTITUTE(SUBSTITUTE(SUBSTITUTE(SUBSTITUTE('YAHOO HISTORICAL DATA'!F603,",","+"),".","-"),"+","."),"-",",")))=TRUE,(VALUE(SUBSTITUTE(SUBSTITUTE(SUBSTITUTE(SUBSTITUTE('YAHOO HISTORICAL DATA'!F603,",","+"),".","-"),"+","."),"-",","))),"")</f>
        <v/>
      </c>
      <c r="K603" s="15">
        <f>IF(ISNUMBER(VALUE(SUBSTITUTE(SUBSTITUTE(SUBSTITUTE(SUBSTITUTE('YAHOO HISTORICAL DATA'!G603,",","+"),".","-"),"+","."),"-",",")))=TRUE,(VALUE(SUBSTITUTE(SUBSTITUTE(SUBSTITUTE(SUBSTITUTE('YAHOO HISTORICAL DATA'!G603,",","+"),".","-"),"+","."),"-",","))),VALUE(SUBSTITUTE(SUBSTITUTE(SUBSTITUTE(SUBSTITUTE('YAHOO HISTORICAL DATA'!G603,",","+"),".","-"),"+","."),"-",",")&amp;"0"))</f>
        <v>0</v>
      </c>
    </row>
    <row r="604" spans="1:11" x14ac:dyDescent="0.2">
      <c r="A604">
        <f>'YAHOO HISTORICAL DATA'!A604</f>
        <v>0</v>
      </c>
      <c r="B604" s="81">
        <f t="shared" si="38"/>
        <v>0</v>
      </c>
      <c r="C604" s="83">
        <f t="shared" si="39"/>
        <v>0</v>
      </c>
      <c r="D604" s="83">
        <f t="shared" si="40"/>
        <v>0</v>
      </c>
      <c r="E604" s="3" t="e">
        <f t="shared" si="41"/>
        <v>#NUM!</v>
      </c>
      <c r="F604" s="15" t="str">
        <f>IF(ISNUMBER(VALUE(SUBSTITUTE(SUBSTITUTE(SUBSTITUTE(SUBSTITUTE('YAHOO HISTORICAL DATA'!B604,",","+"),".","-"),"+","."),"-",",")))=TRUE,(VALUE(SUBSTITUTE(SUBSTITUTE(SUBSTITUTE(SUBSTITUTE('YAHOO HISTORICAL DATA'!B604,",","+"),".","-"),"+","."),"-",","))),"")</f>
        <v/>
      </c>
      <c r="G604" s="15" t="str">
        <f>IF(ISNUMBER(VALUE(SUBSTITUTE(SUBSTITUTE(SUBSTITUTE(SUBSTITUTE('YAHOO HISTORICAL DATA'!C604,",","+"),".","-"),"+","."),"-",",")))=TRUE,(VALUE(SUBSTITUTE(SUBSTITUTE(SUBSTITUTE(SUBSTITUTE('YAHOO HISTORICAL DATA'!C604,",","+"),".","-"),"+","."),"-",","))),"")</f>
        <v/>
      </c>
      <c r="H604" s="15" t="str">
        <f>IF(ISNUMBER(VALUE(SUBSTITUTE(SUBSTITUTE(SUBSTITUTE(SUBSTITUTE('YAHOO HISTORICAL DATA'!D604,",","+"),".","-"),"+","."),"-",",")))=TRUE,(VALUE(SUBSTITUTE(SUBSTITUTE(SUBSTITUTE(SUBSTITUTE('YAHOO HISTORICAL DATA'!D604,",","+"),".","-"),"+","."),"-",","))),"")</f>
        <v/>
      </c>
      <c r="I604" s="15" t="str">
        <f>IF(ISNUMBER(VALUE(SUBSTITUTE(SUBSTITUTE(SUBSTITUTE(SUBSTITUTE('YAHOO HISTORICAL DATA'!E604,",","+"),".","-"),"+","."),"-",",")))=TRUE,(VALUE(SUBSTITUTE(SUBSTITUTE(SUBSTITUTE(SUBSTITUTE('YAHOO HISTORICAL DATA'!E604,",","+"),".","-"),"+","."),"-",","))),"")</f>
        <v/>
      </c>
      <c r="J604" s="15" t="str">
        <f>IF(ISNUMBER(VALUE(SUBSTITUTE(SUBSTITUTE(SUBSTITUTE(SUBSTITUTE('YAHOO HISTORICAL DATA'!F604,",","+"),".","-"),"+","."),"-",",")))=TRUE,(VALUE(SUBSTITUTE(SUBSTITUTE(SUBSTITUTE(SUBSTITUTE('YAHOO HISTORICAL DATA'!F604,",","+"),".","-"),"+","."),"-",","))),"")</f>
        <v/>
      </c>
      <c r="K604" s="15">
        <f>IF(ISNUMBER(VALUE(SUBSTITUTE(SUBSTITUTE(SUBSTITUTE(SUBSTITUTE('YAHOO HISTORICAL DATA'!G604,",","+"),".","-"),"+","."),"-",",")))=TRUE,(VALUE(SUBSTITUTE(SUBSTITUTE(SUBSTITUTE(SUBSTITUTE('YAHOO HISTORICAL DATA'!G604,",","+"),".","-"),"+","."),"-",","))),VALUE(SUBSTITUTE(SUBSTITUTE(SUBSTITUTE(SUBSTITUTE('YAHOO HISTORICAL DATA'!G604,",","+"),".","-"),"+","."),"-",",")&amp;"0"))</f>
        <v>0</v>
      </c>
    </row>
    <row r="605" spans="1:11" x14ac:dyDescent="0.2">
      <c r="A605">
        <f>'YAHOO HISTORICAL DATA'!A605</f>
        <v>0</v>
      </c>
      <c r="B605" s="81">
        <f t="shared" si="38"/>
        <v>0</v>
      </c>
      <c r="C605" s="83">
        <f t="shared" si="39"/>
        <v>0</v>
      </c>
      <c r="D605" s="83">
        <f t="shared" si="40"/>
        <v>0</v>
      </c>
      <c r="E605" s="3" t="e">
        <f t="shared" si="41"/>
        <v>#NUM!</v>
      </c>
      <c r="F605" s="15" t="str">
        <f>IF(ISNUMBER(VALUE(SUBSTITUTE(SUBSTITUTE(SUBSTITUTE(SUBSTITUTE('YAHOO HISTORICAL DATA'!B605,",","+"),".","-"),"+","."),"-",",")))=TRUE,(VALUE(SUBSTITUTE(SUBSTITUTE(SUBSTITUTE(SUBSTITUTE('YAHOO HISTORICAL DATA'!B605,",","+"),".","-"),"+","."),"-",","))),"")</f>
        <v/>
      </c>
      <c r="G605" s="15" t="str">
        <f>IF(ISNUMBER(VALUE(SUBSTITUTE(SUBSTITUTE(SUBSTITUTE(SUBSTITUTE('YAHOO HISTORICAL DATA'!C605,",","+"),".","-"),"+","."),"-",",")))=TRUE,(VALUE(SUBSTITUTE(SUBSTITUTE(SUBSTITUTE(SUBSTITUTE('YAHOO HISTORICAL DATA'!C605,",","+"),".","-"),"+","."),"-",","))),"")</f>
        <v/>
      </c>
      <c r="H605" s="15" t="str">
        <f>IF(ISNUMBER(VALUE(SUBSTITUTE(SUBSTITUTE(SUBSTITUTE(SUBSTITUTE('YAHOO HISTORICAL DATA'!D605,",","+"),".","-"),"+","."),"-",",")))=TRUE,(VALUE(SUBSTITUTE(SUBSTITUTE(SUBSTITUTE(SUBSTITUTE('YAHOO HISTORICAL DATA'!D605,",","+"),".","-"),"+","."),"-",","))),"")</f>
        <v/>
      </c>
      <c r="I605" s="15" t="str">
        <f>IF(ISNUMBER(VALUE(SUBSTITUTE(SUBSTITUTE(SUBSTITUTE(SUBSTITUTE('YAHOO HISTORICAL DATA'!E605,",","+"),".","-"),"+","."),"-",",")))=TRUE,(VALUE(SUBSTITUTE(SUBSTITUTE(SUBSTITUTE(SUBSTITUTE('YAHOO HISTORICAL DATA'!E605,",","+"),".","-"),"+","."),"-",","))),"")</f>
        <v/>
      </c>
      <c r="J605" s="15" t="str">
        <f>IF(ISNUMBER(VALUE(SUBSTITUTE(SUBSTITUTE(SUBSTITUTE(SUBSTITUTE('YAHOO HISTORICAL DATA'!F605,",","+"),".","-"),"+","."),"-",",")))=TRUE,(VALUE(SUBSTITUTE(SUBSTITUTE(SUBSTITUTE(SUBSTITUTE('YAHOO HISTORICAL DATA'!F605,",","+"),".","-"),"+","."),"-",","))),"")</f>
        <v/>
      </c>
      <c r="K605" s="15">
        <f>IF(ISNUMBER(VALUE(SUBSTITUTE(SUBSTITUTE(SUBSTITUTE(SUBSTITUTE('YAHOO HISTORICAL DATA'!G605,",","+"),".","-"),"+","."),"-",",")))=TRUE,(VALUE(SUBSTITUTE(SUBSTITUTE(SUBSTITUTE(SUBSTITUTE('YAHOO HISTORICAL DATA'!G605,",","+"),".","-"),"+","."),"-",","))),VALUE(SUBSTITUTE(SUBSTITUTE(SUBSTITUTE(SUBSTITUTE('YAHOO HISTORICAL DATA'!G605,",","+"),".","-"),"+","."),"-",",")&amp;"0"))</f>
        <v>0</v>
      </c>
    </row>
    <row r="606" spans="1:11" x14ac:dyDescent="0.2">
      <c r="A606">
        <f>'YAHOO HISTORICAL DATA'!A606</f>
        <v>0</v>
      </c>
      <c r="B606" s="81">
        <f t="shared" si="38"/>
        <v>0</v>
      </c>
      <c r="C606" s="83">
        <f t="shared" si="39"/>
        <v>0</v>
      </c>
      <c r="D606" s="83">
        <f t="shared" si="40"/>
        <v>0</v>
      </c>
      <c r="E606" s="3" t="e">
        <f t="shared" si="41"/>
        <v>#NUM!</v>
      </c>
      <c r="F606" s="15" t="str">
        <f>IF(ISNUMBER(VALUE(SUBSTITUTE(SUBSTITUTE(SUBSTITUTE(SUBSTITUTE('YAHOO HISTORICAL DATA'!B606,",","+"),".","-"),"+","."),"-",",")))=TRUE,(VALUE(SUBSTITUTE(SUBSTITUTE(SUBSTITUTE(SUBSTITUTE('YAHOO HISTORICAL DATA'!B606,",","+"),".","-"),"+","."),"-",","))),"")</f>
        <v/>
      </c>
      <c r="G606" s="15" t="str">
        <f>IF(ISNUMBER(VALUE(SUBSTITUTE(SUBSTITUTE(SUBSTITUTE(SUBSTITUTE('YAHOO HISTORICAL DATA'!C606,",","+"),".","-"),"+","."),"-",",")))=TRUE,(VALUE(SUBSTITUTE(SUBSTITUTE(SUBSTITUTE(SUBSTITUTE('YAHOO HISTORICAL DATA'!C606,",","+"),".","-"),"+","."),"-",","))),"")</f>
        <v/>
      </c>
      <c r="H606" s="15" t="str">
        <f>IF(ISNUMBER(VALUE(SUBSTITUTE(SUBSTITUTE(SUBSTITUTE(SUBSTITUTE('YAHOO HISTORICAL DATA'!D606,",","+"),".","-"),"+","."),"-",",")))=TRUE,(VALUE(SUBSTITUTE(SUBSTITUTE(SUBSTITUTE(SUBSTITUTE('YAHOO HISTORICAL DATA'!D606,",","+"),".","-"),"+","."),"-",","))),"")</f>
        <v/>
      </c>
      <c r="I606" s="15" t="str">
        <f>IF(ISNUMBER(VALUE(SUBSTITUTE(SUBSTITUTE(SUBSTITUTE(SUBSTITUTE('YAHOO HISTORICAL DATA'!E606,",","+"),".","-"),"+","."),"-",",")))=TRUE,(VALUE(SUBSTITUTE(SUBSTITUTE(SUBSTITUTE(SUBSTITUTE('YAHOO HISTORICAL DATA'!E606,",","+"),".","-"),"+","."),"-",","))),"")</f>
        <v/>
      </c>
      <c r="J606" s="15" t="str">
        <f>IF(ISNUMBER(VALUE(SUBSTITUTE(SUBSTITUTE(SUBSTITUTE(SUBSTITUTE('YAHOO HISTORICAL DATA'!F606,",","+"),".","-"),"+","."),"-",",")))=TRUE,(VALUE(SUBSTITUTE(SUBSTITUTE(SUBSTITUTE(SUBSTITUTE('YAHOO HISTORICAL DATA'!F606,",","+"),".","-"),"+","."),"-",","))),"")</f>
        <v/>
      </c>
      <c r="K606" s="15">
        <f>IF(ISNUMBER(VALUE(SUBSTITUTE(SUBSTITUTE(SUBSTITUTE(SUBSTITUTE('YAHOO HISTORICAL DATA'!G606,",","+"),".","-"),"+","."),"-",",")))=TRUE,(VALUE(SUBSTITUTE(SUBSTITUTE(SUBSTITUTE(SUBSTITUTE('YAHOO HISTORICAL DATA'!G606,",","+"),".","-"),"+","."),"-",","))),VALUE(SUBSTITUTE(SUBSTITUTE(SUBSTITUTE(SUBSTITUTE('YAHOO HISTORICAL DATA'!G606,",","+"),".","-"),"+","."),"-",",")&amp;"0"))</f>
        <v>0</v>
      </c>
    </row>
    <row r="607" spans="1:11" x14ac:dyDescent="0.2">
      <c r="A607">
        <f>'YAHOO HISTORICAL DATA'!A607</f>
        <v>0</v>
      </c>
      <c r="B607" s="81">
        <f t="shared" si="38"/>
        <v>0</v>
      </c>
      <c r="C607" s="83">
        <f t="shared" si="39"/>
        <v>0</v>
      </c>
      <c r="D607" s="83">
        <f t="shared" si="40"/>
        <v>0</v>
      </c>
      <c r="E607" s="3" t="e">
        <f t="shared" si="41"/>
        <v>#NUM!</v>
      </c>
      <c r="F607" s="15" t="str">
        <f>IF(ISNUMBER(VALUE(SUBSTITUTE(SUBSTITUTE(SUBSTITUTE(SUBSTITUTE('YAHOO HISTORICAL DATA'!B607,",","+"),".","-"),"+","."),"-",",")))=TRUE,(VALUE(SUBSTITUTE(SUBSTITUTE(SUBSTITUTE(SUBSTITUTE('YAHOO HISTORICAL DATA'!B607,",","+"),".","-"),"+","."),"-",","))),"")</f>
        <v/>
      </c>
      <c r="G607" s="15" t="str">
        <f>IF(ISNUMBER(VALUE(SUBSTITUTE(SUBSTITUTE(SUBSTITUTE(SUBSTITUTE('YAHOO HISTORICAL DATA'!C607,",","+"),".","-"),"+","."),"-",",")))=TRUE,(VALUE(SUBSTITUTE(SUBSTITUTE(SUBSTITUTE(SUBSTITUTE('YAHOO HISTORICAL DATA'!C607,",","+"),".","-"),"+","."),"-",","))),"")</f>
        <v/>
      </c>
      <c r="H607" s="15" t="str">
        <f>IF(ISNUMBER(VALUE(SUBSTITUTE(SUBSTITUTE(SUBSTITUTE(SUBSTITUTE('YAHOO HISTORICAL DATA'!D607,",","+"),".","-"),"+","."),"-",",")))=TRUE,(VALUE(SUBSTITUTE(SUBSTITUTE(SUBSTITUTE(SUBSTITUTE('YAHOO HISTORICAL DATA'!D607,",","+"),".","-"),"+","."),"-",","))),"")</f>
        <v/>
      </c>
      <c r="I607" s="15" t="str">
        <f>IF(ISNUMBER(VALUE(SUBSTITUTE(SUBSTITUTE(SUBSTITUTE(SUBSTITUTE('YAHOO HISTORICAL DATA'!E607,",","+"),".","-"),"+","."),"-",",")))=TRUE,(VALUE(SUBSTITUTE(SUBSTITUTE(SUBSTITUTE(SUBSTITUTE('YAHOO HISTORICAL DATA'!E607,",","+"),".","-"),"+","."),"-",","))),"")</f>
        <v/>
      </c>
      <c r="J607" s="15" t="str">
        <f>IF(ISNUMBER(VALUE(SUBSTITUTE(SUBSTITUTE(SUBSTITUTE(SUBSTITUTE('YAHOO HISTORICAL DATA'!F607,",","+"),".","-"),"+","."),"-",",")))=TRUE,(VALUE(SUBSTITUTE(SUBSTITUTE(SUBSTITUTE(SUBSTITUTE('YAHOO HISTORICAL DATA'!F607,",","+"),".","-"),"+","."),"-",","))),"")</f>
        <v/>
      </c>
      <c r="K607" s="15">
        <f>IF(ISNUMBER(VALUE(SUBSTITUTE(SUBSTITUTE(SUBSTITUTE(SUBSTITUTE('YAHOO HISTORICAL DATA'!G607,",","+"),".","-"),"+","."),"-",",")))=TRUE,(VALUE(SUBSTITUTE(SUBSTITUTE(SUBSTITUTE(SUBSTITUTE('YAHOO HISTORICAL DATA'!G607,",","+"),".","-"),"+","."),"-",","))),VALUE(SUBSTITUTE(SUBSTITUTE(SUBSTITUTE(SUBSTITUTE('YAHOO HISTORICAL DATA'!G607,",","+"),".","-"),"+","."),"-",",")&amp;"0"))</f>
        <v>0</v>
      </c>
    </row>
    <row r="608" spans="1:11" x14ac:dyDescent="0.2">
      <c r="A608">
        <f>'YAHOO HISTORICAL DATA'!A608</f>
        <v>0</v>
      </c>
      <c r="B608" s="81">
        <f t="shared" si="38"/>
        <v>0</v>
      </c>
      <c r="C608" s="83">
        <f t="shared" si="39"/>
        <v>0</v>
      </c>
      <c r="D608" s="83">
        <f t="shared" si="40"/>
        <v>0</v>
      </c>
      <c r="E608" s="3" t="e">
        <f t="shared" si="41"/>
        <v>#NUM!</v>
      </c>
      <c r="F608" s="15" t="str">
        <f>IF(ISNUMBER(VALUE(SUBSTITUTE(SUBSTITUTE(SUBSTITUTE(SUBSTITUTE('YAHOO HISTORICAL DATA'!B608,",","+"),".","-"),"+","."),"-",",")))=TRUE,(VALUE(SUBSTITUTE(SUBSTITUTE(SUBSTITUTE(SUBSTITUTE('YAHOO HISTORICAL DATA'!B608,",","+"),".","-"),"+","."),"-",","))),"")</f>
        <v/>
      </c>
      <c r="G608" s="15" t="str">
        <f>IF(ISNUMBER(VALUE(SUBSTITUTE(SUBSTITUTE(SUBSTITUTE(SUBSTITUTE('YAHOO HISTORICAL DATA'!C608,",","+"),".","-"),"+","."),"-",",")))=TRUE,(VALUE(SUBSTITUTE(SUBSTITUTE(SUBSTITUTE(SUBSTITUTE('YAHOO HISTORICAL DATA'!C608,",","+"),".","-"),"+","."),"-",","))),"")</f>
        <v/>
      </c>
      <c r="H608" s="15" t="str">
        <f>IF(ISNUMBER(VALUE(SUBSTITUTE(SUBSTITUTE(SUBSTITUTE(SUBSTITUTE('YAHOO HISTORICAL DATA'!D608,",","+"),".","-"),"+","."),"-",",")))=TRUE,(VALUE(SUBSTITUTE(SUBSTITUTE(SUBSTITUTE(SUBSTITUTE('YAHOO HISTORICAL DATA'!D608,",","+"),".","-"),"+","."),"-",","))),"")</f>
        <v/>
      </c>
      <c r="I608" s="15" t="str">
        <f>IF(ISNUMBER(VALUE(SUBSTITUTE(SUBSTITUTE(SUBSTITUTE(SUBSTITUTE('YAHOO HISTORICAL DATA'!E608,",","+"),".","-"),"+","."),"-",",")))=TRUE,(VALUE(SUBSTITUTE(SUBSTITUTE(SUBSTITUTE(SUBSTITUTE('YAHOO HISTORICAL DATA'!E608,",","+"),".","-"),"+","."),"-",","))),"")</f>
        <v/>
      </c>
      <c r="J608" s="15" t="str">
        <f>IF(ISNUMBER(VALUE(SUBSTITUTE(SUBSTITUTE(SUBSTITUTE(SUBSTITUTE('YAHOO HISTORICAL DATA'!F608,",","+"),".","-"),"+","."),"-",",")))=TRUE,(VALUE(SUBSTITUTE(SUBSTITUTE(SUBSTITUTE(SUBSTITUTE('YAHOO HISTORICAL DATA'!F608,",","+"),".","-"),"+","."),"-",","))),"")</f>
        <v/>
      </c>
      <c r="K608" s="15">
        <f>IF(ISNUMBER(VALUE(SUBSTITUTE(SUBSTITUTE(SUBSTITUTE(SUBSTITUTE('YAHOO HISTORICAL DATA'!G608,",","+"),".","-"),"+","."),"-",",")))=TRUE,(VALUE(SUBSTITUTE(SUBSTITUTE(SUBSTITUTE(SUBSTITUTE('YAHOO HISTORICAL DATA'!G608,",","+"),".","-"),"+","."),"-",","))),VALUE(SUBSTITUTE(SUBSTITUTE(SUBSTITUTE(SUBSTITUTE('YAHOO HISTORICAL DATA'!G608,",","+"),".","-"),"+","."),"-",",")&amp;"0"))</f>
        <v>0</v>
      </c>
    </row>
    <row r="609" spans="1:11" x14ac:dyDescent="0.2">
      <c r="A609">
        <f>'YAHOO HISTORICAL DATA'!A609</f>
        <v>0</v>
      </c>
      <c r="B609" s="81">
        <f t="shared" si="38"/>
        <v>0</v>
      </c>
      <c r="C609" s="83">
        <f t="shared" si="39"/>
        <v>0</v>
      </c>
      <c r="D609" s="83">
        <f t="shared" si="40"/>
        <v>0</v>
      </c>
      <c r="E609" s="3" t="e">
        <f t="shared" si="41"/>
        <v>#NUM!</v>
      </c>
      <c r="F609" s="15" t="str">
        <f>IF(ISNUMBER(VALUE(SUBSTITUTE(SUBSTITUTE(SUBSTITUTE(SUBSTITUTE('YAHOO HISTORICAL DATA'!B609,",","+"),".","-"),"+","."),"-",",")))=TRUE,(VALUE(SUBSTITUTE(SUBSTITUTE(SUBSTITUTE(SUBSTITUTE('YAHOO HISTORICAL DATA'!B609,",","+"),".","-"),"+","."),"-",","))),"")</f>
        <v/>
      </c>
      <c r="G609" s="15" t="str">
        <f>IF(ISNUMBER(VALUE(SUBSTITUTE(SUBSTITUTE(SUBSTITUTE(SUBSTITUTE('YAHOO HISTORICAL DATA'!C609,",","+"),".","-"),"+","."),"-",",")))=TRUE,(VALUE(SUBSTITUTE(SUBSTITUTE(SUBSTITUTE(SUBSTITUTE('YAHOO HISTORICAL DATA'!C609,",","+"),".","-"),"+","."),"-",","))),"")</f>
        <v/>
      </c>
      <c r="H609" s="15" t="str">
        <f>IF(ISNUMBER(VALUE(SUBSTITUTE(SUBSTITUTE(SUBSTITUTE(SUBSTITUTE('YAHOO HISTORICAL DATA'!D609,",","+"),".","-"),"+","."),"-",",")))=TRUE,(VALUE(SUBSTITUTE(SUBSTITUTE(SUBSTITUTE(SUBSTITUTE('YAHOO HISTORICAL DATA'!D609,",","+"),".","-"),"+","."),"-",","))),"")</f>
        <v/>
      </c>
      <c r="I609" s="15" t="str">
        <f>IF(ISNUMBER(VALUE(SUBSTITUTE(SUBSTITUTE(SUBSTITUTE(SUBSTITUTE('YAHOO HISTORICAL DATA'!E609,",","+"),".","-"),"+","."),"-",",")))=TRUE,(VALUE(SUBSTITUTE(SUBSTITUTE(SUBSTITUTE(SUBSTITUTE('YAHOO HISTORICAL DATA'!E609,",","+"),".","-"),"+","."),"-",","))),"")</f>
        <v/>
      </c>
      <c r="J609" s="15" t="str">
        <f>IF(ISNUMBER(VALUE(SUBSTITUTE(SUBSTITUTE(SUBSTITUTE(SUBSTITUTE('YAHOO HISTORICAL DATA'!F609,",","+"),".","-"),"+","."),"-",",")))=TRUE,(VALUE(SUBSTITUTE(SUBSTITUTE(SUBSTITUTE(SUBSTITUTE('YAHOO HISTORICAL DATA'!F609,",","+"),".","-"),"+","."),"-",","))),"")</f>
        <v/>
      </c>
      <c r="K609" s="15">
        <f>IF(ISNUMBER(VALUE(SUBSTITUTE(SUBSTITUTE(SUBSTITUTE(SUBSTITUTE('YAHOO HISTORICAL DATA'!G609,",","+"),".","-"),"+","."),"-",",")))=TRUE,(VALUE(SUBSTITUTE(SUBSTITUTE(SUBSTITUTE(SUBSTITUTE('YAHOO HISTORICAL DATA'!G609,",","+"),".","-"),"+","."),"-",","))),VALUE(SUBSTITUTE(SUBSTITUTE(SUBSTITUTE(SUBSTITUTE('YAHOO HISTORICAL DATA'!G609,",","+"),".","-"),"+","."),"-",",")&amp;"0"))</f>
        <v>0</v>
      </c>
    </row>
    <row r="610" spans="1:11" x14ac:dyDescent="0.2">
      <c r="A610">
        <f>'YAHOO HISTORICAL DATA'!A610</f>
        <v>0</v>
      </c>
      <c r="B610" s="81">
        <f t="shared" si="38"/>
        <v>0</v>
      </c>
      <c r="C610" s="83">
        <f t="shared" si="39"/>
        <v>0</v>
      </c>
      <c r="D610" s="83">
        <f t="shared" si="40"/>
        <v>0</v>
      </c>
      <c r="E610" s="3" t="e">
        <f t="shared" si="41"/>
        <v>#NUM!</v>
      </c>
      <c r="F610" s="15" t="str">
        <f>IF(ISNUMBER(VALUE(SUBSTITUTE(SUBSTITUTE(SUBSTITUTE(SUBSTITUTE('YAHOO HISTORICAL DATA'!B610,",","+"),".","-"),"+","."),"-",",")))=TRUE,(VALUE(SUBSTITUTE(SUBSTITUTE(SUBSTITUTE(SUBSTITUTE('YAHOO HISTORICAL DATA'!B610,",","+"),".","-"),"+","."),"-",","))),"")</f>
        <v/>
      </c>
      <c r="G610" s="15" t="str">
        <f>IF(ISNUMBER(VALUE(SUBSTITUTE(SUBSTITUTE(SUBSTITUTE(SUBSTITUTE('YAHOO HISTORICAL DATA'!C610,",","+"),".","-"),"+","."),"-",",")))=TRUE,(VALUE(SUBSTITUTE(SUBSTITUTE(SUBSTITUTE(SUBSTITUTE('YAHOO HISTORICAL DATA'!C610,",","+"),".","-"),"+","."),"-",","))),"")</f>
        <v/>
      </c>
      <c r="H610" s="15" t="str">
        <f>IF(ISNUMBER(VALUE(SUBSTITUTE(SUBSTITUTE(SUBSTITUTE(SUBSTITUTE('YAHOO HISTORICAL DATA'!D610,",","+"),".","-"),"+","."),"-",",")))=TRUE,(VALUE(SUBSTITUTE(SUBSTITUTE(SUBSTITUTE(SUBSTITUTE('YAHOO HISTORICAL DATA'!D610,",","+"),".","-"),"+","."),"-",","))),"")</f>
        <v/>
      </c>
      <c r="I610" s="15" t="str">
        <f>IF(ISNUMBER(VALUE(SUBSTITUTE(SUBSTITUTE(SUBSTITUTE(SUBSTITUTE('YAHOO HISTORICAL DATA'!E610,",","+"),".","-"),"+","."),"-",",")))=TRUE,(VALUE(SUBSTITUTE(SUBSTITUTE(SUBSTITUTE(SUBSTITUTE('YAHOO HISTORICAL DATA'!E610,",","+"),".","-"),"+","."),"-",","))),"")</f>
        <v/>
      </c>
      <c r="J610" s="15" t="str">
        <f>IF(ISNUMBER(VALUE(SUBSTITUTE(SUBSTITUTE(SUBSTITUTE(SUBSTITUTE('YAHOO HISTORICAL DATA'!F610,",","+"),".","-"),"+","."),"-",",")))=TRUE,(VALUE(SUBSTITUTE(SUBSTITUTE(SUBSTITUTE(SUBSTITUTE('YAHOO HISTORICAL DATA'!F610,",","+"),".","-"),"+","."),"-",","))),"")</f>
        <v/>
      </c>
      <c r="K610" s="15">
        <f>IF(ISNUMBER(VALUE(SUBSTITUTE(SUBSTITUTE(SUBSTITUTE(SUBSTITUTE('YAHOO HISTORICAL DATA'!G610,",","+"),".","-"),"+","."),"-",",")))=TRUE,(VALUE(SUBSTITUTE(SUBSTITUTE(SUBSTITUTE(SUBSTITUTE('YAHOO HISTORICAL DATA'!G610,",","+"),".","-"),"+","."),"-",","))),VALUE(SUBSTITUTE(SUBSTITUTE(SUBSTITUTE(SUBSTITUTE('YAHOO HISTORICAL DATA'!G610,",","+"),".","-"),"+","."),"-",",")&amp;"0"))</f>
        <v>0</v>
      </c>
    </row>
    <row r="611" spans="1:11" x14ac:dyDescent="0.2">
      <c r="A611">
        <f>'YAHOO HISTORICAL DATA'!A611</f>
        <v>0</v>
      </c>
      <c r="B611" s="81">
        <f t="shared" si="38"/>
        <v>0</v>
      </c>
      <c r="C611" s="83">
        <f t="shared" si="39"/>
        <v>0</v>
      </c>
      <c r="D611" s="83">
        <f t="shared" si="40"/>
        <v>0</v>
      </c>
      <c r="E611" s="3" t="e">
        <f t="shared" si="41"/>
        <v>#NUM!</v>
      </c>
      <c r="F611" s="15" t="str">
        <f>IF(ISNUMBER(VALUE(SUBSTITUTE(SUBSTITUTE(SUBSTITUTE(SUBSTITUTE('YAHOO HISTORICAL DATA'!B611,",","+"),".","-"),"+","."),"-",",")))=TRUE,(VALUE(SUBSTITUTE(SUBSTITUTE(SUBSTITUTE(SUBSTITUTE('YAHOO HISTORICAL DATA'!B611,",","+"),".","-"),"+","."),"-",","))),"")</f>
        <v/>
      </c>
      <c r="G611" s="15" t="str">
        <f>IF(ISNUMBER(VALUE(SUBSTITUTE(SUBSTITUTE(SUBSTITUTE(SUBSTITUTE('YAHOO HISTORICAL DATA'!C611,",","+"),".","-"),"+","."),"-",",")))=TRUE,(VALUE(SUBSTITUTE(SUBSTITUTE(SUBSTITUTE(SUBSTITUTE('YAHOO HISTORICAL DATA'!C611,",","+"),".","-"),"+","."),"-",","))),"")</f>
        <v/>
      </c>
      <c r="H611" s="15" t="str">
        <f>IF(ISNUMBER(VALUE(SUBSTITUTE(SUBSTITUTE(SUBSTITUTE(SUBSTITUTE('YAHOO HISTORICAL DATA'!D611,",","+"),".","-"),"+","."),"-",",")))=TRUE,(VALUE(SUBSTITUTE(SUBSTITUTE(SUBSTITUTE(SUBSTITUTE('YAHOO HISTORICAL DATA'!D611,",","+"),".","-"),"+","."),"-",","))),"")</f>
        <v/>
      </c>
      <c r="I611" s="15" t="str">
        <f>IF(ISNUMBER(VALUE(SUBSTITUTE(SUBSTITUTE(SUBSTITUTE(SUBSTITUTE('YAHOO HISTORICAL DATA'!E611,",","+"),".","-"),"+","."),"-",",")))=TRUE,(VALUE(SUBSTITUTE(SUBSTITUTE(SUBSTITUTE(SUBSTITUTE('YAHOO HISTORICAL DATA'!E611,",","+"),".","-"),"+","."),"-",","))),"")</f>
        <v/>
      </c>
      <c r="J611" s="15" t="str">
        <f>IF(ISNUMBER(VALUE(SUBSTITUTE(SUBSTITUTE(SUBSTITUTE(SUBSTITUTE('YAHOO HISTORICAL DATA'!F611,",","+"),".","-"),"+","."),"-",",")))=TRUE,(VALUE(SUBSTITUTE(SUBSTITUTE(SUBSTITUTE(SUBSTITUTE('YAHOO HISTORICAL DATA'!F611,",","+"),".","-"),"+","."),"-",","))),"")</f>
        <v/>
      </c>
      <c r="K611" s="15">
        <f>IF(ISNUMBER(VALUE(SUBSTITUTE(SUBSTITUTE(SUBSTITUTE(SUBSTITUTE('YAHOO HISTORICAL DATA'!G611,",","+"),".","-"),"+","."),"-",",")))=TRUE,(VALUE(SUBSTITUTE(SUBSTITUTE(SUBSTITUTE(SUBSTITUTE('YAHOO HISTORICAL DATA'!G611,",","+"),".","-"),"+","."),"-",","))),VALUE(SUBSTITUTE(SUBSTITUTE(SUBSTITUTE(SUBSTITUTE('YAHOO HISTORICAL DATA'!G611,",","+"),".","-"),"+","."),"-",",")&amp;"0"))</f>
        <v>0</v>
      </c>
    </row>
    <row r="612" spans="1:11" x14ac:dyDescent="0.2">
      <c r="A612">
        <f>'YAHOO HISTORICAL DATA'!A612</f>
        <v>0</v>
      </c>
      <c r="B612" s="81">
        <f t="shared" si="38"/>
        <v>0</v>
      </c>
      <c r="C612" s="83">
        <f t="shared" si="39"/>
        <v>0</v>
      </c>
      <c r="D612" s="83">
        <f t="shared" si="40"/>
        <v>0</v>
      </c>
      <c r="E612" s="3" t="e">
        <f t="shared" si="41"/>
        <v>#NUM!</v>
      </c>
      <c r="F612" s="15" t="str">
        <f>IF(ISNUMBER(VALUE(SUBSTITUTE(SUBSTITUTE(SUBSTITUTE(SUBSTITUTE('YAHOO HISTORICAL DATA'!B612,",","+"),".","-"),"+","."),"-",",")))=TRUE,(VALUE(SUBSTITUTE(SUBSTITUTE(SUBSTITUTE(SUBSTITUTE('YAHOO HISTORICAL DATA'!B612,",","+"),".","-"),"+","."),"-",","))),"")</f>
        <v/>
      </c>
      <c r="G612" s="15" t="str">
        <f>IF(ISNUMBER(VALUE(SUBSTITUTE(SUBSTITUTE(SUBSTITUTE(SUBSTITUTE('YAHOO HISTORICAL DATA'!C612,",","+"),".","-"),"+","."),"-",",")))=TRUE,(VALUE(SUBSTITUTE(SUBSTITUTE(SUBSTITUTE(SUBSTITUTE('YAHOO HISTORICAL DATA'!C612,",","+"),".","-"),"+","."),"-",","))),"")</f>
        <v/>
      </c>
      <c r="H612" s="15" t="str">
        <f>IF(ISNUMBER(VALUE(SUBSTITUTE(SUBSTITUTE(SUBSTITUTE(SUBSTITUTE('YAHOO HISTORICAL DATA'!D612,",","+"),".","-"),"+","."),"-",",")))=TRUE,(VALUE(SUBSTITUTE(SUBSTITUTE(SUBSTITUTE(SUBSTITUTE('YAHOO HISTORICAL DATA'!D612,",","+"),".","-"),"+","."),"-",","))),"")</f>
        <v/>
      </c>
      <c r="I612" s="15" t="str">
        <f>IF(ISNUMBER(VALUE(SUBSTITUTE(SUBSTITUTE(SUBSTITUTE(SUBSTITUTE('YAHOO HISTORICAL DATA'!E612,",","+"),".","-"),"+","."),"-",",")))=TRUE,(VALUE(SUBSTITUTE(SUBSTITUTE(SUBSTITUTE(SUBSTITUTE('YAHOO HISTORICAL DATA'!E612,",","+"),".","-"),"+","."),"-",","))),"")</f>
        <v/>
      </c>
      <c r="J612" s="15" t="str">
        <f>IF(ISNUMBER(VALUE(SUBSTITUTE(SUBSTITUTE(SUBSTITUTE(SUBSTITUTE('YAHOO HISTORICAL DATA'!F612,",","+"),".","-"),"+","."),"-",",")))=TRUE,(VALUE(SUBSTITUTE(SUBSTITUTE(SUBSTITUTE(SUBSTITUTE('YAHOO HISTORICAL DATA'!F612,",","+"),".","-"),"+","."),"-",","))),"")</f>
        <v/>
      </c>
      <c r="K612" s="15">
        <f>IF(ISNUMBER(VALUE(SUBSTITUTE(SUBSTITUTE(SUBSTITUTE(SUBSTITUTE('YAHOO HISTORICAL DATA'!G612,",","+"),".","-"),"+","."),"-",",")))=TRUE,(VALUE(SUBSTITUTE(SUBSTITUTE(SUBSTITUTE(SUBSTITUTE('YAHOO HISTORICAL DATA'!G612,",","+"),".","-"),"+","."),"-",","))),VALUE(SUBSTITUTE(SUBSTITUTE(SUBSTITUTE(SUBSTITUTE('YAHOO HISTORICAL DATA'!G612,",","+"),".","-"),"+","."),"-",",")&amp;"0"))</f>
        <v>0</v>
      </c>
    </row>
    <row r="613" spans="1:11" x14ac:dyDescent="0.2">
      <c r="A613">
        <f>'YAHOO HISTORICAL DATA'!A613</f>
        <v>0</v>
      </c>
      <c r="B613" s="81">
        <f t="shared" si="38"/>
        <v>0</v>
      </c>
      <c r="C613" s="83">
        <f t="shared" si="39"/>
        <v>0</v>
      </c>
      <c r="D613" s="83">
        <f t="shared" si="40"/>
        <v>0</v>
      </c>
      <c r="E613" s="3" t="e">
        <f t="shared" si="41"/>
        <v>#NUM!</v>
      </c>
      <c r="F613" s="15" t="str">
        <f>IF(ISNUMBER(VALUE(SUBSTITUTE(SUBSTITUTE(SUBSTITUTE(SUBSTITUTE('YAHOO HISTORICAL DATA'!B613,",","+"),".","-"),"+","."),"-",",")))=TRUE,(VALUE(SUBSTITUTE(SUBSTITUTE(SUBSTITUTE(SUBSTITUTE('YAHOO HISTORICAL DATA'!B613,",","+"),".","-"),"+","."),"-",","))),"")</f>
        <v/>
      </c>
      <c r="G613" s="15" t="str">
        <f>IF(ISNUMBER(VALUE(SUBSTITUTE(SUBSTITUTE(SUBSTITUTE(SUBSTITUTE('YAHOO HISTORICAL DATA'!C613,",","+"),".","-"),"+","."),"-",",")))=TRUE,(VALUE(SUBSTITUTE(SUBSTITUTE(SUBSTITUTE(SUBSTITUTE('YAHOO HISTORICAL DATA'!C613,",","+"),".","-"),"+","."),"-",","))),"")</f>
        <v/>
      </c>
      <c r="H613" s="15" t="str">
        <f>IF(ISNUMBER(VALUE(SUBSTITUTE(SUBSTITUTE(SUBSTITUTE(SUBSTITUTE('YAHOO HISTORICAL DATA'!D613,",","+"),".","-"),"+","."),"-",",")))=TRUE,(VALUE(SUBSTITUTE(SUBSTITUTE(SUBSTITUTE(SUBSTITUTE('YAHOO HISTORICAL DATA'!D613,",","+"),".","-"),"+","."),"-",","))),"")</f>
        <v/>
      </c>
      <c r="I613" s="15" t="str">
        <f>IF(ISNUMBER(VALUE(SUBSTITUTE(SUBSTITUTE(SUBSTITUTE(SUBSTITUTE('YAHOO HISTORICAL DATA'!E613,",","+"),".","-"),"+","."),"-",",")))=TRUE,(VALUE(SUBSTITUTE(SUBSTITUTE(SUBSTITUTE(SUBSTITUTE('YAHOO HISTORICAL DATA'!E613,",","+"),".","-"),"+","."),"-",","))),"")</f>
        <v/>
      </c>
      <c r="J613" s="15" t="str">
        <f>IF(ISNUMBER(VALUE(SUBSTITUTE(SUBSTITUTE(SUBSTITUTE(SUBSTITUTE('YAHOO HISTORICAL DATA'!F613,",","+"),".","-"),"+","."),"-",",")))=TRUE,(VALUE(SUBSTITUTE(SUBSTITUTE(SUBSTITUTE(SUBSTITUTE('YAHOO HISTORICAL DATA'!F613,",","+"),".","-"),"+","."),"-",","))),"")</f>
        <v/>
      </c>
      <c r="K613" s="15">
        <f>IF(ISNUMBER(VALUE(SUBSTITUTE(SUBSTITUTE(SUBSTITUTE(SUBSTITUTE('YAHOO HISTORICAL DATA'!G613,",","+"),".","-"),"+","."),"-",",")))=TRUE,(VALUE(SUBSTITUTE(SUBSTITUTE(SUBSTITUTE(SUBSTITUTE('YAHOO HISTORICAL DATA'!G613,",","+"),".","-"),"+","."),"-",","))),VALUE(SUBSTITUTE(SUBSTITUTE(SUBSTITUTE(SUBSTITUTE('YAHOO HISTORICAL DATA'!G613,",","+"),".","-"),"+","."),"-",",")&amp;"0"))</f>
        <v>0</v>
      </c>
    </row>
    <row r="614" spans="1:11" x14ac:dyDescent="0.2">
      <c r="A614">
        <f>'YAHOO HISTORICAL DATA'!A614</f>
        <v>0</v>
      </c>
      <c r="B614" s="81">
        <f t="shared" si="38"/>
        <v>0</v>
      </c>
      <c r="C614" s="83">
        <f t="shared" si="39"/>
        <v>0</v>
      </c>
      <c r="D614" s="83">
        <f t="shared" si="40"/>
        <v>0</v>
      </c>
      <c r="E614" s="3" t="e">
        <f t="shared" si="41"/>
        <v>#NUM!</v>
      </c>
      <c r="F614" s="15" t="str">
        <f>IF(ISNUMBER(VALUE(SUBSTITUTE(SUBSTITUTE(SUBSTITUTE(SUBSTITUTE('YAHOO HISTORICAL DATA'!B614,",","+"),".","-"),"+","."),"-",",")))=TRUE,(VALUE(SUBSTITUTE(SUBSTITUTE(SUBSTITUTE(SUBSTITUTE('YAHOO HISTORICAL DATA'!B614,",","+"),".","-"),"+","."),"-",","))),"")</f>
        <v/>
      </c>
      <c r="G614" s="15" t="str">
        <f>IF(ISNUMBER(VALUE(SUBSTITUTE(SUBSTITUTE(SUBSTITUTE(SUBSTITUTE('YAHOO HISTORICAL DATA'!C614,",","+"),".","-"),"+","."),"-",",")))=TRUE,(VALUE(SUBSTITUTE(SUBSTITUTE(SUBSTITUTE(SUBSTITUTE('YAHOO HISTORICAL DATA'!C614,",","+"),".","-"),"+","."),"-",","))),"")</f>
        <v/>
      </c>
      <c r="H614" s="15" t="str">
        <f>IF(ISNUMBER(VALUE(SUBSTITUTE(SUBSTITUTE(SUBSTITUTE(SUBSTITUTE('YAHOO HISTORICAL DATA'!D614,",","+"),".","-"),"+","."),"-",",")))=TRUE,(VALUE(SUBSTITUTE(SUBSTITUTE(SUBSTITUTE(SUBSTITUTE('YAHOO HISTORICAL DATA'!D614,",","+"),".","-"),"+","."),"-",","))),"")</f>
        <v/>
      </c>
      <c r="I614" s="15" t="str">
        <f>IF(ISNUMBER(VALUE(SUBSTITUTE(SUBSTITUTE(SUBSTITUTE(SUBSTITUTE('YAHOO HISTORICAL DATA'!E614,",","+"),".","-"),"+","."),"-",",")))=TRUE,(VALUE(SUBSTITUTE(SUBSTITUTE(SUBSTITUTE(SUBSTITUTE('YAHOO HISTORICAL DATA'!E614,",","+"),".","-"),"+","."),"-",","))),"")</f>
        <v/>
      </c>
      <c r="J614" s="15" t="str">
        <f>IF(ISNUMBER(VALUE(SUBSTITUTE(SUBSTITUTE(SUBSTITUTE(SUBSTITUTE('YAHOO HISTORICAL DATA'!F614,",","+"),".","-"),"+","."),"-",",")))=TRUE,(VALUE(SUBSTITUTE(SUBSTITUTE(SUBSTITUTE(SUBSTITUTE('YAHOO HISTORICAL DATA'!F614,",","+"),".","-"),"+","."),"-",","))),"")</f>
        <v/>
      </c>
      <c r="K614" s="15">
        <f>IF(ISNUMBER(VALUE(SUBSTITUTE(SUBSTITUTE(SUBSTITUTE(SUBSTITUTE('YAHOO HISTORICAL DATA'!G614,",","+"),".","-"),"+","."),"-",",")))=TRUE,(VALUE(SUBSTITUTE(SUBSTITUTE(SUBSTITUTE(SUBSTITUTE('YAHOO HISTORICAL DATA'!G614,",","+"),".","-"),"+","."),"-",","))),VALUE(SUBSTITUTE(SUBSTITUTE(SUBSTITUTE(SUBSTITUTE('YAHOO HISTORICAL DATA'!G614,",","+"),".","-"),"+","."),"-",",")&amp;"0"))</f>
        <v>0</v>
      </c>
    </row>
    <row r="615" spans="1:11" x14ac:dyDescent="0.2">
      <c r="A615">
        <f>'YAHOO HISTORICAL DATA'!A615</f>
        <v>0</v>
      </c>
      <c r="B615" s="81">
        <f t="shared" si="38"/>
        <v>0</v>
      </c>
      <c r="C615" s="83">
        <f t="shared" si="39"/>
        <v>0</v>
      </c>
      <c r="D615" s="83">
        <f t="shared" si="40"/>
        <v>0</v>
      </c>
      <c r="E615" s="3" t="e">
        <f t="shared" si="41"/>
        <v>#NUM!</v>
      </c>
      <c r="F615" s="15" t="str">
        <f>IF(ISNUMBER(VALUE(SUBSTITUTE(SUBSTITUTE(SUBSTITUTE(SUBSTITUTE('YAHOO HISTORICAL DATA'!B615,",","+"),".","-"),"+","."),"-",",")))=TRUE,(VALUE(SUBSTITUTE(SUBSTITUTE(SUBSTITUTE(SUBSTITUTE('YAHOO HISTORICAL DATA'!B615,",","+"),".","-"),"+","."),"-",","))),"")</f>
        <v/>
      </c>
      <c r="G615" s="15" t="str">
        <f>IF(ISNUMBER(VALUE(SUBSTITUTE(SUBSTITUTE(SUBSTITUTE(SUBSTITUTE('YAHOO HISTORICAL DATA'!C615,",","+"),".","-"),"+","."),"-",",")))=TRUE,(VALUE(SUBSTITUTE(SUBSTITUTE(SUBSTITUTE(SUBSTITUTE('YAHOO HISTORICAL DATA'!C615,",","+"),".","-"),"+","."),"-",","))),"")</f>
        <v/>
      </c>
      <c r="H615" s="15" t="str">
        <f>IF(ISNUMBER(VALUE(SUBSTITUTE(SUBSTITUTE(SUBSTITUTE(SUBSTITUTE('YAHOO HISTORICAL DATA'!D615,",","+"),".","-"),"+","."),"-",",")))=TRUE,(VALUE(SUBSTITUTE(SUBSTITUTE(SUBSTITUTE(SUBSTITUTE('YAHOO HISTORICAL DATA'!D615,",","+"),".","-"),"+","."),"-",","))),"")</f>
        <v/>
      </c>
      <c r="I615" s="15" t="str">
        <f>IF(ISNUMBER(VALUE(SUBSTITUTE(SUBSTITUTE(SUBSTITUTE(SUBSTITUTE('YAHOO HISTORICAL DATA'!E615,",","+"),".","-"),"+","."),"-",",")))=TRUE,(VALUE(SUBSTITUTE(SUBSTITUTE(SUBSTITUTE(SUBSTITUTE('YAHOO HISTORICAL DATA'!E615,",","+"),".","-"),"+","."),"-",","))),"")</f>
        <v/>
      </c>
      <c r="J615" s="15" t="str">
        <f>IF(ISNUMBER(VALUE(SUBSTITUTE(SUBSTITUTE(SUBSTITUTE(SUBSTITUTE('YAHOO HISTORICAL DATA'!F615,",","+"),".","-"),"+","."),"-",",")))=TRUE,(VALUE(SUBSTITUTE(SUBSTITUTE(SUBSTITUTE(SUBSTITUTE('YAHOO HISTORICAL DATA'!F615,",","+"),".","-"),"+","."),"-",","))),"")</f>
        <v/>
      </c>
      <c r="K615" s="15">
        <f>IF(ISNUMBER(VALUE(SUBSTITUTE(SUBSTITUTE(SUBSTITUTE(SUBSTITUTE('YAHOO HISTORICAL DATA'!G615,",","+"),".","-"),"+","."),"-",",")))=TRUE,(VALUE(SUBSTITUTE(SUBSTITUTE(SUBSTITUTE(SUBSTITUTE('YAHOO HISTORICAL DATA'!G615,",","+"),".","-"),"+","."),"-",","))),VALUE(SUBSTITUTE(SUBSTITUTE(SUBSTITUTE(SUBSTITUTE('YAHOO HISTORICAL DATA'!G615,",","+"),".","-"),"+","."),"-",",")&amp;"0"))</f>
        <v>0</v>
      </c>
    </row>
    <row r="616" spans="1:11" x14ac:dyDescent="0.2">
      <c r="A616">
        <f>'YAHOO HISTORICAL DATA'!A616</f>
        <v>0</v>
      </c>
      <c r="B616" s="81">
        <f t="shared" si="38"/>
        <v>0</v>
      </c>
      <c r="C616" s="83">
        <f t="shared" si="39"/>
        <v>0</v>
      </c>
      <c r="D616" s="83">
        <f t="shared" si="40"/>
        <v>0</v>
      </c>
      <c r="E616" s="3" t="e">
        <f t="shared" si="41"/>
        <v>#NUM!</v>
      </c>
      <c r="F616" s="15" t="str">
        <f>IF(ISNUMBER(VALUE(SUBSTITUTE(SUBSTITUTE(SUBSTITUTE(SUBSTITUTE('YAHOO HISTORICAL DATA'!B616,",","+"),".","-"),"+","."),"-",",")))=TRUE,(VALUE(SUBSTITUTE(SUBSTITUTE(SUBSTITUTE(SUBSTITUTE('YAHOO HISTORICAL DATA'!B616,",","+"),".","-"),"+","."),"-",","))),"")</f>
        <v/>
      </c>
      <c r="G616" s="15" t="str">
        <f>IF(ISNUMBER(VALUE(SUBSTITUTE(SUBSTITUTE(SUBSTITUTE(SUBSTITUTE('YAHOO HISTORICAL DATA'!C616,",","+"),".","-"),"+","."),"-",",")))=TRUE,(VALUE(SUBSTITUTE(SUBSTITUTE(SUBSTITUTE(SUBSTITUTE('YAHOO HISTORICAL DATA'!C616,",","+"),".","-"),"+","."),"-",","))),"")</f>
        <v/>
      </c>
      <c r="H616" s="15" t="str">
        <f>IF(ISNUMBER(VALUE(SUBSTITUTE(SUBSTITUTE(SUBSTITUTE(SUBSTITUTE('YAHOO HISTORICAL DATA'!D616,",","+"),".","-"),"+","."),"-",",")))=TRUE,(VALUE(SUBSTITUTE(SUBSTITUTE(SUBSTITUTE(SUBSTITUTE('YAHOO HISTORICAL DATA'!D616,",","+"),".","-"),"+","."),"-",","))),"")</f>
        <v/>
      </c>
      <c r="I616" s="15" t="str">
        <f>IF(ISNUMBER(VALUE(SUBSTITUTE(SUBSTITUTE(SUBSTITUTE(SUBSTITUTE('YAHOO HISTORICAL DATA'!E616,",","+"),".","-"),"+","."),"-",",")))=TRUE,(VALUE(SUBSTITUTE(SUBSTITUTE(SUBSTITUTE(SUBSTITUTE('YAHOO HISTORICAL DATA'!E616,",","+"),".","-"),"+","."),"-",","))),"")</f>
        <v/>
      </c>
      <c r="J616" s="15" t="str">
        <f>IF(ISNUMBER(VALUE(SUBSTITUTE(SUBSTITUTE(SUBSTITUTE(SUBSTITUTE('YAHOO HISTORICAL DATA'!F616,",","+"),".","-"),"+","."),"-",",")))=TRUE,(VALUE(SUBSTITUTE(SUBSTITUTE(SUBSTITUTE(SUBSTITUTE('YAHOO HISTORICAL DATA'!F616,",","+"),".","-"),"+","."),"-",","))),"")</f>
        <v/>
      </c>
      <c r="K616" s="15">
        <f>IF(ISNUMBER(VALUE(SUBSTITUTE(SUBSTITUTE(SUBSTITUTE(SUBSTITUTE('YAHOO HISTORICAL DATA'!G616,",","+"),".","-"),"+","."),"-",",")))=TRUE,(VALUE(SUBSTITUTE(SUBSTITUTE(SUBSTITUTE(SUBSTITUTE('YAHOO HISTORICAL DATA'!G616,",","+"),".","-"),"+","."),"-",","))),VALUE(SUBSTITUTE(SUBSTITUTE(SUBSTITUTE(SUBSTITUTE('YAHOO HISTORICAL DATA'!G616,",","+"),".","-"),"+","."),"-",",")&amp;"0"))</f>
        <v>0</v>
      </c>
    </row>
    <row r="617" spans="1:11" x14ac:dyDescent="0.2">
      <c r="A617">
        <f>'YAHOO HISTORICAL DATA'!A617</f>
        <v>0</v>
      </c>
      <c r="B617" s="81">
        <f t="shared" si="38"/>
        <v>0</v>
      </c>
      <c r="C617" s="83">
        <f t="shared" si="39"/>
        <v>0</v>
      </c>
      <c r="D617" s="83">
        <f t="shared" si="40"/>
        <v>0</v>
      </c>
      <c r="E617" s="3" t="e">
        <f t="shared" si="41"/>
        <v>#NUM!</v>
      </c>
      <c r="F617" s="15" t="str">
        <f>IF(ISNUMBER(VALUE(SUBSTITUTE(SUBSTITUTE(SUBSTITUTE(SUBSTITUTE('YAHOO HISTORICAL DATA'!B617,",","+"),".","-"),"+","."),"-",",")))=TRUE,(VALUE(SUBSTITUTE(SUBSTITUTE(SUBSTITUTE(SUBSTITUTE('YAHOO HISTORICAL DATA'!B617,",","+"),".","-"),"+","."),"-",","))),"")</f>
        <v/>
      </c>
      <c r="G617" s="15" t="str">
        <f>IF(ISNUMBER(VALUE(SUBSTITUTE(SUBSTITUTE(SUBSTITUTE(SUBSTITUTE('YAHOO HISTORICAL DATA'!C617,",","+"),".","-"),"+","."),"-",",")))=TRUE,(VALUE(SUBSTITUTE(SUBSTITUTE(SUBSTITUTE(SUBSTITUTE('YAHOO HISTORICAL DATA'!C617,",","+"),".","-"),"+","."),"-",","))),"")</f>
        <v/>
      </c>
      <c r="H617" s="15" t="str">
        <f>IF(ISNUMBER(VALUE(SUBSTITUTE(SUBSTITUTE(SUBSTITUTE(SUBSTITUTE('YAHOO HISTORICAL DATA'!D617,",","+"),".","-"),"+","."),"-",",")))=TRUE,(VALUE(SUBSTITUTE(SUBSTITUTE(SUBSTITUTE(SUBSTITUTE('YAHOO HISTORICAL DATA'!D617,",","+"),".","-"),"+","."),"-",","))),"")</f>
        <v/>
      </c>
      <c r="I617" s="15" t="str">
        <f>IF(ISNUMBER(VALUE(SUBSTITUTE(SUBSTITUTE(SUBSTITUTE(SUBSTITUTE('YAHOO HISTORICAL DATA'!E617,",","+"),".","-"),"+","."),"-",",")))=TRUE,(VALUE(SUBSTITUTE(SUBSTITUTE(SUBSTITUTE(SUBSTITUTE('YAHOO HISTORICAL DATA'!E617,",","+"),".","-"),"+","."),"-",","))),"")</f>
        <v/>
      </c>
      <c r="J617" s="15" t="str">
        <f>IF(ISNUMBER(VALUE(SUBSTITUTE(SUBSTITUTE(SUBSTITUTE(SUBSTITUTE('YAHOO HISTORICAL DATA'!F617,",","+"),".","-"),"+","."),"-",",")))=TRUE,(VALUE(SUBSTITUTE(SUBSTITUTE(SUBSTITUTE(SUBSTITUTE('YAHOO HISTORICAL DATA'!F617,",","+"),".","-"),"+","."),"-",","))),"")</f>
        <v/>
      </c>
      <c r="K617" s="15">
        <f>IF(ISNUMBER(VALUE(SUBSTITUTE(SUBSTITUTE(SUBSTITUTE(SUBSTITUTE('YAHOO HISTORICAL DATA'!G617,",","+"),".","-"),"+","."),"-",",")))=TRUE,(VALUE(SUBSTITUTE(SUBSTITUTE(SUBSTITUTE(SUBSTITUTE('YAHOO HISTORICAL DATA'!G617,",","+"),".","-"),"+","."),"-",","))),VALUE(SUBSTITUTE(SUBSTITUTE(SUBSTITUTE(SUBSTITUTE('YAHOO HISTORICAL DATA'!G617,",","+"),".","-"),"+","."),"-",",")&amp;"0"))</f>
        <v>0</v>
      </c>
    </row>
    <row r="618" spans="1:11" x14ac:dyDescent="0.2">
      <c r="A618">
        <f>'YAHOO HISTORICAL DATA'!A618</f>
        <v>0</v>
      </c>
      <c r="B618" s="81">
        <f t="shared" si="38"/>
        <v>0</v>
      </c>
      <c r="C618" s="83">
        <f t="shared" si="39"/>
        <v>0</v>
      </c>
      <c r="D618" s="83">
        <f t="shared" si="40"/>
        <v>0</v>
      </c>
      <c r="E618" s="3" t="e">
        <f t="shared" si="41"/>
        <v>#NUM!</v>
      </c>
      <c r="F618" s="15" t="str">
        <f>IF(ISNUMBER(VALUE(SUBSTITUTE(SUBSTITUTE(SUBSTITUTE(SUBSTITUTE('YAHOO HISTORICAL DATA'!B618,",","+"),".","-"),"+","."),"-",",")))=TRUE,(VALUE(SUBSTITUTE(SUBSTITUTE(SUBSTITUTE(SUBSTITUTE('YAHOO HISTORICAL DATA'!B618,",","+"),".","-"),"+","."),"-",","))),"")</f>
        <v/>
      </c>
      <c r="G618" s="15" t="str">
        <f>IF(ISNUMBER(VALUE(SUBSTITUTE(SUBSTITUTE(SUBSTITUTE(SUBSTITUTE('YAHOO HISTORICAL DATA'!C618,",","+"),".","-"),"+","."),"-",",")))=TRUE,(VALUE(SUBSTITUTE(SUBSTITUTE(SUBSTITUTE(SUBSTITUTE('YAHOO HISTORICAL DATA'!C618,",","+"),".","-"),"+","."),"-",","))),"")</f>
        <v/>
      </c>
      <c r="H618" s="15" t="str">
        <f>IF(ISNUMBER(VALUE(SUBSTITUTE(SUBSTITUTE(SUBSTITUTE(SUBSTITUTE('YAHOO HISTORICAL DATA'!D618,",","+"),".","-"),"+","."),"-",",")))=TRUE,(VALUE(SUBSTITUTE(SUBSTITUTE(SUBSTITUTE(SUBSTITUTE('YAHOO HISTORICAL DATA'!D618,",","+"),".","-"),"+","."),"-",","))),"")</f>
        <v/>
      </c>
      <c r="I618" s="15" t="str">
        <f>IF(ISNUMBER(VALUE(SUBSTITUTE(SUBSTITUTE(SUBSTITUTE(SUBSTITUTE('YAHOO HISTORICAL DATA'!E618,",","+"),".","-"),"+","."),"-",",")))=TRUE,(VALUE(SUBSTITUTE(SUBSTITUTE(SUBSTITUTE(SUBSTITUTE('YAHOO HISTORICAL DATA'!E618,",","+"),".","-"),"+","."),"-",","))),"")</f>
        <v/>
      </c>
      <c r="J618" s="15" t="str">
        <f>IF(ISNUMBER(VALUE(SUBSTITUTE(SUBSTITUTE(SUBSTITUTE(SUBSTITUTE('YAHOO HISTORICAL DATA'!F618,",","+"),".","-"),"+","."),"-",",")))=TRUE,(VALUE(SUBSTITUTE(SUBSTITUTE(SUBSTITUTE(SUBSTITUTE('YAHOO HISTORICAL DATA'!F618,",","+"),".","-"),"+","."),"-",","))),"")</f>
        <v/>
      </c>
      <c r="K618" s="15">
        <f>IF(ISNUMBER(VALUE(SUBSTITUTE(SUBSTITUTE(SUBSTITUTE(SUBSTITUTE('YAHOO HISTORICAL DATA'!G618,",","+"),".","-"),"+","."),"-",",")))=TRUE,(VALUE(SUBSTITUTE(SUBSTITUTE(SUBSTITUTE(SUBSTITUTE('YAHOO HISTORICAL DATA'!G618,",","+"),".","-"),"+","."),"-",","))),VALUE(SUBSTITUTE(SUBSTITUTE(SUBSTITUTE(SUBSTITUTE('YAHOO HISTORICAL DATA'!G618,",","+"),".","-"),"+","."),"-",",")&amp;"0"))</f>
        <v>0</v>
      </c>
    </row>
    <row r="619" spans="1:11" x14ac:dyDescent="0.2">
      <c r="A619">
        <f>'YAHOO HISTORICAL DATA'!A619</f>
        <v>0</v>
      </c>
      <c r="B619" s="81">
        <f t="shared" si="38"/>
        <v>0</v>
      </c>
      <c r="C619" s="83">
        <f t="shared" si="39"/>
        <v>0</v>
      </c>
      <c r="D619" s="83">
        <f t="shared" si="40"/>
        <v>0</v>
      </c>
      <c r="E619" s="3" t="e">
        <f t="shared" si="41"/>
        <v>#NUM!</v>
      </c>
      <c r="F619" s="15" t="str">
        <f>IF(ISNUMBER(VALUE(SUBSTITUTE(SUBSTITUTE(SUBSTITUTE(SUBSTITUTE('YAHOO HISTORICAL DATA'!B619,",","+"),".","-"),"+","."),"-",",")))=TRUE,(VALUE(SUBSTITUTE(SUBSTITUTE(SUBSTITUTE(SUBSTITUTE('YAHOO HISTORICAL DATA'!B619,",","+"),".","-"),"+","."),"-",","))),"")</f>
        <v/>
      </c>
      <c r="G619" s="15" t="str">
        <f>IF(ISNUMBER(VALUE(SUBSTITUTE(SUBSTITUTE(SUBSTITUTE(SUBSTITUTE('YAHOO HISTORICAL DATA'!C619,",","+"),".","-"),"+","."),"-",",")))=TRUE,(VALUE(SUBSTITUTE(SUBSTITUTE(SUBSTITUTE(SUBSTITUTE('YAHOO HISTORICAL DATA'!C619,",","+"),".","-"),"+","."),"-",","))),"")</f>
        <v/>
      </c>
      <c r="H619" s="15" t="str">
        <f>IF(ISNUMBER(VALUE(SUBSTITUTE(SUBSTITUTE(SUBSTITUTE(SUBSTITUTE('YAHOO HISTORICAL DATA'!D619,",","+"),".","-"),"+","."),"-",",")))=TRUE,(VALUE(SUBSTITUTE(SUBSTITUTE(SUBSTITUTE(SUBSTITUTE('YAHOO HISTORICAL DATA'!D619,",","+"),".","-"),"+","."),"-",","))),"")</f>
        <v/>
      </c>
      <c r="I619" s="15" t="str">
        <f>IF(ISNUMBER(VALUE(SUBSTITUTE(SUBSTITUTE(SUBSTITUTE(SUBSTITUTE('YAHOO HISTORICAL DATA'!E619,",","+"),".","-"),"+","."),"-",",")))=TRUE,(VALUE(SUBSTITUTE(SUBSTITUTE(SUBSTITUTE(SUBSTITUTE('YAHOO HISTORICAL DATA'!E619,",","+"),".","-"),"+","."),"-",","))),"")</f>
        <v/>
      </c>
      <c r="J619" s="15" t="str">
        <f>IF(ISNUMBER(VALUE(SUBSTITUTE(SUBSTITUTE(SUBSTITUTE(SUBSTITUTE('YAHOO HISTORICAL DATA'!F619,",","+"),".","-"),"+","."),"-",",")))=TRUE,(VALUE(SUBSTITUTE(SUBSTITUTE(SUBSTITUTE(SUBSTITUTE('YAHOO HISTORICAL DATA'!F619,",","+"),".","-"),"+","."),"-",","))),"")</f>
        <v/>
      </c>
      <c r="K619" s="15">
        <f>IF(ISNUMBER(VALUE(SUBSTITUTE(SUBSTITUTE(SUBSTITUTE(SUBSTITUTE('YAHOO HISTORICAL DATA'!G619,",","+"),".","-"),"+","."),"-",",")))=TRUE,(VALUE(SUBSTITUTE(SUBSTITUTE(SUBSTITUTE(SUBSTITUTE('YAHOO HISTORICAL DATA'!G619,",","+"),".","-"),"+","."),"-",","))),VALUE(SUBSTITUTE(SUBSTITUTE(SUBSTITUTE(SUBSTITUTE('YAHOO HISTORICAL DATA'!G619,",","+"),".","-"),"+","."),"-",",")&amp;"0"))</f>
        <v>0</v>
      </c>
    </row>
    <row r="620" spans="1:11" x14ac:dyDescent="0.2">
      <c r="A620">
        <f>'YAHOO HISTORICAL DATA'!A620</f>
        <v>0</v>
      </c>
      <c r="B620" s="81">
        <f t="shared" si="38"/>
        <v>0</v>
      </c>
      <c r="C620" s="83">
        <f t="shared" si="39"/>
        <v>0</v>
      </c>
      <c r="D620" s="83">
        <f t="shared" si="40"/>
        <v>0</v>
      </c>
      <c r="E620" s="3" t="e">
        <f t="shared" si="41"/>
        <v>#NUM!</v>
      </c>
      <c r="F620" s="15" t="str">
        <f>IF(ISNUMBER(VALUE(SUBSTITUTE(SUBSTITUTE(SUBSTITUTE(SUBSTITUTE('YAHOO HISTORICAL DATA'!B620,",","+"),".","-"),"+","."),"-",",")))=TRUE,(VALUE(SUBSTITUTE(SUBSTITUTE(SUBSTITUTE(SUBSTITUTE('YAHOO HISTORICAL DATA'!B620,",","+"),".","-"),"+","."),"-",","))),"")</f>
        <v/>
      </c>
      <c r="G620" s="15" t="str">
        <f>IF(ISNUMBER(VALUE(SUBSTITUTE(SUBSTITUTE(SUBSTITUTE(SUBSTITUTE('YAHOO HISTORICAL DATA'!C620,",","+"),".","-"),"+","."),"-",",")))=TRUE,(VALUE(SUBSTITUTE(SUBSTITUTE(SUBSTITUTE(SUBSTITUTE('YAHOO HISTORICAL DATA'!C620,",","+"),".","-"),"+","."),"-",","))),"")</f>
        <v/>
      </c>
      <c r="H620" s="15" t="str">
        <f>IF(ISNUMBER(VALUE(SUBSTITUTE(SUBSTITUTE(SUBSTITUTE(SUBSTITUTE('YAHOO HISTORICAL DATA'!D620,",","+"),".","-"),"+","."),"-",",")))=TRUE,(VALUE(SUBSTITUTE(SUBSTITUTE(SUBSTITUTE(SUBSTITUTE('YAHOO HISTORICAL DATA'!D620,",","+"),".","-"),"+","."),"-",","))),"")</f>
        <v/>
      </c>
      <c r="I620" s="15" t="str">
        <f>IF(ISNUMBER(VALUE(SUBSTITUTE(SUBSTITUTE(SUBSTITUTE(SUBSTITUTE('YAHOO HISTORICAL DATA'!E620,",","+"),".","-"),"+","."),"-",",")))=TRUE,(VALUE(SUBSTITUTE(SUBSTITUTE(SUBSTITUTE(SUBSTITUTE('YAHOO HISTORICAL DATA'!E620,",","+"),".","-"),"+","."),"-",","))),"")</f>
        <v/>
      </c>
      <c r="J620" s="15" t="str">
        <f>IF(ISNUMBER(VALUE(SUBSTITUTE(SUBSTITUTE(SUBSTITUTE(SUBSTITUTE('YAHOO HISTORICAL DATA'!F620,",","+"),".","-"),"+","."),"-",",")))=TRUE,(VALUE(SUBSTITUTE(SUBSTITUTE(SUBSTITUTE(SUBSTITUTE('YAHOO HISTORICAL DATA'!F620,",","+"),".","-"),"+","."),"-",","))),"")</f>
        <v/>
      </c>
      <c r="K620" s="15">
        <f>IF(ISNUMBER(VALUE(SUBSTITUTE(SUBSTITUTE(SUBSTITUTE(SUBSTITUTE('YAHOO HISTORICAL DATA'!G620,",","+"),".","-"),"+","."),"-",",")))=TRUE,(VALUE(SUBSTITUTE(SUBSTITUTE(SUBSTITUTE(SUBSTITUTE('YAHOO HISTORICAL DATA'!G620,",","+"),".","-"),"+","."),"-",","))),VALUE(SUBSTITUTE(SUBSTITUTE(SUBSTITUTE(SUBSTITUTE('YAHOO HISTORICAL DATA'!G620,",","+"),".","-"),"+","."),"-",",")&amp;"0"))</f>
        <v>0</v>
      </c>
    </row>
    <row r="621" spans="1:11" x14ac:dyDescent="0.2">
      <c r="A621">
        <f>'YAHOO HISTORICAL DATA'!A621</f>
        <v>0</v>
      </c>
      <c r="B621" s="81">
        <f t="shared" si="38"/>
        <v>0</v>
      </c>
      <c r="C621" s="83">
        <f t="shared" si="39"/>
        <v>0</v>
      </c>
      <c r="D621" s="83">
        <f t="shared" si="40"/>
        <v>0</v>
      </c>
      <c r="E621" s="3" t="e">
        <f t="shared" si="41"/>
        <v>#NUM!</v>
      </c>
      <c r="F621" s="15" t="str">
        <f>IF(ISNUMBER(VALUE(SUBSTITUTE(SUBSTITUTE(SUBSTITUTE(SUBSTITUTE('YAHOO HISTORICAL DATA'!B621,",","+"),".","-"),"+","."),"-",",")))=TRUE,(VALUE(SUBSTITUTE(SUBSTITUTE(SUBSTITUTE(SUBSTITUTE('YAHOO HISTORICAL DATA'!B621,",","+"),".","-"),"+","."),"-",","))),"")</f>
        <v/>
      </c>
      <c r="G621" s="15" t="str">
        <f>IF(ISNUMBER(VALUE(SUBSTITUTE(SUBSTITUTE(SUBSTITUTE(SUBSTITUTE('YAHOO HISTORICAL DATA'!C621,",","+"),".","-"),"+","."),"-",",")))=TRUE,(VALUE(SUBSTITUTE(SUBSTITUTE(SUBSTITUTE(SUBSTITUTE('YAHOO HISTORICAL DATA'!C621,",","+"),".","-"),"+","."),"-",","))),"")</f>
        <v/>
      </c>
      <c r="H621" s="15" t="str">
        <f>IF(ISNUMBER(VALUE(SUBSTITUTE(SUBSTITUTE(SUBSTITUTE(SUBSTITUTE('YAHOO HISTORICAL DATA'!D621,",","+"),".","-"),"+","."),"-",",")))=TRUE,(VALUE(SUBSTITUTE(SUBSTITUTE(SUBSTITUTE(SUBSTITUTE('YAHOO HISTORICAL DATA'!D621,",","+"),".","-"),"+","."),"-",","))),"")</f>
        <v/>
      </c>
      <c r="I621" s="15" t="str">
        <f>IF(ISNUMBER(VALUE(SUBSTITUTE(SUBSTITUTE(SUBSTITUTE(SUBSTITUTE('YAHOO HISTORICAL DATA'!E621,",","+"),".","-"),"+","."),"-",",")))=TRUE,(VALUE(SUBSTITUTE(SUBSTITUTE(SUBSTITUTE(SUBSTITUTE('YAHOO HISTORICAL DATA'!E621,",","+"),".","-"),"+","."),"-",","))),"")</f>
        <v/>
      </c>
      <c r="J621" s="15" t="str">
        <f>IF(ISNUMBER(VALUE(SUBSTITUTE(SUBSTITUTE(SUBSTITUTE(SUBSTITUTE('YAHOO HISTORICAL DATA'!F621,",","+"),".","-"),"+","."),"-",",")))=TRUE,(VALUE(SUBSTITUTE(SUBSTITUTE(SUBSTITUTE(SUBSTITUTE('YAHOO HISTORICAL DATA'!F621,",","+"),".","-"),"+","."),"-",","))),"")</f>
        <v/>
      </c>
      <c r="K621" s="15">
        <f>IF(ISNUMBER(VALUE(SUBSTITUTE(SUBSTITUTE(SUBSTITUTE(SUBSTITUTE('YAHOO HISTORICAL DATA'!G621,",","+"),".","-"),"+","."),"-",",")))=TRUE,(VALUE(SUBSTITUTE(SUBSTITUTE(SUBSTITUTE(SUBSTITUTE('YAHOO HISTORICAL DATA'!G621,",","+"),".","-"),"+","."),"-",","))),VALUE(SUBSTITUTE(SUBSTITUTE(SUBSTITUTE(SUBSTITUTE('YAHOO HISTORICAL DATA'!G621,",","+"),".","-"),"+","."),"-",",")&amp;"0"))</f>
        <v>0</v>
      </c>
    </row>
    <row r="622" spans="1:11" x14ac:dyDescent="0.2">
      <c r="A622">
        <f>'YAHOO HISTORICAL DATA'!A622</f>
        <v>0</v>
      </c>
      <c r="B622" s="81">
        <f t="shared" si="38"/>
        <v>0</v>
      </c>
      <c r="C622" s="83">
        <f t="shared" si="39"/>
        <v>0</v>
      </c>
      <c r="D622" s="83">
        <f t="shared" si="40"/>
        <v>0</v>
      </c>
      <c r="E622" s="3" t="e">
        <f t="shared" si="41"/>
        <v>#NUM!</v>
      </c>
      <c r="F622" s="15" t="str">
        <f>IF(ISNUMBER(VALUE(SUBSTITUTE(SUBSTITUTE(SUBSTITUTE(SUBSTITUTE('YAHOO HISTORICAL DATA'!B622,",","+"),".","-"),"+","."),"-",",")))=TRUE,(VALUE(SUBSTITUTE(SUBSTITUTE(SUBSTITUTE(SUBSTITUTE('YAHOO HISTORICAL DATA'!B622,",","+"),".","-"),"+","."),"-",","))),"")</f>
        <v/>
      </c>
      <c r="G622" s="15" t="str">
        <f>IF(ISNUMBER(VALUE(SUBSTITUTE(SUBSTITUTE(SUBSTITUTE(SUBSTITUTE('YAHOO HISTORICAL DATA'!C622,",","+"),".","-"),"+","."),"-",",")))=TRUE,(VALUE(SUBSTITUTE(SUBSTITUTE(SUBSTITUTE(SUBSTITUTE('YAHOO HISTORICAL DATA'!C622,",","+"),".","-"),"+","."),"-",","))),"")</f>
        <v/>
      </c>
      <c r="H622" s="15" t="str">
        <f>IF(ISNUMBER(VALUE(SUBSTITUTE(SUBSTITUTE(SUBSTITUTE(SUBSTITUTE('YAHOO HISTORICAL DATA'!D622,",","+"),".","-"),"+","."),"-",",")))=TRUE,(VALUE(SUBSTITUTE(SUBSTITUTE(SUBSTITUTE(SUBSTITUTE('YAHOO HISTORICAL DATA'!D622,",","+"),".","-"),"+","."),"-",","))),"")</f>
        <v/>
      </c>
      <c r="I622" s="15" t="str">
        <f>IF(ISNUMBER(VALUE(SUBSTITUTE(SUBSTITUTE(SUBSTITUTE(SUBSTITUTE('YAHOO HISTORICAL DATA'!E622,",","+"),".","-"),"+","."),"-",",")))=TRUE,(VALUE(SUBSTITUTE(SUBSTITUTE(SUBSTITUTE(SUBSTITUTE('YAHOO HISTORICAL DATA'!E622,",","+"),".","-"),"+","."),"-",","))),"")</f>
        <v/>
      </c>
      <c r="J622" s="15" t="str">
        <f>IF(ISNUMBER(VALUE(SUBSTITUTE(SUBSTITUTE(SUBSTITUTE(SUBSTITUTE('YAHOO HISTORICAL DATA'!F622,",","+"),".","-"),"+","."),"-",",")))=TRUE,(VALUE(SUBSTITUTE(SUBSTITUTE(SUBSTITUTE(SUBSTITUTE('YAHOO HISTORICAL DATA'!F622,",","+"),".","-"),"+","."),"-",","))),"")</f>
        <v/>
      </c>
      <c r="K622" s="15">
        <f>IF(ISNUMBER(VALUE(SUBSTITUTE(SUBSTITUTE(SUBSTITUTE(SUBSTITUTE('YAHOO HISTORICAL DATA'!G622,",","+"),".","-"),"+","."),"-",",")))=TRUE,(VALUE(SUBSTITUTE(SUBSTITUTE(SUBSTITUTE(SUBSTITUTE('YAHOO HISTORICAL DATA'!G622,",","+"),".","-"),"+","."),"-",","))),VALUE(SUBSTITUTE(SUBSTITUTE(SUBSTITUTE(SUBSTITUTE('YAHOO HISTORICAL DATA'!G622,",","+"),".","-"),"+","."),"-",",")&amp;"0"))</f>
        <v>0</v>
      </c>
    </row>
    <row r="623" spans="1:11" x14ac:dyDescent="0.2">
      <c r="A623">
        <f>'YAHOO HISTORICAL DATA'!A623</f>
        <v>0</v>
      </c>
      <c r="B623" s="81">
        <f t="shared" si="38"/>
        <v>0</v>
      </c>
      <c r="C623" s="83">
        <f t="shared" si="39"/>
        <v>0</v>
      </c>
      <c r="D623" s="83">
        <f t="shared" si="40"/>
        <v>0</v>
      </c>
      <c r="E623" s="3" t="e">
        <f t="shared" si="41"/>
        <v>#NUM!</v>
      </c>
      <c r="F623" s="15" t="str">
        <f>IF(ISNUMBER(VALUE(SUBSTITUTE(SUBSTITUTE(SUBSTITUTE(SUBSTITUTE('YAHOO HISTORICAL DATA'!B623,",","+"),".","-"),"+","."),"-",",")))=TRUE,(VALUE(SUBSTITUTE(SUBSTITUTE(SUBSTITUTE(SUBSTITUTE('YAHOO HISTORICAL DATA'!B623,",","+"),".","-"),"+","."),"-",","))),"")</f>
        <v/>
      </c>
      <c r="G623" s="15" t="str">
        <f>IF(ISNUMBER(VALUE(SUBSTITUTE(SUBSTITUTE(SUBSTITUTE(SUBSTITUTE('YAHOO HISTORICAL DATA'!C623,",","+"),".","-"),"+","."),"-",",")))=TRUE,(VALUE(SUBSTITUTE(SUBSTITUTE(SUBSTITUTE(SUBSTITUTE('YAHOO HISTORICAL DATA'!C623,",","+"),".","-"),"+","."),"-",","))),"")</f>
        <v/>
      </c>
      <c r="H623" s="15" t="str">
        <f>IF(ISNUMBER(VALUE(SUBSTITUTE(SUBSTITUTE(SUBSTITUTE(SUBSTITUTE('YAHOO HISTORICAL DATA'!D623,",","+"),".","-"),"+","."),"-",",")))=TRUE,(VALUE(SUBSTITUTE(SUBSTITUTE(SUBSTITUTE(SUBSTITUTE('YAHOO HISTORICAL DATA'!D623,",","+"),".","-"),"+","."),"-",","))),"")</f>
        <v/>
      </c>
      <c r="I623" s="15" t="str">
        <f>IF(ISNUMBER(VALUE(SUBSTITUTE(SUBSTITUTE(SUBSTITUTE(SUBSTITUTE('YAHOO HISTORICAL DATA'!E623,",","+"),".","-"),"+","."),"-",",")))=TRUE,(VALUE(SUBSTITUTE(SUBSTITUTE(SUBSTITUTE(SUBSTITUTE('YAHOO HISTORICAL DATA'!E623,",","+"),".","-"),"+","."),"-",","))),"")</f>
        <v/>
      </c>
      <c r="J623" s="15" t="str">
        <f>IF(ISNUMBER(VALUE(SUBSTITUTE(SUBSTITUTE(SUBSTITUTE(SUBSTITUTE('YAHOO HISTORICAL DATA'!F623,",","+"),".","-"),"+","."),"-",",")))=TRUE,(VALUE(SUBSTITUTE(SUBSTITUTE(SUBSTITUTE(SUBSTITUTE('YAHOO HISTORICAL DATA'!F623,",","+"),".","-"),"+","."),"-",","))),"")</f>
        <v/>
      </c>
      <c r="K623" s="15">
        <f>IF(ISNUMBER(VALUE(SUBSTITUTE(SUBSTITUTE(SUBSTITUTE(SUBSTITUTE('YAHOO HISTORICAL DATA'!G623,",","+"),".","-"),"+","."),"-",",")))=TRUE,(VALUE(SUBSTITUTE(SUBSTITUTE(SUBSTITUTE(SUBSTITUTE('YAHOO HISTORICAL DATA'!G623,",","+"),".","-"),"+","."),"-",","))),VALUE(SUBSTITUTE(SUBSTITUTE(SUBSTITUTE(SUBSTITUTE('YAHOO HISTORICAL DATA'!G623,",","+"),".","-"),"+","."),"-",",")&amp;"0"))</f>
        <v>0</v>
      </c>
    </row>
    <row r="624" spans="1:11" x14ac:dyDescent="0.2">
      <c r="A624">
        <f>'YAHOO HISTORICAL DATA'!A624</f>
        <v>0</v>
      </c>
      <c r="B624" s="81">
        <f t="shared" si="38"/>
        <v>0</v>
      </c>
      <c r="C624" s="83">
        <f t="shared" si="39"/>
        <v>0</v>
      </c>
      <c r="D624" s="83">
        <f t="shared" si="40"/>
        <v>0</v>
      </c>
      <c r="E624" s="3" t="e">
        <f t="shared" si="41"/>
        <v>#NUM!</v>
      </c>
      <c r="F624" s="15" t="str">
        <f>IF(ISNUMBER(VALUE(SUBSTITUTE(SUBSTITUTE(SUBSTITUTE(SUBSTITUTE('YAHOO HISTORICAL DATA'!B624,",","+"),".","-"),"+","."),"-",",")))=TRUE,(VALUE(SUBSTITUTE(SUBSTITUTE(SUBSTITUTE(SUBSTITUTE('YAHOO HISTORICAL DATA'!B624,",","+"),".","-"),"+","."),"-",","))),"")</f>
        <v/>
      </c>
      <c r="G624" s="15" t="str">
        <f>IF(ISNUMBER(VALUE(SUBSTITUTE(SUBSTITUTE(SUBSTITUTE(SUBSTITUTE('YAHOO HISTORICAL DATA'!C624,",","+"),".","-"),"+","."),"-",",")))=TRUE,(VALUE(SUBSTITUTE(SUBSTITUTE(SUBSTITUTE(SUBSTITUTE('YAHOO HISTORICAL DATA'!C624,",","+"),".","-"),"+","."),"-",","))),"")</f>
        <v/>
      </c>
      <c r="H624" s="15" t="str">
        <f>IF(ISNUMBER(VALUE(SUBSTITUTE(SUBSTITUTE(SUBSTITUTE(SUBSTITUTE('YAHOO HISTORICAL DATA'!D624,",","+"),".","-"),"+","."),"-",",")))=TRUE,(VALUE(SUBSTITUTE(SUBSTITUTE(SUBSTITUTE(SUBSTITUTE('YAHOO HISTORICAL DATA'!D624,",","+"),".","-"),"+","."),"-",","))),"")</f>
        <v/>
      </c>
      <c r="I624" s="15" t="str">
        <f>IF(ISNUMBER(VALUE(SUBSTITUTE(SUBSTITUTE(SUBSTITUTE(SUBSTITUTE('YAHOO HISTORICAL DATA'!E624,",","+"),".","-"),"+","."),"-",",")))=TRUE,(VALUE(SUBSTITUTE(SUBSTITUTE(SUBSTITUTE(SUBSTITUTE('YAHOO HISTORICAL DATA'!E624,",","+"),".","-"),"+","."),"-",","))),"")</f>
        <v/>
      </c>
      <c r="J624" s="15" t="str">
        <f>IF(ISNUMBER(VALUE(SUBSTITUTE(SUBSTITUTE(SUBSTITUTE(SUBSTITUTE('YAHOO HISTORICAL DATA'!F624,",","+"),".","-"),"+","."),"-",",")))=TRUE,(VALUE(SUBSTITUTE(SUBSTITUTE(SUBSTITUTE(SUBSTITUTE('YAHOO HISTORICAL DATA'!F624,",","+"),".","-"),"+","."),"-",","))),"")</f>
        <v/>
      </c>
      <c r="K624" s="15">
        <f>IF(ISNUMBER(VALUE(SUBSTITUTE(SUBSTITUTE(SUBSTITUTE(SUBSTITUTE('YAHOO HISTORICAL DATA'!G624,",","+"),".","-"),"+","."),"-",",")))=TRUE,(VALUE(SUBSTITUTE(SUBSTITUTE(SUBSTITUTE(SUBSTITUTE('YAHOO HISTORICAL DATA'!G624,",","+"),".","-"),"+","."),"-",","))),VALUE(SUBSTITUTE(SUBSTITUTE(SUBSTITUTE(SUBSTITUTE('YAHOO HISTORICAL DATA'!G624,",","+"),".","-"),"+","."),"-",",")&amp;"0"))</f>
        <v>0</v>
      </c>
    </row>
    <row r="625" spans="1:11" x14ac:dyDescent="0.2">
      <c r="A625">
        <f>'YAHOO HISTORICAL DATA'!A625</f>
        <v>0</v>
      </c>
      <c r="B625" s="81">
        <f t="shared" si="38"/>
        <v>0</v>
      </c>
      <c r="C625" s="83">
        <f t="shared" si="39"/>
        <v>0</v>
      </c>
      <c r="D625" s="83">
        <f t="shared" si="40"/>
        <v>0</v>
      </c>
      <c r="E625" s="3" t="e">
        <f t="shared" si="41"/>
        <v>#NUM!</v>
      </c>
      <c r="F625" s="15" t="str">
        <f>IF(ISNUMBER(VALUE(SUBSTITUTE(SUBSTITUTE(SUBSTITUTE(SUBSTITUTE('YAHOO HISTORICAL DATA'!B625,",","+"),".","-"),"+","."),"-",",")))=TRUE,(VALUE(SUBSTITUTE(SUBSTITUTE(SUBSTITUTE(SUBSTITUTE('YAHOO HISTORICAL DATA'!B625,",","+"),".","-"),"+","."),"-",","))),"")</f>
        <v/>
      </c>
      <c r="G625" s="15" t="str">
        <f>IF(ISNUMBER(VALUE(SUBSTITUTE(SUBSTITUTE(SUBSTITUTE(SUBSTITUTE('YAHOO HISTORICAL DATA'!C625,",","+"),".","-"),"+","."),"-",",")))=TRUE,(VALUE(SUBSTITUTE(SUBSTITUTE(SUBSTITUTE(SUBSTITUTE('YAHOO HISTORICAL DATA'!C625,",","+"),".","-"),"+","."),"-",","))),"")</f>
        <v/>
      </c>
      <c r="H625" s="15" t="str">
        <f>IF(ISNUMBER(VALUE(SUBSTITUTE(SUBSTITUTE(SUBSTITUTE(SUBSTITUTE('YAHOO HISTORICAL DATA'!D625,",","+"),".","-"),"+","."),"-",",")))=TRUE,(VALUE(SUBSTITUTE(SUBSTITUTE(SUBSTITUTE(SUBSTITUTE('YAHOO HISTORICAL DATA'!D625,",","+"),".","-"),"+","."),"-",","))),"")</f>
        <v/>
      </c>
      <c r="I625" s="15" t="str">
        <f>IF(ISNUMBER(VALUE(SUBSTITUTE(SUBSTITUTE(SUBSTITUTE(SUBSTITUTE('YAHOO HISTORICAL DATA'!E625,",","+"),".","-"),"+","."),"-",",")))=TRUE,(VALUE(SUBSTITUTE(SUBSTITUTE(SUBSTITUTE(SUBSTITUTE('YAHOO HISTORICAL DATA'!E625,",","+"),".","-"),"+","."),"-",","))),"")</f>
        <v/>
      </c>
      <c r="J625" s="15" t="str">
        <f>IF(ISNUMBER(VALUE(SUBSTITUTE(SUBSTITUTE(SUBSTITUTE(SUBSTITUTE('YAHOO HISTORICAL DATA'!F625,",","+"),".","-"),"+","."),"-",",")))=TRUE,(VALUE(SUBSTITUTE(SUBSTITUTE(SUBSTITUTE(SUBSTITUTE('YAHOO HISTORICAL DATA'!F625,",","+"),".","-"),"+","."),"-",","))),"")</f>
        <v/>
      </c>
      <c r="K625" s="15">
        <f>IF(ISNUMBER(VALUE(SUBSTITUTE(SUBSTITUTE(SUBSTITUTE(SUBSTITUTE('YAHOO HISTORICAL DATA'!G625,",","+"),".","-"),"+","."),"-",",")))=TRUE,(VALUE(SUBSTITUTE(SUBSTITUTE(SUBSTITUTE(SUBSTITUTE('YAHOO HISTORICAL DATA'!G625,",","+"),".","-"),"+","."),"-",","))),VALUE(SUBSTITUTE(SUBSTITUTE(SUBSTITUTE(SUBSTITUTE('YAHOO HISTORICAL DATA'!G625,",","+"),".","-"),"+","."),"-",",")&amp;"0"))</f>
        <v>0</v>
      </c>
    </row>
    <row r="626" spans="1:11" x14ac:dyDescent="0.2">
      <c r="A626">
        <f>'YAHOO HISTORICAL DATA'!A626</f>
        <v>0</v>
      </c>
      <c r="B626" s="81">
        <f t="shared" si="38"/>
        <v>0</v>
      </c>
      <c r="C626" s="83">
        <f t="shared" si="39"/>
        <v>0</v>
      </c>
      <c r="D626" s="83">
        <f t="shared" si="40"/>
        <v>0</v>
      </c>
      <c r="E626" s="3" t="e">
        <f t="shared" si="41"/>
        <v>#NUM!</v>
      </c>
      <c r="F626" s="15" t="str">
        <f>IF(ISNUMBER(VALUE(SUBSTITUTE(SUBSTITUTE(SUBSTITUTE(SUBSTITUTE('YAHOO HISTORICAL DATA'!B626,",","+"),".","-"),"+","."),"-",",")))=TRUE,(VALUE(SUBSTITUTE(SUBSTITUTE(SUBSTITUTE(SUBSTITUTE('YAHOO HISTORICAL DATA'!B626,",","+"),".","-"),"+","."),"-",","))),"")</f>
        <v/>
      </c>
      <c r="G626" s="15" t="str">
        <f>IF(ISNUMBER(VALUE(SUBSTITUTE(SUBSTITUTE(SUBSTITUTE(SUBSTITUTE('YAHOO HISTORICAL DATA'!C626,",","+"),".","-"),"+","."),"-",",")))=TRUE,(VALUE(SUBSTITUTE(SUBSTITUTE(SUBSTITUTE(SUBSTITUTE('YAHOO HISTORICAL DATA'!C626,",","+"),".","-"),"+","."),"-",","))),"")</f>
        <v/>
      </c>
      <c r="H626" s="15" t="str">
        <f>IF(ISNUMBER(VALUE(SUBSTITUTE(SUBSTITUTE(SUBSTITUTE(SUBSTITUTE('YAHOO HISTORICAL DATA'!D626,",","+"),".","-"),"+","."),"-",",")))=TRUE,(VALUE(SUBSTITUTE(SUBSTITUTE(SUBSTITUTE(SUBSTITUTE('YAHOO HISTORICAL DATA'!D626,",","+"),".","-"),"+","."),"-",","))),"")</f>
        <v/>
      </c>
      <c r="I626" s="15" t="str">
        <f>IF(ISNUMBER(VALUE(SUBSTITUTE(SUBSTITUTE(SUBSTITUTE(SUBSTITUTE('YAHOO HISTORICAL DATA'!E626,",","+"),".","-"),"+","."),"-",",")))=TRUE,(VALUE(SUBSTITUTE(SUBSTITUTE(SUBSTITUTE(SUBSTITUTE('YAHOO HISTORICAL DATA'!E626,",","+"),".","-"),"+","."),"-",","))),"")</f>
        <v/>
      </c>
      <c r="J626" s="15" t="str">
        <f>IF(ISNUMBER(VALUE(SUBSTITUTE(SUBSTITUTE(SUBSTITUTE(SUBSTITUTE('YAHOO HISTORICAL DATA'!F626,",","+"),".","-"),"+","."),"-",",")))=TRUE,(VALUE(SUBSTITUTE(SUBSTITUTE(SUBSTITUTE(SUBSTITUTE('YAHOO HISTORICAL DATA'!F626,",","+"),".","-"),"+","."),"-",","))),"")</f>
        <v/>
      </c>
      <c r="K626" s="15">
        <f>IF(ISNUMBER(VALUE(SUBSTITUTE(SUBSTITUTE(SUBSTITUTE(SUBSTITUTE('YAHOO HISTORICAL DATA'!G626,",","+"),".","-"),"+","."),"-",",")))=TRUE,(VALUE(SUBSTITUTE(SUBSTITUTE(SUBSTITUTE(SUBSTITUTE('YAHOO HISTORICAL DATA'!G626,",","+"),".","-"),"+","."),"-",","))),VALUE(SUBSTITUTE(SUBSTITUTE(SUBSTITUTE(SUBSTITUTE('YAHOO HISTORICAL DATA'!G626,",","+"),".","-"),"+","."),"-",",")&amp;"0"))</f>
        <v>0</v>
      </c>
    </row>
    <row r="627" spans="1:11" x14ac:dyDescent="0.2">
      <c r="A627">
        <f>'YAHOO HISTORICAL DATA'!A627</f>
        <v>0</v>
      </c>
      <c r="B627" s="81">
        <f t="shared" si="38"/>
        <v>0</v>
      </c>
      <c r="C627" s="83">
        <f t="shared" si="39"/>
        <v>0</v>
      </c>
      <c r="D627" s="83">
        <f t="shared" si="40"/>
        <v>0</v>
      </c>
      <c r="E627" s="3" t="e">
        <f t="shared" si="41"/>
        <v>#NUM!</v>
      </c>
      <c r="F627" s="15" t="str">
        <f>IF(ISNUMBER(VALUE(SUBSTITUTE(SUBSTITUTE(SUBSTITUTE(SUBSTITUTE('YAHOO HISTORICAL DATA'!B627,",","+"),".","-"),"+","."),"-",",")))=TRUE,(VALUE(SUBSTITUTE(SUBSTITUTE(SUBSTITUTE(SUBSTITUTE('YAHOO HISTORICAL DATA'!B627,",","+"),".","-"),"+","."),"-",","))),"")</f>
        <v/>
      </c>
      <c r="G627" s="15" t="str">
        <f>IF(ISNUMBER(VALUE(SUBSTITUTE(SUBSTITUTE(SUBSTITUTE(SUBSTITUTE('YAHOO HISTORICAL DATA'!C627,",","+"),".","-"),"+","."),"-",",")))=TRUE,(VALUE(SUBSTITUTE(SUBSTITUTE(SUBSTITUTE(SUBSTITUTE('YAHOO HISTORICAL DATA'!C627,",","+"),".","-"),"+","."),"-",","))),"")</f>
        <v/>
      </c>
      <c r="H627" s="15" t="str">
        <f>IF(ISNUMBER(VALUE(SUBSTITUTE(SUBSTITUTE(SUBSTITUTE(SUBSTITUTE('YAHOO HISTORICAL DATA'!D627,",","+"),".","-"),"+","."),"-",",")))=TRUE,(VALUE(SUBSTITUTE(SUBSTITUTE(SUBSTITUTE(SUBSTITUTE('YAHOO HISTORICAL DATA'!D627,",","+"),".","-"),"+","."),"-",","))),"")</f>
        <v/>
      </c>
      <c r="I627" s="15" t="str">
        <f>IF(ISNUMBER(VALUE(SUBSTITUTE(SUBSTITUTE(SUBSTITUTE(SUBSTITUTE('YAHOO HISTORICAL DATA'!E627,",","+"),".","-"),"+","."),"-",",")))=TRUE,(VALUE(SUBSTITUTE(SUBSTITUTE(SUBSTITUTE(SUBSTITUTE('YAHOO HISTORICAL DATA'!E627,",","+"),".","-"),"+","."),"-",","))),"")</f>
        <v/>
      </c>
      <c r="J627" s="15" t="str">
        <f>IF(ISNUMBER(VALUE(SUBSTITUTE(SUBSTITUTE(SUBSTITUTE(SUBSTITUTE('YAHOO HISTORICAL DATA'!F627,",","+"),".","-"),"+","."),"-",",")))=TRUE,(VALUE(SUBSTITUTE(SUBSTITUTE(SUBSTITUTE(SUBSTITUTE('YAHOO HISTORICAL DATA'!F627,",","+"),".","-"),"+","."),"-",","))),"")</f>
        <v/>
      </c>
      <c r="K627" s="15">
        <f>IF(ISNUMBER(VALUE(SUBSTITUTE(SUBSTITUTE(SUBSTITUTE(SUBSTITUTE('YAHOO HISTORICAL DATA'!G627,",","+"),".","-"),"+","."),"-",",")))=TRUE,(VALUE(SUBSTITUTE(SUBSTITUTE(SUBSTITUTE(SUBSTITUTE('YAHOO HISTORICAL DATA'!G627,",","+"),".","-"),"+","."),"-",","))),VALUE(SUBSTITUTE(SUBSTITUTE(SUBSTITUTE(SUBSTITUTE('YAHOO HISTORICAL DATA'!G627,",","+"),".","-"),"+","."),"-",",")&amp;"0"))</f>
        <v>0</v>
      </c>
    </row>
    <row r="628" spans="1:11" x14ac:dyDescent="0.2">
      <c r="A628">
        <f>'YAHOO HISTORICAL DATA'!A628</f>
        <v>0</v>
      </c>
      <c r="B628" s="81">
        <f t="shared" si="38"/>
        <v>0</v>
      </c>
      <c r="C628" s="83">
        <f t="shared" si="39"/>
        <v>0</v>
      </c>
      <c r="D628" s="83">
        <f t="shared" si="40"/>
        <v>0</v>
      </c>
      <c r="E628" s="3" t="e">
        <f t="shared" si="41"/>
        <v>#NUM!</v>
      </c>
      <c r="F628" s="15" t="str">
        <f>IF(ISNUMBER(VALUE(SUBSTITUTE(SUBSTITUTE(SUBSTITUTE(SUBSTITUTE('YAHOO HISTORICAL DATA'!B628,",","+"),".","-"),"+","."),"-",",")))=TRUE,(VALUE(SUBSTITUTE(SUBSTITUTE(SUBSTITUTE(SUBSTITUTE('YAHOO HISTORICAL DATA'!B628,",","+"),".","-"),"+","."),"-",","))),"")</f>
        <v/>
      </c>
      <c r="G628" s="15" t="str">
        <f>IF(ISNUMBER(VALUE(SUBSTITUTE(SUBSTITUTE(SUBSTITUTE(SUBSTITUTE('YAHOO HISTORICAL DATA'!C628,",","+"),".","-"),"+","."),"-",",")))=TRUE,(VALUE(SUBSTITUTE(SUBSTITUTE(SUBSTITUTE(SUBSTITUTE('YAHOO HISTORICAL DATA'!C628,",","+"),".","-"),"+","."),"-",","))),"")</f>
        <v/>
      </c>
      <c r="H628" s="15" t="str">
        <f>IF(ISNUMBER(VALUE(SUBSTITUTE(SUBSTITUTE(SUBSTITUTE(SUBSTITUTE('YAHOO HISTORICAL DATA'!D628,",","+"),".","-"),"+","."),"-",",")))=TRUE,(VALUE(SUBSTITUTE(SUBSTITUTE(SUBSTITUTE(SUBSTITUTE('YAHOO HISTORICAL DATA'!D628,",","+"),".","-"),"+","."),"-",","))),"")</f>
        <v/>
      </c>
      <c r="I628" s="15" t="str">
        <f>IF(ISNUMBER(VALUE(SUBSTITUTE(SUBSTITUTE(SUBSTITUTE(SUBSTITUTE('YAHOO HISTORICAL DATA'!E628,",","+"),".","-"),"+","."),"-",",")))=TRUE,(VALUE(SUBSTITUTE(SUBSTITUTE(SUBSTITUTE(SUBSTITUTE('YAHOO HISTORICAL DATA'!E628,",","+"),".","-"),"+","."),"-",","))),"")</f>
        <v/>
      </c>
      <c r="J628" s="15" t="str">
        <f>IF(ISNUMBER(VALUE(SUBSTITUTE(SUBSTITUTE(SUBSTITUTE(SUBSTITUTE('YAHOO HISTORICAL DATA'!F628,",","+"),".","-"),"+","."),"-",",")))=TRUE,(VALUE(SUBSTITUTE(SUBSTITUTE(SUBSTITUTE(SUBSTITUTE('YAHOO HISTORICAL DATA'!F628,",","+"),".","-"),"+","."),"-",","))),"")</f>
        <v/>
      </c>
      <c r="K628" s="15">
        <f>IF(ISNUMBER(VALUE(SUBSTITUTE(SUBSTITUTE(SUBSTITUTE(SUBSTITUTE('YAHOO HISTORICAL DATA'!G628,",","+"),".","-"),"+","."),"-",",")))=TRUE,(VALUE(SUBSTITUTE(SUBSTITUTE(SUBSTITUTE(SUBSTITUTE('YAHOO HISTORICAL DATA'!G628,",","+"),".","-"),"+","."),"-",","))),VALUE(SUBSTITUTE(SUBSTITUTE(SUBSTITUTE(SUBSTITUTE('YAHOO HISTORICAL DATA'!G628,",","+"),".","-"),"+","."),"-",",")&amp;"0"))</f>
        <v>0</v>
      </c>
    </row>
    <row r="629" spans="1:11" x14ac:dyDescent="0.2">
      <c r="A629">
        <f>'YAHOO HISTORICAL DATA'!A629</f>
        <v>0</v>
      </c>
      <c r="B629" s="81">
        <f t="shared" si="38"/>
        <v>0</v>
      </c>
      <c r="C629" s="83">
        <f t="shared" si="39"/>
        <v>0</v>
      </c>
      <c r="D629" s="83">
        <f t="shared" si="40"/>
        <v>0</v>
      </c>
      <c r="E629" s="3" t="e">
        <f t="shared" si="41"/>
        <v>#NUM!</v>
      </c>
      <c r="F629" s="15" t="str">
        <f>IF(ISNUMBER(VALUE(SUBSTITUTE(SUBSTITUTE(SUBSTITUTE(SUBSTITUTE('YAHOO HISTORICAL DATA'!B629,",","+"),".","-"),"+","."),"-",",")))=TRUE,(VALUE(SUBSTITUTE(SUBSTITUTE(SUBSTITUTE(SUBSTITUTE('YAHOO HISTORICAL DATA'!B629,",","+"),".","-"),"+","."),"-",","))),"")</f>
        <v/>
      </c>
      <c r="G629" s="15" t="str">
        <f>IF(ISNUMBER(VALUE(SUBSTITUTE(SUBSTITUTE(SUBSTITUTE(SUBSTITUTE('YAHOO HISTORICAL DATA'!C629,",","+"),".","-"),"+","."),"-",",")))=TRUE,(VALUE(SUBSTITUTE(SUBSTITUTE(SUBSTITUTE(SUBSTITUTE('YAHOO HISTORICAL DATA'!C629,",","+"),".","-"),"+","."),"-",","))),"")</f>
        <v/>
      </c>
      <c r="H629" s="15" t="str">
        <f>IF(ISNUMBER(VALUE(SUBSTITUTE(SUBSTITUTE(SUBSTITUTE(SUBSTITUTE('YAHOO HISTORICAL DATA'!D629,",","+"),".","-"),"+","."),"-",",")))=TRUE,(VALUE(SUBSTITUTE(SUBSTITUTE(SUBSTITUTE(SUBSTITUTE('YAHOO HISTORICAL DATA'!D629,",","+"),".","-"),"+","."),"-",","))),"")</f>
        <v/>
      </c>
      <c r="I629" s="15" t="str">
        <f>IF(ISNUMBER(VALUE(SUBSTITUTE(SUBSTITUTE(SUBSTITUTE(SUBSTITUTE('YAHOO HISTORICAL DATA'!E629,",","+"),".","-"),"+","."),"-",",")))=TRUE,(VALUE(SUBSTITUTE(SUBSTITUTE(SUBSTITUTE(SUBSTITUTE('YAHOO HISTORICAL DATA'!E629,",","+"),".","-"),"+","."),"-",","))),"")</f>
        <v/>
      </c>
      <c r="J629" s="15" t="str">
        <f>IF(ISNUMBER(VALUE(SUBSTITUTE(SUBSTITUTE(SUBSTITUTE(SUBSTITUTE('YAHOO HISTORICAL DATA'!F629,",","+"),".","-"),"+","."),"-",",")))=TRUE,(VALUE(SUBSTITUTE(SUBSTITUTE(SUBSTITUTE(SUBSTITUTE('YAHOO HISTORICAL DATA'!F629,",","+"),".","-"),"+","."),"-",","))),"")</f>
        <v/>
      </c>
      <c r="K629" s="15">
        <f>IF(ISNUMBER(VALUE(SUBSTITUTE(SUBSTITUTE(SUBSTITUTE(SUBSTITUTE('YAHOO HISTORICAL DATA'!G629,",","+"),".","-"),"+","."),"-",",")))=TRUE,(VALUE(SUBSTITUTE(SUBSTITUTE(SUBSTITUTE(SUBSTITUTE('YAHOO HISTORICAL DATA'!G629,",","+"),".","-"),"+","."),"-",","))),VALUE(SUBSTITUTE(SUBSTITUTE(SUBSTITUTE(SUBSTITUTE('YAHOO HISTORICAL DATA'!G629,",","+"),".","-"),"+","."),"-",",")&amp;"0"))</f>
        <v>0</v>
      </c>
    </row>
    <row r="630" spans="1:11" x14ac:dyDescent="0.2">
      <c r="A630">
        <f>'YAHOO HISTORICAL DATA'!A630</f>
        <v>0</v>
      </c>
      <c r="B630" s="81">
        <f t="shared" si="38"/>
        <v>0</v>
      </c>
      <c r="C630" s="83">
        <f t="shared" si="39"/>
        <v>0</v>
      </c>
      <c r="D630" s="83">
        <f t="shared" si="40"/>
        <v>0</v>
      </c>
      <c r="E630" s="3" t="e">
        <f t="shared" si="41"/>
        <v>#NUM!</v>
      </c>
      <c r="F630" s="15" t="str">
        <f>IF(ISNUMBER(VALUE(SUBSTITUTE(SUBSTITUTE(SUBSTITUTE(SUBSTITUTE('YAHOO HISTORICAL DATA'!B630,",","+"),".","-"),"+","."),"-",",")))=TRUE,(VALUE(SUBSTITUTE(SUBSTITUTE(SUBSTITUTE(SUBSTITUTE('YAHOO HISTORICAL DATA'!B630,",","+"),".","-"),"+","."),"-",","))),"")</f>
        <v/>
      </c>
      <c r="G630" s="15" t="str">
        <f>IF(ISNUMBER(VALUE(SUBSTITUTE(SUBSTITUTE(SUBSTITUTE(SUBSTITUTE('YAHOO HISTORICAL DATA'!C630,",","+"),".","-"),"+","."),"-",",")))=TRUE,(VALUE(SUBSTITUTE(SUBSTITUTE(SUBSTITUTE(SUBSTITUTE('YAHOO HISTORICAL DATA'!C630,",","+"),".","-"),"+","."),"-",","))),"")</f>
        <v/>
      </c>
      <c r="H630" s="15" t="str">
        <f>IF(ISNUMBER(VALUE(SUBSTITUTE(SUBSTITUTE(SUBSTITUTE(SUBSTITUTE('YAHOO HISTORICAL DATA'!D630,",","+"),".","-"),"+","."),"-",",")))=TRUE,(VALUE(SUBSTITUTE(SUBSTITUTE(SUBSTITUTE(SUBSTITUTE('YAHOO HISTORICAL DATA'!D630,",","+"),".","-"),"+","."),"-",","))),"")</f>
        <v/>
      </c>
      <c r="I630" s="15" t="str">
        <f>IF(ISNUMBER(VALUE(SUBSTITUTE(SUBSTITUTE(SUBSTITUTE(SUBSTITUTE('YAHOO HISTORICAL DATA'!E630,",","+"),".","-"),"+","."),"-",",")))=TRUE,(VALUE(SUBSTITUTE(SUBSTITUTE(SUBSTITUTE(SUBSTITUTE('YAHOO HISTORICAL DATA'!E630,",","+"),".","-"),"+","."),"-",","))),"")</f>
        <v/>
      </c>
      <c r="J630" s="15" t="str">
        <f>IF(ISNUMBER(VALUE(SUBSTITUTE(SUBSTITUTE(SUBSTITUTE(SUBSTITUTE('YAHOO HISTORICAL DATA'!F630,",","+"),".","-"),"+","."),"-",",")))=TRUE,(VALUE(SUBSTITUTE(SUBSTITUTE(SUBSTITUTE(SUBSTITUTE('YAHOO HISTORICAL DATA'!F630,",","+"),".","-"),"+","."),"-",","))),"")</f>
        <v/>
      </c>
      <c r="K630" s="15">
        <f>IF(ISNUMBER(VALUE(SUBSTITUTE(SUBSTITUTE(SUBSTITUTE(SUBSTITUTE('YAHOO HISTORICAL DATA'!G630,",","+"),".","-"),"+","."),"-",",")))=TRUE,(VALUE(SUBSTITUTE(SUBSTITUTE(SUBSTITUTE(SUBSTITUTE('YAHOO HISTORICAL DATA'!G630,",","+"),".","-"),"+","."),"-",","))),VALUE(SUBSTITUTE(SUBSTITUTE(SUBSTITUTE(SUBSTITUTE('YAHOO HISTORICAL DATA'!G630,",","+"),".","-"),"+","."),"-",",")&amp;"0"))</f>
        <v>0</v>
      </c>
    </row>
    <row r="631" spans="1:11" x14ac:dyDescent="0.2">
      <c r="A631">
        <f>'YAHOO HISTORICAL DATA'!A631</f>
        <v>0</v>
      </c>
      <c r="B631" s="81">
        <f t="shared" si="38"/>
        <v>0</v>
      </c>
      <c r="C631" s="83">
        <f t="shared" si="39"/>
        <v>0</v>
      </c>
      <c r="D631" s="83">
        <f t="shared" si="40"/>
        <v>0</v>
      </c>
      <c r="E631" s="3" t="e">
        <f t="shared" si="41"/>
        <v>#NUM!</v>
      </c>
      <c r="F631" s="15" t="str">
        <f>IF(ISNUMBER(VALUE(SUBSTITUTE(SUBSTITUTE(SUBSTITUTE(SUBSTITUTE('YAHOO HISTORICAL DATA'!B631,",","+"),".","-"),"+","."),"-",",")))=TRUE,(VALUE(SUBSTITUTE(SUBSTITUTE(SUBSTITUTE(SUBSTITUTE('YAHOO HISTORICAL DATA'!B631,",","+"),".","-"),"+","."),"-",","))),"")</f>
        <v/>
      </c>
      <c r="G631" s="15" t="str">
        <f>IF(ISNUMBER(VALUE(SUBSTITUTE(SUBSTITUTE(SUBSTITUTE(SUBSTITUTE('YAHOO HISTORICAL DATA'!C631,",","+"),".","-"),"+","."),"-",",")))=TRUE,(VALUE(SUBSTITUTE(SUBSTITUTE(SUBSTITUTE(SUBSTITUTE('YAHOO HISTORICAL DATA'!C631,",","+"),".","-"),"+","."),"-",","))),"")</f>
        <v/>
      </c>
      <c r="H631" s="15" t="str">
        <f>IF(ISNUMBER(VALUE(SUBSTITUTE(SUBSTITUTE(SUBSTITUTE(SUBSTITUTE('YAHOO HISTORICAL DATA'!D631,",","+"),".","-"),"+","."),"-",",")))=TRUE,(VALUE(SUBSTITUTE(SUBSTITUTE(SUBSTITUTE(SUBSTITUTE('YAHOO HISTORICAL DATA'!D631,",","+"),".","-"),"+","."),"-",","))),"")</f>
        <v/>
      </c>
      <c r="I631" s="15" t="str">
        <f>IF(ISNUMBER(VALUE(SUBSTITUTE(SUBSTITUTE(SUBSTITUTE(SUBSTITUTE('YAHOO HISTORICAL DATA'!E631,",","+"),".","-"),"+","."),"-",",")))=TRUE,(VALUE(SUBSTITUTE(SUBSTITUTE(SUBSTITUTE(SUBSTITUTE('YAHOO HISTORICAL DATA'!E631,",","+"),".","-"),"+","."),"-",","))),"")</f>
        <v/>
      </c>
      <c r="J631" s="15" t="str">
        <f>IF(ISNUMBER(VALUE(SUBSTITUTE(SUBSTITUTE(SUBSTITUTE(SUBSTITUTE('YAHOO HISTORICAL DATA'!F631,",","+"),".","-"),"+","."),"-",",")))=TRUE,(VALUE(SUBSTITUTE(SUBSTITUTE(SUBSTITUTE(SUBSTITUTE('YAHOO HISTORICAL DATA'!F631,",","+"),".","-"),"+","."),"-",","))),"")</f>
        <v/>
      </c>
      <c r="K631" s="15">
        <f>IF(ISNUMBER(VALUE(SUBSTITUTE(SUBSTITUTE(SUBSTITUTE(SUBSTITUTE('YAHOO HISTORICAL DATA'!G631,",","+"),".","-"),"+","."),"-",",")))=TRUE,(VALUE(SUBSTITUTE(SUBSTITUTE(SUBSTITUTE(SUBSTITUTE('YAHOO HISTORICAL DATA'!G631,",","+"),".","-"),"+","."),"-",","))),VALUE(SUBSTITUTE(SUBSTITUTE(SUBSTITUTE(SUBSTITUTE('YAHOO HISTORICAL DATA'!G631,",","+"),".","-"),"+","."),"-",",")&amp;"0"))</f>
        <v>0</v>
      </c>
    </row>
    <row r="632" spans="1:11" x14ac:dyDescent="0.2">
      <c r="A632">
        <f>'YAHOO HISTORICAL DATA'!A632</f>
        <v>0</v>
      </c>
      <c r="B632" s="81">
        <f t="shared" si="38"/>
        <v>0</v>
      </c>
      <c r="C632" s="83">
        <f t="shared" si="39"/>
        <v>0</v>
      </c>
      <c r="D632" s="83">
        <f t="shared" si="40"/>
        <v>0</v>
      </c>
      <c r="E632" s="3" t="e">
        <f t="shared" si="41"/>
        <v>#NUM!</v>
      </c>
      <c r="F632" s="15" t="str">
        <f>IF(ISNUMBER(VALUE(SUBSTITUTE(SUBSTITUTE(SUBSTITUTE(SUBSTITUTE('YAHOO HISTORICAL DATA'!B632,",","+"),".","-"),"+","."),"-",",")))=TRUE,(VALUE(SUBSTITUTE(SUBSTITUTE(SUBSTITUTE(SUBSTITUTE('YAHOO HISTORICAL DATA'!B632,",","+"),".","-"),"+","."),"-",","))),"")</f>
        <v/>
      </c>
      <c r="G632" s="15" t="str">
        <f>IF(ISNUMBER(VALUE(SUBSTITUTE(SUBSTITUTE(SUBSTITUTE(SUBSTITUTE('YAHOO HISTORICAL DATA'!C632,",","+"),".","-"),"+","."),"-",",")))=TRUE,(VALUE(SUBSTITUTE(SUBSTITUTE(SUBSTITUTE(SUBSTITUTE('YAHOO HISTORICAL DATA'!C632,",","+"),".","-"),"+","."),"-",","))),"")</f>
        <v/>
      </c>
      <c r="H632" s="15" t="str">
        <f>IF(ISNUMBER(VALUE(SUBSTITUTE(SUBSTITUTE(SUBSTITUTE(SUBSTITUTE('YAHOO HISTORICAL DATA'!D632,",","+"),".","-"),"+","."),"-",",")))=TRUE,(VALUE(SUBSTITUTE(SUBSTITUTE(SUBSTITUTE(SUBSTITUTE('YAHOO HISTORICAL DATA'!D632,",","+"),".","-"),"+","."),"-",","))),"")</f>
        <v/>
      </c>
      <c r="I632" s="15" t="str">
        <f>IF(ISNUMBER(VALUE(SUBSTITUTE(SUBSTITUTE(SUBSTITUTE(SUBSTITUTE('YAHOO HISTORICAL DATA'!E632,",","+"),".","-"),"+","."),"-",",")))=TRUE,(VALUE(SUBSTITUTE(SUBSTITUTE(SUBSTITUTE(SUBSTITUTE('YAHOO HISTORICAL DATA'!E632,",","+"),".","-"),"+","."),"-",","))),"")</f>
        <v/>
      </c>
      <c r="J632" s="15" t="str">
        <f>IF(ISNUMBER(VALUE(SUBSTITUTE(SUBSTITUTE(SUBSTITUTE(SUBSTITUTE('YAHOO HISTORICAL DATA'!F632,",","+"),".","-"),"+","."),"-",",")))=TRUE,(VALUE(SUBSTITUTE(SUBSTITUTE(SUBSTITUTE(SUBSTITUTE('YAHOO HISTORICAL DATA'!F632,",","+"),".","-"),"+","."),"-",","))),"")</f>
        <v/>
      </c>
      <c r="K632" s="15">
        <f>IF(ISNUMBER(VALUE(SUBSTITUTE(SUBSTITUTE(SUBSTITUTE(SUBSTITUTE('YAHOO HISTORICAL DATA'!G632,",","+"),".","-"),"+","."),"-",",")))=TRUE,(VALUE(SUBSTITUTE(SUBSTITUTE(SUBSTITUTE(SUBSTITUTE('YAHOO HISTORICAL DATA'!G632,",","+"),".","-"),"+","."),"-",","))),VALUE(SUBSTITUTE(SUBSTITUTE(SUBSTITUTE(SUBSTITUTE('YAHOO HISTORICAL DATA'!G632,",","+"),".","-"),"+","."),"-",",")&amp;"0"))</f>
        <v>0</v>
      </c>
    </row>
    <row r="633" spans="1:11" x14ac:dyDescent="0.2">
      <c r="A633">
        <f>'YAHOO HISTORICAL DATA'!A633</f>
        <v>0</v>
      </c>
      <c r="B633" s="81">
        <f t="shared" si="38"/>
        <v>0</v>
      </c>
      <c r="C633" s="83">
        <f t="shared" si="39"/>
        <v>0</v>
      </c>
      <c r="D633" s="83">
        <f t="shared" si="40"/>
        <v>0</v>
      </c>
      <c r="E633" s="3" t="e">
        <f t="shared" si="41"/>
        <v>#NUM!</v>
      </c>
      <c r="F633" s="15" t="str">
        <f>IF(ISNUMBER(VALUE(SUBSTITUTE(SUBSTITUTE(SUBSTITUTE(SUBSTITUTE('YAHOO HISTORICAL DATA'!B633,",","+"),".","-"),"+","."),"-",",")))=TRUE,(VALUE(SUBSTITUTE(SUBSTITUTE(SUBSTITUTE(SUBSTITUTE('YAHOO HISTORICAL DATA'!B633,",","+"),".","-"),"+","."),"-",","))),"")</f>
        <v/>
      </c>
      <c r="G633" s="15" t="str">
        <f>IF(ISNUMBER(VALUE(SUBSTITUTE(SUBSTITUTE(SUBSTITUTE(SUBSTITUTE('YAHOO HISTORICAL DATA'!C633,",","+"),".","-"),"+","."),"-",",")))=TRUE,(VALUE(SUBSTITUTE(SUBSTITUTE(SUBSTITUTE(SUBSTITUTE('YAHOO HISTORICAL DATA'!C633,",","+"),".","-"),"+","."),"-",","))),"")</f>
        <v/>
      </c>
      <c r="H633" s="15" t="str">
        <f>IF(ISNUMBER(VALUE(SUBSTITUTE(SUBSTITUTE(SUBSTITUTE(SUBSTITUTE('YAHOO HISTORICAL DATA'!D633,",","+"),".","-"),"+","."),"-",",")))=TRUE,(VALUE(SUBSTITUTE(SUBSTITUTE(SUBSTITUTE(SUBSTITUTE('YAHOO HISTORICAL DATA'!D633,",","+"),".","-"),"+","."),"-",","))),"")</f>
        <v/>
      </c>
      <c r="I633" s="15" t="str">
        <f>IF(ISNUMBER(VALUE(SUBSTITUTE(SUBSTITUTE(SUBSTITUTE(SUBSTITUTE('YAHOO HISTORICAL DATA'!E633,",","+"),".","-"),"+","."),"-",",")))=TRUE,(VALUE(SUBSTITUTE(SUBSTITUTE(SUBSTITUTE(SUBSTITUTE('YAHOO HISTORICAL DATA'!E633,",","+"),".","-"),"+","."),"-",","))),"")</f>
        <v/>
      </c>
      <c r="J633" s="15" t="str">
        <f>IF(ISNUMBER(VALUE(SUBSTITUTE(SUBSTITUTE(SUBSTITUTE(SUBSTITUTE('YAHOO HISTORICAL DATA'!F633,",","+"),".","-"),"+","."),"-",",")))=TRUE,(VALUE(SUBSTITUTE(SUBSTITUTE(SUBSTITUTE(SUBSTITUTE('YAHOO HISTORICAL DATA'!F633,",","+"),".","-"),"+","."),"-",","))),"")</f>
        <v/>
      </c>
      <c r="K633" s="15">
        <f>IF(ISNUMBER(VALUE(SUBSTITUTE(SUBSTITUTE(SUBSTITUTE(SUBSTITUTE('YAHOO HISTORICAL DATA'!G633,",","+"),".","-"),"+","."),"-",",")))=TRUE,(VALUE(SUBSTITUTE(SUBSTITUTE(SUBSTITUTE(SUBSTITUTE('YAHOO HISTORICAL DATA'!G633,",","+"),".","-"),"+","."),"-",","))),VALUE(SUBSTITUTE(SUBSTITUTE(SUBSTITUTE(SUBSTITUTE('YAHOO HISTORICAL DATA'!G633,",","+"),".","-"),"+","."),"-",",")&amp;"0"))</f>
        <v>0</v>
      </c>
    </row>
    <row r="634" spans="1:11" x14ac:dyDescent="0.2">
      <c r="A634">
        <f>'YAHOO HISTORICAL DATA'!A634</f>
        <v>0</v>
      </c>
      <c r="B634" s="81">
        <f t="shared" si="38"/>
        <v>0</v>
      </c>
      <c r="C634" s="83">
        <f t="shared" si="39"/>
        <v>0</v>
      </c>
      <c r="D634" s="83">
        <f t="shared" si="40"/>
        <v>0</v>
      </c>
      <c r="E634" s="3" t="e">
        <f t="shared" si="41"/>
        <v>#NUM!</v>
      </c>
      <c r="F634" s="15" t="str">
        <f>IF(ISNUMBER(VALUE(SUBSTITUTE(SUBSTITUTE(SUBSTITUTE(SUBSTITUTE('YAHOO HISTORICAL DATA'!B634,",","+"),".","-"),"+","."),"-",",")))=TRUE,(VALUE(SUBSTITUTE(SUBSTITUTE(SUBSTITUTE(SUBSTITUTE('YAHOO HISTORICAL DATA'!B634,",","+"),".","-"),"+","."),"-",","))),"")</f>
        <v/>
      </c>
      <c r="G634" s="15" t="str">
        <f>IF(ISNUMBER(VALUE(SUBSTITUTE(SUBSTITUTE(SUBSTITUTE(SUBSTITUTE('YAHOO HISTORICAL DATA'!C634,",","+"),".","-"),"+","."),"-",",")))=TRUE,(VALUE(SUBSTITUTE(SUBSTITUTE(SUBSTITUTE(SUBSTITUTE('YAHOO HISTORICAL DATA'!C634,",","+"),".","-"),"+","."),"-",","))),"")</f>
        <v/>
      </c>
      <c r="H634" s="15" t="str">
        <f>IF(ISNUMBER(VALUE(SUBSTITUTE(SUBSTITUTE(SUBSTITUTE(SUBSTITUTE('YAHOO HISTORICAL DATA'!D634,",","+"),".","-"),"+","."),"-",",")))=TRUE,(VALUE(SUBSTITUTE(SUBSTITUTE(SUBSTITUTE(SUBSTITUTE('YAHOO HISTORICAL DATA'!D634,",","+"),".","-"),"+","."),"-",","))),"")</f>
        <v/>
      </c>
      <c r="I634" s="15" t="str">
        <f>IF(ISNUMBER(VALUE(SUBSTITUTE(SUBSTITUTE(SUBSTITUTE(SUBSTITUTE('YAHOO HISTORICAL DATA'!E634,",","+"),".","-"),"+","."),"-",",")))=TRUE,(VALUE(SUBSTITUTE(SUBSTITUTE(SUBSTITUTE(SUBSTITUTE('YAHOO HISTORICAL DATA'!E634,",","+"),".","-"),"+","."),"-",","))),"")</f>
        <v/>
      </c>
      <c r="J634" s="15" t="str">
        <f>IF(ISNUMBER(VALUE(SUBSTITUTE(SUBSTITUTE(SUBSTITUTE(SUBSTITUTE('YAHOO HISTORICAL DATA'!F634,",","+"),".","-"),"+","."),"-",",")))=TRUE,(VALUE(SUBSTITUTE(SUBSTITUTE(SUBSTITUTE(SUBSTITUTE('YAHOO HISTORICAL DATA'!F634,",","+"),".","-"),"+","."),"-",","))),"")</f>
        <v/>
      </c>
      <c r="K634" s="15">
        <f>IF(ISNUMBER(VALUE(SUBSTITUTE(SUBSTITUTE(SUBSTITUTE(SUBSTITUTE('YAHOO HISTORICAL DATA'!G634,",","+"),".","-"),"+","."),"-",",")))=TRUE,(VALUE(SUBSTITUTE(SUBSTITUTE(SUBSTITUTE(SUBSTITUTE('YAHOO HISTORICAL DATA'!G634,",","+"),".","-"),"+","."),"-",","))),VALUE(SUBSTITUTE(SUBSTITUTE(SUBSTITUTE(SUBSTITUTE('YAHOO HISTORICAL DATA'!G634,",","+"),".","-"),"+","."),"-",",")&amp;"0"))</f>
        <v>0</v>
      </c>
    </row>
    <row r="635" spans="1:11" x14ac:dyDescent="0.2">
      <c r="A635">
        <f>'YAHOO HISTORICAL DATA'!A635</f>
        <v>0</v>
      </c>
      <c r="B635" s="81">
        <f t="shared" si="38"/>
        <v>0</v>
      </c>
      <c r="C635" s="83">
        <f t="shared" si="39"/>
        <v>0</v>
      </c>
      <c r="D635" s="83">
        <f t="shared" si="40"/>
        <v>0</v>
      </c>
      <c r="E635" s="3" t="e">
        <f t="shared" si="41"/>
        <v>#NUM!</v>
      </c>
      <c r="F635" s="15" t="str">
        <f>IF(ISNUMBER(VALUE(SUBSTITUTE(SUBSTITUTE(SUBSTITUTE(SUBSTITUTE('YAHOO HISTORICAL DATA'!B635,",","+"),".","-"),"+","."),"-",",")))=TRUE,(VALUE(SUBSTITUTE(SUBSTITUTE(SUBSTITUTE(SUBSTITUTE('YAHOO HISTORICAL DATA'!B635,",","+"),".","-"),"+","."),"-",","))),"")</f>
        <v/>
      </c>
      <c r="G635" s="15" t="str">
        <f>IF(ISNUMBER(VALUE(SUBSTITUTE(SUBSTITUTE(SUBSTITUTE(SUBSTITUTE('YAHOO HISTORICAL DATA'!C635,",","+"),".","-"),"+","."),"-",",")))=TRUE,(VALUE(SUBSTITUTE(SUBSTITUTE(SUBSTITUTE(SUBSTITUTE('YAHOO HISTORICAL DATA'!C635,",","+"),".","-"),"+","."),"-",","))),"")</f>
        <v/>
      </c>
      <c r="H635" s="15" t="str">
        <f>IF(ISNUMBER(VALUE(SUBSTITUTE(SUBSTITUTE(SUBSTITUTE(SUBSTITUTE('YAHOO HISTORICAL DATA'!D635,",","+"),".","-"),"+","."),"-",",")))=TRUE,(VALUE(SUBSTITUTE(SUBSTITUTE(SUBSTITUTE(SUBSTITUTE('YAHOO HISTORICAL DATA'!D635,",","+"),".","-"),"+","."),"-",","))),"")</f>
        <v/>
      </c>
      <c r="I635" s="15" t="str">
        <f>IF(ISNUMBER(VALUE(SUBSTITUTE(SUBSTITUTE(SUBSTITUTE(SUBSTITUTE('YAHOO HISTORICAL DATA'!E635,",","+"),".","-"),"+","."),"-",",")))=TRUE,(VALUE(SUBSTITUTE(SUBSTITUTE(SUBSTITUTE(SUBSTITUTE('YAHOO HISTORICAL DATA'!E635,",","+"),".","-"),"+","."),"-",","))),"")</f>
        <v/>
      </c>
      <c r="J635" s="15" t="str">
        <f>IF(ISNUMBER(VALUE(SUBSTITUTE(SUBSTITUTE(SUBSTITUTE(SUBSTITUTE('YAHOO HISTORICAL DATA'!F635,",","+"),".","-"),"+","."),"-",",")))=TRUE,(VALUE(SUBSTITUTE(SUBSTITUTE(SUBSTITUTE(SUBSTITUTE('YAHOO HISTORICAL DATA'!F635,",","+"),".","-"),"+","."),"-",","))),"")</f>
        <v/>
      </c>
      <c r="K635" s="15">
        <f>IF(ISNUMBER(VALUE(SUBSTITUTE(SUBSTITUTE(SUBSTITUTE(SUBSTITUTE('YAHOO HISTORICAL DATA'!G635,",","+"),".","-"),"+","."),"-",",")))=TRUE,(VALUE(SUBSTITUTE(SUBSTITUTE(SUBSTITUTE(SUBSTITUTE('YAHOO HISTORICAL DATA'!G635,",","+"),".","-"),"+","."),"-",","))),VALUE(SUBSTITUTE(SUBSTITUTE(SUBSTITUTE(SUBSTITUTE('YAHOO HISTORICAL DATA'!G635,",","+"),".","-"),"+","."),"-",",")&amp;"0"))</f>
        <v>0</v>
      </c>
    </row>
    <row r="636" spans="1:11" x14ac:dyDescent="0.2">
      <c r="A636">
        <f>'YAHOO HISTORICAL DATA'!A636</f>
        <v>0</v>
      </c>
      <c r="B636" s="81">
        <f t="shared" si="38"/>
        <v>0</v>
      </c>
      <c r="C636" s="83">
        <f t="shared" si="39"/>
        <v>0</v>
      </c>
      <c r="D636" s="83">
        <f t="shared" si="40"/>
        <v>0</v>
      </c>
      <c r="E636" s="3" t="e">
        <f t="shared" si="41"/>
        <v>#NUM!</v>
      </c>
      <c r="F636" s="15" t="str">
        <f>IF(ISNUMBER(VALUE(SUBSTITUTE(SUBSTITUTE(SUBSTITUTE(SUBSTITUTE('YAHOO HISTORICAL DATA'!B636,",","+"),".","-"),"+","."),"-",",")))=TRUE,(VALUE(SUBSTITUTE(SUBSTITUTE(SUBSTITUTE(SUBSTITUTE('YAHOO HISTORICAL DATA'!B636,",","+"),".","-"),"+","."),"-",","))),"")</f>
        <v/>
      </c>
      <c r="G636" s="15" t="str">
        <f>IF(ISNUMBER(VALUE(SUBSTITUTE(SUBSTITUTE(SUBSTITUTE(SUBSTITUTE('YAHOO HISTORICAL DATA'!C636,",","+"),".","-"),"+","."),"-",",")))=TRUE,(VALUE(SUBSTITUTE(SUBSTITUTE(SUBSTITUTE(SUBSTITUTE('YAHOO HISTORICAL DATA'!C636,",","+"),".","-"),"+","."),"-",","))),"")</f>
        <v/>
      </c>
      <c r="H636" s="15" t="str">
        <f>IF(ISNUMBER(VALUE(SUBSTITUTE(SUBSTITUTE(SUBSTITUTE(SUBSTITUTE('YAHOO HISTORICAL DATA'!D636,",","+"),".","-"),"+","."),"-",",")))=TRUE,(VALUE(SUBSTITUTE(SUBSTITUTE(SUBSTITUTE(SUBSTITUTE('YAHOO HISTORICAL DATA'!D636,",","+"),".","-"),"+","."),"-",","))),"")</f>
        <v/>
      </c>
      <c r="I636" s="15" t="str">
        <f>IF(ISNUMBER(VALUE(SUBSTITUTE(SUBSTITUTE(SUBSTITUTE(SUBSTITUTE('YAHOO HISTORICAL DATA'!E636,",","+"),".","-"),"+","."),"-",",")))=TRUE,(VALUE(SUBSTITUTE(SUBSTITUTE(SUBSTITUTE(SUBSTITUTE('YAHOO HISTORICAL DATA'!E636,",","+"),".","-"),"+","."),"-",","))),"")</f>
        <v/>
      </c>
      <c r="J636" s="15" t="str">
        <f>IF(ISNUMBER(VALUE(SUBSTITUTE(SUBSTITUTE(SUBSTITUTE(SUBSTITUTE('YAHOO HISTORICAL DATA'!F636,",","+"),".","-"),"+","."),"-",",")))=TRUE,(VALUE(SUBSTITUTE(SUBSTITUTE(SUBSTITUTE(SUBSTITUTE('YAHOO HISTORICAL DATA'!F636,",","+"),".","-"),"+","."),"-",","))),"")</f>
        <v/>
      </c>
      <c r="K636" s="15">
        <f>IF(ISNUMBER(VALUE(SUBSTITUTE(SUBSTITUTE(SUBSTITUTE(SUBSTITUTE('YAHOO HISTORICAL DATA'!G636,",","+"),".","-"),"+","."),"-",",")))=TRUE,(VALUE(SUBSTITUTE(SUBSTITUTE(SUBSTITUTE(SUBSTITUTE('YAHOO HISTORICAL DATA'!G636,",","+"),".","-"),"+","."),"-",","))),VALUE(SUBSTITUTE(SUBSTITUTE(SUBSTITUTE(SUBSTITUTE('YAHOO HISTORICAL DATA'!G636,",","+"),".","-"),"+","."),"-",",")&amp;"0"))</f>
        <v>0</v>
      </c>
    </row>
    <row r="637" spans="1:11" x14ac:dyDescent="0.2">
      <c r="A637">
        <f>'YAHOO HISTORICAL DATA'!A637</f>
        <v>0</v>
      </c>
      <c r="B637" s="81">
        <f t="shared" si="38"/>
        <v>0</v>
      </c>
      <c r="C637" s="83">
        <f t="shared" si="39"/>
        <v>0</v>
      </c>
      <c r="D637" s="83">
        <f t="shared" si="40"/>
        <v>0</v>
      </c>
      <c r="E637" s="3" t="e">
        <f t="shared" si="41"/>
        <v>#NUM!</v>
      </c>
      <c r="F637" s="15" t="str">
        <f>IF(ISNUMBER(VALUE(SUBSTITUTE(SUBSTITUTE(SUBSTITUTE(SUBSTITUTE('YAHOO HISTORICAL DATA'!B637,",","+"),".","-"),"+","."),"-",",")))=TRUE,(VALUE(SUBSTITUTE(SUBSTITUTE(SUBSTITUTE(SUBSTITUTE('YAHOO HISTORICAL DATA'!B637,",","+"),".","-"),"+","."),"-",","))),"")</f>
        <v/>
      </c>
      <c r="G637" s="15" t="str">
        <f>IF(ISNUMBER(VALUE(SUBSTITUTE(SUBSTITUTE(SUBSTITUTE(SUBSTITUTE('YAHOO HISTORICAL DATA'!C637,",","+"),".","-"),"+","."),"-",",")))=TRUE,(VALUE(SUBSTITUTE(SUBSTITUTE(SUBSTITUTE(SUBSTITUTE('YAHOO HISTORICAL DATA'!C637,",","+"),".","-"),"+","."),"-",","))),"")</f>
        <v/>
      </c>
      <c r="H637" s="15" t="str">
        <f>IF(ISNUMBER(VALUE(SUBSTITUTE(SUBSTITUTE(SUBSTITUTE(SUBSTITUTE('YAHOO HISTORICAL DATA'!D637,",","+"),".","-"),"+","."),"-",",")))=TRUE,(VALUE(SUBSTITUTE(SUBSTITUTE(SUBSTITUTE(SUBSTITUTE('YAHOO HISTORICAL DATA'!D637,",","+"),".","-"),"+","."),"-",","))),"")</f>
        <v/>
      </c>
      <c r="I637" s="15" t="str">
        <f>IF(ISNUMBER(VALUE(SUBSTITUTE(SUBSTITUTE(SUBSTITUTE(SUBSTITUTE('YAHOO HISTORICAL DATA'!E637,",","+"),".","-"),"+","."),"-",",")))=TRUE,(VALUE(SUBSTITUTE(SUBSTITUTE(SUBSTITUTE(SUBSTITUTE('YAHOO HISTORICAL DATA'!E637,",","+"),".","-"),"+","."),"-",","))),"")</f>
        <v/>
      </c>
      <c r="J637" s="15" t="str">
        <f>IF(ISNUMBER(VALUE(SUBSTITUTE(SUBSTITUTE(SUBSTITUTE(SUBSTITUTE('YAHOO HISTORICAL DATA'!F637,",","+"),".","-"),"+","."),"-",",")))=TRUE,(VALUE(SUBSTITUTE(SUBSTITUTE(SUBSTITUTE(SUBSTITUTE('YAHOO HISTORICAL DATA'!F637,",","+"),".","-"),"+","."),"-",","))),"")</f>
        <v/>
      </c>
      <c r="K637" s="15">
        <f>IF(ISNUMBER(VALUE(SUBSTITUTE(SUBSTITUTE(SUBSTITUTE(SUBSTITUTE('YAHOO HISTORICAL DATA'!G637,",","+"),".","-"),"+","."),"-",",")))=TRUE,(VALUE(SUBSTITUTE(SUBSTITUTE(SUBSTITUTE(SUBSTITUTE('YAHOO HISTORICAL DATA'!G637,",","+"),".","-"),"+","."),"-",","))),VALUE(SUBSTITUTE(SUBSTITUTE(SUBSTITUTE(SUBSTITUTE('YAHOO HISTORICAL DATA'!G637,",","+"),".","-"),"+","."),"-",",")&amp;"0"))</f>
        <v>0</v>
      </c>
    </row>
    <row r="638" spans="1:11" x14ac:dyDescent="0.2">
      <c r="A638">
        <f>'YAHOO HISTORICAL DATA'!A638</f>
        <v>0</v>
      </c>
      <c r="B638" s="81">
        <f t="shared" si="38"/>
        <v>0</v>
      </c>
      <c r="C638" s="83">
        <f t="shared" si="39"/>
        <v>0</v>
      </c>
      <c r="D638" s="83">
        <f t="shared" si="40"/>
        <v>0</v>
      </c>
      <c r="E638" s="3" t="e">
        <f t="shared" si="41"/>
        <v>#NUM!</v>
      </c>
      <c r="F638" s="15" t="str">
        <f>IF(ISNUMBER(VALUE(SUBSTITUTE(SUBSTITUTE(SUBSTITUTE(SUBSTITUTE('YAHOO HISTORICAL DATA'!B638,",","+"),".","-"),"+","."),"-",",")))=TRUE,(VALUE(SUBSTITUTE(SUBSTITUTE(SUBSTITUTE(SUBSTITUTE('YAHOO HISTORICAL DATA'!B638,",","+"),".","-"),"+","."),"-",","))),"")</f>
        <v/>
      </c>
      <c r="G638" s="15" t="str">
        <f>IF(ISNUMBER(VALUE(SUBSTITUTE(SUBSTITUTE(SUBSTITUTE(SUBSTITUTE('YAHOO HISTORICAL DATA'!C638,",","+"),".","-"),"+","."),"-",",")))=TRUE,(VALUE(SUBSTITUTE(SUBSTITUTE(SUBSTITUTE(SUBSTITUTE('YAHOO HISTORICAL DATA'!C638,",","+"),".","-"),"+","."),"-",","))),"")</f>
        <v/>
      </c>
      <c r="H638" s="15" t="str">
        <f>IF(ISNUMBER(VALUE(SUBSTITUTE(SUBSTITUTE(SUBSTITUTE(SUBSTITUTE('YAHOO HISTORICAL DATA'!D638,",","+"),".","-"),"+","."),"-",",")))=TRUE,(VALUE(SUBSTITUTE(SUBSTITUTE(SUBSTITUTE(SUBSTITUTE('YAHOO HISTORICAL DATA'!D638,",","+"),".","-"),"+","."),"-",","))),"")</f>
        <v/>
      </c>
      <c r="I638" s="15" t="str">
        <f>IF(ISNUMBER(VALUE(SUBSTITUTE(SUBSTITUTE(SUBSTITUTE(SUBSTITUTE('YAHOO HISTORICAL DATA'!E638,",","+"),".","-"),"+","."),"-",",")))=TRUE,(VALUE(SUBSTITUTE(SUBSTITUTE(SUBSTITUTE(SUBSTITUTE('YAHOO HISTORICAL DATA'!E638,",","+"),".","-"),"+","."),"-",","))),"")</f>
        <v/>
      </c>
      <c r="J638" s="15" t="str">
        <f>IF(ISNUMBER(VALUE(SUBSTITUTE(SUBSTITUTE(SUBSTITUTE(SUBSTITUTE('YAHOO HISTORICAL DATA'!F638,",","+"),".","-"),"+","."),"-",",")))=TRUE,(VALUE(SUBSTITUTE(SUBSTITUTE(SUBSTITUTE(SUBSTITUTE('YAHOO HISTORICAL DATA'!F638,",","+"),".","-"),"+","."),"-",","))),"")</f>
        <v/>
      </c>
      <c r="K638" s="15">
        <f>IF(ISNUMBER(VALUE(SUBSTITUTE(SUBSTITUTE(SUBSTITUTE(SUBSTITUTE('YAHOO HISTORICAL DATA'!G638,",","+"),".","-"),"+","."),"-",",")))=TRUE,(VALUE(SUBSTITUTE(SUBSTITUTE(SUBSTITUTE(SUBSTITUTE('YAHOO HISTORICAL DATA'!G638,",","+"),".","-"),"+","."),"-",","))),VALUE(SUBSTITUTE(SUBSTITUTE(SUBSTITUTE(SUBSTITUTE('YAHOO HISTORICAL DATA'!G638,",","+"),".","-"),"+","."),"-",",")&amp;"0"))</f>
        <v>0</v>
      </c>
    </row>
    <row r="639" spans="1:11" x14ac:dyDescent="0.2">
      <c r="A639">
        <f>'YAHOO HISTORICAL DATA'!A639</f>
        <v>0</v>
      </c>
      <c r="B639" s="81">
        <f t="shared" si="38"/>
        <v>0</v>
      </c>
      <c r="C639" s="83">
        <f t="shared" si="39"/>
        <v>0</v>
      </c>
      <c r="D639" s="83">
        <f t="shared" si="40"/>
        <v>0</v>
      </c>
      <c r="E639" s="3" t="e">
        <f t="shared" si="41"/>
        <v>#NUM!</v>
      </c>
      <c r="F639" s="15" t="str">
        <f>IF(ISNUMBER(VALUE(SUBSTITUTE(SUBSTITUTE(SUBSTITUTE(SUBSTITUTE('YAHOO HISTORICAL DATA'!B639,",","+"),".","-"),"+","."),"-",",")))=TRUE,(VALUE(SUBSTITUTE(SUBSTITUTE(SUBSTITUTE(SUBSTITUTE('YAHOO HISTORICAL DATA'!B639,",","+"),".","-"),"+","."),"-",","))),"")</f>
        <v/>
      </c>
      <c r="G639" s="15" t="str">
        <f>IF(ISNUMBER(VALUE(SUBSTITUTE(SUBSTITUTE(SUBSTITUTE(SUBSTITUTE('YAHOO HISTORICAL DATA'!C639,",","+"),".","-"),"+","."),"-",",")))=TRUE,(VALUE(SUBSTITUTE(SUBSTITUTE(SUBSTITUTE(SUBSTITUTE('YAHOO HISTORICAL DATA'!C639,",","+"),".","-"),"+","."),"-",","))),"")</f>
        <v/>
      </c>
      <c r="H639" s="15" t="str">
        <f>IF(ISNUMBER(VALUE(SUBSTITUTE(SUBSTITUTE(SUBSTITUTE(SUBSTITUTE('YAHOO HISTORICAL DATA'!D639,",","+"),".","-"),"+","."),"-",",")))=TRUE,(VALUE(SUBSTITUTE(SUBSTITUTE(SUBSTITUTE(SUBSTITUTE('YAHOO HISTORICAL DATA'!D639,",","+"),".","-"),"+","."),"-",","))),"")</f>
        <v/>
      </c>
      <c r="I639" s="15" t="str">
        <f>IF(ISNUMBER(VALUE(SUBSTITUTE(SUBSTITUTE(SUBSTITUTE(SUBSTITUTE('YAHOO HISTORICAL DATA'!E639,",","+"),".","-"),"+","."),"-",",")))=TRUE,(VALUE(SUBSTITUTE(SUBSTITUTE(SUBSTITUTE(SUBSTITUTE('YAHOO HISTORICAL DATA'!E639,",","+"),".","-"),"+","."),"-",","))),"")</f>
        <v/>
      </c>
      <c r="J639" s="15" t="str">
        <f>IF(ISNUMBER(VALUE(SUBSTITUTE(SUBSTITUTE(SUBSTITUTE(SUBSTITUTE('YAHOO HISTORICAL DATA'!F639,",","+"),".","-"),"+","."),"-",",")))=TRUE,(VALUE(SUBSTITUTE(SUBSTITUTE(SUBSTITUTE(SUBSTITUTE('YAHOO HISTORICAL DATA'!F639,",","+"),".","-"),"+","."),"-",","))),"")</f>
        <v/>
      </c>
      <c r="K639" s="15">
        <f>IF(ISNUMBER(VALUE(SUBSTITUTE(SUBSTITUTE(SUBSTITUTE(SUBSTITUTE('YAHOO HISTORICAL DATA'!G639,",","+"),".","-"),"+","."),"-",",")))=TRUE,(VALUE(SUBSTITUTE(SUBSTITUTE(SUBSTITUTE(SUBSTITUTE('YAHOO HISTORICAL DATA'!G639,",","+"),".","-"),"+","."),"-",","))),VALUE(SUBSTITUTE(SUBSTITUTE(SUBSTITUTE(SUBSTITUTE('YAHOO HISTORICAL DATA'!G639,",","+"),".","-"),"+","."),"-",",")&amp;"0"))</f>
        <v>0</v>
      </c>
    </row>
    <row r="640" spans="1:11" x14ac:dyDescent="0.2">
      <c r="A640">
        <f>'YAHOO HISTORICAL DATA'!A640</f>
        <v>0</v>
      </c>
      <c r="B640" s="81">
        <f t="shared" si="38"/>
        <v>0</v>
      </c>
      <c r="C640" s="83">
        <f t="shared" si="39"/>
        <v>0</v>
      </c>
      <c r="D640" s="83">
        <f t="shared" si="40"/>
        <v>0</v>
      </c>
      <c r="E640" s="3" t="e">
        <f t="shared" si="41"/>
        <v>#NUM!</v>
      </c>
      <c r="F640" s="15" t="str">
        <f>IF(ISNUMBER(VALUE(SUBSTITUTE(SUBSTITUTE(SUBSTITUTE(SUBSTITUTE('YAHOO HISTORICAL DATA'!B640,",","+"),".","-"),"+","."),"-",",")))=TRUE,(VALUE(SUBSTITUTE(SUBSTITUTE(SUBSTITUTE(SUBSTITUTE('YAHOO HISTORICAL DATA'!B640,",","+"),".","-"),"+","."),"-",","))),"")</f>
        <v/>
      </c>
      <c r="G640" s="15" t="str">
        <f>IF(ISNUMBER(VALUE(SUBSTITUTE(SUBSTITUTE(SUBSTITUTE(SUBSTITUTE('YAHOO HISTORICAL DATA'!C640,",","+"),".","-"),"+","."),"-",",")))=TRUE,(VALUE(SUBSTITUTE(SUBSTITUTE(SUBSTITUTE(SUBSTITUTE('YAHOO HISTORICAL DATA'!C640,",","+"),".","-"),"+","."),"-",","))),"")</f>
        <v/>
      </c>
      <c r="H640" s="15" t="str">
        <f>IF(ISNUMBER(VALUE(SUBSTITUTE(SUBSTITUTE(SUBSTITUTE(SUBSTITUTE('YAHOO HISTORICAL DATA'!D640,",","+"),".","-"),"+","."),"-",",")))=TRUE,(VALUE(SUBSTITUTE(SUBSTITUTE(SUBSTITUTE(SUBSTITUTE('YAHOO HISTORICAL DATA'!D640,",","+"),".","-"),"+","."),"-",","))),"")</f>
        <v/>
      </c>
      <c r="I640" s="15" t="str">
        <f>IF(ISNUMBER(VALUE(SUBSTITUTE(SUBSTITUTE(SUBSTITUTE(SUBSTITUTE('YAHOO HISTORICAL DATA'!E640,",","+"),".","-"),"+","."),"-",",")))=TRUE,(VALUE(SUBSTITUTE(SUBSTITUTE(SUBSTITUTE(SUBSTITUTE('YAHOO HISTORICAL DATA'!E640,",","+"),".","-"),"+","."),"-",","))),"")</f>
        <v/>
      </c>
      <c r="J640" s="15" t="str">
        <f>IF(ISNUMBER(VALUE(SUBSTITUTE(SUBSTITUTE(SUBSTITUTE(SUBSTITUTE('YAHOO HISTORICAL DATA'!F640,",","+"),".","-"),"+","."),"-",",")))=TRUE,(VALUE(SUBSTITUTE(SUBSTITUTE(SUBSTITUTE(SUBSTITUTE('YAHOO HISTORICAL DATA'!F640,",","+"),".","-"),"+","."),"-",","))),"")</f>
        <v/>
      </c>
      <c r="K640" s="15">
        <f>IF(ISNUMBER(VALUE(SUBSTITUTE(SUBSTITUTE(SUBSTITUTE(SUBSTITUTE('YAHOO HISTORICAL DATA'!G640,",","+"),".","-"),"+","."),"-",",")))=TRUE,(VALUE(SUBSTITUTE(SUBSTITUTE(SUBSTITUTE(SUBSTITUTE('YAHOO HISTORICAL DATA'!G640,",","+"),".","-"),"+","."),"-",","))),VALUE(SUBSTITUTE(SUBSTITUTE(SUBSTITUTE(SUBSTITUTE('YAHOO HISTORICAL DATA'!G640,",","+"),".","-"),"+","."),"-",",")&amp;"0"))</f>
        <v>0</v>
      </c>
    </row>
    <row r="641" spans="1:11" x14ac:dyDescent="0.2">
      <c r="A641">
        <f>'YAHOO HISTORICAL DATA'!A641</f>
        <v>0</v>
      </c>
      <c r="B641" s="81">
        <f t="shared" si="38"/>
        <v>0</v>
      </c>
      <c r="C641" s="83">
        <f t="shared" si="39"/>
        <v>0</v>
      </c>
      <c r="D641" s="83">
        <f t="shared" si="40"/>
        <v>0</v>
      </c>
      <c r="E641" s="3" t="e">
        <f t="shared" si="41"/>
        <v>#NUM!</v>
      </c>
      <c r="F641" s="15" t="str">
        <f>IF(ISNUMBER(VALUE(SUBSTITUTE(SUBSTITUTE(SUBSTITUTE(SUBSTITUTE('YAHOO HISTORICAL DATA'!B641,",","+"),".","-"),"+","."),"-",",")))=TRUE,(VALUE(SUBSTITUTE(SUBSTITUTE(SUBSTITUTE(SUBSTITUTE('YAHOO HISTORICAL DATA'!B641,",","+"),".","-"),"+","."),"-",","))),"")</f>
        <v/>
      </c>
      <c r="G641" s="15" t="str">
        <f>IF(ISNUMBER(VALUE(SUBSTITUTE(SUBSTITUTE(SUBSTITUTE(SUBSTITUTE('YAHOO HISTORICAL DATA'!C641,",","+"),".","-"),"+","."),"-",",")))=TRUE,(VALUE(SUBSTITUTE(SUBSTITUTE(SUBSTITUTE(SUBSTITUTE('YAHOO HISTORICAL DATA'!C641,",","+"),".","-"),"+","."),"-",","))),"")</f>
        <v/>
      </c>
      <c r="H641" s="15" t="str">
        <f>IF(ISNUMBER(VALUE(SUBSTITUTE(SUBSTITUTE(SUBSTITUTE(SUBSTITUTE('YAHOO HISTORICAL DATA'!D641,",","+"),".","-"),"+","."),"-",",")))=TRUE,(VALUE(SUBSTITUTE(SUBSTITUTE(SUBSTITUTE(SUBSTITUTE('YAHOO HISTORICAL DATA'!D641,",","+"),".","-"),"+","."),"-",","))),"")</f>
        <v/>
      </c>
      <c r="I641" s="15" t="str">
        <f>IF(ISNUMBER(VALUE(SUBSTITUTE(SUBSTITUTE(SUBSTITUTE(SUBSTITUTE('YAHOO HISTORICAL DATA'!E641,",","+"),".","-"),"+","."),"-",",")))=TRUE,(VALUE(SUBSTITUTE(SUBSTITUTE(SUBSTITUTE(SUBSTITUTE('YAHOO HISTORICAL DATA'!E641,",","+"),".","-"),"+","."),"-",","))),"")</f>
        <v/>
      </c>
      <c r="J641" s="15" t="str">
        <f>IF(ISNUMBER(VALUE(SUBSTITUTE(SUBSTITUTE(SUBSTITUTE(SUBSTITUTE('YAHOO HISTORICAL DATA'!F641,",","+"),".","-"),"+","."),"-",",")))=TRUE,(VALUE(SUBSTITUTE(SUBSTITUTE(SUBSTITUTE(SUBSTITUTE('YAHOO HISTORICAL DATA'!F641,",","+"),".","-"),"+","."),"-",","))),"")</f>
        <v/>
      </c>
      <c r="K641" s="15">
        <f>IF(ISNUMBER(VALUE(SUBSTITUTE(SUBSTITUTE(SUBSTITUTE(SUBSTITUTE('YAHOO HISTORICAL DATA'!G641,",","+"),".","-"),"+","."),"-",",")))=TRUE,(VALUE(SUBSTITUTE(SUBSTITUTE(SUBSTITUTE(SUBSTITUTE('YAHOO HISTORICAL DATA'!G641,",","+"),".","-"),"+","."),"-",","))),VALUE(SUBSTITUTE(SUBSTITUTE(SUBSTITUTE(SUBSTITUTE('YAHOO HISTORICAL DATA'!G641,",","+"),".","-"),"+","."),"-",",")&amp;"0"))</f>
        <v>0</v>
      </c>
    </row>
    <row r="642" spans="1:11" x14ac:dyDescent="0.2">
      <c r="A642">
        <f>'YAHOO HISTORICAL DATA'!A642</f>
        <v>0</v>
      </c>
      <c r="B642" s="81">
        <f t="shared" si="38"/>
        <v>0</v>
      </c>
      <c r="C642" s="83">
        <f t="shared" si="39"/>
        <v>0</v>
      </c>
      <c r="D642" s="83">
        <f t="shared" si="40"/>
        <v>0</v>
      </c>
      <c r="E642" s="3" t="e">
        <f t="shared" si="41"/>
        <v>#NUM!</v>
      </c>
      <c r="F642" s="15" t="str">
        <f>IF(ISNUMBER(VALUE(SUBSTITUTE(SUBSTITUTE(SUBSTITUTE(SUBSTITUTE('YAHOO HISTORICAL DATA'!B642,",","+"),".","-"),"+","."),"-",",")))=TRUE,(VALUE(SUBSTITUTE(SUBSTITUTE(SUBSTITUTE(SUBSTITUTE('YAHOO HISTORICAL DATA'!B642,",","+"),".","-"),"+","."),"-",","))),"")</f>
        <v/>
      </c>
      <c r="G642" s="15" t="str">
        <f>IF(ISNUMBER(VALUE(SUBSTITUTE(SUBSTITUTE(SUBSTITUTE(SUBSTITUTE('YAHOO HISTORICAL DATA'!C642,",","+"),".","-"),"+","."),"-",",")))=TRUE,(VALUE(SUBSTITUTE(SUBSTITUTE(SUBSTITUTE(SUBSTITUTE('YAHOO HISTORICAL DATA'!C642,",","+"),".","-"),"+","."),"-",","))),"")</f>
        <v/>
      </c>
      <c r="H642" s="15" t="str">
        <f>IF(ISNUMBER(VALUE(SUBSTITUTE(SUBSTITUTE(SUBSTITUTE(SUBSTITUTE('YAHOO HISTORICAL DATA'!D642,",","+"),".","-"),"+","."),"-",",")))=TRUE,(VALUE(SUBSTITUTE(SUBSTITUTE(SUBSTITUTE(SUBSTITUTE('YAHOO HISTORICAL DATA'!D642,",","+"),".","-"),"+","."),"-",","))),"")</f>
        <v/>
      </c>
      <c r="I642" s="15" t="str">
        <f>IF(ISNUMBER(VALUE(SUBSTITUTE(SUBSTITUTE(SUBSTITUTE(SUBSTITUTE('YAHOO HISTORICAL DATA'!E642,",","+"),".","-"),"+","."),"-",",")))=TRUE,(VALUE(SUBSTITUTE(SUBSTITUTE(SUBSTITUTE(SUBSTITUTE('YAHOO HISTORICAL DATA'!E642,",","+"),".","-"),"+","."),"-",","))),"")</f>
        <v/>
      </c>
      <c r="J642" s="15" t="str">
        <f>IF(ISNUMBER(VALUE(SUBSTITUTE(SUBSTITUTE(SUBSTITUTE(SUBSTITUTE('YAHOO HISTORICAL DATA'!F642,",","+"),".","-"),"+","."),"-",",")))=TRUE,(VALUE(SUBSTITUTE(SUBSTITUTE(SUBSTITUTE(SUBSTITUTE('YAHOO HISTORICAL DATA'!F642,",","+"),".","-"),"+","."),"-",","))),"")</f>
        <v/>
      </c>
      <c r="K642" s="15">
        <f>IF(ISNUMBER(VALUE(SUBSTITUTE(SUBSTITUTE(SUBSTITUTE(SUBSTITUTE('YAHOO HISTORICAL DATA'!G642,",","+"),".","-"),"+","."),"-",",")))=TRUE,(VALUE(SUBSTITUTE(SUBSTITUTE(SUBSTITUTE(SUBSTITUTE('YAHOO HISTORICAL DATA'!G642,",","+"),".","-"),"+","."),"-",","))),VALUE(SUBSTITUTE(SUBSTITUTE(SUBSTITUTE(SUBSTITUTE('YAHOO HISTORICAL DATA'!G642,",","+"),".","-"),"+","."),"-",",")&amp;"0"))</f>
        <v>0</v>
      </c>
    </row>
    <row r="643" spans="1:11" x14ac:dyDescent="0.2">
      <c r="A643">
        <f>'YAHOO HISTORICAL DATA'!A643</f>
        <v>0</v>
      </c>
      <c r="B643" s="81">
        <f t="shared" ref="B643:B706" si="42">VALUE(RIGHT((LEFT(A643,6)),2))</f>
        <v>0</v>
      </c>
      <c r="C643" s="83">
        <f t="shared" ref="C643:C706" si="43">(IF((LEFT(A643,3))="Jan",1,(IF((LEFT(A643,3))="Feb",2,(IF((LEFT(A643,3))="Mar",3,(IF((LEFT(A643,3))="Apr",4,(IF((LEFT(A643,3))="May",5,(IF((LEFT(A643,3))="Jun",6,(IF((LEFT(A643,3))="Jul",7,(IF((LEFT(A643,3))="Aug",8,(IF((LEFT(A643,3))="Sep",9,(IF((LEFT(A643,3))="Oct",10,(IF((LEFT(A643,3))="Nov",11,(IF((LEFT(A643,3))="Dec",12,0))))))))))))))))))))))))</f>
        <v>0</v>
      </c>
      <c r="D643" s="83">
        <f t="shared" ref="D643:D706" si="44">IF(AND(ISNUMBER(G643),ISNUMBER(K643)),VALUE(RIGHT(A643,4)),0)</f>
        <v>0</v>
      </c>
      <c r="E643" s="3" t="e">
        <f t="shared" ref="E643:E706" si="45">DATE(D643,C643,B643)</f>
        <v>#NUM!</v>
      </c>
      <c r="F643" s="15" t="str">
        <f>IF(ISNUMBER(VALUE(SUBSTITUTE(SUBSTITUTE(SUBSTITUTE(SUBSTITUTE('YAHOO HISTORICAL DATA'!B643,",","+"),".","-"),"+","."),"-",",")))=TRUE,(VALUE(SUBSTITUTE(SUBSTITUTE(SUBSTITUTE(SUBSTITUTE('YAHOO HISTORICAL DATA'!B643,",","+"),".","-"),"+","."),"-",","))),"")</f>
        <v/>
      </c>
      <c r="G643" s="15" t="str">
        <f>IF(ISNUMBER(VALUE(SUBSTITUTE(SUBSTITUTE(SUBSTITUTE(SUBSTITUTE('YAHOO HISTORICAL DATA'!C643,",","+"),".","-"),"+","."),"-",",")))=TRUE,(VALUE(SUBSTITUTE(SUBSTITUTE(SUBSTITUTE(SUBSTITUTE('YAHOO HISTORICAL DATA'!C643,",","+"),".","-"),"+","."),"-",","))),"")</f>
        <v/>
      </c>
      <c r="H643" s="15" t="str">
        <f>IF(ISNUMBER(VALUE(SUBSTITUTE(SUBSTITUTE(SUBSTITUTE(SUBSTITUTE('YAHOO HISTORICAL DATA'!D643,",","+"),".","-"),"+","."),"-",",")))=TRUE,(VALUE(SUBSTITUTE(SUBSTITUTE(SUBSTITUTE(SUBSTITUTE('YAHOO HISTORICAL DATA'!D643,",","+"),".","-"),"+","."),"-",","))),"")</f>
        <v/>
      </c>
      <c r="I643" s="15" t="str">
        <f>IF(ISNUMBER(VALUE(SUBSTITUTE(SUBSTITUTE(SUBSTITUTE(SUBSTITUTE('YAHOO HISTORICAL DATA'!E643,",","+"),".","-"),"+","."),"-",",")))=TRUE,(VALUE(SUBSTITUTE(SUBSTITUTE(SUBSTITUTE(SUBSTITUTE('YAHOO HISTORICAL DATA'!E643,",","+"),".","-"),"+","."),"-",","))),"")</f>
        <v/>
      </c>
      <c r="J643" s="15" t="str">
        <f>IF(ISNUMBER(VALUE(SUBSTITUTE(SUBSTITUTE(SUBSTITUTE(SUBSTITUTE('YAHOO HISTORICAL DATA'!F643,",","+"),".","-"),"+","."),"-",",")))=TRUE,(VALUE(SUBSTITUTE(SUBSTITUTE(SUBSTITUTE(SUBSTITUTE('YAHOO HISTORICAL DATA'!F643,",","+"),".","-"),"+","."),"-",","))),"")</f>
        <v/>
      </c>
      <c r="K643" s="15">
        <f>IF(ISNUMBER(VALUE(SUBSTITUTE(SUBSTITUTE(SUBSTITUTE(SUBSTITUTE('YAHOO HISTORICAL DATA'!G643,",","+"),".","-"),"+","."),"-",",")))=TRUE,(VALUE(SUBSTITUTE(SUBSTITUTE(SUBSTITUTE(SUBSTITUTE('YAHOO HISTORICAL DATA'!G643,",","+"),".","-"),"+","."),"-",","))),VALUE(SUBSTITUTE(SUBSTITUTE(SUBSTITUTE(SUBSTITUTE('YAHOO HISTORICAL DATA'!G643,",","+"),".","-"),"+","."),"-",",")&amp;"0"))</f>
        <v>0</v>
      </c>
    </row>
    <row r="644" spans="1:11" x14ac:dyDescent="0.2">
      <c r="A644">
        <f>'YAHOO HISTORICAL DATA'!A644</f>
        <v>0</v>
      </c>
      <c r="B644" s="81">
        <f t="shared" si="42"/>
        <v>0</v>
      </c>
      <c r="C644" s="83">
        <f t="shared" si="43"/>
        <v>0</v>
      </c>
      <c r="D644" s="83">
        <f t="shared" si="44"/>
        <v>0</v>
      </c>
      <c r="E644" s="3" t="e">
        <f t="shared" si="45"/>
        <v>#NUM!</v>
      </c>
      <c r="F644" s="15" t="str">
        <f>IF(ISNUMBER(VALUE(SUBSTITUTE(SUBSTITUTE(SUBSTITUTE(SUBSTITUTE('YAHOO HISTORICAL DATA'!B644,",","+"),".","-"),"+","."),"-",",")))=TRUE,(VALUE(SUBSTITUTE(SUBSTITUTE(SUBSTITUTE(SUBSTITUTE('YAHOO HISTORICAL DATA'!B644,",","+"),".","-"),"+","."),"-",","))),"")</f>
        <v/>
      </c>
      <c r="G644" s="15" t="str">
        <f>IF(ISNUMBER(VALUE(SUBSTITUTE(SUBSTITUTE(SUBSTITUTE(SUBSTITUTE('YAHOO HISTORICAL DATA'!C644,",","+"),".","-"),"+","."),"-",",")))=TRUE,(VALUE(SUBSTITUTE(SUBSTITUTE(SUBSTITUTE(SUBSTITUTE('YAHOO HISTORICAL DATA'!C644,",","+"),".","-"),"+","."),"-",","))),"")</f>
        <v/>
      </c>
      <c r="H644" s="15" t="str">
        <f>IF(ISNUMBER(VALUE(SUBSTITUTE(SUBSTITUTE(SUBSTITUTE(SUBSTITUTE('YAHOO HISTORICAL DATA'!D644,",","+"),".","-"),"+","."),"-",",")))=TRUE,(VALUE(SUBSTITUTE(SUBSTITUTE(SUBSTITUTE(SUBSTITUTE('YAHOO HISTORICAL DATA'!D644,",","+"),".","-"),"+","."),"-",","))),"")</f>
        <v/>
      </c>
      <c r="I644" s="15" t="str">
        <f>IF(ISNUMBER(VALUE(SUBSTITUTE(SUBSTITUTE(SUBSTITUTE(SUBSTITUTE('YAHOO HISTORICAL DATA'!E644,",","+"),".","-"),"+","."),"-",",")))=TRUE,(VALUE(SUBSTITUTE(SUBSTITUTE(SUBSTITUTE(SUBSTITUTE('YAHOO HISTORICAL DATA'!E644,",","+"),".","-"),"+","."),"-",","))),"")</f>
        <v/>
      </c>
      <c r="J644" s="15" t="str">
        <f>IF(ISNUMBER(VALUE(SUBSTITUTE(SUBSTITUTE(SUBSTITUTE(SUBSTITUTE('YAHOO HISTORICAL DATA'!F644,",","+"),".","-"),"+","."),"-",",")))=TRUE,(VALUE(SUBSTITUTE(SUBSTITUTE(SUBSTITUTE(SUBSTITUTE('YAHOO HISTORICAL DATA'!F644,",","+"),".","-"),"+","."),"-",","))),"")</f>
        <v/>
      </c>
      <c r="K644" s="15">
        <f>IF(ISNUMBER(VALUE(SUBSTITUTE(SUBSTITUTE(SUBSTITUTE(SUBSTITUTE('YAHOO HISTORICAL DATA'!G644,",","+"),".","-"),"+","."),"-",",")))=TRUE,(VALUE(SUBSTITUTE(SUBSTITUTE(SUBSTITUTE(SUBSTITUTE('YAHOO HISTORICAL DATA'!G644,",","+"),".","-"),"+","."),"-",","))),VALUE(SUBSTITUTE(SUBSTITUTE(SUBSTITUTE(SUBSTITUTE('YAHOO HISTORICAL DATA'!G644,",","+"),".","-"),"+","."),"-",",")&amp;"0"))</f>
        <v>0</v>
      </c>
    </row>
    <row r="645" spans="1:11" x14ac:dyDescent="0.2">
      <c r="A645">
        <f>'YAHOO HISTORICAL DATA'!A645</f>
        <v>0</v>
      </c>
      <c r="B645" s="81">
        <f t="shared" si="42"/>
        <v>0</v>
      </c>
      <c r="C645" s="83">
        <f t="shared" si="43"/>
        <v>0</v>
      </c>
      <c r="D645" s="83">
        <f t="shared" si="44"/>
        <v>0</v>
      </c>
      <c r="E645" s="3" t="e">
        <f t="shared" si="45"/>
        <v>#NUM!</v>
      </c>
      <c r="F645" s="15" t="str">
        <f>IF(ISNUMBER(VALUE(SUBSTITUTE(SUBSTITUTE(SUBSTITUTE(SUBSTITUTE('YAHOO HISTORICAL DATA'!B645,",","+"),".","-"),"+","."),"-",",")))=TRUE,(VALUE(SUBSTITUTE(SUBSTITUTE(SUBSTITUTE(SUBSTITUTE('YAHOO HISTORICAL DATA'!B645,",","+"),".","-"),"+","."),"-",","))),"")</f>
        <v/>
      </c>
      <c r="G645" s="15" t="str">
        <f>IF(ISNUMBER(VALUE(SUBSTITUTE(SUBSTITUTE(SUBSTITUTE(SUBSTITUTE('YAHOO HISTORICAL DATA'!C645,",","+"),".","-"),"+","."),"-",",")))=TRUE,(VALUE(SUBSTITUTE(SUBSTITUTE(SUBSTITUTE(SUBSTITUTE('YAHOO HISTORICAL DATA'!C645,",","+"),".","-"),"+","."),"-",","))),"")</f>
        <v/>
      </c>
      <c r="H645" s="15" t="str">
        <f>IF(ISNUMBER(VALUE(SUBSTITUTE(SUBSTITUTE(SUBSTITUTE(SUBSTITUTE('YAHOO HISTORICAL DATA'!D645,",","+"),".","-"),"+","."),"-",",")))=TRUE,(VALUE(SUBSTITUTE(SUBSTITUTE(SUBSTITUTE(SUBSTITUTE('YAHOO HISTORICAL DATA'!D645,",","+"),".","-"),"+","."),"-",","))),"")</f>
        <v/>
      </c>
      <c r="I645" s="15" t="str">
        <f>IF(ISNUMBER(VALUE(SUBSTITUTE(SUBSTITUTE(SUBSTITUTE(SUBSTITUTE('YAHOO HISTORICAL DATA'!E645,",","+"),".","-"),"+","."),"-",",")))=TRUE,(VALUE(SUBSTITUTE(SUBSTITUTE(SUBSTITUTE(SUBSTITUTE('YAHOO HISTORICAL DATA'!E645,",","+"),".","-"),"+","."),"-",","))),"")</f>
        <v/>
      </c>
      <c r="J645" s="15" t="str">
        <f>IF(ISNUMBER(VALUE(SUBSTITUTE(SUBSTITUTE(SUBSTITUTE(SUBSTITUTE('YAHOO HISTORICAL DATA'!F645,",","+"),".","-"),"+","."),"-",",")))=TRUE,(VALUE(SUBSTITUTE(SUBSTITUTE(SUBSTITUTE(SUBSTITUTE('YAHOO HISTORICAL DATA'!F645,",","+"),".","-"),"+","."),"-",","))),"")</f>
        <v/>
      </c>
      <c r="K645" s="15">
        <f>IF(ISNUMBER(VALUE(SUBSTITUTE(SUBSTITUTE(SUBSTITUTE(SUBSTITUTE('YAHOO HISTORICAL DATA'!G645,",","+"),".","-"),"+","."),"-",",")))=TRUE,(VALUE(SUBSTITUTE(SUBSTITUTE(SUBSTITUTE(SUBSTITUTE('YAHOO HISTORICAL DATA'!G645,",","+"),".","-"),"+","."),"-",","))),VALUE(SUBSTITUTE(SUBSTITUTE(SUBSTITUTE(SUBSTITUTE('YAHOO HISTORICAL DATA'!G645,",","+"),".","-"),"+","."),"-",",")&amp;"0"))</f>
        <v>0</v>
      </c>
    </row>
    <row r="646" spans="1:11" x14ac:dyDescent="0.2">
      <c r="A646">
        <f>'YAHOO HISTORICAL DATA'!A646</f>
        <v>0</v>
      </c>
      <c r="B646" s="81">
        <f t="shared" si="42"/>
        <v>0</v>
      </c>
      <c r="C646" s="83">
        <f t="shared" si="43"/>
        <v>0</v>
      </c>
      <c r="D646" s="83">
        <f t="shared" si="44"/>
        <v>0</v>
      </c>
      <c r="E646" s="3" t="e">
        <f t="shared" si="45"/>
        <v>#NUM!</v>
      </c>
      <c r="F646" s="15" t="str">
        <f>IF(ISNUMBER(VALUE(SUBSTITUTE(SUBSTITUTE(SUBSTITUTE(SUBSTITUTE('YAHOO HISTORICAL DATA'!B646,",","+"),".","-"),"+","."),"-",",")))=TRUE,(VALUE(SUBSTITUTE(SUBSTITUTE(SUBSTITUTE(SUBSTITUTE('YAHOO HISTORICAL DATA'!B646,",","+"),".","-"),"+","."),"-",","))),"")</f>
        <v/>
      </c>
      <c r="G646" s="15" t="str">
        <f>IF(ISNUMBER(VALUE(SUBSTITUTE(SUBSTITUTE(SUBSTITUTE(SUBSTITUTE('YAHOO HISTORICAL DATA'!C646,",","+"),".","-"),"+","."),"-",",")))=TRUE,(VALUE(SUBSTITUTE(SUBSTITUTE(SUBSTITUTE(SUBSTITUTE('YAHOO HISTORICAL DATA'!C646,",","+"),".","-"),"+","."),"-",","))),"")</f>
        <v/>
      </c>
      <c r="H646" s="15" t="str">
        <f>IF(ISNUMBER(VALUE(SUBSTITUTE(SUBSTITUTE(SUBSTITUTE(SUBSTITUTE('YAHOO HISTORICAL DATA'!D646,",","+"),".","-"),"+","."),"-",",")))=TRUE,(VALUE(SUBSTITUTE(SUBSTITUTE(SUBSTITUTE(SUBSTITUTE('YAHOO HISTORICAL DATA'!D646,",","+"),".","-"),"+","."),"-",","))),"")</f>
        <v/>
      </c>
      <c r="I646" s="15" t="str">
        <f>IF(ISNUMBER(VALUE(SUBSTITUTE(SUBSTITUTE(SUBSTITUTE(SUBSTITUTE('YAHOO HISTORICAL DATA'!E646,",","+"),".","-"),"+","."),"-",",")))=TRUE,(VALUE(SUBSTITUTE(SUBSTITUTE(SUBSTITUTE(SUBSTITUTE('YAHOO HISTORICAL DATA'!E646,",","+"),".","-"),"+","."),"-",","))),"")</f>
        <v/>
      </c>
      <c r="J646" s="15" t="str">
        <f>IF(ISNUMBER(VALUE(SUBSTITUTE(SUBSTITUTE(SUBSTITUTE(SUBSTITUTE('YAHOO HISTORICAL DATA'!F646,",","+"),".","-"),"+","."),"-",",")))=TRUE,(VALUE(SUBSTITUTE(SUBSTITUTE(SUBSTITUTE(SUBSTITUTE('YAHOO HISTORICAL DATA'!F646,",","+"),".","-"),"+","."),"-",","))),"")</f>
        <v/>
      </c>
      <c r="K646" s="15">
        <f>IF(ISNUMBER(VALUE(SUBSTITUTE(SUBSTITUTE(SUBSTITUTE(SUBSTITUTE('YAHOO HISTORICAL DATA'!G646,",","+"),".","-"),"+","."),"-",",")))=TRUE,(VALUE(SUBSTITUTE(SUBSTITUTE(SUBSTITUTE(SUBSTITUTE('YAHOO HISTORICAL DATA'!G646,",","+"),".","-"),"+","."),"-",","))),VALUE(SUBSTITUTE(SUBSTITUTE(SUBSTITUTE(SUBSTITUTE('YAHOO HISTORICAL DATA'!G646,",","+"),".","-"),"+","."),"-",",")&amp;"0"))</f>
        <v>0</v>
      </c>
    </row>
    <row r="647" spans="1:11" x14ac:dyDescent="0.2">
      <c r="A647">
        <f>'YAHOO HISTORICAL DATA'!A647</f>
        <v>0</v>
      </c>
      <c r="B647" s="81">
        <f t="shared" si="42"/>
        <v>0</v>
      </c>
      <c r="C647" s="83">
        <f t="shared" si="43"/>
        <v>0</v>
      </c>
      <c r="D647" s="83">
        <f t="shared" si="44"/>
        <v>0</v>
      </c>
      <c r="E647" s="3" t="e">
        <f t="shared" si="45"/>
        <v>#NUM!</v>
      </c>
      <c r="F647" s="15" t="str">
        <f>IF(ISNUMBER(VALUE(SUBSTITUTE(SUBSTITUTE(SUBSTITUTE(SUBSTITUTE('YAHOO HISTORICAL DATA'!B647,",","+"),".","-"),"+","."),"-",",")))=TRUE,(VALUE(SUBSTITUTE(SUBSTITUTE(SUBSTITUTE(SUBSTITUTE('YAHOO HISTORICAL DATA'!B647,",","+"),".","-"),"+","."),"-",","))),"")</f>
        <v/>
      </c>
      <c r="G647" s="15" t="str">
        <f>IF(ISNUMBER(VALUE(SUBSTITUTE(SUBSTITUTE(SUBSTITUTE(SUBSTITUTE('YAHOO HISTORICAL DATA'!C647,",","+"),".","-"),"+","."),"-",",")))=TRUE,(VALUE(SUBSTITUTE(SUBSTITUTE(SUBSTITUTE(SUBSTITUTE('YAHOO HISTORICAL DATA'!C647,",","+"),".","-"),"+","."),"-",","))),"")</f>
        <v/>
      </c>
      <c r="H647" s="15" t="str">
        <f>IF(ISNUMBER(VALUE(SUBSTITUTE(SUBSTITUTE(SUBSTITUTE(SUBSTITUTE('YAHOO HISTORICAL DATA'!D647,",","+"),".","-"),"+","."),"-",",")))=TRUE,(VALUE(SUBSTITUTE(SUBSTITUTE(SUBSTITUTE(SUBSTITUTE('YAHOO HISTORICAL DATA'!D647,",","+"),".","-"),"+","."),"-",","))),"")</f>
        <v/>
      </c>
      <c r="I647" s="15" t="str">
        <f>IF(ISNUMBER(VALUE(SUBSTITUTE(SUBSTITUTE(SUBSTITUTE(SUBSTITUTE('YAHOO HISTORICAL DATA'!E647,",","+"),".","-"),"+","."),"-",",")))=TRUE,(VALUE(SUBSTITUTE(SUBSTITUTE(SUBSTITUTE(SUBSTITUTE('YAHOO HISTORICAL DATA'!E647,",","+"),".","-"),"+","."),"-",","))),"")</f>
        <v/>
      </c>
      <c r="J647" s="15" t="str">
        <f>IF(ISNUMBER(VALUE(SUBSTITUTE(SUBSTITUTE(SUBSTITUTE(SUBSTITUTE('YAHOO HISTORICAL DATA'!F647,",","+"),".","-"),"+","."),"-",",")))=TRUE,(VALUE(SUBSTITUTE(SUBSTITUTE(SUBSTITUTE(SUBSTITUTE('YAHOO HISTORICAL DATA'!F647,",","+"),".","-"),"+","."),"-",","))),"")</f>
        <v/>
      </c>
      <c r="K647" s="15">
        <f>IF(ISNUMBER(VALUE(SUBSTITUTE(SUBSTITUTE(SUBSTITUTE(SUBSTITUTE('YAHOO HISTORICAL DATA'!G647,",","+"),".","-"),"+","."),"-",",")))=TRUE,(VALUE(SUBSTITUTE(SUBSTITUTE(SUBSTITUTE(SUBSTITUTE('YAHOO HISTORICAL DATA'!G647,",","+"),".","-"),"+","."),"-",","))),VALUE(SUBSTITUTE(SUBSTITUTE(SUBSTITUTE(SUBSTITUTE('YAHOO HISTORICAL DATA'!G647,",","+"),".","-"),"+","."),"-",",")&amp;"0"))</f>
        <v>0</v>
      </c>
    </row>
    <row r="648" spans="1:11" x14ac:dyDescent="0.2">
      <c r="A648">
        <f>'YAHOO HISTORICAL DATA'!A648</f>
        <v>0</v>
      </c>
      <c r="B648" s="81">
        <f t="shared" si="42"/>
        <v>0</v>
      </c>
      <c r="C648" s="83">
        <f t="shared" si="43"/>
        <v>0</v>
      </c>
      <c r="D648" s="83">
        <f t="shared" si="44"/>
        <v>0</v>
      </c>
      <c r="E648" s="3" t="e">
        <f t="shared" si="45"/>
        <v>#NUM!</v>
      </c>
      <c r="F648" s="15" t="str">
        <f>IF(ISNUMBER(VALUE(SUBSTITUTE(SUBSTITUTE(SUBSTITUTE(SUBSTITUTE('YAHOO HISTORICAL DATA'!B648,",","+"),".","-"),"+","."),"-",",")))=TRUE,(VALUE(SUBSTITUTE(SUBSTITUTE(SUBSTITUTE(SUBSTITUTE('YAHOO HISTORICAL DATA'!B648,",","+"),".","-"),"+","."),"-",","))),"")</f>
        <v/>
      </c>
      <c r="G648" s="15" t="str">
        <f>IF(ISNUMBER(VALUE(SUBSTITUTE(SUBSTITUTE(SUBSTITUTE(SUBSTITUTE('YAHOO HISTORICAL DATA'!C648,",","+"),".","-"),"+","."),"-",",")))=TRUE,(VALUE(SUBSTITUTE(SUBSTITUTE(SUBSTITUTE(SUBSTITUTE('YAHOO HISTORICAL DATA'!C648,",","+"),".","-"),"+","."),"-",","))),"")</f>
        <v/>
      </c>
      <c r="H648" s="15" t="str">
        <f>IF(ISNUMBER(VALUE(SUBSTITUTE(SUBSTITUTE(SUBSTITUTE(SUBSTITUTE('YAHOO HISTORICAL DATA'!D648,",","+"),".","-"),"+","."),"-",",")))=TRUE,(VALUE(SUBSTITUTE(SUBSTITUTE(SUBSTITUTE(SUBSTITUTE('YAHOO HISTORICAL DATA'!D648,",","+"),".","-"),"+","."),"-",","))),"")</f>
        <v/>
      </c>
      <c r="I648" s="15" t="str">
        <f>IF(ISNUMBER(VALUE(SUBSTITUTE(SUBSTITUTE(SUBSTITUTE(SUBSTITUTE('YAHOO HISTORICAL DATA'!E648,",","+"),".","-"),"+","."),"-",",")))=TRUE,(VALUE(SUBSTITUTE(SUBSTITUTE(SUBSTITUTE(SUBSTITUTE('YAHOO HISTORICAL DATA'!E648,",","+"),".","-"),"+","."),"-",","))),"")</f>
        <v/>
      </c>
      <c r="J648" s="15" t="str">
        <f>IF(ISNUMBER(VALUE(SUBSTITUTE(SUBSTITUTE(SUBSTITUTE(SUBSTITUTE('YAHOO HISTORICAL DATA'!F648,",","+"),".","-"),"+","."),"-",",")))=TRUE,(VALUE(SUBSTITUTE(SUBSTITUTE(SUBSTITUTE(SUBSTITUTE('YAHOO HISTORICAL DATA'!F648,",","+"),".","-"),"+","."),"-",","))),"")</f>
        <v/>
      </c>
      <c r="K648" s="15">
        <f>IF(ISNUMBER(VALUE(SUBSTITUTE(SUBSTITUTE(SUBSTITUTE(SUBSTITUTE('YAHOO HISTORICAL DATA'!G648,",","+"),".","-"),"+","."),"-",",")))=TRUE,(VALUE(SUBSTITUTE(SUBSTITUTE(SUBSTITUTE(SUBSTITUTE('YAHOO HISTORICAL DATA'!G648,",","+"),".","-"),"+","."),"-",","))),VALUE(SUBSTITUTE(SUBSTITUTE(SUBSTITUTE(SUBSTITUTE('YAHOO HISTORICAL DATA'!G648,",","+"),".","-"),"+","."),"-",",")&amp;"0"))</f>
        <v>0</v>
      </c>
    </row>
    <row r="649" spans="1:11" x14ac:dyDescent="0.2">
      <c r="A649">
        <f>'YAHOO HISTORICAL DATA'!A649</f>
        <v>0</v>
      </c>
      <c r="B649" s="81">
        <f t="shared" si="42"/>
        <v>0</v>
      </c>
      <c r="C649" s="83">
        <f t="shared" si="43"/>
        <v>0</v>
      </c>
      <c r="D649" s="83">
        <f t="shared" si="44"/>
        <v>0</v>
      </c>
      <c r="E649" s="3" t="e">
        <f t="shared" si="45"/>
        <v>#NUM!</v>
      </c>
      <c r="F649" s="15" t="str">
        <f>IF(ISNUMBER(VALUE(SUBSTITUTE(SUBSTITUTE(SUBSTITUTE(SUBSTITUTE('YAHOO HISTORICAL DATA'!B649,",","+"),".","-"),"+","."),"-",",")))=TRUE,(VALUE(SUBSTITUTE(SUBSTITUTE(SUBSTITUTE(SUBSTITUTE('YAHOO HISTORICAL DATA'!B649,",","+"),".","-"),"+","."),"-",","))),"")</f>
        <v/>
      </c>
      <c r="G649" s="15" t="str">
        <f>IF(ISNUMBER(VALUE(SUBSTITUTE(SUBSTITUTE(SUBSTITUTE(SUBSTITUTE('YAHOO HISTORICAL DATA'!C649,",","+"),".","-"),"+","."),"-",",")))=TRUE,(VALUE(SUBSTITUTE(SUBSTITUTE(SUBSTITUTE(SUBSTITUTE('YAHOO HISTORICAL DATA'!C649,",","+"),".","-"),"+","."),"-",","))),"")</f>
        <v/>
      </c>
      <c r="H649" s="15" t="str">
        <f>IF(ISNUMBER(VALUE(SUBSTITUTE(SUBSTITUTE(SUBSTITUTE(SUBSTITUTE('YAHOO HISTORICAL DATA'!D649,",","+"),".","-"),"+","."),"-",",")))=TRUE,(VALUE(SUBSTITUTE(SUBSTITUTE(SUBSTITUTE(SUBSTITUTE('YAHOO HISTORICAL DATA'!D649,",","+"),".","-"),"+","."),"-",","))),"")</f>
        <v/>
      </c>
      <c r="I649" s="15" t="str">
        <f>IF(ISNUMBER(VALUE(SUBSTITUTE(SUBSTITUTE(SUBSTITUTE(SUBSTITUTE('YAHOO HISTORICAL DATA'!E649,",","+"),".","-"),"+","."),"-",",")))=TRUE,(VALUE(SUBSTITUTE(SUBSTITUTE(SUBSTITUTE(SUBSTITUTE('YAHOO HISTORICAL DATA'!E649,",","+"),".","-"),"+","."),"-",","))),"")</f>
        <v/>
      </c>
      <c r="J649" s="15" t="str">
        <f>IF(ISNUMBER(VALUE(SUBSTITUTE(SUBSTITUTE(SUBSTITUTE(SUBSTITUTE('YAHOO HISTORICAL DATA'!F649,",","+"),".","-"),"+","."),"-",",")))=TRUE,(VALUE(SUBSTITUTE(SUBSTITUTE(SUBSTITUTE(SUBSTITUTE('YAHOO HISTORICAL DATA'!F649,",","+"),".","-"),"+","."),"-",","))),"")</f>
        <v/>
      </c>
      <c r="K649" s="15">
        <f>IF(ISNUMBER(VALUE(SUBSTITUTE(SUBSTITUTE(SUBSTITUTE(SUBSTITUTE('YAHOO HISTORICAL DATA'!G649,",","+"),".","-"),"+","."),"-",",")))=TRUE,(VALUE(SUBSTITUTE(SUBSTITUTE(SUBSTITUTE(SUBSTITUTE('YAHOO HISTORICAL DATA'!G649,",","+"),".","-"),"+","."),"-",","))),VALUE(SUBSTITUTE(SUBSTITUTE(SUBSTITUTE(SUBSTITUTE('YAHOO HISTORICAL DATA'!G649,",","+"),".","-"),"+","."),"-",",")&amp;"0"))</f>
        <v>0</v>
      </c>
    </row>
    <row r="650" spans="1:11" x14ac:dyDescent="0.2">
      <c r="A650">
        <f>'YAHOO HISTORICAL DATA'!A650</f>
        <v>0</v>
      </c>
      <c r="B650" s="81">
        <f t="shared" si="42"/>
        <v>0</v>
      </c>
      <c r="C650" s="83">
        <f t="shared" si="43"/>
        <v>0</v>
      </c>
      <c r="D650" s="83">
        <f t="shared" si="44"/>
        <v>0</v>
      </c>
      <c r="E650" s="3" t="e">
        <f t="shared" si="45"/>
        <v>#NUM!</v>
      </c>
      <c r="F650" s="15" t="str">
        <f>IF(ISNUMBER(VALUE(SUBSTITUTE(SUBSTITUTE(SUBSTITUTE(SUBSTITUTE('YAHOO HISTORICAL DATA'!B650,",","+"),".","-"),"+","."),"-",",")))=TRUE,(VALUE(SUBSTITUTE(SUBSTITUTE(SUBSTITUTE(SUBSTITUTE('YAHOO HISTORICAL DATA'!B650,",","+"),".","-"),"+","."),"-",","))),"")</f>
        <v/>
      </c>
      <c r="G650" s="15" t="str">
        <f>IF(ISNUMBER(VALUE(SUBSTITUTE(SUBSTITUTE(SUBSTITUTE(SUBSTITUTE('YAHOO HISTORICAL DATA'!C650,",","+"),".","-"),"+","."),"-",",")))=TRUE,(VALUE(SUBSTITUTE(SUBSTITUTE(SUBSTITUTE(SUBSTITUTE('YAHOO HISTORICAL DATA'!C650,",","+"),".","-"),"+","."),"-",","))),"")</f>
        <v/>
      </c>
      <c r="H650" s="15" t="str">
        <f>IF(ISNUMBER(VALUE(SUBSTITUTE(SUBSTITUTE(SUBSTITUTE(SUBSTITUTE('YAHOO HISTORICAL DATA'!D650,",","+"),".","-"),"+","."),"-",",")))=TRUE,(VALUE(SUBSTITUTE(SUBSTITUTE(SUBSTITUTE(SUBSTITUTE('YAHOO HISTORICAL DATA'!D650,",","+"),".","-"),"+","."),"-",","))),"")</f>
        <v/>
      </c>
      <c r="I650" s="15" t="str">
        <f>IF(ISNUMBER(VALUE(SUBSTITUTE(SUBSTITUTE(SUBSTITUTE(SUBSTITUTE('YAHOO HISTORICAL DATA'!E650,",","+"),".","-"),"+","."),"-",",")))=TRUE,(VALUE(SUBSTITUTE(SUBSTITUTE(SUBSTITUTE(SUBSTITUTE('YAHOO HISTORICAL DATA'!E650,",","+"),".","-"),"+","."),"-",","))),"")</f>
        <v/>
      </c>
      <c r="J650" s="15" t="str">
        <f>IF(ISNUMBER(VALUE(SUBSTITUTE(SUBSTITUTE(SUBSTITUTE(SUBSTITUTE('YAHOO HISTORICAL DATA'!F650,",","+"),".","-"),"+","."),"-",",")))=TRUE,(VALUE(SUBSTITUTE(SUBSTITUTE(SUBSTITUTE(SUBSTITUTE('YAHOO HISTORICAL DATA'!F650,",","+"),".","-"),"+","."),"-",","))),"")</f>
        <v/>
      </c>
      <c r="K650" s="15">
        <f>IF(ISNUMBER(VALUE(SUBSTITUTE(SUBSTITUTE(SUBSTITUTE(SUBSTITUTE('YAHOO HISTORICAL DATA'!G650,",","+"),".","-"),"+","."),"-",",")))=TRUE,(VALUE(SUBSTITUTE(SUBSTITUTE(SUBSTITUTE(SUBSTITUTE('YAHOO HISTORICAL DATA'!G650,",","+"),".","-"),"+","."),"-",","))),VALUE(SUBSTITUTE(SUBSTITUTE(SUBSTITUTE(SUBSTITUTE('YAHOO HISTORICAL DATA'!G650,",","+"),".","-"),"+","."),"-",",")&amp;"0"))</f>
        <v>0</v>
      </c>
    </row>
    <row r="651" spans="1:11" x14ac:dyDescent="0.2">
      <c r="A651">
        <f>'YAHOO HISTORICAL DATA'!A651</f>
        <v>0</v>
      </c>
      <c r="B651" s="81">
        <f t="shared" si="42"/>
        <v>0</v>
      </c>
      <c r="C651" s="83">
        <f t="shared" si="43"/>
        <v>0</v>
      </c>
      <c r="D651" s="83">
        <f t="shared" si="44"/>
        <v>0</v>
      </c>
      <c r="E651" s="3" t="e">
        <f t="shared" si="45"/>
        <v>#NUM!</v>
      </c>
      <c r="F651" s="15" t="str">
        <f>IF(ISNUMBER(VALUE(SUBSTITUTE(SUBSTITUTE(SUBSTITUTE(SUBSTITUTE('YAHOO HISTORICAL DATA'!B651,",","+"),".","-"),"+","."),"-",",")))=TRUE,(VALUE(SUBSTITUTE(SUBSTITUTE(SUBSTITUTE(SUBSTITUTE('YAHOO HISTORICAL DATA'!B651,",","+"),".","-"),"+","."),"-",","))),"")</f>
        <v/>
      </c>
      <c r="G651" s="15" t="str">
        <f>IF(ISNUMBER(VALUE(SUBSTITUTE(SUBSTITUTE(SUBSTITUTE(SUBSTITUTE('YAHOO HISTORICAL DATA'!C651,",","+"),".","-"),"+","."),"-",",")))=TRUE,(VALUE(SUBSTITUTE(SUBSTITUTE(SUBSTITUTE(SUBSTITUTE('YAHOO HISTORICAL DATA'!C651,",","+"),".","-"),"+","."),"-",","))),"")</f>
        <v/>
      </c>
      <c r="H651" s="15" t="str">
        <f>IF(ISNUMBER(VALUE(SUBSTITUTE(SUBSTITUTE(SUBSTITUTE(SUBSTITUTE('YAHOO HISTORICAL DATA'!D651,",","+"),".","-"),"+","."),"-",",")))=TRUE,(VALUE(SUBSTITUTE(SUBSTITUTE(SUBSTITUTE(SUBSTITUTE('YAHOO HISTORICAL DATA'!D651,",","+"),".","-"),"+","."),"-",","))),"")</f>
        <v/>
      </c>
      <c r="I651" s="15" t="str">
        <f>IF(ISNUMBER(VALUE(SUBSTITUTE(SUBSTITUTE(SUBSTITUTE(SUBSTITUTE('YAHOO HISTORICAL DATA'!E651,",","+"),".","-"),"+","."),"-",",")))=TRUE,(VALUE(SUBSTITUTE(SUBSTITUTE(SUBSTITUTE(SUBSTITUTE('YAHOO HISTORICAL DATA'!E651,",","+"),".","-"),"+","."),"-",","))),"")</f>
        <v/>
      </c>
      <c r="J651" s="15" t="str">
        <f>IF(ISNUMBER(VALUE(SUBSTITUTE(SUBSTITUTE(SUBSTITUTE(SUBSTITUTE('YAHOO HISTORICAL DATA'!F651,",","+"),".","-"),"+","."),"-",",")))=TRUE,(VALUE(SUBSTITUTE(SUBSTITUTE(SUBSTITUTE(SUBSTITUTE('YAHOO HISTORICAL DATA'!F651,",","+"),".","-"),"+","."),"-",","))),"")</f>
        <v/>
      </c>
      <c r="K651" s="15">
        <f>IF(ISNUMBER(VALUE(SUBSTITUTE(SUBSTITUTE(SUBSTITUTE(SUBSTITUTE('YAHOO HISTORICAL DATA'!G651,",","+"),".","-"),"+","."),"-",",")))=TRUE,(VALUE(SUBSTITUTE(SUBSTITUTE(SUBSTITUTE(SUBSTITUTE('YAHOO HISTORICAL DATA'!G651,",","+"),".","-"),"+","."),"-",","))),VALUE(SUBSTITUTE(SUBSTITUTE(SUBSTITUTE(SUBSTITUTE('YAHOO HISTORICAL DATA'!G651,",","+"),".","-"),"+","."),"-",",")&amp;"0"))</f>
        <v>0</v>
      </c>
    </row>
    <row r="652" spans="1:11" x14ac:dyDescent="0.2">
      <c r="A652">
        <f>'YAHOO HISTORICAL DATA'!A652</f>
        <v>0</v>
      </c>
      <c r="B652" s="81">
        <f t="shared" si="42"/>
        <v>0</v>
      </c>
      <c r="C652" s="83">
        <f t="shared" si="43"/>
        <v>0</v>
      </c>
      <c r="D652" s="83">
        <f t="shared" si="44"/>
        <v>0</v>
      </c>
      <c r="E652" s="3" t="e">
        <f t="shared" si="45"/>
        <v>#NUM!</v>
      </c>
      <c r="F652" s="15" t="str">
        <f>IF(ISNUMBER(VALUE(SUBSTITUTE(SUBSTITUTE(SUBSTITUTE(SUBSTITUTE('YAHOO HISTORICAL DATA'!B652,",","+"),".","-"),"+","."),"-",",")))=TRUE,(VALUE(SUBSTITUTE(SUBSTITUTE(SUBSTITUTE(SUBSTITUTE('YAHOO HISTORICAL DATA'!B652,",","+"),".","-"),"+","."),"-",","))),"")</f>
        <v/>
      </c>
      <c r="G652" s="15" t="str">
        <f>IF(ISNUMBER(VALUE(SUBSTITUTE(SUBSTITUTE(SUBSTITUTE(SUBSTITUTE('YAHOO HISTORICAL DATA'!C652,",","+"),".","-"),"+","."),"-",",")))=TRUE,(VALUE(SUBSTITUTE(SUBSTITUTE(SUBSTITUTE(SUBSTITUTE('YAHOO HISTORICAL DATA'!C652,",","+"),".","-"),"+","."),"-",","))),"")</f>
        <v/>
      </c>
      <c r="H652" s="15" t="str">
        <f>IF(ISNUMBER(VALUE(SUBSTITUTE(SUBSTITUTE(SUBSTITUTE(SUBSTITUTE('YAHOO HISTORICAL DATA'!D652,",","+"),".","-"),"+","."),"-",",")))=TRUE,(VALUE(SUBSTITUTE(SUBSTITUTE(SUBSTITUTE(SUBSTITUTE('YAHOO HISTORICAL DATA'!D652,",","+"),".","-"),"+","."),"-",","))),"")</f>
        <v/>
      </c>
      <c r="I652" s="15" t="str">
        <f>IF(ISNUMBER(VALUE(SUBSTITUTE(SUBSTITUTE(SUBSTITUTE(SUBSTITUTE('YAHOO HISTORICAL DATA'!E652,",","+"),".","-"),"+","."),"-",",")))=TRUE,(VALUE(SUBSTITUTE(SUBSTITUTE(SUBSTITUTE(SUBSTITUTE('YAHOO HISTORICAL DATA'!E652,",","+"),".","-"),"+","."),"-",","))),"")</f>
        <v/>
      </c>
      <c r="J652" s="15" t="str">
        <f>IF(ISNUMBER(VALUE(SUBSTITUTE(SUBSTITUTE(SUBSTITUTE(SUBSTITUTE('YAHOO HISTORICAL DATA'!F652,",","+"),".","-"),"+","."),"-",",")))=TRUE,(VALUE(SUBSTITUTE(SUBSTITUTE(SUBSTITUTE(SUBSTITUTE('YAHOO HISTORICAL DATA'!F652,",","+"),".","-"),"+","."),"-",","))),"")</f>
        <v/>
      </c>
      <c r="K652" s="15">
        <f>IF(ISNUMBER(VALUE(SUBSTITUTE(SUBSTITUTE(SUBSTITUTE(SUBSTITUTE('YAHOO HISTORICAL DATA'!G652,",","+"),".","-"),"+","."),"-",",")))=TRUE,(VALUE(SUBSTITUTE(SUBSTITUTE(SUBSTITUTE(SUBSTITUTE('YAHOO HISTORICAL DATA'!G652,",","+"),".","-"),"+","."),"-",","))),VALUE(SUBSTITUTE(SUBSTITUTE(SUBSTITUTE(SUBSTITUTE('YAHOO HISTORICAL DATA'!G652,",","+"),".","-"),"+","."),"-",",")&amp;"0"))</f>
        <v>0</v>
      </c>
    </row>
    <row r="653" spans="1:11" x14ac:dyDescent="0.2">
      <c r="A653">
        <f>'YAHOO HISTORICAL DATA'!A653</f>
        <v>0</v>
      </c>
      <c r="B653" s="81">
        <f t="shared" si="42"/>
        <v>0</v>
      </c>
      <c r="C653" s="83">
        <f t="shared" si="43"/>
        <v>0</v>
      </c>
      <c r="D653" s="83">
        <f t="shared" si="44"/>
        <v>0</v>
      </c>
      <c r="E653" s="3" t="e">
        <f t="shared" si="45"/>
        <v>#NUM!</v>
      </c>
      <c r="F653" s="15" t="str">
        <f>IF(ISNUMBER(VALUE(SUBSTITUTE(SUBSTITUTE(SUBSTITUTE(SUBSTITUTE('YAHOO HISTORICAL DATA'!B653,",","+"),".","-"),"+","."),"-",",")))=TRUE,(VALUE(SUBSTITUTE(SUBSTITUTE(SUBSTITUTE(SUBSTITUTE('YAHOO HISTORICAL DATA'!B653,",","+"),".","-"),"+","."),"-",","))),"")</f>
        <v/>
      </c>
      <c r="G653" s="15" t="str">
        <f>IF(ISNUMBER(VALUE(SUBSTITUTE(SUBSTITUTE(SUBSTITUTE(SUBSTITUTE('YAHOO HISTORICAL DATA'!C653,",","+"),".","-"),"+","."),"-",",")))=TRUE,(VALUE(SUBSTITUTE(SUBSTITUTE(SUBSTITUTE(SUBSTITUTE('YAHOO HISTORICAL DATA'!C653,",","+"),".","-"),"+","."),"-",","))),"")</f>
        <v/>
      </c>
      <c r="H653" s="15" t="str">
        <f>IF(ISNUMBER(VALUE(SUBSTITUTE(SUBSTITUTE(SUBSTITUTE(SUBSTITUTE('YAHOO HISTORICAL DATA'!D653,",","+"),".","-"),"+","."),"-",",")))=TRUE,(VALUE(SUBSTITUTE(SUBSTITUTE(SUBSTITUTE(SUBSTITUTE('YAHOO HISTORICAL DATA'!D653,",","+"),".","-"),"+","."),"-",","))),"")</f>
        <v/>
      </c>
      <c r="I653" s="15" t="str">
        <f>IF(ISNUMBER(VALUE(SUBSTITUTE(SUBSTITUTE(SUBSTITUTE(SUBSTITUTE('YAHOO HISTORICAL DATA'!E653,",","+"),".","-"),"+","."),"-",",")))=TRUE,(VALUE(SUBSTITUTE(SUBSTITUTE(SUBSTITUTE(SUBSTITUTE('YAHOO HISTORICAL DATA'!E653,",","+"),".","-"),"+","."),"-",","))),"")</f>
        <v/>
      </c>
      <c r="J653" s="15" t="str">
        <f>IF(ISNUMBER(VALUE(SUBSTITUTE(SUBSTITUTE(SUBSTITUTE(SUBSTITUTE('YAHOO HISTORICAL DATA'!F653,",","+"),".","-"),"+","."),"-",",")))=TRUE,(VALUE(SUBSTITUTE(SUBSTITUTE(SUBSTITUTE(SUBSTITUTE('YAHOO HISTORICAL DATA'!F653,",","+"),".","-"),"+","."),"-",","))),"")</f>
        <v/>
      </c>
      <c r="K653" s="15">
        <f>IF(ISNUMBER(VALUE(SUBSTITUTE(SUBSTITUTE(SUBSTITUTE(SUBSTITUTE('YAHOO HISTORICAL DATA'!G653,",","+"),".","-"),"+","."),"-",",")))=TRUE,(VALUE(SUBSTITUTE(SUBSTITUTE(SUBSTITUTE(SUBSTITUTE('YAHOO HISTORICAL DATA'!G653,",","+"),".","-"),"+","."),"-",","))),VALUE(SUBSTITUTE(SUBSTITUTE(SUBSTITUTE(SUBSTITUTE('YAHOO HISTORICAL DATA'!G653,",","+"),".","-"),"+","."),"-",",")&amp;"0"))</f>
        <v>0</v>
      </c>
    </row>
    <row r="654" spans="1:11" x14ac:dyDescent="0.2">
      <c r="A654">
        <f>'YAHOO HISTORICAL DATA'!A654</f>
        <v>0</v>
      </c>
      <c r="B654" s="81">
        <f t="shared" si="42"/>
        <v>0</v>
      </c>
      <c r="C654" s="83">
        <f t="shared" si="43"/>
        <v>0</v>
      </c>
      <c r="D654" s="83">
        <f t="shared" si="44"/>
        <v>0</v>
      </c>
      <c r="E654" s="3" t="e">
        <f t="shared" si="45"/>
        <v>#NUM!</v>
      </c>
      <c r="F654" s="15" t="str">
        <f>IF(ISNUMBER(VALUE(SUBSTITUTE(SUBSTITUTE(SUBSTITUTE(SUBSTITUTE('YAHOO HISTORICAL DATA'!B654,",","+"),".","-"),"+","."),"-",",")))=TRUE,(VALUE(SUBSTITUTE(SUBSTITUTE(SUBSTITUTE(SUBSTITUTE('YAHOO HISTORICAL DATA'!B654,",","+"),".","-"),"+","."),"-",","))),"")</f>
        <v/>
      </c>
      <c r="G654" s="15" t="str">
        <f>IF(ISNUMBER(VALUE(SUBSTITUTE(SUBSTITUTE(SUBSTITUTE(SUBSTITUTE('YAHOO HISTORICAL DATA'!C654,",","+"),".","-"),"+","."),"-",",")))=TRUE,(VALUE(SUBSTITUTE(SUBSTITUTE(SUBSTITUTE(SUBSTITUTE('YAHOO HISTORICAL DATA'!C654,",","+"),".","-"),"+","."),"-",","))),"")</f>
        <v/>
      </c>
      <c r="H654" s="15" t="str">
        <f>IF(ISNUMBER(VALUE(SUBSTITUTE(SUBSTITUTE(SUBSTITUTE(SUBSTITUTE('YAHOO HISTORICAL DATA'!D654,",","+"),".","-"),"+","."),"-",",")))=TRUE,(VALUE(SUBSTITUTE(SUBSTITUTE(SUBSTITUTE(SUBSTITUTE('YAHOO HISTORICAL DATA'!D654,",","+"),".","-"),"+","."),"-",","))),"")</f>
        <v/>
      </c>
      <c r="I654" s="15" t="str">
        <f>IF(ISNUMBER(VALUE(SUBSTITUTE(SUBSTITUTE(SUBSTITUTE(SUBSTITUTE('YAHOO HISTORICAL DATA'!E654,",","+"),".","-"),"+","."),"-",",")))=TRUE,(VALUE(SUBSTITUTE(SUBSTITUTE(SUBSTITUTE(SUBSTITUTE('YAHOO HISTORICAL DATA'!E654,",","+"),".","-"),"+","."),"-",","))),"")</f>
        <v/>
      </c>
      <c r="J654" s="15" t="str">
        <f>IF(ISNUMBER(VALUE(SUBSTITUTE(SUBSTITUTE(SUBSTITUTE(SUBSTITUTE('YAHOO HISTORICAL DATA'!F654,",","+"),".","-"),"+","."),"-",",")))=TRUE,(VALUE(SUBSTITUTE(SUBSTITUTE(SUBSTITUTE(SUBSTITUTE('YAHOO HISTORICAL DATA'!F654,",","+"),".","-"),"+","."),"-",","))),"")</f>
        <v/>
      </c>
      <c r="K654" s="15">
        <f>IF(ISNUMBER(VALUE(SUBSTITUTE(SUBSTITUTE(SUBSTITUTE(SUBSTITUTE('YAHOO HISTORICAL DATA'!G654,",","+"),".","-"),"+","."),"-",",")))=TRUE,(VALUE(SUBSTITUTE(SUBSTITUTE(SUBSTITUTE(SUBSTITUTE('YAHOO HISTORICAL DATA'!G654,",","+"),".","-"),"+","."),"-",","))),VALUE(SUBSTITUTE(SUBSTITUTE(SUBSTITUTE(SUBSTITUTE('YAHOO HISTORICAL DATA'!G654,",","+"),".","-"),"+","."),"-",",")&amp;"0"))</f>
        <v>0</v>
      </c>
    </row>
    <row r="655" spans="1:11" x14ac:dyDescent="0.2">
      <c r="A655">
        <f>'YAHOO HISTORICAL DATA'!A655</f>
        <v>0</v>
      </c>
      <c r="B655" s="81">
        <f t="shared" si="42"/>
        <v>0</v>
      </c>
      <c r="C655" s="83">
        <f t="shared" si="43"/>
        <v>0</v>
      </c>
      <c r="D655" s="83">
        <f t="shared" si="44"/>
        <v>0</v>
      </c>
      <c r="E655" s="3" t="e">
        <f t="shared" si="45"/>
        <v>#NUM!</v>
      </c>
      <c r="F655" s="15" t="str">
        <f>IF(ISNUMBER(VALUE(SUBSTITUTE(SUBSTITUTE(SUBSTITUTE(SUBSTITUTE('YAHOO HISTORICAL DATA'!B655,",","+"),".","-"),"+","."),"-",",")))=TRUE,(VALUE(SUBSTITUTE(SUBSTITUTE(SUBSTITUTE(SUBSTITUTE('YAHOO HISTORICAL DATA'!B655,",","+"),".","-"),"+","."),"-",","))),"")</f>
        <v/>
      </c>
      <c r="G655" s="15" t="str">
        <f>IF(ISNUMBER(VALUE(SUBSTITUTE(SUBSTITUTE(SUBSTITUTE(SUBSTITUTE('YAHOO HISTORICAL DATA'!C655,",","+"),".","-"),"+","."),"-",",")))=TRUE,(VALUE(SUBSTITUTE(SUBSTITUTE(SUBSTITUTE(SUBSTITUTE('YAHOO HISTORICAL DATA'!C655,",","+"),".","-"),"+","."),"-",","))),"")</f>
        <v/>
      </c>
      <c r="H655" s="15" t="str">
        <f>IF(ISNUMBER(VALUE(SUBSTITUTE(SUBSTITUTE(SUBSTITUTE(SUBSTITUTE('YAHOO HISTORICAL DATA'!D655,",","+"),".","-"),"+","."),"-",",")))=TRUE,(VALUE(SUBSTITUTE(SUBSTITUTE(SUBSTITUTE(SUBSTITUTE('YAHOO HISTORICAL DATA'!D655,",","+"),".","-"),"+","."),"-",","))),"")</f>
        <v/>
      </c>
      <c r="I655" s="15" t="str">
        <f>IF(ISNUMBER(VALUE(SUBSTITUTE(SUBSTITUTE(SUBSTITUTE(SUBSTITUTE('YAHOO HISTORICAL DATA'!E655,",","+"),".","-"),"+","."),"-",",")))=TRUE,(VALUE(SUBSTITUTE(SUBSTITUTE(SUBSTITUTE(SUBSTITUTE('YAHOO HISTORICAL DATA'!E655,",","+"),".","-"),"+","."),"-",","))),"")</f>
        <v/>
      </c>
      <c r="J655" s="15" t="str">
        <f>IF(ISNUMBER(VALUE(SUBSTITUTE(SUBSTITUTE(SUBSTITUTE(SUBSTITUTE('YAHOO HISTORICAL DATA'!F655,",","+"),".","-"),"+","."),"-",",")))=TRUE,(VALUE(SUBSTITUTE(SUBSTITUTE(SUBSTITUTE(SUBSTITUTE('YAHOO HISTORICAL DATA'!F655,",","+"),".","-"),"+","."),"-",","))),"")</f>
        <v/>
      </c>
      <c r="K655" s="15">
        <f>IF(ISNUMBER(VALUE(SUBSTITUTE(SUBSTITUTE(SUBSTITUTE(SUBSTITUTE('YAHOO HISTORICAL DATA'!G655,",","+"),".","-"),"+","."),"-",",")))=TRUE,(VALUE(SUBSTITUTE(SUBSTITUTE(SUBSTITUTE(SUBSTITUTE('YAHOO HISTORICAL DATA'!G655,",","+"),".","-"),"+","."),"-",","))),VALUE(SUBSTITUTE(SUBSTITUTE(SUBSTITUTE(SUBSTITUTE('YAHOO HISTORICAL DATA'!G655,",","+"),".","-"),"+","."),"-",",")&amp;"0"))</f>
        <v>0</v>
      </c>
    </row>
    <row r="656" spans="1:11" x14ac:dyDescent="0.2">
      <c r="A656">
        <f>'YAHOO HISTORICAL DATA'!A656</f>
        <v>0</v>
      </c>
      <c r="B656" s="81">
        <f t="shared" si="42"/>
        <v>0</v>
      </c>
      <c r="C656" s="83">
        <f t="shared" si="43"/>
        <v>0</v>
      </c>
      <c r="D656" s="83">
        <f t="shared" si="44"/>
        <v>0</v>
      </c>
      <c r="E656" s="3" t="e">
        <f t="shared" si="45"/>
        <v>#NUM!</v>
      </c>
      <c r="F656" s="15" t="str">
        <f>IF(ISNUMBER(VALUE(SUBSTITUTE(SUBSTITUTE(SUBSTITUTE(SUBSTITUTE('YAHOO HISTORICAL DATA'!B656,",","+"),".","-"),"+","."),"-",",")))=TRUE,(VALUE(SUBSTITUTE(SUBSTITUTE(SUBSTITUTE(SUBSTITUTE('YAHOO HISTORICAL DATA'!B656,",","+"),".","-"),"+","."),"-",","))),"")</f>
        <v/>
      </c>
      <c r="G656" s="15" t="str">
        <f>IF(ISNUMBER(VALUE(SUBSTITUTE(SUBSTITUTE(SUBSTITUTE(SUBSTITUTE('YAHOO HISTORICAL DATA'!C656,",","+"),".","-"),"+","."),"-",",")))=TRUE,(VALUE(SUBSTITUTE(SUBSTITUTE(SUBSTITUTE(SUBSTITUTE('YAHOO HISTORICAL DATA'!C656,",","+"),".","-"),"+","."),"-",","))),"")</f>
        <v/>
      </c>
      <c r="H656" s="15" t="str">
        <f>IF(ISNUMBER(VALUE(SUBSTITUTE(SUBSTITUTE(SUBSTITUTE(SUBSTITUTE('YAHOO HISTORICAL DATA'!D656,",","+"),".","-"),"+","."),"-",",")))=TRUE,(VALUE(SUBSTITUTE(SUBSTITUTE(SUBSTITUTE(SUBSTITUTE('YAHOO HISTORICAL DATA'!D656,",","+"),".","-"),"+","."),"-",","))),"")</f>
        <v/>
      </c>
      <c r="I656" s="15" t="str">
        <f>IF(ISNUMBER(VALUE(SUBSTITUTE(SUBSTITUTE(SUBSTITUTE(SUBSTITUTE('YAHOO HISTORICAL DATA'!E656,",","+"),".","-"),"+","."),"-",",")))=TRUE,(VALUE(SUBSTITUTE(SUBSTITUTE(SUBSTITUTE(SUBSTITUTE('YAHOO HISTORICAL DATA'!E656,",","+"),".","-"),"+","."),"-",","))),"")</f>
        <v/>
      </c>
      <c r="J656" s="15" t="str">
        <f>IF(ISNUMBER(VALUE(SUBSTITUTE(SUBSTITUTE(SUBSTITUTE(SUBSTITUTE('YAHOO HISTORICAL DATA'!F656,",","+"),".","-"),"+","."),"-",",")))=TRUE,(VALUE(SUBSTITUTE(SUBSTITUTE(SUBSTITUTE(SUBSTITUTE('YAHOO HISTORICAL DATA'!F656,",","+"),".","-"),"+","."),"-",","))),"")</f>
        <v/>
      </c>
      <c r="K656" s="15">
        <f>IF(ISNUMBER(VALUE(SUBSTITUTE(SUBSTITUTE(SUBSTITUTE(SUBSTITUTE('YAHOO HISTORICAL DATA'!G656,",","+"),".","-"),"+","."),"-",",")))=TRUE,(VALUE(SUBSTITUTE(SUBSTITUTE(SUBSTITUTE(SUBSTITUTE('YAHOO HISTORICAL DATA'!G656,",","+"),".","-"),"+","."),"-",","))),VALUE(SUBSTITUTE(SUBSTITUTE(SUBSTITUTE(SUBSTITUTE('YAHOO HISTORICAL DATA'!G656,",","+"),".","-"),"+","."),"-",",")&amp;"0"))</f>
        <v>0</v>
      </c>
    </row>
    <row r="657" spans="1:11" x14ac:dyDescent="0.2">
      <c r="A657">
        <f>'YAHOO HISTORICAL DATA'!A657</f>
        <v>0</v>
      </c>
      <c r="B657" s="81">
        <f t="shared" si="42"/>
        <v>0</v>
      </c>
      <c r="C657" s="83">
        <f t="shared" si="43"/>
        <v>0</v>
      </c>
      <c r="D657" s="83">
        <f t="shared" si="44"/>
        <v>0</v>
      </c>
      <c r="E657" s="3" t="e">
        <f t="shared" si="45"/>
        <v>#NUM!</v>
      </c>
      <c r="F657" s="15" t="str">
        <f>IF(ISNUMBER(VALUE(SUBSTITUTE(SUBSTITUTE(SUBSTITUTE(SUBSTITUTE('YAHOO HISTORICAL DATA'!B657,",","+"),".","-"),"+","."),"-",",")))=TRUE,(VALUE(SUBSTITUTE(SUBSTITUTE(SUBSTITUTE(SUBSTITUTE('YAHOO HISTORICAL DATA'!B657,",","+"),".","-"),"+","."),"-",","))),"")</f>
        <v/>
      </c>
      <c r="G657" s="15" t="str">
        <f>IF(ISNUMBER(VALUE(SUBSTITUTE(SUBSTITUTE(SUBSTITUTE(SUBSTITUTE('YAHOO HISTORICAL DATA'!C657,",","+"),".","-"),"+","."),"-",",")))=TRUE,(VALUE(SUBSTITUTE(SUBSTITUTE(SUBSTITUTE(SUBSTITUTE('YAHOO HISTORICAL DATA'!C657,",","+"),".","-"),"+","."),"-",","))),"")</f>
        <v/>
      </c>
      <c r="H657" s="15" t="str">
        <f>IF(ISNUMBER(VALUE(SUBSTITUTE(SUBSTITUTE(SUBSTITUTE(SUBSTITUTE('YAHOO HISTORICAL DATA'!D657,",","+"),".","-"),"+","."),"-",",")))=TRUE,(VALUE(SUBSTITUTE(SUBSTITUTE(SUBSTITUTE(SUBSTITUTE('YAHOO HISTORICAL DATA'!D657,",","+"),".","-"),"+","."),"-",","))),"")</f>
        <v/>
      </c>
      <c r="I657" s="15" t="str">
        <f>IF(ISNUMBER(VALUE(SUBSTITUTE(SUBSTITUTE(SUBSTITUTE(SUBSTITUTE('YAHOO HISTORICAL DATA'!E657,",","+"),".","-"),"+","."),"-",",")))=TRUE,(VALUE(SUBSTITUTE(SUBSTITUTE(SUBSTITUTE(SUBSTITUTE('YAHOO HISTORICAL DATA'!E657,",","+"),".","-"),"+","."),"-",","))),"")</f>
        <v/>
      </c>
      <c r="J657" s="15" t="str">
        <f>IF(ISNUMBER(VALUE(SUBSTITUTE(SUBSTITUTE(SUBSTITUTE(SUBSTITUTE('YAHOO HISTORICAL DATA'!F657,",","+"),".","-"),"+","."),"-",",")))=TRUE,(VALUE(SUBSTITUTE(SUBSTITUTE(SUBSTITUTE(SUBSTITUTE('YAHOO HISTORICAL DATA'!F657,",","+"),".","-"),"+","."),"-",","))),"")</f>
        <v/>
      </c>
      <c r="K657" s="15">
        <f>IF(ISNUMBER(VALUE(SUBSTITUTE(SUBSTITUTE(SUBSTITUTE(SUBSTITUTE('YAHOO HISTORICAL DATA'!G657,",","+"),".","-"),"+","."),"-",",")))=TRUE,(VALUE(SUBSTITUTE(SUBSTITUTE(SUBSTITUTE(SUBSTITUTE('YAHOO HISTORICAL DATA'!G657,",","+"),".","-"),"+","."),"-",","))),VALUE(SUBSTITUTE(SUBSTITUTE(SUBSTITUTE(SUBSTITUTE('YAHOO HISTORICAL DATA'!G657,",","+"),".","-"),"+","."),"-",",")&amp;"0"))</f>
        <v>0</v>
      </c>
    </row>
    <row r="658" spans="1:11" x14ac:dyDescent="0.2">
      <c r="A658">
        <f>'YAHOO HISTORICAL DATA'!A658</f>
        <v>0</v>
      </c>
      <c r="B658" s="81">
        <f t="shared" si="42"/>
        <v>0</v>
      </c>
      <c r="C658" s="83">
        <f t="shared" si="43"/>
        <v>0</v>
      </c>
      <c r="D658" s="83">
        <f t="shared" si="44"/>
        <v>0</v>
      </c>
      <c r="E658" s="3" t="e">
        <f t="shared" si="45"/>
        <v>#NUM!</v>
      </c>
      <c r="F658" s="15" t="str">
        <f>IF(ISNUMBER(VALUE(SUBSTITUTE(SUBSTITUTE(SUBSTITUTE(SUBSTITUTE('YAHOO HISTORICAL DATA'!B658,",","+"),".","-"),"+","."),"-",",")))=TRUE,(VALUE(SUBSTITUTE(SUBSTITUTE(SUBSTITUTE(SUBSTITUTE('YAHOO HISTORICAL DATA'!B658,",","+"),".","-"),"+","."),"-",","))),"")</f>
        <v/>
      </c>
      <c r="G658" s="15" t="str">
        <f>IF(ISNUMBER(VALUE(SUBSTITUTE(SUBSTITUTE(SUBSTITUTE(SUBSTITUTE('YAHOO HISTORICAL DATA'!C658,",","+"),".","-"),"+","."),"-",",")))=TRUE,(VALUE(SUBSTITUTE(SUBSTITUTE(SUBSTITUTE(SUBSTITUTE('YAHOO HISTORICAL DATA'!C658,",","+"),".","-"),"+","."),"-",","))),"")</f>
        <v/>
      </c>
      <c r="H658" s="15" t="str">
        <f>IF(ISNUMBER(VALUE(SUBSTITUTE(SUBSTITUTE(SUBSTITUTE(SUBSTITUTE('YAHOO HISTORICAL DATA'!D658,",","+"),".","-"),"+","."),"-",",")))=TRUE,(VALUE(SUBSTITUTE(SUBSTITUTE(SUBSTITUTE(SUBSTITUTE('YAHOO HISTORICAL DATA'!D658,",","+"),".","-"),"+","."),"-",","))),"")</f>
        <v/>
      </c>
      <c r="I658" s="15" t="str">
        <f>IF(ISNUMBER(VALUE(SUBSTITUTE(SUBSTITUTE(SUBSTITUTE(SUBSTITUTE('YAHOO HISTORICAL DATA'!E658,",","+"),".","-"),"+","."),"-",",")))=TRUE,(VALUE(SUBSTITUTE(SUBSTITUTE(SUBSTITUTE(SUBSTITUTE('YAHOO HISTORICAL DATA'!E658,",","+"),".","-"),"+","."),"-",","))),"")</f>
        <v/>
      </c>
      <c r="J658" s="15" t="str">
        <f>IF(ISNUMBER(VALUE(SUBSTITUTE(SUBSTITUTE(SUBSTITUTE(SUBSTITUTE('YAHOO HISTORICAL DATA'!F658,",","+"),".","-"),"+","."),"-",",")))=TRUE,(VALUE(SUBSTITUTE(SUBSTITUTE(SUBSTITUTE(SUBSTITUTE('YAHOO HISTORICAL DATA'!F658,",","+"),".","-"),"+","."),"-",","))),"")</f>
        <v/>
      </c>
      <c r="K658" s="15">
        <f>IF(ISNUMBER(VALUE(SUBSTITUTE(SUBSTITUTE(SUBSTITUTE(SUBSTITUTE('YAHOO HISTORICAL DATA'!G658,",","+"),".","-"),"+","."),"-",",")))=TRUE,(VALUE(SUBSTITUTE(SUBSTITUTE(SUBSTITUTE(SUBSTITUTE('YAHOO HISTORICAL DATA'!G658,",","+"),".","-"),"+","."),"-",","))),VALUE(SUBSTITUTE(SUBSTITUTE(SUBSTITUTE(SUBSTITUTE('YAHOO HISTORICAL DATA'!G658,",","+"),".","-"),"+","."),"-",",")&amp;"0"))</f>
        <v>0</v>
      </c>
    </row>
    <row r="659" spans="1:11" x14ac:dyDescent="0.2">
      <c r="A659">
        <f>'YAHOO HISTORICAL DATA'!A659</f>
        <v>0</v>
      </c>
      <c r="B659" s="81">
        <f t="shared" si="42"/>
        <v>0</v>
      </c>
      <c r="C659" s="83">
        <f t="shared" si="43"/>
        <v>0</v>
      </c>
      <c r="D659" s="83">
        <f t="shared" si="44"/>
        <v>0</v>
      </c>
      <c r="E659" s="3" t="e">
        <f t="shared" si="45"/>
        <v>#NUM!</v>
      </c>
      <c r="F659" s="15" t="str">
        <f>IF(ISNUMBER(VALUE(SUBSTITUTE(SUBSTITUTE(SUBSTITUTE(SUBSTITUTE('YAHOO HISTORICAL DATA'!B659,",","+"),".","-"),"+","."),"-",",")))=TRUE,(VALUE(SUBSTITUTE(SUBSTITUTE(SUBSTITUTE(SUBSTITUTE('YAHOO HISTORICAL DATA'!B659,",","+"),".","-"),"+","."),"-",","))),"")</f>
        <v/>
      </c>
      <c r="G659" s="15" t="str">
        <f>IF(ISNUMBER(VALUE(SUBSTITUTE(SUBSTITUTE(SUBSTITUTE(SUBSTITUTE('YAHOO HISTORICAL DATA'!C659,",","+"),".","-"),"+","."),"-",",")))=TRUE,(VALUE(SUBSTITUTE(SUBSTITUTE(SUBSTITUTE(SUBSTITUTE('YAHOO HISTORICAL DATA'!C659,",","+"),".","-"),"+","."),"-",","))),"")</f>
        <v/>
      </c>
      <c r="H659" s="15" t="str">
        <f>IF(ISNUMBER(VALUE(SUBSTITUTE(SUBSTITUTE(SUBSTITUTE(SUBSTITUTE('YAHOO HISTORICAL DATA'!D659,",","+"),".","-"),"+","."),"-",",")))=TRUE,(VALUE(SUBSTITUTE(SUBSTITUTE(SUBSTITUTE(SUBSTITUTE('YAHOO HISTORICAL DATA'!D659,",","+"),".","-"),"+","."),"-",","))),"")</f>
        <v/>
      </c>
      <c r="I659" s="15" t="str">
        <f>IF(ISNUMBER(VALUE(SUBSTITUTE(SUBSTITUTE(SUBSTITUTE(SUBSTITUTE('YAHOO HISTORICAL DATA'!E659,",","+"),".","-"),"+","."),"-",",")))=TRUE,(VALUE(SUBSTITUTE(SUBSTITUTE(SUBSTITUTE(SUBSTITUTE('YAHOO HISTORICAL DATA'!E659,",","+"),".","-"),"+","."),"-",","))),"")</f>
        <v/>
      </c>
      <c r="J659" s="15" t="str">
        <f>IF(ISNUMBER(VALUE(SUBSTITUTE(SUBSTITUTE(SUBSTITUTE(SUBSTITUTE('YAHOO HISTORICAL DATA'!F659,",","+"),".","-"),"+","."),"-",",")))=TRUE,(VALUE(SUBSTITUTE(SUBSTITUTE(SUBSTITUTE(SUBSTITUTE('YAHOO HISTORICAL DATA'!F659,",","+"),".","-"),"+","."),"-",","))),"")</f>
        <v/>
      </c>
      <c r="K659" s="15">
        <f>IF(ISNUMBER(VALUE(SUBSTITUTE(SUBSTITUTE(SUBSTITUTE(SUBSTITUTE('YAHOO HISTORICAL DATA'!G659,",","+"),".","-"),"+","."),"-",",")))=TRUE,(VALUE(SUBSTITUTE(SUBSTITUTE(SUBSTITUTE(SUBSTITUTE('YAHOO HISTORICAL DATA'!G659,",","+"),".","-"),"+","."),"-",","))),VALUE(SUBSTITUTE(SUBSTITUTE(SUBSTITUTE(SUBSTITUTE('YAHOO HISTORICAL DATA'!G659,",","+"),".","-"),"+","."),"-",",")&amp;"0"))</f>
        <v>0</v>
      </c>
    </row>
    <row r="660" spans="1:11" x14ac:dyDescent="0.2">
      <c r="A660">
        <f>'YAHOO HISTORICAL DATA'!A660</f>
        <v>0</v>
      </c>
      <c r="B660" s="81">
        <f t="shared" si="42"/>
        <v>0</v>
      </c>
      <c r="C660" s="83">
        <f t="shared" si="43"/>
        <v>0</v>
      </c>
      <c r="D660" s="83">
        <f t="shared" si="44"/>
        <v>0</v>
      </c>
      <c r="E660" s="3" t="e">
        <f t="shared" si="45"/>
        <v>#NUM!</v>
      </c>
      <c r="F660" s="15" t="str">
        <f>IF(ISNUMBER(VALUE(SUBSTITUTE(SUBSTITUTE(SUBSTITUTE(SUBSTITUTE('YAHOO HISTORICAL DATA'!B660,",","+"),".","-"),"+","."),"-",",")))=TRUE,(VALUE(SUBSTITUTE(SUBSTITUTE(SUBSTITUTE(SUBSTITUTE('YAHOO HISTORICAL DATA'!B660,",","+"),".","-"),"+","."),"-",","))),"")</f>
        <v/>
      </c>
      <c r="G660" s="15" t="str">
        <f>IF(ISNUMBER(VALUE(SUBSTITUTE(SUBSTITUTE(SUBSTITUTE(SUBSTITUTE('YAHOO HISTORICAL DATA'!C660,",","+"),".","-"),"+","."),"-",",")))=TRUE,(VALUE(SUBSTITUTE(SUBSTITUTE(SUBSTITUTE(SUBSTITUTE('YAHOO HISTORICAL DATA'!C660,",","+"),".","-"),"+","."),"-",","))),"")</f>
        <v/>
      </c>
      <c r="H660" s="15" t="str">
        <f>IF(ISNUMBER(VALUE(SUBSTITUTE(SUBSTITUTE(SUBSTITUTE(SUBSTITUTE('YAHOO HISTORICAL DATA'!D660,",","+"),".","-"),"+","."),"-",",")))=TRUE,(VALUE(SUBSTITUTE(SUBSTITUTE(SUBSTITUTE(SUBSTITUTE('YAHOO HISTORICAL DATA'!D660,",","+"),".","-"),"+","."),"-",","))),"")</f>
        <v/>
      </c>
      <c r="I660" s="15" t="str">
        <f>IF(ISNUMBER(VALUE(SUBSTITUTE(SUBSTITUTE(SUBSTITUTE(SUBSTITUTE('YAHOO HISTORICAL DATA'!E660,",","+"),".","-"),"+","."),"-",",")))=TRUE,(VALUE(SUBSTITUTE(SUBSTITUTE(SUBSTITUTE(SUBSTITUTE('YAHOO HISTORICAL DATA'!E660,",","+"),".","-"),"+","."),"-",","))),"")</f>
        <v/>
      </c>
      <c r="J660" s="15" t="str">
        <f>IF(ISNUMBER(VALUE(SUBSTITUTE(SUBSTITUTE(SUBSTITUTE(SUBSTITUTE('YAHOO HISTORICAL DATA'!F660,",","+"),".","-"),"+","."),"-",",")))=TRUE,(VALUE(SUBSTITUTE(SUBSTITUTE(SUBSTITUTE(SUBSTITUTE('YAHOO HISTORICAL DATA'!F660,",","+"),".","-"),"+","."),"-",","))),"")</f>
        <v/>
      </c>
      <c r="K660" s="15">
        <f>IF(ISNUMBER(VALUE(SUBSTITUTE(SUBSTITUTE(SUBSTITUTE(SUBSTITUTE('YAHOO HISTORICAL DATA'!G660,",","+"),".","-"),"+","."),"-",",")))=TRUE,(VALUE(SUBSTITUTE(SUBSTITUTE(SUBSTITUTE(SUBSTITUTE('YAHOO HISTORICAL DATA'!G660,",","+"),".","-"),"+","."),"-",","))),VALUE(SUBSTITUTE(SUBSTITUTE(SUBSTITUTE(SUBSTITUTE('YAHOO HISTORICAL DATA'!G660,",","+"),".","-"),"+","."),"-",",")&amp;"0"))</f>
        <v>0</v>
      </c>
    </row>
    <row r="661" spans="1:11" x14ac:dyDescent="0.2">
      <c r="A661">
        <f>'YAHOO HISTORICAL DATA'!A661</f>
        <v>0</v>
      </c>
      <c r="B661" s="81">
        <f t="shared" si="42"/>
        <v>0</v>
      </c>
      <c r="C661" s="83">
        <f t="shared" si="43"/>
        <v>0</v>
      </c>
      <c r="D661" s="83">
        <f t="shared" si="44"/>
        <v>0</v>
      </c>
      <c r="E661" s="3" t="e">
        <f t="shared" si="45"/>
        <v>#NUM!</v>
      </c>
      <c r="F661" s="15" t="str">
        <f>IF(ISNUMBER(VALUE(SUBSTITUTE(SUBSTITUTE(SUBSTITUTE(SUBSTITUTE('YAHOO HISTORICAL DATA'!B661,",","+"),".","-"),"+","."),"-",",")))=TRUE,(VALUE(SUBSTITUTE(SUBSTITUTE(SUBSTITUTE(SUBSTITUTE('YAHOO HISTORICAL DATA'!B661,",","+"),".","-"),"+","."),"-",","))),"")</f>
        <v/>
      </c>
      <c r="G661" s="15" t="str">
        <f>IF(ISNUMBER(VALUE(SUBSTITUTE(SUBSTITUTE(SUBSTITUTE(SUBSTITUTE('YAHOO HISTORICAL DATA'!C661,",","+"),".","-"),"+","."),"-",",")))=TRUE,(VALUE(SUBSTITUTE(SUBSTITUTE(SUBSTITUTE(SUBSTITUTE('YAHOO HISTORICAL DATA'!C661,",","+"),".","-"),"+","."),"-",","))),"")</f>
        <v/>
      </c>
      <c r="H661" s="15" t="str">
        <f>IF(ISNUMBER(VALUE(SUBSTITUTE(SUBSTITUTE(SUBSTITUTE(SUBSTITUTE('YAHOO HISTORICAL DATA'!D661,",","+"),".","-"),"+","."),"-",",")))=TRUE,(VALUE(SUBSTITUTE(SUBSTITUTE(SUBSTITUTE(SUBSTITUTE('YAHOO HISTORICAL DATA'!D661,",","+"),".","-"),"+","."),"-",","))),"")</f>
        <v/>
      </c>
      <c r="I661" s="15" t="str">
        <f>IF(ISNUMBER(VALUE(SUBSTITUTE(SUBSTITUTE(SUBSTITUTE(SUBSTITUTE('YAHOO HISTORICAL DATA'!E661,",","+"),".","-"),"+","."),"-",",")))=TRUE,(VALUE(SUBSTITUTE(SUBSTITUTE(SUBSTITUTE(SUBSTITUTE('YAHOO HISTORICAL DATA'!E661,",","+"),".","-"),"+","."),"-",","))),"")</f>
        <v/>
      </c>
      <c r="J661" s="15" t="str">
        <f>IF(ISNUMBER(VALUE(SUBSTITUTE(SUBSTITUTE(SUBSTITUTE(SUBSTITUTE('YAHOO HISTORICAL DATA'!F661,",","+"),".","-"),"+","."),"-",",")))=TRUE,(VALUE(SUBSTITUTE(SUBSTITUTE(SUBSTITUTE(SUBSTITUTE('YAHOO HISTORICAL DATA'!F661,",","+"),".","-"),"+","."),"-",","))),"")</f>
        <v/>
      </c>
      <c r="K661" s="15">
        <f>IF(ISNUMBER(VALUE(SUBSTITUTE(SUBSTITUTE(SUBSTITUTE(SUBSTITUTE('YAHOO HISTORICAL DATA'!G661,",","+"),".","-"),"+","."),"-",",")))=TRUE,(VALUE(SUBSTITUTE(SUBSTITUTE(SUBSTITUTE(SUBSTITUTE('YAHOO HISTORICAL DATA'!G661,",","+"),".","-"),"+","."),"-",","))),VALUE(SUBSTITUTE(SUBSTITUTE(SUBSTITUTE(SUBSTITUTE('YAHOO HISTORICAL DATA'!G661,",","+"),".","-"),"+","."),"-",",")&amp;"0"))</f>
        <v>0</v>
      </c>
    </row>
    <row r="662" spans="1:11" x14ac:dyDescent="0.2">
      <c r="A662">
        <f>'YAHOO HISTORICAL DATA'!A662</f>
        <v>0</v>
      </c>
      <c r="B662" s="81">
        <f t="shared" si="42"/>
        <v>0</v>
      </c>
      <c r="C662" s="83">
        <f t="shared" si="43"/>
        <v>0</v>
      </c>
      <c r="D662" s="83">
        <f t="shared" si="44"/>
        <v>0</v>
      </c>
      <c r="E662" s="3" t="e">
        <f t="shared" si="45"/>
        <v>#NUM!</v>
      </c>
      <c r="F662" s="15" t="str">
        <f>IF(ISNUMBER(VALUE(SUBSTITUTE(SUBSTITUTE(SUBSTITUTE(SUBSTITUTE('YAHOO HISTORICAL DATA'!B662,",","+"),".","-"),"+","."),"-",",")))=TRUE,(VALUE(SUBSTITUTE(SUBSTITUTE(SUBSTITUTE(SUBSTITUTE('YAHOO HISTORICAL DATA'!B662,",","+"),".","-"),"+","."),"-",","))),"")</f>
        <v/>
      </c>
      <c r="G662" s="15" t="str">
        <f>IF(ISNUMBER(VALUE(SUBSTITUTE(SUBSTITUTE(SUBSTITUTE(SUBSTITUTE('YAHOO HISTORICAL DATA'!C662,",","+"),".","-"),"+","."),"-",",")))=TRUE,(VALUE(SUBSTITUTE(SUBSTITUTE(SUBSTITUTE(SUBSTITUTE('YAHOO HISTORICAL DATA'!C662,",","+"),".","-"),"+","."),"-",","))),"")</f>
        <v/>
      </c>
      <c r="H662" s="15" t="str">
        <f>IF(ISNUMBER(VALUE(SUBSTITUTE(SUBSTITUTE(SUBSTITUTE(SUBSTITUTE('YAHOO HISTORICAL DATA'!D662,",","+"),".","-"),"+","."),"-",",")))=TRUE,(VALUE(SUBSTITUTE(SUBSTITUTE(SUBSTITUTE(SUBSTITUTE('YAHOO HISTORICAL DATA'!D662,",","+"),".","-"),"+","."),"-",","))),"")</f>
        <v/>
      </c>
      <c r="I662" s="15" t="str">
        <f>IF(ISNUMBER(VALUE(SUBSTITUTE(SUBSTITUTE(SUBSTITUTE(SUBSTITUTE('YAHOO HISTORICAL DATA'!E662,",","+"),".","-"),"+","."),"-",",")))=TRUE,(VALUE(SUBSTITUTE(SUBSTITUTE(SUBSTITUTE(SUBSTITUTE('YAHOO HISTORICAL DATA'!E662,",","+"),".","-"),"+","."),"-",","))),"")</f>
        <v/>
      </c>
      <c r="J662" s="15" t="str">
        <f>IF(ISNUMBER(VALUE(SUBSTITUTE(SUBSTITUTE(SUBSTITUTE(SUBSTITUTE('YAHOO HISTORICAL DATA'!F662,",","+"),".","-"),"+","."),"-",",")))=TRUE,(VALUE(SUBSTITUTE(SUBSTITUTE(SUBSTITUTE(SUBSTITUTE('YAHOO HISTORICAL DATA'!F662,",","+"),".","-"),"+","."),"-",","))),"")</f>
        <v/>
      </c>
      <c r="K662" s="15">
        <f>IF(ISNUMBER(VALUE(SUBSTITUTE(SUBSTITUTE(SUBSTITUTE(SUBSTITUTE('YAHOO HISTORICAL DATA'!G662,",","+"),".","-"),"+","."),"-",",")))=TRUE,(VALUE(SUBSTITUTE(SUBSTITUTE(SUBSTITUTE(SUBSTITUTE('YAHOO HISTORICAL DATA'!G662,",","+"),".","-"),"+","."),"-",","))),VALUE(SUBSTITUTE(SUBSTITUTE(SUBSTITUTE(SUBSTITUTE('YAHOO HISTORICAL DATA'!G662,",","+"),".","-"),"+","."),"-",",")&amp;"0"))</f>
        <v>0</v>
      </c>
    </row>
    <row r="663" spans="1:11" x14ac:dyDescent="0.2">
      <c r="A663">
        <f>'YAHOO HISTORICAL DATA'!A663</f>
        <v>0</v>
      </c>
      <c r="B663" s="81">
        <f t="shared" si="42"/>
        <v>0</v>
      </c>
      <c r="C663" s="83">
        <f t="shared" si="43"/>
        <v>0</v>
      </c>
      <c r="D663" s="83">
        <f t="shared" si="44"/>
        <v>0</v>
      </c>
      <c r="E663" s="3" t="e">
        <f t="shared" si="45"/>
        <v>#NUM!</v>
      </c>
      <c r="F663" s="15" t="str">
        <f>IF(ISNUMBER(VALUE(SUBSTITUTE(SUBSTITUTE(SUBSTITUTE(SUBSTITUTE('YAHOO HISTORICAL DATA'!B663,",","+"),".","-"),"+","."),"-",",")))=TRUE,(VALUE(SUBSTITUTE(SUBSTITUTE(SUBSTITUTE(SUBSTITUTE('YAHOO HISTORICAL DATA'!B663,",","+"),".","-"),"+","."),"-",","))),"")</f>
        <v/>
      </c>
      <c r="G663" s="15" t="str">
        <f>IF(ISNUMBER(VALUE(SUBSTITUTE(SUBSTITUTE(SUBSTITUTE(SUBSTITUTE('YAHOO HISTORICAL DATA'!C663,",","+"),".","-"),"+","."),"-",",")))=TRUE,(VALUE(SUBSTITUTE(SUBSTITUTE(SUBSTITUTE(SUBSTITUTE('YAHOO HISTORICAL DATA'!C663,",","+"),".","-"),"+","."),"-",","))),"")</f>
        <v/>
      </c>
      <c r="H663" s="15" t="str">
        <f>IF(ISNUMBER(VALUE(SUBSTITUTE(SUBSTITUTE(SUBSTITUTE(SUBSTITUTE('YAHOO HISTORICAL DATA'!D663,",","+"),".","-"),"+","."),"-",",")))=TRUE,(VALUE(SUBSTITUTE(SUBSTITUTE(SUBSTITUTE(SUBSTITUTE('YAHOO HISTORICAL DATA'!D663,",","+"),".","-"),"+","."),"-",","))),"")</f>
        <v/>
      </c>
      <c r="I663" s="15" t="str">
        <f>IF(ISNUMBER(VALUE(SUBSTITUTE(SUBSTITUTE(SUBSTITUTE(SUBSTITUTE('YAHOO HISTORICAL DATA'!E663,",","+"),".","-"),"+","."),"-",",")))=TRUE,(VALUE(SUBSTITUTE(SUBSTITUTE(SUBSTITUTE(SUBSTITUTE('YAHOO HISTORICAL DATA'!E663,",","+"),".","-"),"+","."),"-",","))),"")</f>
        <v/>
      </c>
      <c r="J663" s="15" t="str">
        <f>IF(ISNUMBER(VALUE(SUBSTITUTE(SUBSTITUTE(SUBSTITUTE(SUBSTITUTE('YAHOO HISTORICAL DATA'!F663,",","+"),".","-"),"+","."),"-",",")))=TRUE,(VALUE(SUBSTITUTE(SUBSTITUTE(SUBSTITUTE(SUBSTITUTE('YAHOO HISTORICAL DATA'!F663,",","+"),".","-"),"+","."),"-",","))),"")</f>
        <v/>
      </c>
      <c r="K663" s="15">
        <f>IF(ISNUMBER(VALUE(SUBSTITUTE(SUBSTITUTE(SUBSTITUTE(SUBSTITUTE('YAHOO HISTORICAL DATA'!G663,",","+"),".","-"),"+","."),"-",",")))=TRUE,(VALUE(SUBSTITUTE(SUBSTITUTE(SUBSTITUTE(SUBSTITUTE('YAHOO HISTORICAL DATA'!G663,",","+"),".","-"),"+","."),"-",","))),VALUE(SUBSTITUTE(SUBSTITUTE(SUBSTITUTE(SUBSTITUTE('YAHOO HISTORICAL DATA'!G663,",","+"),".","-"),"+","."),"-",",")&amp;"0"))</f>
        <v>0</v>
      </c>
    </row>
    <row r="664" spans="1:11" x14ac:dyDescent="0.2">
      <c r="A664">
        <f>'YAHOO HISTORICAL DATA'!A664</f>
        <v>0</v>
      </c>
      <c r="B664" s="81">
        <f t="shared" si="42"/>
        <v>0</v>
      </c>
      <c r="C664" s="83">
        <f t="shared" si="43"/>
        <v>0</v>
      </c>
      <c r="D664" s="83">
        <f t="shared" si="44"/>
        <v>0</v>
      </c>
      <c r="E664" s="3" t="e">
        <f t="shared" si="45"/>
        <v>#NUM!</v>
      </c>
      <c r="F664" s="15" t="str">
        <f>IF(ISNUMBER(VALUE(SUBSTITUTE(SUBSTITUTE(SUBSTITUTE(SUBSTITUTE('YAHOO HISTORICAL DATA'!B664,",","+"),".","-"),"+","."),"-",",")))=TRUE,(VALUE(SUBSTITUTE(SUBSTITUTE(SUBSTITUTE(SUBSTITUTE('YAHOO HISTORICAL DATA'!B664,",","+"),".","-"),"+","."),"-",","))),"")</f>
        <v/>
      </c>
      <c r="G664" s="15" t="str">
        <f>IF(ISNUMBER(VALUE(SUBSTITUTE(SUBSTITUTE(SUBSTITUTE(SUBSTITUTE('YAHOO HISTORICAL DATA'!C664,",","+"),".","-"),"+","."),"-",",")))=TRUE,(VALUE(SUBSTITUTE(SUBSTITUTE(SUBSTITUTE(SUBSTITUTE('YAHOO HISTORICAL DATA'!C664,",","+"),".","-"),"+","."),"-",","))),"")</f>
        <v/>
      </c>
      <c r="H664" s="15" t="str">
        <f>IF(ISNUMBER(VALUE(SUBSTITUTE(SUBSTITUTE(SUBSTITUTE(SUBSTITUTE('YAHOO HISTORICAL DATA'!D664,",","+"),".","-"),"+","."),"-",",")))=TRUE,(VALUE(SUBSTITUTE(SUBSTITUTE(SUBSTITUTE(SUBSTITUTE('YAHOO HISTORICAL DATA'!D664,",","+"),".","-"),"+","."),"-",","))),"")</f>
        <v/>
      </c>
      <c r="I664" s="15" t="str">
        <f>IF(ISNUMBER(VALUE(SUBSTITUTE(SUBSTITUTE(SUBSTITUTE(SUBSTITUTE('YAHOO HISTORICAL DATA'!E664,",","+"),".","-"),"+","."),"-",",")))=TRUE,(VALUE(SUBSTITUTE(SUBSTITUTE(SUBSTITUTE(SUBSTITUTE('YAHOO HISTORICAL DATA'!E664,",","+"),".","-"),"+","."),"-",","))),"")</f>
        <v/>
      </c>
      <c r="J664" s="15" t="str">
        <f>IF(ISNUMBER(VALUE(SUBSTITUTE(SUBSTITUTE(SUBSTITUTE(SUBSTITUTE('YAHOO HISTORICAL DATA'!F664,",","+"),".","-"),"+","."),"-",",")))=TRUE,(VALUE(SUBSTITUTE(SUBSTITUTE(SUBSTITUTE(SUBSTITUTE('YAHOO HISTORICAL DATA'!F664,",","+"),".","-"),"+","."),"-",","))),"")</f>
        <v/>
      </c>
      <c r="K664" s="15">
        <f>IF(ISNUMBER(VALUE(SUBSTITUTE(SUBSTITUTE(SUBSTITUTE(SUBSTITUTE('YAHOO HISTORICAL DATA'!G664,",","+"),".","-"),"+","."),"-",",")))=TRUE,(VALUE(SUBSTITUTE(SUBSTITUTE(SUBSTITUTE(SUBSTITUTE('YAHOO HISTORICAL DATA'!G664,",","+"),".","-"),"+","."),"-",","))),VALUE(SUBSTITUTE(SUBSTITUTE(SUBSTITUTE(SUBSTITUTE('YAHOO HISTORICAL DATA'!G664,",","+"),".","-"),"+","."),"-",",")&amp;"0"))</f>
        <v>0</v>
      </c>
    </row>
    <row r="665" spans="1:11" x14ac:dyDescent="0.2">
      <c r="A665">
        <f>'YAHOO HISTORICAL DATA'!A665</f>
        <v>0</v>
      </c>
      <c r="B665" s="81">
        <f t="shared" si="42"/>
        <v>0</v>
      </c>
      <c r="C665" s="83">
        <f t="shared" si="43"/>
        <v>0</v>
      </c>
      <c r="D665" s="83">
        <f t="shared" si="44"/>
        <v>0</v>
      </c>
      <c r="E665" s="3" t="e">
        <f t="shared" si="45"/>
        <v>#NUM!</v>
      </c>
      <c r="F665" s="15" t="str">
        <f>IF(ISNUMBER(VALUE(SUBSTITUTE(SUBSTITUTE(SUBSTITUTE(SUBSTITUTE('YAHOO HISTORICAL DATA'!B665,",","+"),".","-"),"+","."),"-",",")))=TRUE,(VALUE(SUBSTITUTE(SUBSTITUTE(SUBSTITUTE(SUBSTITUTE('YAHOO HISTORICAL DATA'!B665,",","+"),".","-"),"+","."),"-",","))),"")</f>
        <v/>
      </c>
      <c r="G665" s="15" t="str">
        <f>IF(ISNUMBER(VALUE(SUBSTITUTE(SUBSTITUTE(SUBSTITUTE(SUBSTITUTE('YAHOO HISTORICAL DATA'!C665,",","+"),".","-"),"+","."),"-",",")))=TRUE,(VALUE(SUBSTITUTE(SUBSTITUTE(SUBSTITUTE(SUBSTITUTE('YAHOO HISTORICAL DATA'!C665,",","+"),".","-"),"+","."),"-",","))),"")</f>
        <v/>
      </c>
      <c r="H665" s="15" t="str">
        <f>IF(ISNUMBER(VALUE(SUBSTITUTE(SUBSTITUTE(SUBSTITUTE(SUBSTITUTE('YAHOO HISTORICAL DATA'!D665,",","+"),".","-"),"+","."),"-",",")))=TRUE,(VALUE(SUBSTITUTE(SUBSTITUTE(SUBSTITUTE(SUBSTITUTE('YAHOO HISTORICAL DATA'!D665,",","+"),".","-"),"+","."),"-",","))),"")</f>
        <v/>
      </c>
      <c r="I665" s="15" t="str">
        <f>IF(ISNUMBER(VALUE(SUBSTITUTE(SUBSTITUTE(SUBSTITUTE(SUBSTITUTE('YAHOO HISTORICAL DATA'!E665,",","+"),".","-"),"+","."),"-",",")))=TRUE,(VALUE(SUBSTITUTE(SUBSTITUTE(SUBSTITUTE(SUBSTITUTE('YAHOO HISTORICAL DATA'!E665,",","+"),".","-"),"+","."),"-",","))),"")</f>
        <v/>
      </c>
      <c r="J665" s="15" t="str">
        <f>IF(ISNUMBER(VALUE(SUBSTITUTE(SUBSTITUTE(SUBSTITUTE(SUBSTITUTE('YAHOO HISTORICAL DATA'!F665,",","+"),".","-"),"+","."),"-",",")))=TRUE,(VALUE(SUBSTITUTE(SUBSTITUTE(SUBSTITUTE(SUBSTITUTE('YAHOO HISTORICAL DATA'!F665,",","+"),".","-"),"+","."),"-",","))),"")</f>
        <v/>
      </c>
      <c r="K665" s="15">
        <f>IF(ISNUMBER(VALUE(SUBSTITUTE(SUBSTITUTE(SUBSTITUTE(SUBSTITUTE('YAHOO HISTORICAL DATA'!G665,",","+"),".","-"),"+","."),"-",",")))=TRUE,(VALUE(SUBSTITUTE(SUBSTITUTE(SUBSTITUTE(SUBSTITUTE('YAHOO HISTORICAL DATA'!G665,",","+"),".","-"),"+","."),"-",","))),VALUE(SUBSTITUTE(SUBSTITUTE(SUBSTITUTE(SUBSTITUTE('YAHOO HISTORICAL DATA'!G665,",","+"),".","-"),"+","."),"-",",")&amp;"0"))</f>
        <v>0</v>
      </c>
    </row>
    <row r="666" spans="1:11" x14ac:dyDescent="0.2">
      <c r="A666">
        <f>'YAHOO HISTORICAL DATA'!A666</f>
        <v>0</v>
      </c>
      <c r="B666" s="81">
        <f t="shared" si="42"/>
        <v>0</v>
      </c>
      <c r="C666" s="83">
        <f t="shared" si="43"/>
        <v>0</v>
      </c>
      <c r="D666" s="83">
        <f t="shared" si="44"/>
        <v>0</v>
      </c>
      <c r="E666" s="3" t="e">
        <f t="shared" si="45"/>
        <v>#NUM!</v>
      </c>
      <c r="F666" s="15" t="str">
        <f>IF(ISNUMBER(VALUE(SUBSTITUTE(SUBSTITUTE(SUBSTITUTE(SUBSTITUTE('YAHOO HISTORICAL DATA'!B666,",","+"),".","-"),"+","."),"-",",")))=TRUE,(VALUE(SUBSTITUTE(SUBSTITUTE(SUBSTITUTE(SUBSTITUTE('YAHOO HISTORICAL DATA'!B666,",","+"),".","-"),"+","."),"-",","))),"")</f>
        <v/>
      </c>
      <c r="G666" s="15" t="str">
        <f>IF(ISNUMBER(VALUE(SUBSTITUTE(SUBSTITUTE(SUBSTITUTE(SUBSTITUTE('YAHOO HISTORICAL DATA'!C666,",","+"),".","-"),"+","."),"-",",")))=TRUE,(VALUE(SUBSTITUTE(SUBSTITUTE(SUBSTITUTE(SUBSTITUTE('YAHOO HISTORICAL DATA'!C666,",","+"),".","-"),"+","."),"-",","))),"")</f>
        <v/>
      </c>
      <c r="H666" s="15" t="str">
        <f>IF(ISNUMBER(VALUE(SUBSTITUTE(SUBSTITUTE(SUBSTITUTE(SUBSTITUTE('YAHOO HISTORICAL DATA'!D666,",","+"),".","-"),"+","."),"-",",")))=TRUE,(VALUE(SUBSTITUTE(SUBSTITUTE(SUBSTITUTE(SUBSTITUTE('YAHOO HISTORICAL DATA'!D666,",","+"),".","-"),"+","."),"-",","))),"")</f>
        <v/>
      </c>
      <c r="I666" s="15" t="str">
        <f>IF(ISNUMBER(VALUE(SUBSTITUTE(SUBSTITUTE(SUBSTITUTE(SUBSTITUTE('YAHOO HISTORICAL DATA'!E666,",","+"),".","-"),"+","."),"-",",")))=TRUE,(VALUE(SUBSTITUTE(SUBSTITUTE(SUBSTITUTE(SUBSTITUTE('YAHOO HISTORICAL DATA'!E666,",","+"),".","-"),"+","."),"-",","))),"")</f>
        <v/>
      </c>
      <c r="J666" s="15" t="str">
        <f>IF(ISNUMBER(VALUE(SUBSTITUTE(SUBSTITUTE(SUBSTITUTE(SUBSTITUTE('YAHOO HISTORICAL DATA'!F666,",","+"),".","-"),"+","."),"-",",")))=TRUE,(VALUE(SUBSTITUTE(SUBSTITUTE(SUBSTITUTE(SUBSTITUTE('YAHOO HISTORICAL DATA'!F666,",","+"),".","-"),"+","."),"-",","))),"")</f>
        <v/>
      </c>
      <c r="K666" s="15">
        <f>IF(ISNUMBER(VALUE(SUBSTITUTE(SUBSTITUTE(SUBSTITUTE(SUBSTITUTE('YAHOO HISTORICAL DATA'!G666,",","+"),".","-"),"+","."),"-",",")))=TRUE,(VALUE(SUBSTITUTE(SUBSTITUTE(SUBSTITUTE(SUBSTITUTE('YAHOO HISTORICAL DATA'!G666,",","+"),".","-"),"+","."),"-",","))),VALUE(SUBSTITUTE(SUBSTITUTE(SUBSTITUTE(SUBSTITUTE('YAHOO HISTORICAL DATA'!G666,",","+"),".","-"),"+","."),"-",",")&amp;"0"))</f>
        <v>0</v>
      </c>
    </row>
    <row r="667" spans="1:11" x14ac:dyDescent="0.2">
      <c r="A667">
        <f>'YAHOO HISTORICAL DATA'!A667</f>
        <v>0</v>
      </c>
      <c r="B667" s="81">
        <f t="shared" si="42"/>
        <v>0</v>
      </c>
      <c r="C667" s="83">
        <f t="shared" si="43"/>
        <v>0</v>
      </c>
      <c r="D667" s="83">
        <f t="shared" si="44"/>
        <v>0</v>
      </c>
      <c r="E667" s="3" t="e">
        <f t="shared" si="45"/>
        <v>#NUM!</v>
      </c>
      <c r="F667" s="15" t="str">
        <f>IF(ISNUMBER(VALUE(SUBSTITUTE(SUBSTITUTE(SUBSTITUTE(SUBSTITUTE('YAHOO HISTORICAL DATA'!B667,",","+"),".","-"),"+","."),"-",",")))=TRUE,(VALUE(SUBSTITUTE(SUBSTITUTE(SUBSTITUTE(SUBSTITUTE('YAHOO HISTORICAL DATA'!B667,",","+"),".","-"),"+","."),"-",","))),"")</f>
        <v/>
      </c>
      <c r="G667" s="15" t="str">
        <f>IF(ISNUMBER(VALUE(SUBSTITUTE(SUBSTITUTE(SUBSTITUTE(SUBSTITUTE('YAHOO HISTORICAL DATA'!C667,",","+"),".","-"),"+","."),"-",",")))=TRUE,(VALUE(SUBSTITUTE(SUBSTITUTE(SUBSTITUTE(SUBSTITUTE('YAHOO HISTORICAL DATA'!C667,",","+"),".","-"),"+","."),"-",","))),"")</f>
        <v/>
      </c>
      <c r="H667" s="15" t="str">
        <f>IF(ISNUMBER(VALUE(SUBSTITUTE(SUBSTITUTE(SUBSTITUTE(SUBSTITUTE('YAHOO HISTORICAL DATA'!D667,",","+"),".","-"),"+","."),"-",",")))=TRUE,(VALUE(SUBSTITUTE(SUBSTITUTE(SUBSTITUTE(SUBSTITUTE('YAHOO HISTORICAL DATA'!D667,",","+"),".","-"),"+","."),"-",","))),"")</f>
        <v/>
      </c>
      <c r="I667" s="15" t="str">
        <f>IF(ISNUMBER(VALUE(SUBSTITUTE(SUBSTITUTE(SUBSTITUTE(SUBSTITUTE('YAHOO HISTORICAL DATA'!E667,",","+"),".","-"),"+","."),"-",",")))=TRUE,(VALUE(SUBSTITUTE(SUBSTITUTE(SUBSTITUTE(SUBSTITUTE('YAHOO HISTORICAL DATA'!E667,",","+"),".","-"),"+","."),"-",","))),"")</f>
        <v/>
      </c>
      <c r="J667" s="15" t="str">
        <f>IF(ISNUMBER(VALUE(SUBSTITUTE(SUBSTITUTE(SUBSTITUTE(SUBSTITUTE('YAHOO HISTORICAL DATA'!F667,",","+"),".","-"),"+","."),"-",",")))=TRUE,(VALUE(SUBSTITUTE(SUBSTITUTE(SUBSTITUTE(SUBSTITUTE('YAHOO HISTORICAL DATA'!F667,",","+"),".","-"),"+","."),"-",","))),"")</f>
        <v/>
      </c>
      <c r="K667" s="15">
        <f>IF(ISNUMBER(VALUE(SUBSTITUTE(SUBSTITUTE(SUBSTITUTE(SUBSTITUTE('YAHOO HISTORICAL DATA'!G667,",","+"),".","-"),"+","."),"-",",")))=TRUE,(VALUE(SUBSTITUTE(SUBSTITUTE(SUBSTITUTE(SUBSTITUTE('YAHOO HISTORICAL DATA'!G667,",","+"),".","-"),"+","."),"-",","))),VALUE(SUBSTITUTE(SUBSTITUTE(SUBSTITUTE(SUBSTITUTE('YAHOO HISTORICAL DATA'!G667,",","+"),".","-"),"+","."),"-",",")&amp;"0"))</f>
        <v>0</v>
      </c>
    </row>
    <row r="668" spans="1:11" x14ac:dyDescent="0.2">
      <c r="A668">
        <f>'YAHOO HISTORICAL DATA'!A668</f>
        <v>0</v>
      </c>
      <c r="B668" s="81">
        <f t="shared" si="42"/>
        <v>0</v>
      </c>
      <c r="C668" s="83">
        <f t="shared" si="43"/>
        <v>0</v>
      </c>
      <c r="D668" s="83">
        <f t="shared" si="44"/>
        <v>0</v>
      </c>
      <c r="E668" s="3" t="e">
        <f t="shared" si="45"/>
        <v>#NUM!</v>
      </c>
      <c r="F668" s="15" t="str">
        <f>IF(ISNUMBER(VALUE(SUBSTITUTE(SUBSTITUTE(SUBSTITUTE(SUBSTITUTE('YAHOO HISTORICAL DATA'!B668,",","+"),".","-"),"+","."),"-",",")))=TRUE,(VALUE(SUBSTITUTE(SUBSTITUTE(SUBSTITUTE(SUBSTITUTE('YAHOO HISTORICAL DATA'!B668,",","+"),".","-"),"+","."),"-",","))),"")</f>
        <v/>
      </c>
      <c r="G668" s="15" t="str">
        <f>IF(ISNUMBER(VALUE(SUBSTITUTE(SUBSTITUTE(SUBSTITUTE(SUBSTITUTE('YAHOO HISTORICAL DATA'!C668,",","+"),".","-"),"+","."),"-",",")))=TRUE,(VALUE(SUBSTITUTE(SUBSTITUTE(SUBSTITUTE(SUBSTITUTE('YAHOO HISTORICAL DATA'!C668,",","+"),".","-"),"+","."),"-",","))),"")</f>
        <v/>
      </c>
      <c r="H668" s="15" t="str">
        <f>IF(ISNUMBER(VALUE(SUBSTITUTE(SUBSTITUTE(SUBSTITUTE(SUBSTITUTE('YAHOO HISTORICAL DATA'!D668,",","+"),".","-"),"+","."),"-",",")))=TRUE,(VALUE(SUBSTITUTE(SUBSTITUTE(SUBSTITUTE(SUBSTITUTE('YAHOO HISTORICAL DATA'!D668,",","+"),".","-"),"+","."),"-",","))),"")</f>
        <v/>
      </c>
      <c r="I668" s="15" t="str">
        <f>IF(ISNUMBER(VALUE(SUBSTITUTE(SUBSTITUTE(SUBSTITUTE(SUBSTITUTE('YAHOO HISTORICAL DATA'!E668,",","+"),".","-"),"+","."),"-",",")))=TRUE,(VALUE(SUBSTITUTE(SUBSTITUTE(SUBSTITUTE(SUBSTITUTE('YAHOO HISTORICAL DATA'!E668,",","+"),".","-"),"+","."),"-",","))),"")</f>
        <v/>
      </c>
      <c r="J668" s="15" t="str">
        <f>IF(ISNUMBER(VALUE(SUBSTITUTE(SUBSTITUTE(SUBSTITUTE(SUBSTITUTE('YAHOO HISTORICAL DATA'!F668,",","+"),".","-"),"+","."),"-",",")))=TRUE,(VALUE(SUBSTITUTE(SUBSTITUTE(SUBSTITUTE(SUBSTITUTE('YAHOO HISTORICAL DATA'!F668,",","+"),".","-"),"+","."),"-",","))),"")</f>
        <v/>
      </c>
      <c r="K668" s="15">
        <f>IF(ISNUMBER(VALUE(SUBSTITUTE(SUBSTITUTE(SUBSTITUTE(SUBSTITUTE('YAHOO HISTORICAL DATA'!G668,",","+"),".","-"),"+","."),"-",",")))=TRUE,(VALUE(SUBSTITUTE(SUBSTITUTE(SUBSTITUTE(SUBSTITUTE('YAHOO HISTORICAL DATA'!G668,",","+"),".","-"),"+","."),"-",","))),VALUE(SUBSTITUTE(SUBSTITUTE(SUBSTITUTE(SUBSTITUTE('YAHOO HISTORICAL DATA'!G668,",","+"),".","-"),"+","."),"-",",")&amp;"0"))</f>
        <v>0</v>
      </c>
    </row>
    <row r="669" spans="1:11" x14ac:dyDescent="0.2">
      <c r="A669">
        <f>'YAHOO HISTORICAL DATA'!A669</f>
        <v>0</v>
      </c>
      <c r="B669" s="81">
        <f t="shared" si="42"/>
        <v>0</v>
      </c>
      <c r="C669" s="83">
        <f t="shared" si="43"/>
        <v>0</v>
      </c>
      <c r="D669" s="83">
        <f t="shared" si="44"/>
        <v>0</v>
      </c>
      <c r="E669" s="3" t="e">
        <f t="shared" si="45"/>
        <v>#NUM!</v>
      </c>
      <c r="F669" s="15" t="str">
        <f>IF(ISNUMBER(VALUE(SUBSTITUTE(SUBSTITUTE(SUBSTITUTE(SUBSTITUTE('YAHOO HISTORICAL DATA'!B669,",","+"),".","-"),"+","."),"-",",")))=TRUE,(VALUE(SUBSTITUTE(SUBSTITUTE(SUBSTITUTE(SUBSTITUTE('YAHOO HISTORICAL DATA'!B669,",","+"),".","-"),"+","."),"-",","))),"")</f>
        <v/>
      </c>
      <c r="G669" s="15" t="str">
        <f>IF(ISNUMBER(VALUE(SUBSTITUTE(SUBSTITUTE(SUBSTITUTE(SUBSTITUTE('YAHOO HISTORICAL DATA'!C669,",","+"),".","-"),"+","."),"-",",")))=TRUE,(VALUE(SUBSTITUTE(SUBSTITUTE(SUBSTITUTE(SUBSTITUTE('YAHOO HISTORICAL DATA'!C669,",","+"),".","-"),"+","."),"-",","))),"")</f>
        <v/>
      </c>
      <c r="H669" s="15" t="str">
        <f>IF(ISNUMBER(VALUE(SUBSTITUTE(SUBSTITUTE(SUBSTITUTE(SUBSTITUTE('YAHOO HISTORICAL DATA'!D669,",","+"),".","-"),"+","."),"-",",")))=TRUE,(VALUE(SUBSTITUTE(SUBSTITUTE(SUBSTITUTE(SUBSTITUTE('YAHOO HISTORICAL DATA'!D669,",","+"),".","-"),"+","."),"-",","))),"")</f>
        <v/>
      </c>
      <c r="I669" s="15" t="str">
        <f>IF(ISNUMBER(VALUE(SUBSTITUTE(SUBSTITUTE(SUBSTITUTE(SUBSTITUTE('YAHOO HISTORICAL DATA'!E669,",","+"),".","-"),"+","."),"-",",")))=TRUE,(VALUE(SUBSTITUTE(SUBSTITUTE(SUBSTITUTE(SUBSTITUTE('YAHOO HISTORICAL DATA'!E669,",","+"),".","-"),"+","."),"-",","))),"")</f>
        <v/>
      </c>
      <c r="J669" s="15" t="str">
        <f>IF(ISNUMBER(VALUE(SUBSTITUTE(SUBSTITUTE(SUBSTITUTE(SUBSTITUTE('YAHOO HISTORICAL DATA'!F669,",","+"),".","-"),"+","."),"-",",")))=TRUE,(VALUE(SUBSTITUTE(SUBSTITUTE(SUBSTITUTE(SUBSTITUTE('YAHOO HISTORICAL DATA'!F669,",","+"),".","-"),"+","."),"-",","))),"")</f>
        <v/>
      </c>
      <c r="K669" s="15">
        <f>IF(ISNUMBER(VALUE(SUBSTITUTE(SUBSTITUTE(SUBSTITUTE(SUBSTITUTE('YAHOO HISTORICAL DATA'!G669,",","+"),".","-"),"+","."),"-",",")))=TRUE,(VALUE(SUBSTITUTE(SUBSTITUTE(SUBSTITUTE(SUBSTITUTE('YAHOO HISTORICAL DATA'!G669,",","+"),".","-"),"+","."),"-",","))),VALUE(SUBSTITUTE(SUBSTITUTE(SUBSTITUTE(SUBSTITUTE('YAHOO HISTORICAL DATA'!G669,",","+"),".","-"),"+","."),"-",",")&amp;"0"))</f>
        <v>0</v>
      </c>
    </row>
    <row r="670" spans="1:11" x14ac:dyDescent="0.2">
      <c r="A670">
        <f>'YAHOO HISTORICAL DATA'!A670</f>
        <v>0</v>
      </c>
      <c r="B670" s="81">
        <f t="shared" si="42"/>
        <v>0</v>
      </c>
      <c r="C670" s="83">
        <f t="shared" si="43"/>
        <v>0</v>
      </c>
      <c r="D670" s="83">
        <f t="shared" si="44"/>
        <v>0</v>
      </c>
      <c r="E670" s="3" t="e">
        <f t="shared" si="45"/>
        <v>#NUM!</v>
      </c>
      <c r="F670" s="15" t="str">
        <f>IF(ISNUMBER(VALUE(SUBSTITUTE(SUBSTITUTE(SUBSTITUTE(SUBSTITUTE('YAHOO HISTORICAL DATA'!B670,",","+"),".","-"),"+","."),"-",",")))=TRUE,(VALUE(SUBSTITUTE(SUBSTITUTE(SUBSTITUTE(SUBSTITUTE('YAHOO HISTORICAL DATA'!B670,",","+"),".","-"),"+","."),"-",","))),"")</f>
        <v/>
      </c>
      <c r="G670" s="15" t="str">
        <f>IF(ISNUMBER(VALUE(SUBSTITUTE(SUBSTITUTE(SUBSTITUTE(SUBSTITUTE('YAHOO HISTORICAL DATA'!C670,",","+"),".","-"),"+","."),"-",",")))=TRUE,(VALUE(SUBSTITUTE(SUBSTITUTE(SUBSTITUTE(SUBSTITUTE('YAHOO HISTORICAL DATA'!C670,",","+"),".","-"),"+","."),"-",","))),"")</f>
        <v/>
      </c>
      <c r="H670" s="15" t="str">
        <f>IF(ISNUMBER(VALUE(SUBSTITUTE(SUBSTITUTE(SUBSTITUTE(SUBSTITUTE('YAHOO HISTORICAL DATA'!D670,",","+"),".","-"),"+","."),"-",",")))=TRUE,(VALUE(SUBSTITUTE(SUBSTITUTE(SUBSTITUTE(SUBSTITUTE('YAHOO HISTORICAL DATA'!D670,",","+"),".","-"),"+","."),"-",","))),"")</f>
        <v/>
      </c>
      <c r="I670" s="15" t="str">
        <f>IF(ISNUMBER(VALUE(SUBSTITUTE(SUBSTITUTE(SUBSTITUTE(SUBSTITUTE('YAHOO HISTORICAL DATA'!E670,",","+"),".","-"),"+","."),"-",",")))=TRUE,(VALUE(SUBSTITUTE(SUBSTITUTE(SUBSTITUTE(SUBSTITUTE('YAHOO HISTORICAL DATA'!E670,",","+"),".","-"),"+","."),"-",","))),"")</f>
        <v/>
      </c>
      <c r="J670" s="15" t="str">
        <f>IF(ISNUMBER(VALUE(SUBSTITUTE(SUBSTITUTE(SUBSTITUTE(SUBSTITUTE('YAHOO HISTORICAL DATA'!F670,",","+"),".","-"),"+","."),"-",",")))=TRUE,(VALUE(SUBSTITUTE(SUBSTITUTE(SUBSTITUTE(SUBSTITUTE('YAHOO HISTORICAL DATA'!F670,",","+"),".","-"),"+","."),"-",","))),"")</f>
        <v/>
      </c>
      <c r="K670" s="15">
        <f>IF(ISNUMBER(VALUE(SUBSTITUTE(SUBSTITUTE(SUBSTITUTE(SUBSTITUTE('YAHOO HISTORICAL DATA'!G670,",","+"),".","-"),"+","."),"-",",")))=TRUE,(VALUE(SUBSTITUTE(SUBSTITUTE(SUBSTITUTE(SUBSTITUTE('YAHOO HISTORICAL DATA'!G670,",","+"),".","-"),"+","."),"-",","))),VALUE(SUBSTITUTE(SUBSTITUTE(SUBSTITUTE(SUBSTITUTE('YAHOO HISTORICAL DATA'!G670,",","+"),".","-"),"+","."),"-",",")&amp;"0"))</f>
        <v>0</v>
      </c>
    </row>
    <row r="671" spans="1:11" x14ac:dyDescent="0.2">
      <c r="A671">
        <f>'YAHOO HISTORICAL DATA'!A671</f>
        <v>0</v>
      </c>
      <c r="B671" s="81">
        <f t="shared" si="42"/>
        <v>0</v>
      </c>
      <c r="C671" s="83">
        <f t="shared" si="43"/>
        <v>0</v>
      </c>
      <c r="D671" s="83">
        <f t="shared" si="44"/>
        <v>0</v>
      </c>
      <c r="E671" s="3" t="e">
        <f t="shared" si="45"/>
        <v>#NUM!</v>
      </c>
      <c r="F671" s="15" t="str">
        <f>IF(ISNUMBER(VALUE(SUBSTITUTE(SUBSTITUTE(SUBSTITUTE(SUBSTITUTE('YAHOO HISTORICAL DATA'!B671,",","+"),".","-"),"+","."),"-",",")))=TRUE,(VALUE(SUBSTITUTE(SUBSTITUTE(SUBSTITUTE(SUBSTITUTE('YAHOO HISTORICAL DATA'!B671,",","+"),".","-"),"+","."),"-",","))),"")</f>
        <v/>
      </c>
      <c r="G671" s="15" t="str">
        <f>IF(ISNUMBER(VALUE(SUBSTITUTE(SUBSTITUTE(SUBSTITUTE(SUBSTITUTE('YAHOO HISTORICAL DATA'!C671,",","+"),".","-"),"+","."),"-",",")))=TRUE,(VALUE(SUBSTITUTE(SUBSTITUTE(SUBSTITUTE(SUBSTITUTE('YAHOO HISTORICAL DATA'!C671,",","+"),".","-"),"+","."),"-",","))),"")</f>
        <v/>
      </c>
      <c r="H671" s="15" t="str">
        <f>IF(ISNUMBER(VALUE(SUBSTITUTE(SUBSTITUTE(SUBSTITUTE(SUBSTITUTE('YAHOO HISTORICAL DATA'!D671,",","+"),".","-"),"+","."),"-",",")))=TRUE,(VALUE(SUBSTITUTE(SUBSTITUTE(SUBSTITUTE(SUBSTITUTE('YAHOO HISTORICAL DATA'!D671,",","+"),".","-"),"+","."),"-",","))),"")</f>
        <v/>
      </c>
      <c r="I671" s="15" t="str">
        <f>IF(ISNUMBER(VALUE(SUBSTITUTE(SUBSTITUTE(SUBSTITUTE(SUBSTITUTE('YAHOO HISTORICAL DATA'!E671,",","+"),".","-"),"+","."),"-",",")))=TRUE,(VALUE(SUBSTITUTE(SUBSTITUTE(SUBSTITUTE(SUBSTITUTE('YAHOO HISTORICAL DATA'!E671,",","+"),".","-"),"+","."),"-",","))),"")</f>
        <v/>
      </c>
      <c r="J671" s="15" t="str">
        <f>IF(ISNUMBER(VALUE(SUBSTITUTE(SUBSTITUTE(SUBSTITUTE(SUBSTITUTE('YAHOO HISTORICAL DATA'!F671,",","+"),".","-"),"+","."),"-",",")))=TRUE,(VALUE(SUBSTITUTE(SUBSTITUTE(SUBSTITUTE(SUBSTITUTE('YAHOO HISTORICAL DATA'!F671,",","+"),".","-"),"+","."),"-",","))),"")</f>
        <v/>
      </c>
      <c r="K671" s="15">
        <f>IF(ISNUMBER(VALUE(SUBSTITUTE(SUBSTITUTE(SUBSTITUTE(SUBSTITUTE('YAHOO HISTORICAL DATA'!G671,",","+"),".","-"),"+","."),"-",",")))=TRUE,(VALUE(SUBSTITUTE(SUBSTITUTE(SUBSTITUTE(SUBSTITUTE('YAHOO HISTORICAL DATA'!G671,",","+"),".","-"),"+","."),"-",","))),VALUE(SUBSTITUTE(SUBSTITUTE(SUBSTITUTE(SUBSTITUTE('YAHOO HISTORICAL DATA'!G671,",","+"),".","-"),"+","."),"-",",")&amp;"0"))</f>
        <v>0</v>
      </c>
    </row>
    <row r="672" spans="1:11" x14ac:dyDescent="0.2">
      <c r="A672">
        <f>'YAHOO HISTORICAL DATA'!A672</f>
        <v>0</v>
      </c>
      <c r="B672" s="81">
        <f t="shared" si="42"/>
        <v>0</v>
      </c>
      <c r="C672" s="83">
        <f t="shared" si="43"/>
        <v>0</v>
      </c>
      <c r="D672" s="83">
        <f t="shared" si="44"/>
        <v>0</v>
      </c>
      <c r="E672" s="3" t="e">
        <f t="shared" si="45"/>
        <v>#NUM!</v>
      </c>
      <c r="F672" s="15" t="str">
        <f>IF(ISNUMBER(VALUE(SUBSTITUTE(SUBSTITUTE(SUBSTITUTE(SUBSTITUTE('YAHOO HISTORICAL DATA'!B672,",","+"),".","-"),"+","."),"-",",")))=TRUE,(VALUE(SUBSTITUTE(SUBSTITUTE(SUBSTITUTE(SUBSTITUTE('YAHOO HISTORICAL DATA'!B672,",","+"),".","-"),"+","."),"-",","))),"")</f>
        <v/>
      </c>
      <c r="G672" s="15" t="str">
        <f>IF(ISNUMBER(VALUE(SUBSTITUTE(SUBSTITUTE(SUBSTITUTE(SUBSTITUTE('YAHOO HISTORICAL DATA'!C672,",","+"),".","-"),"+","."),"-",",")))=TRUE,(VALUE(SUBSTITUTE(SUBSTITUTE(SUBSTITUTE(SUBSTITUTE('YAHOO HISTORICAL DATA'!C672,",","+"),".","-"),"+","."),"-",","))),"")</f>
        <v/>
      </c>
      <c r="H672" s="15" t="str">
        <f>IF(ISNUMBER(VALUE(SUBSTITUTE(SUBSTITUTE(SUBSTITUTE(SUBSTITUTE('YAHOO HISTORICAL DATA'!D672,",","+"),".","-"),"+","."),"-",",")))=TRUE,(VALUE(SUBSTITUTE(SUBSTITUTE(SUBSTITUTE(SUBSTITUTE('YAHOO HISTORICAL DATA'!D672,",","+"),".","-"),"+","."),"-",","))),"")</f>
        <v/>
      </c>
      <c r="I672" s="15" t="str">
        <f>IF(ISNUMBER(VALUE(SUBSTITUTE(SUBSTITUTE(SUBSTITUTE(SUBSTITUTE('YAHOO HISTORICAL DATA'!E672,",","+"),".","-"),"+","."),"-",",")))=TRUE,(VALUE(SUBSTITUTE(SUBSTITUTE(SUBSTITUTE(SUBSTITUTE('YAHOO HISTORICAL DATA'!E672,",","+"),".","-"),"+","."),"-",","))),"")</f>
        <v/>
      </c>
      <c r="J672" s="15" t="str">
        <f>IF(ISNUMBER(VALUE(SUBSTITUTE(SUBSTITUTE(SUBSTITUTE(SUBSTITUTE('YAHOO HISTORICAL DATA'!F672,",","+"),".","-"),"+","."),"-",",")))=TRUE,(VALUE(SUBSTITUTE(SUBSTITUTE(SUBSTITUTE(SUBSTITUTE('YAHOO HISTORICAL DATA'!F672,",","+"),".","-"),"+","."),"-",","))),"")</f>
        <v/>
      </c>
      <c r="K672" s="15">
        <f>IF(ISNUMBER(VALUE(SUBSTITUTE(SUBSTITUTE(SUBSTITUTE(SUBSTITUTE('YAHOO HISTORICAL DATA'!G672,",","+"),".","-"),"+","."),"-",",")))=TRUE,(VALUE(SUBSTITUTE(SUBSTITUTE(SUBSTITUTE(SUBSTITUTE('YAHOO HISTORICAL DATA'!G672,",","+"),".","-"),"+","."),"-",","))),VALUE(SUBSTITUTE(SUBSTITUTE(SUBSTITUTE(SUBSTITUTE('YAHOO HISTORICAL DATA'!G672,",","+"),".","-"),"+","."),"-",",")&amp;"0"))</f>
        <v>0</v>
      </c>
    </row>
    <row r="673" spans="1:11" x14ac:dyDescent="0.2">
      <c r="A673">
        <f>'YAHOO HISTORICAL DATA'!A673</f>
        <v>0</v>
      </c>
      <c r="B673" s="81">
        <f t="shared" si="42"/>
        <v>0</v>
      </c>
      <c r="C673" s="83">
        <f t="shared" si="43"/>
        <v>0</v>
      </c>
      <c r="D673" s="83">
        <f t="shared" si="44"/>
        <v>0</v>
      </c>
      <c r="E673" s="3" t="e">
        <f t="shared" si="45"/>
        <v>#NUM!</v>
      </c>
      <c r="F673" s="15" t="str">
        <f>IF(ISNUMBER(VALUE(SUBSTITUTE(SUBSTITUTE(SUBSTITUTE(SUBSTITUTE('YAHOO HISTORICAL DATA'!B673,",","+"),".","-"),"+","."),"-",",")))=TRUE,(VALUE(SUBSTITUTE(SUBSTITUTE(SUBSTITUTE(SUBSTITUTE('YAHOO HISTORICAL DATA'!B673,",","+"),".","-"),"+","."),"-",","))),"")</f>
        <v/>
      </c>
      <c r="G673" s="15" t="str">
        <f>IF(ISNUMBER(VALUE(SUBSTITUTE(SUBSTITUTE(SUBSTITUTE(SUBSTITUTE('YAHOO HISTORICAL DATA'!C673,",","+"),".","-"),"+","."),"-",",")))=TRUE,(VALUE(SUBSTITUTE(SUBSTITUTE(SUBSTITUTE(SUBSTITUTE('YAHOO HISTORICAL DATA'!C673,",","+"),".","-"),"+","."),"-",","))),"")</f>
        <v/>
      </c>
      <c r="H673" s="15" t="str">
        <f>IF(ISNUMBER(VALUE(SUBSTITUTE(SUBSTITUTE(SUBSTITUTE(SUBSTITUTE('YAHOO HISTORICAL DATA'!D673,",","+"),".","-"),"+","."),"-",",")))=TRUE,(VALUE(SUBSTITUTE(SUBSTITUTE(SUBSTITUTE(SUBSTITUTE('YAHOO HISTORICAL DATA'!D673,",","+"),".","-"),"+","."),"-",","))),"")</f>
        <v/>
      </c>
      <c r="I673" s="15" t="str">
        <f>IF(ISNUMBER(VALUE(SUBSTITUTE(SUBSTITUTE(SUBSTITUTE(SUBSTITUTE('YAHOO HISTORICAL DATA'!E673,",","+"),".","-"),"+","."),"-",",")))=TRUE,(VALUE(SUBSTITUTE(SUBSTITUTE(SUBSTITUTE(SUBSTITUTE('YAHOO HISTORICAL DATA'!E673,",","+"),".","-"),"+","."),"-",","))),"")</f>
        <v/>
      </c>
      <c r="J673" s="15" t="str">
        <f>IF(ISNUMBER(VALUE(SUBSTITUTE(SUBSTITUTE(SUBSTITUTE(SUBSTITUTE('YAHOO HISTORICAL DATA'!F673,",","+"),".","-"),"+","."),"-",",")))=TRUE,(VALUE(SUBSTITUTE(SUBSTITUTE(SUBSTITUTE(SUBSTITUTE('YAHOO HISTORICAL DATA'!F673,",","+"),".","-"),"+","."),"-",","))),"")</f>
        <v/>
      </c>
      <c r="K673" s="15">
        <f>IF(ISNUMBER(VALUE(SUBSTITUTE(SUBSTITUTE(SUBSTITUTE(SUBSTITUTE('YAHOO HISTORICAL DATA'!G673,",","+"),".","-"),"+","."),"-",",")))=TRUE,(VALUE(SUBSTITUTE(SUBSTITUTE(SUBSTITUTE(SUBSTITUTE('YAHOO HISTORICAL DATA'!G673,",","+"),".","-"),"+","."),"-",","))),VALUE(SUBSTITUTE(SUBSTITUTE(SUBSTITUTE(SUBSTITUTE('YAHOO HISTORICAL DATA'!G673,",","+"),".","-"),"+","."),"-",",")&amp;"0"))</f>
        <v>0</v>
      </c>
    </row>
    <row r="674" spans="1:11" x14ac:dyDescent="0.2">
      <c r="A674">
        <f>'YAHOO HISTORICAL DATA'!A674</f>
        <v>0</v>
      </c>
      <c r="B674" s="81">
        <f t="shared" si="42"/>
        <v>0</v>
      </c>
      <c r="C674" s="83">
        <f t="shared" si="43"/>
        <v>0</v>
      </c>
      <c r="D674" s="83">
        <f t="shared" si="44"/>
        <v>0</v>
      </c>
      <c r="E674" s="3" t="e">
        <f t="shared" si="45"/>
        <v>#NUM!</v>
      </c>
      <c r="F674" s="15" t="str">
        <f>IF(ISNUMBER(VALUE(SUBSTITUTE(SUBSTITUTE(SUBSTITUTE(SUBSTITUTE('YAHOO HISTORICAL DATA'!B674,",","+"),".","-"),"+","."),"-",",")))=TRUE,(VALUE(SUBSTITUTE(SUBSTITUTE(SUBSTITUTE(SUBSTITUTE('YAHOO HISTORICAL DATA'!B674,",","+"),".","-"),"+","."),"-",","))),"")</f>
        <v/>
      </c>
      <c r="G674" s="15" t="str">
        <f>IF(ISNUMBER(VALUE(SUBSTITUTE(SUBSTITUTE(SUBSTITUTE(SUBSTITUTE('YAHOO HISTORICAL DATA'!C674,",","+"),".","-"),"+","."),"-",",")))=TRUE,(VALUE(SUBSTITUTE(SUBSTITUTE(SUBSTITUTE(SUBSTITUTE('YAHOO HISTORICAL DATA'!C674,",","+"),".","-"),"+","."),"-",","))),"")</f>
        <v/>
      </c>
      <c r="H674" s="15" t="str">
        <f>IF(ISNUMBER(VALUE(SUBSTITUTE(SUBSTITUTE(SUBSTITUTE(SUBSTITUTE('YAHOO HISTORICAL DATA'!D674,",","+"),".","-"),"+","."),"-",",")))=TRUE,(VALUE(SUBSTITUTE(SUBSTITUTE(SUBSTITUTE(SUBSTITUTE('YAHOO HISTORICAL DATA'!D674,",","+"),".","-"),"+","."),"-",","))),"")</f>
        <v/>
      </c>
      <c r="I674" s="15" t="str">
        <f>IF(ISNUMBER(VALUE(SUBSTITUTE(SUBSTITUTE(SUBSTITUTE(SUBSTITUTE('YAHOO HISTORICAL DATA'!E674,",","+"),".","-"),"+","."),"-",",")))=TRUE,(VALUE(SUBSTITUTE(SUBSTITUTE(SUBSTITUTE(SUBSTITUTE('YAHOO HISTORICAL DATA'!E674,",","+"),".","-"),"+","."),"-",","))),"")</f>
        <v/>
      </c>
      <c r="J674" s="15" t="str">
        <f>IF(ISNUMBER(VALUE(SUBSTITUTE(SUBSTITUTE(SUBSTITUTE(SUBSTITUTE('YAHOO HISTORICAL DATA'!F674,",","+"),".","-"),"+","."),"-",",")))=TRUE,(VALUE(SUBSTITUTE(SUBSTITUTE(SUBSTITUTE(SUBSTITUTE('YAHOO HISTORICAL DATA'!F674,",","+"),".","-"),"+","."),"-",","))),"")</f>
        <v/>
      </c>
      <c r="K674" s="15">
        <f>IF(ISNUMBER(VALUE(SUBSTITUTE(SUBSTITUTE(SUBSTITUTE(SUBSTITUTE('YAHOO HISTORICAL DATA'!G674,",","+"),".","-"),"+","."),"-",",")))=TRUE,(VALUE(SUBSTITUTE(SUBSTITUTE(SUBSTITUTE(SUBSTITUTE('YAHOO HISTORICAL DATA'!G674,",","+"),".","-"),"+","."),"-",","))),VALUE(SUBSTITUTE(SUBSTITUTE(SUBSTITUTE(SUBSTITUTE('YAHOO HISTORICAL DATA'!G674,",","+"),".","-"),"+","."),"-",",")&amp;"0"))</f>
        <v>0</v>
      </c>
    </row>
    <row r="675" spans="1:11" x14ac:dyDescent="0.2">
      <c r="A675">
        <f>'YAHOO HISTORICAL DATA'!A675</f>
        <v>0</v>
      </c>
      <c r="B675" s="81">
        <f t="shared" si="42"/>
        <v>0</v>
      </c>
      <c r="C675" s="83">
        <f t="shared" si="43"/>
        <v>0</v>
      </c>
      <c r="D675" s="83">
        <f t="shared" si="44"/>
        <v>0</v>
      </c>
      <c r="E675" s="3" t="e">
        <f t="shared" si="45"/>
        <v>#NUM!</v>
      </c>
      <c r="F675" s="15" t="str">
        <f>IF(ISNUMBER(VALUE(SUBSTITUTE(SUBSTITUTE(SUBSTITUTE(SUBSTITUTE('YAHOO HISTORICAL DATA'!B675,",","+"),".","-"),"+","."),"-",",")))=TRUE,(VALUE(SUBSTITUTE(SUBSTITUTE(SUBSTITUTE(SUBSTITUTE('YAHOO HISTORICAL DATA'!B675,",","+"),".","-"),"+","."),"-",","))),"")</f>
        <v/>
      </c>
      <c r="G675" s="15" t="str">
        <f>IF(ISNUMBER(VALUE(SUBSTITUTE(SUBSTITUTE(SUBSTITUTE(SUBSTITUTE('YAHOO HISTORICAL DATA'!C675,",","+"),".","-"),"+","."),"-",",")))=TRUE,(VALUE(SUBSTITUTE(SUBSTITUTE(SUBSTITUTE(SUBSTITUTE('YAHOO HISTORICAL DATA'!C675,",","+"),".","-"),"+","."),"-",","))),"")</f>
        <v/>
      </c>
      <c r="H675" s="15" t="str">
        <f>IF(ISNUMBER(VALUE(SUBSTITUTE(SUBSTITUTE(SUBSTITUTE(SUBSTITUTE('YAHOO HISTORICAL DATA'!D675,",","+"),".","-"),"+","."),"-",",")))=TRUE,(VALUE(SUBSTITUTE(SUBSTITUTE(SUBSTITUTE(SUBSTITUTE('YAHOO HISTORICAL DATA'!D675,",","+"),".","-"),"+","."),"-",","))),"")</f>
        <v/>
      </c>
      <c r="I675" s="15" t="str">
        <f>IF(ISNUMBER(VALUE(SUBSTITUTE(SUBSTITUTE(SUBSTITUTE(SUBSTITUTE('YAHOO HISTORICAL DATA'!E675,",","+"),".","-"),"+","."),"-",",")))=TRUE,(VALUE(SUBSTITUTE(SUBSTITUTE(SUBSTITUTE(SUBSTITUTE('YAHOO HISTORICAL DATA'!E675,",","+"),".","-"),"+","."),"-",","))),"")</f>
        <v/>
      </c>
      <c r="J675" s="15" t="str">
        <f>IF(ISNUMBER(VALUE(SUBSTITUTE(SUBSTITUTE(SUBSTITUTE(SUBSTITUTE('YAHOO HISTORICAL DATA'!F675,",","+"),".","-"),"+","."),"-",",")))=TRUE,(VALUE(SUBSTITUTE(SUBSTITUTE(SUBSTITUTE(SUBSTITUTE('YAHOO HISTORICAL DATA'!F675,",","+"),".","-"),"+","."),"-",","))),"")</f>
        <v/>
      </c>
      <c r="K675" s="15">
        <f>IF(ISNUMBER(VALUE(SUBSTITUTE(SUBSTITUTE(SUBSTITUTE(SUBSTITUTE('YAHOO HISTORICAL DATA'!G675,",","+"),".","-"),"+","."),"-",",")))=TRUE,(VALUE(SUBSTITUTE(SUBSTITUTE(SUBSTITUTE(SUBSTITUTE('YAHOO HISTORICAL DATA'!G675,",","+"),".","-"),"+","."),"-",","))),VALUE(SUBSTITUTE(SUBSTITUTE(SUBSTITUTE(SUBSTITUTE('YAHOO HISTORICAL DATA'!G675,",","+"),".","-"),"+","."),"-",",")&amp;"0"))</f>
        <v>0</v>
      </c>
    </row>
    <row r="676" spans="1:11" x14ac:dyDescent="0.2">
      <c r="A676">
        <f>'YAHOO HISTORICAL DATA'!A676</f>
        <v>0</v>
      </c>
      <c r="B676" s="81">
        <f t="shared" si="42"/>
        <v>0</v>
      </c>
      <c r="C676" s="83">
        <f t="shared" si="43"/>
        <v>0</v>
      </c>
      <c r="D676" s="83">
        <f t="shared" si="44"/>
        <v>0</v>
      </c>
      <c r="E676" s="3" t="e">
        <f t="shared" si="45"/>
        <v>#NUM!</v>
      </c>
      <c r="F676" s="15" t="str">
        <f>IF(ISNUMBER(VALUE(SUBSTITUTE(SUBSTITUTE(SUBSTITUTE(SUBSTITUTE('YAHOO HISTORICAL DATA'!B676,",","+"),".","-"),"+","."),"-",",")))=TRUE,(VALUE(SUBSTITUTE(SUBSTITUTE(SUBSTITUTE(SUBSTITUTE('YAHOO HISTORICAL DATA'!B676,",","+"),".","-"),"+","."),"-",","))),"")</f>
        <v/>
      </c>
      <c r="G676" s="15" t="str">
        <f>IF(ISNUMBER(VALUE(SUBSTITUTE(SUBSTITUTE(SUBSTITUTE(SUBSTITUTE('YAHOO HISTORICAL DATA'!C676,",","+"),".","-"),"+","."),"-",",")))=TRUE,(VALUE(SUBSTITUTE(SUBSTITUTE(SUBSTITUTE(SUBSTITUTE('YAHOO HISTORICAL DATA'!C676,",","+"),".","-"),"+","."),"-",","))),"")</f>
        <v/>
      </c>
      <c r="H676" s="15" t="str">
        <f>IF(ISNUMBER(VALUE(SUBSTITUTE(SUBSTITUTE(SUBSTITUTE(SUBSTITUTE('YAHOO HISTORICAL DATA'!D676,",","+"),".","-"),"+","."),"-",",")))=TRUE,(VALUE(SUBSTITUTE(SUBSTITUTE(SUBSTITUTE(SUBSTITUTE('YAHOO HISTORICAL DATA'!D676,",","+"),".","-"),"+","."),"-",","))),"")</f>
        <v/>
      </c>
      <c r="I676" s="15" t="str">
        <f>IF(ISNUMBER(VALUE(SUBSTITUTE(SUBSTITUTE(SUBSTITUTE(SUBSTITUTE('YAHOO HISTORICAL DATA'!E676,",","+"),".","-"),"+","."),"-",",")))=TRUE,(VALUE(SUBSTITUTE(SUBSTITUTE(SUBSTITUTE(SUBSTITUTE('YAHOO HISTORICAL DATA'!E676,",","+"),".","-"),"+","."),"-",","))),"")</f>
        <v/>
      </c>
      <c r="J676" s="15" t="str">
        <f>IF(ISNUMBER(VALUE(SUBSTITUTE(SUBSTITUTE(SUBSTITUTE(SUBSTITUTE('YAHOO HISTORICAL DATA'!F676,",","+"),".","-"),"+","."),"-",",")))=TRUE,(VALUE(SUBSTITUTE(SUBSTITUTE(SUBSTITUTE(SUBSTITUTE('YAHOO HISTORICAL DATA'!F676,",","+"),".","-"),"+","."),"-",","))),"")</f>
        <v/>
      </c>
      <c r="K676" s="15">
        <f>IF(ISNUMBER(VALUE(SUBSTITUTE(SUBSTITUTE(SUBSTITUTE(SUBSTITUTE('YAHOO HISTORICAL DATA'!G676,",","+"),".","-"),"+","."),"-",",")))=TRUE,(VALUE(SUBSTITUTE(SUBSTITUTE(SUBSTITUTE(SUBSTITUTE('YAHOO HISTORICAL DATA'!G676,",","+"),".","-"),"+","."),"-",","))),VALUE(SUBSTITUTE(SUBSTITUTE(SUBSTITUTE(SUBSTITUTE('YAHOO HISTORICAL DATA'!G676,",","+"),".","-"),"+","."),"-",",")&amp;"0"))</f>
        <v>0</v>
      </c>
    </row>
    <row r="677" spans="1:11" x14ac:dyDescent="0.2">
      <c r="A677">
        <f>'YAHOO HISTORICAL DATA'!A677</f>
        <v>0</v>
      </c>
      <c r="B677" s="81">
        <f t="shared" si="42"/>
        <v>0</v>
      </c>
      <c r="C677" s="83">
        <f t="shared" si="43"/>
        <v>0</v>
      </c>
      <c r="D677" s="83">
        <f t="shared" si="44"/>
        <v>0</v>
      </c>
      <c r="E677" s="3" t="e">
        <f t="shared" si="45"/>
        <v>#NUM!</v>
      </c>
      <c r="F677" s="15" t="str">
        <f>IF(ISNUMBER(VALUE(SUBSTITUTE(SUBSTITUTE(SUBSTITUTE(SUBSTITUTE('YAHOO HISTORICAL DATA'!B677,",","+"),".","-"),"+","."),"-",",")))=TRUE,(VALUE(SUBSTITUTE(SUBSTITUTE(SUBSTITUTE(SUBSTITUTE('YAHOO HISTORICAL DATA'!B677,",","+"),".","-"),"+","."),"-",","))),"")</f>
        <v/>
      </c>
      <c r="G677" s="15" t="str">
        <f>IF(ISNUMBER(VALUE(SUBSTITUTE(SUBSTITUTE(SUBSTITUTE(SUBSTITUTE('YAHOO HISTORICAL DATA'!C677,",","+"),".","-"),"+","."),"-",",")))=TRUE,(VALUE(SUBSTITUTE(SUBSTITUTE(SUBSTITUTE(SUBSTITUTE('YAHOO HISTORICAL DATA'!C677,",","+"),".","-"),"+","."),"-",","))),"")</f>
        <v/>
      </c>
      <c r="H677" s="15" t="str">
        <f>IF(ISNUMBER(VALUE(SUBSTITUTE(SUBSTITUTE(SUBSTITUTE(SUBSTITUTE('YAHOO HISTORICAL DATA'!D677,",","+"),".","-"),"+","."),"-",",")))=TRUE,(VALUE(SUBSTITUTE(SUBSTITUTE(SUBSTITUTE(SUBSTITUTE('YAHOO HISTORICAL DATA'!D677,",","+"),".","-"),"+","."),"-",","))),"")</f>
        <v/>
      </c>
      <c r="I677" s="15" t="str">
        <f>IF(ISNUMBER(VALUE(SUBSTITUTE(SUBSTITUTE(SUBSTITUTE(SUBSTITUTE('YAHOO HISTORICAL DATA'!E677,",","+"),".","-"),"+","."),"-",",")))=TRUE,(VALUE(SUBSTITUTE(SUBSTITUTE(SUBSTITUTE(SUBSTITUTE('YAHOO HISTORICAL DATA'!E677,",","+"),".","-"),"+","."),"-",","))),"")</f>
        <v/>
      </c>
      <c r="J677" s="15" t="str">
        <f>IF(ISNUMBER(VALUE(SUBSTITUTE(SUBSTITUTE(SUBSTITUTE(SUBSTITUTE('YAHOO HISTORICAL DATA'!F677,",","+"),".","-"),"+","."),"-",",")))=TRUE,(VALUE(SUBSTITUTE(SUBSTITUTE(SUBSTITUTE(SUBSTITUTE('YAHOO HISTORICAL DATA'!F677,",","+"),".","-"),"+","."),"-",","))),"")</f>
        <v/>
      </c>
      <c r="K677" s="15">
        <f>IF(ISNUMBER(VALUE(SUBSTITUTE(SUBSTITUTE(SUBSTITUTE(SUBSTITUTE('YAHOO HISTORICAL DATA'!G677,",","+"),".","-"),"+","."),"-",",")))=TRUE,(VALUE(SUBSTITUTE(SUBSTITUTE(SUBSTITUTE(SUBSTITUTE('YAHOO HISTORICAL DATA'!G677,",","+"),".","-"),"+","."),"-",","))),VALUE(SUBSTITUTE(SUBSTITUTE(SUBSTITUTE(SUBSTITUTE('YAHOO HISTORICAL DATA'!G677,",","+"),".","-"),"+","."),"-",",")&amp;"0"))</f>
        <v>0</v>
      </c>
    </row>
    <row r="678" spans="1:11" x14ac:dyDescent="0.2">
      <c r="A678">
        <f>'YAHOO HISTORICAL DATA'!A678</f>
        <v>0</v>
      </c>
      <c r="B678" s="81">
        <f t="shared" si="42"/>
        <v>0</v>
      </c>
      <c r="C678" s="83">
        <f t="shared" si="43"/>
        <v>0</v>
      </c>
      <c r="D678" s="83">
        <f t="shared" si="44"/>
        <v>0</v>
      </c>
      <c r="E678" s="3" t="e">
        <f t="shared" si="45"/>
        <v>#NUM!</v>
      </c>
      <c r="F678" s="15" t="str">
        <f>IF(ISNUMBER(VALUE(SUBSTITUTE(SUBSTITUTE(SUBSTITUTE(SUBSTITUTE('YAHOO HISTORICAL DATA'!B678,",","+"),".","-"),"+","."),"-",",")))=TRUE,(VALUE(SUBSTITUTE(SUBSTITUTE(SUBSTITUTE(SUBSTITUTE('YAHOO HISTORICAL DATA'!B678,",","+"),".","-"),"+","."),"-",","))),"")</f>
        <v/>
      </c>
      <c r="G678" s="15" t="str">
        <f>IF(ISNUMBER(VALUE(SUBSTITUTE(SUBSTITUTE(SUBSTITUTE(SUBSTITUTE('YAHOO HISTORICAL DATA'!C678,",","+"),".","-"),"+","."),"-",",")))=TRUE,(VALUE(SUBSTITUTE(SUBSTITUTE(SUBSTITUTE(SUBSTITUTE('YAHOO HISTORICAL DATA'!C678,",","+"),".","-"),"+","."),"-",","))),"")</f>
        <v/>
      </c>
      <c r="H678" s="15" t="str">
        <f>IF(ISNUMBER(VALUE(SUBSTITUTE(SUBSTITUTE(SUBSTITUTE(SUBSTITUTE('YAHOO HISTORICAL DATA'!D678,",","+"),".","-"),"+","."),"-",",")))=TRUE,(VALUE(SUBSTITUTE(SUBSTITUTE(SUBSTITUTE(SUBSTITUTE('YAHOO HISTORICAL DATA'!D678,",","+"),".","-"),"+","."),"-",","))),"")</f>
        <v/>
      </c>
      <c r="I678" s="15" t="str">
        <f>IF(ISNUMBER(VALUE(SUBSTITUTE(SUBSTITUTE(SUBSTITUTE(SUBSTITUTE('YAHOO HISTORICAL DATA'!E678,",","+"),".","-"),"+","."),"-",",")))=TRUE,(VALUE(SUBSTITUTE(SUBSTITUTE(SUBSTITUTE(SUBSTITUTE('YAHOO HISTORICAL DATA'!E678,",","+"),".","-"),"+","."),"-",","))),"")</f>
        <v/>
      </c>
      <c r="J678" s="15" t="str">
        <f>IF(ISNUMBER(VALUE(SUBSTITUTE(SUBSTITUTE(SUBSTITUTE(SUBSTITUTE('YAHOO HISTORICAL DATA'!F678,",","+"),".","-"),"+","."),"-",",")))=TRUE,(VALUE(SUBSTITUTE(SUBSTITUTE(SUBSTITUTE(SUBSTITUTE('YAHOO HISTORICAL DATA'!F678,",","+"),".","-"),"+","."),"-",","))),"")</f>
        <v/>
      </c>
      <c r="K678" s="15">
        <f>IF(ISNUMBER(VALUE(SUBSTITUTE(SUBSTITUTE(SUBSTITUTE(SUBSTITUTE('YAHOO HISTORICAL DATA'!G678,",","+"),".","-"),"+","."),"-",",")))=TRUE,(VALUE(SUBSTITUTE(SUBSTITUTE(SUBSTITUTE(SUBSTITUTE('YAHOO HISTORICAL DATA'!G678,",","+"),".","-"),"+","."),"-",","))),VALUE(SUBSTITUTE(SUBSTITUTE(SUBSTITUTE(SUBSTITUTE('YAHOO HISTORICAL DATA'!G678,",","+"),".","-"),"+","."),"-",",")&amp;"0"))</f>
        <v>0</v>
      </c>
    </row>
    <row r="679" spans="1:11" x14ac:dyDescent="0.2">
      <c r="A679">
        <f>'YAHOO HISTORICAL DATA'!A679</f>
        <v>0</v>
      </c>
      <c r="B679" s="81">
        <f t="shared" si="42"/>
        <v>0</v>
      </c>
      <c r="C679" s="83">
        <f t="shared" si="43"/>
        <v>0</v>
      </c>
      <c r="D679" s="83">
        <f t="shared" si="44"/>
        <v>0</v>
      </c>
      <c r="E679" s="3" t="e">
        <f t="shared" si="45"/>
        <v>#NUM!</v>
      </c>
      <c r="F679" s="15" t="str">
        <f>IF(ISNUMBER(VALUE(SUBSTITUTE(SUBSTITUTE(SUBSTITUTE(SUBSTITUTE('YAHOO HISTORICAL DATA'!B679,",","+"),".","-"),"+","."),"-",",")))=TRUE,(VALUE(SUBSTITUTE(SUBSTITUTE(SUBSTITUTE(SUBSTITUTE('YAHOO HISTORICAL DATA'!B679,",","+"),".","-"),"+","."),"-",","))),"")</f>
        <v/>
      </c>
      <c r="G679" s="15" t="str">
        <f>IF(ISNUMBER(VALUE(SUBSTITUTE(SUBSTITUTE(SUBSTITUTE(SUBSTITUTE('YAHOO HISTORICAL DATA'!C679,",","+"),".","-"),"+","."),"-",",")))=TRUE,(VALUE(SUBSTITUTE(SUBSTITUTE(SUBSTITUTE(SUBSTITUTE('YAHOO HISTORICAL DATA'!C679,",","+"),".","-"),"+","."),"-",","))),"")</f>
        <v/>
      </c>
      <c r="H679" s="15" t="str">
        <f>IF(ISNUMBER(VALUE(SUBSTITUTE(SUBSTITUTE(SUBSTITUTE(SUBSTITUTE('YAHOO HISTORICAL DATA'!D679,",","+"),".","-"),"+","."),"-",",")))=TRUE,(VALUE(SUBSTITUTE(SUBSTITUTE(SUBSTITUTE(SUBSTITUTE('YAHOO HISTORICAL DATA'!D679,",","+"),".","-"),"+","."),"-",","))),"")</f>
        <v/>
      </c>
      <c r="I679" s="15" t="str">
        <f>IF(ISNUMBER(VALUE(SUBSTITUTE(SUBSTITUTE(SUBSTITUTE(SUBSTITUTE('YAHOO HISTORICAL DATA'!E679,",","+"),".","-"),"+","."),"-",",")))=TRUE,(VALUE(SUBSTITUTE(SUBSTITUTE(SUBSTITUTE(SUBSTITUTE('YAHOO HISTORICAL DATA'!E679,",","+"),".","-"),"+","."),"-",","))),"")</f>
        <v/>
      </c>
      <c r="J679" s="15" t="str">
        <f>IF(ISNUMBER(VALUE(SUBSTITUTE(SUBSTITUTE(SUBSTITUTE(SUBSTITUTE('YAHOO HISTORICAL DATA'!F679,",","+"),".","-"),"+","."),"-",",")))=TRUE,(VALUE(SUBSTITUTE(SUBSTITUTE(SUBSTITUTE(SUBSTITUTE('YAHOO HISTORICAL DATA'!F679,",","+"),".","-"),"+","."),"-",","))),"")</f>
        <v/>
      </c>
      <c r="K679" s="15">
        <f>IF(ISNUMBER(VALUE(SUBSTITUTE(SUBSTITUTE(SUBSTITUTE(SUBSTITUTE('YAHOO HISTORICAL DATA'!G679,",","+"),".","-"),"+","."),"-",",")))=TRUE,(VALUE(SUBSTITUTE(SUBSTITUTE(SUBSTITUTE(SUBSTITUTE('YAHOO HISTORICAL DATA'!G679,",","+"),".","-"),"+","."),"-",","))),VALUE(SUBSTITUTE(SUBSTITUTE(SUBSTITUTE(SUBSTITUTE('YAHOO HISTORICAL DATA'!G679,",","+"),".","-"),"+","."),"-",",")&amp;"0"))</f>
        <v>0</v>
      </c>
    </row>
    <row r="680" spans="1:11" x14ac:dyDescent="0.2">
      <c r="A680">
        <f>'YAHOO HISTORICAL DATA'!A680</f>
        <v>0</v>
      </c>
      <c r="B680" s="81">
        <f t="shared" si="42"/>
        <v>0</v>
      </c>
      <c r="C680" s="83">
        <f t="shared" si="43"/>
        <v>0</v>
      </c>
      <c r="D680" s="83">
        <f t="shared" si="44"/>
        <v>0</v>
      </c>
      <c r="E680" s="3" t="e">
        <f t="shared" si="45"/>
        <v>#NUM!</v>
      </c>
      <c r="F680" s="15" t="str">
        <f>IF(ISNUMBER(VALUE(SUBSTITUTE(SUBSTITUTE(SUBSTITUTE(SUBSTITUTE('YAHOO HISTORICAL DATA'!B680,",","+"),".","-"),"+","."),"-",",")))=TRUE,(VALUE(SUBSTITUTE(SUBSTITUTE(SUBSTITUTE(SUBSTITUTE('YAHOO HISTORICAL DATA'!B680,",","+"),".","-"),"+","."),"-",","))),"")</f>
        <v/>
      </c>
      <c r="G680" s="15" t="str">
        <f>IF(ISNUMBER(VALUE(SUBSTITUTE(SUBSTITUTE(SUBSTITUTE(SUBSTITUTE('YAHOO HISTORICAL DATA'!C680,",","+"),".","-"),"+","."),"-",",")))=TRUE,(VALUE(SUBSTITUTE(SUBSTITUTE(SUBSTITUTE(SUBSTITUTE('YAHOO HISTORICAL DATA'!C680,",","+"),".","-"),"+","."),"-",","))),"")</f>
        <v/>
      </c>
      <c r="H680" s="15" t="str">
        <f>IF(ISNUMBER(VALUE(SUBSTITUTE(SUBSTITUTE(SUBSTITUTE(SUBSTITUTE('YAHOO HISTORICAL DATA'!D680,",","+"),".","-"),"+","."),"-",",")))=TRUE,(VALUE(SUBSTITUTE(SUBSTITUTE(SUBSTITUTE(SUBSTITUTE('YAHOO HISTORICAL DATA'!D680,",","+"),".","-"),"+","."),"-",","))),"")</f>
        <v/>
      </c>
      <c r="I680" s="15" t="str">
        <f>IF(ISNUMBER(VALUE(SUBSTITUTE(SUBSTITUTE(SUBSTITUTE(SUBSTITUTE('YAHOO HISTORICAL DATA'!E680,",","+"),".","-"),"+","."),"-",",")))=TRUE,(VALUE(SUBSTITUTE(SUBSTITUTE(SUBSTITUTE(SUBSTITUTE('YAHOO HISTORICAL DATA'!E680,",","+"),".","-"),"+","."),"-",","))),"")</f>
        <v/>
      </c>
      <c r="J680" s="15" t="str">
        <f>IF(ISNUMBER(VALUE(SUBSTITUTE(SUBSTITUTE(SUBSTITUTE(SUBSTITUTE('YAHOO HISTORICAL DATA'!F680,",","+"),".","-"),"+","."),"-",",")))=TRUE,(VALUE(SUBSTITUTE(SUBSTITUTE(SUBSTITUTE(SUBSTITUTE('YAHOO HISTORICAL DATA'!F680,",","+"),".","-"),"+","."),"-",","))),"")</f>
        <v/>
      </c>
      <c r="K680" s="15">
        <f>IF(ISNUMBER(VALUE(SUBSTITUTE(SUBSTITUTE(SUBSTITUTE(SUBSTITUTE('YAHOO HISTORICAL DATA'!G680,",","+"),".","-"),"+","."),"-",",")))=TRUE,(VALUE(SUBSTITUTE(SUBSTITUTE(SUBSTITUTE(SUBSTITUTE('YAHOO HISTORICAL DATA'!G680,",","+"),".","-"),"+","."),"-",","))),VALUE(SUBSTITUTE(SUBSTITUTE(SUBSTITUTE(SUBSTITUTE('YAHOO HISTORICAL DATA'!G680,",","+"),".","-"),"+","."),"-",",")&amp;"0"))</f>
        <v>0</v>
      </c>
    </row>
    <row r="681" spans="1:11" x14ac:dyDescent="0.2">
      <c r="A681">
        <f>'YAHOO HISTORICAL DATA'!A681</f>
        <v>0</v>
      </c>
      <c r="B681" s="81">
        <f t="shared" si="42"/>
        <v>0</v>
      </c>
      <c r="C681" s="83">
        <f t="shared" si="43"/>
        <v>0</v>
      </c>
      <c r="D681" s="83">
        <f t="shared" si="44"/>
        <v>0</v>
      </c>
      <c r="E681" s="3" t="e">
        <f t="shared" si="45"/>
        <v>#NUM!</v>
      </c>
      <c r="F681" s="15" t="str">
        <f>IF(ISNUMBER(VALUE(SUBSTITUTE(SUBSTITUTE(SUBSTITUTE(SUBSTITUTE('YAHOO HISTORICAL DATA'!B681,",","+"),".","-"),"+","."),"-",",")))=TRUE,(VALUE(SUBSTITUTE(SUBSTITUTE(SUBSTITUTE(SUBSTITUTE('YAHOO HISTORICAL DATA'!B681,",","+"),".","-"),"+","."),"-",","))),"")</f>
        <v/>
      </c>
      <c r="G681" s="15" t="str">
        <f>IF(ISNUMBER(VALUE(SUBSTITUTE(SUBSTITUTE(SUBSTITUTE(SUBSTITUTE('YAHOO HISTORICAL DATA'!C681,",","+"),".","-"),"+","."),"-",",")))=TRUE,(VALUE(SUBSTITUTE(SUBSTITUTE(SUBSTITUTE(SUBSTITUTE('YAHOO HISTORICAL DATA'!C681,",","+"),".","-"),"+","."),"-",","))),"")</f>
        <v/>
      </c>
      <c r="H681" s="15" t="str">
        <f>IF(ISNUMBER(VALUE(SUBSTITUTE(SUBSTITUTE(SUBSTITUTE(SUBSTITUTE('YAHOO HISTORICAL DATA'!D681,",","+"),".","-"),"+","."),"-",",")))=TRUE,(VALUE(SUBSTITUTE(SUBSTITUTE(SUBSTITUTE(SUBSTITUTE('YAHOO HISTORICAL DATA'!D681,",","+"),".","-"),"+","."),"-",","))),"")</f>
        <v/>
      </c>
      <c r="I681" s="15" t="str">
        <f>IF(ISNUMBER(VALUE(SUBSTITUTE(SUBSTITUTE(SUBSTITUTE(SUBSTITUTE('YAHOO HISTORICAL DATA'!E681,",","+"),".","-"),"+","."),"-",",")))=TRUE,(VALUE(SUBSTITUTE(SUBSTITUTE(SUBSTITUTE(SUBSTITUTE('YAHOO HISTORICAL DATA'!E681,",","+"),".","-"),"+","."),"-",","))),"")</f>
        <v/>
      </c>
      <c r="J681" s="15" t="str">
        <f>IF(ISNUMBER(VALUE(SUBSTITUTE(SUBSTITUTE(SUBSTITUTE(SUBSTITUTE('YAHOO HISTORICAL DATA'!F681,",","+"),".","-"),"+","."),"-",",")))=TRUE,(VALUE(SUBSTITUTE(SUBSTITUTE(SUBSTITUTE(SUBSTITUTE('YAHOO HISTORICAL DATA'!F681,",","+"),".","-"),"+","."),"-",","))),"")</f>
        <v/>
      </c>
      <c r="K681" s="15">
        <f>IF(ISNUMBER(VALUE(SUBSTITUTE(SUBSTITUTE(SUBSTITUTE(SUBSTITUTE('YAHOO HISTORICAL DATA'!G681,",","+"),".","-"),"+","."),"-",",")))=TRUE,(VALUE(SUBSTITUTE(SUBSTITUTE(SUBSTITUTE(SUBSTITUTE('YAHOO HISTORICAL DATA'!G681,",","+"),".","-"),"+","."),"-",","))),VALUE(SUBSTITUTE(SUBSTITUTE(SUBSTITUTE(SUBSTITUTE('YAHOO HISTORICAL DATA'!G681,",","+"),".","-"),"+","."),"-",",")&amp;"0"))</f>
        <v>0</v>
      </c>
    </row>
    <row r="682" spans="1:11" x14ac:dyDescent="0.2">
      <c r="A682">
        <f>'YAHOO HISTORICAL DATA'!A682</f>
        <v>0</v>
      </c>
      <c r="B682" s="81">
        <f t="shared" si="42"/>
        <v>0</v>
      </c>
      <c r="C682" s="83">
        <f t="shared" si="43"/>
        <v>0</v>
      </c>
      <c r="D682" s="83">
        <f t="shared" si="44"/>
        <v>0</v>
      </c>
      <c r="E682" s="3" t="e">
        <f t="shared" si="45"/>
        <v>#NUM!</v>
      </c>
      <c r="F682" s="15" t="str">
        <f>IF(ISNUMBER(VALUE(SUBSTITUTE(SUBSTITUTE(SUBSTITUTE(SUBSTITUTE('YAHOO HISTORICAL DATA'!B682,",","+"),".","-"),"+","."),"-",",")))=TRUE,(VALUE(SUBSTITUTE(SUBSTITUTE(SUBSTITUTE(SUBSTITUTE('YAHOO HISTORICAL DATA'!B682,",","+"),".","-"),"+","."),"-",","))),"")</f>
        <v/>
      </c>
      <c r="G682" s="15" t="str">
        <f>IF(ISNUMBER(VALUE(SUBSTITUTE(SUBSTITUTE(SUBSTITUTE(SUBSTITUTE('YAHOO HISTORICAL DATA'!C682,",","+"),".","-"),"+","."),"-",",")))=TRUE,(VALUE(SUBSTITUTE(SUBSTITUTE(SUBSTITUTE(SUBSTITUTE('YAHOO HISTORICAL DATA'!C682,",","+"),".","-"),"+","."),"-",","))),"")</f>
        <v/>
      </c>
      <c r="H682" s="15" t="str">
        <f>IF(ISNUMBER(VALUE(SUBSTITUTE(SUBSTITUTE(SUBSTITUTE(SUBSTITUTE('YAHOO HISTORICAL DATA'!D682,",","+"),".","-"),"+","."),"-",",")))=TRUE,(VALUE(SUBSTITUTE(SUBSTITUTE(SUBSTITUTE(SUBSTITUTE('YAHOO HISTORICAL DATA'!D682,",","+"),".","-"),"+","."),"-",","))),"")</f>
        <v/>
      </c>
      <c r="I682" s="15" t="str">
        <f>IF(ISNUMBER(VALUE(SUBSTITUTE(SUBSTITUTE(SUBSTITUTE(SUBSTITUTE('YAHOO HISTORICAL DATA'!E682,",","+"),".","-"),"+","."),"-",",")))=TRUE,(VALUE(SUBSTITUTE(SUBSTITUTE(SUBSTITUTE(SUBSTITUTE('YAHOO HISTORICAL DATA'!E682,",","+"),".","-"),"+","."),"-",","))),"")</f>
        <v/>
      </c>
      <c r="J682" s="15" t="str">
        <f>IF(ISNUMBER(VALUE(SUBSTITUTE(SUBSTITUTE(SUBSTITUTE(SUBSTITUTE('YAHOO HISTORICAL DATA'!F682,",","+"),".","-"),"+","."),"-",",")))=TRUE,(VALUE(SUBSTITUTE(SUBSTITUTE(SUBSTITUTE(SUBSTITUTE('YAHOO HISTORICAL DATA'!F682,",","+"),".","-"),"+","."),"-",","))),"")</f>
        <v/>
      </c>
      <c r="K682" s="15">
        <f>IF(ISNUMBER(VALUE(SUBSTITUTE(SUBSTITUTE(SUBSTITUTE(SUBSTITUTE('YAHOO HISTORICAL DATA'!G682,",","+"),".","-"),"+","."),"-",",")))=TRUE,(VALUE(SUBSTITUTE(SUBSTITUTE(SUBSTITUTE(SUBSTITUTE('YAHOO HISTORICAL DATA'!G682,",","+"),".","-"),"+","."),"-",","))),VALUE(SUBSTITUTE(SUBSTITUTE(SUBSTITUTE(SUBSTITUTE('YAHOO HISTORICAL DATA'!G682,",","+"),".","-"),"+","."),"-",",")&amp;"0"))</f>
        <v>0</v>
      </c>
    </row>
    <row r="683" spans="1:11" x14ac:dyDescent="0.2">
      <c r="A683">
        <f>'YAHOO HISTORICAL DATA'!A683</f>
        <v>0</v>
      </c>
      <c r="B683" s="81">
        <f t="shared" si="42"/>
        <v>0</v>
      </c>
      <c r="C683" s="83">
        <f t="shared" si="43"/>
        <v>0</v>
      </c>
      <c r="D683" s="83">
        <f t="shared" si="44"/>
        <v>0</v>
      </c>
      <c r="E683" s="3" t="e">
        <f t="shared" si="45"/>
        <v>#NUM!</v>
      </c>
      <c r="F683" s="15" t="str">
        <f>IF(ISNUMBER(VALUE(SUBSTITUTE(SUBSTITUTE(SUBSTITUTE(SUBSTITUTE('YAHOO HISTORICAL DATA'!B683,",","+"),".","-"),"+","."),"-",",")))=TRUE,(VALUE(SUBSTITUTE(SUBSTITUTE(SUBSTITUTE(SUBSTITUTE('YAHOO HISTORICAL DATA'!B683,",","+"),".","-"),"+","."),"-",","))),"")</f>
        <v/>
      </c>
      <c r="G683" s="15" t="str">
        <f>IF(ISNUMBER(VALUE(SUBSTITUTE(SUBSTITUTE(SUBSTITUTE(SUBSTITUTE('YAHOO HISTORICAL DATA'!C683,",","+"),".","-"),"+","."),"-",",")))=TRUE,(VALUE(SUBSTITUTE(SUBSTITUTE(SUBSTITUTE(SUBSTITUTE('YAHOO HISTORICAL DATA'!C683,",","+"),".","-"),"+","."),"-",","))),"")</f>
        <v/>
      </c>
      <c r="H683" s="15" t="str">
        <f>IF(ISNUMBER(VALUE(SUBSTITUTE(SUBSTITUTE(SUBSTITUTE(SUBSTITUTE('YAHOO HISTORICAL DATA'!D683,",","+"),".","-"),"+","."),"-",",")))=TRUE,(VALUE(SUBSTITUTE(SUBSTITUTE(SUBSTITUTE(SUBSTITUTE('YAHOO HISTORICAL DATA'!D683,",","+"),".","-"),"+","."),"-",","))),"")</f>
        <v/>
      </c>
      <c r="I683" s="15" t="str">
        <f>IF(ISNUMBER(VALUE(SUBSTITUTE(SUBSTITUTE(SUBSTITUTE(SUBSTITUTE('YAHOO HISTORICAL DATA'!E683,",","+"),".","-"),"+","."),"-",",")))=TRUE,(VALUE(SUBSTITUTE(SUBSTITUTE(SUBSTITUTE(SUBSTITUTE('YAHOO HISTORICAL DATA'!E683,",","+"),".","-"),"+","."),"-",","))),"")</f>
        <v/>
      </c>
      <c r="J683" s="15" t="str">
        <f>IF(ISNUMBER(VALUE(SUBSTITUTE(SUBSTITUTE(SUBSTITUTE(SUBSTITUTE('YAHOO HISTORICAL DATA'!F683,",","+"),".","-"),"+","."),"-",",")))=TRUE,(VALUE(SUBSTITUTE(SUBSTITUTE(SUBSTITUTE(SUBSTITUTE('YAHOO HISTORICAL DATA'!F683,",","+"),".","-"),"+","."),"-",","))),"")</f>
        <v/>
      </c>
      <c r="K683" s="15">
        <f>IF(ISNUMBER(VALUE(SUBSTITUTE(SUBSTITUTE(SUBSTITUTE(SUBSTITUTE('YAHOO HISTORICAL DATA'!G683,",","+"),".","-"),"+","."),"-",",")))=TRUE,(VALUE(SUBSTITUTE(SUBSTITUTE(SUBSTITUTE(SUBSTITUTE('YAHOO HISTORICAL DATA'!G683,",","+"),".","-"),"+","."),"-",","))),VALUE(SUBSTITUTE(SUBSTITUTE(SUBSTITUTE(SUBSTITUTE('YAHOO HISTORICAL DATA'!G683,",","+"),".","-"),"+","."),"-",",")&amp;"0"))</f>
        <v>0</v>
      </c>
    </row>
    <row r="684" spans="1:11" x14ac:dyDescent="0.2">
      <c r="A684">
        <f>'YAHOO HISTORICAL DATA'!A684</f>
        <v>0</v>
      </c>
      <c r="B684" s="81">
        <f t="shared" si="42"/>
        <v>0</v>
      </c>
      <c r="C684" s="83">
        <f t="shared" si="43"/>
        <v>0</v>
      </c>
      <c r="D684" s="83">
        <f t="shared" si="44"/>
        <v>0</v>
      </c>
      <c r="E684" s="3" t="e">
        <f t="shared" si="45"/>
        <v>#NUM!</v>
      </c>
      <c r="F684" s="15" t="str">
        <f>IF(ISNUMBER(VALUE(SUBSTITUTE(SUBSTITUTE(SUBSTITUTE(SUBSTITUTE('YAHOO HISTORICAL DATA'!B684,",","+"),".","-"),"+","."),"-",",")))=TRUE,(VALUE(SUBSTITUTE(SUBSTITUTE(SUBSTITUTE(SUBSTITUTE('YAHOO HISTORICAL DATA'!B684,",","+"),".","-"),"+","."),"-",","))),"")</f>
        <v/>
      </c>
      <c r="G684" s="15" t="str">
        <f>IF(ISNUMBER(VALUE(SUBSTITUTE(SUBSTITUTE(SUBSTITUTE(SUBSTITUTE('YAHOO HISTORICAL DATA'!C684,",","+"),".","-"),"+","."),"-",",")))=TRUE,(VALUE(SUBSTITUTE(SUBSTITUTE(SUBSTITUTE(SUBSTITUTE('YAHOO HISTORICAL DATA'!C684,",","+"),".","-"),"+","."),"-",","))),"")</f>
        <v/>
      </c>
      <c r="H684" s="15" t="str">
        <f>IF(ISNUMBER(VALUE(SUBSTITUTE(SUBSTITUTE(SUBSTITUTE(SUBSTITUTE('YAHOO HISTORICAL DATA'!D684,",","+"),".","-"),"+","."),"-",",")))=TRUE,(VALUE(SUBSTITUTE(SUBSTITUTE(SUBSTITUTE(SUBSTITUTE('YAHOO HISTORICAL DATA'!D684,",","+"),".","-"),"+","."),"-",","))),"")</f>
        <v/>
      </c>
      <c r="I684" s="15" t="str">
        <f>IF(ISNUMBER(VALUE(SUBSTITUTE(SUBSTITUTE(SUBSTITUTE(SUBSTITUTE('YAHOO HISTORICAL DATA'!E684,",","+"),".","-"),"+","."),"-",",")))=TRUE,(VALUE(SUBSTITUTE(SUBSTITUTE(SUBSTITUTE(SUBSTITUTE('YAHOO HISTORICAL DATA'!E684,",","+"),".","-"),"+","."),"-",","))),"")</f>
        <v/>
      </c>
      <c r="J684" s="15" t="str">
        <f>IF(ISNUMBER(VALUE(SUBSTITUTE(SUBSTITUTE(SUBSTITUTE(SUBSTITUTE('YAHOO HISTORICAL DATA'!F684,",","+"),".","-"),"+","."),"-",",")))=TRUE,(VALUE(SUBSTITUTE(SUBSTITUTE(SUBSTITUTE(SUBSTITUTE('YAHOO HISTORICAL DATA'!F684,",","+"),".","-"),"+","."),"-",","))),"")</f>
        <v/>
      </c>
      <c r="K684" s="15">
        <f>IF(ISNUMBER(VALUE(SUBSTITUTE(SUBSTITUTE(SUBSTITUTE(SUBSTITUTE('YAHOO HISTORICAL DATA'!G684,",","+"),".","-"),"+","."),"-",",")))=TRUE,(VALUE(SUBSTITUTE(SUBSTITUTE(SUBSTITUTE(SUBSTITUTE('YAHOO HISTORICAL DATA'!G684,",","+"),".","-"),"+","."),"-",","))),VALUE(SUBSTITUTE(SUBSTITUTE(SUBSTITUTE(SUBSTITUTE('YAHOO HISTORICAL DATA'!G684,",","+"),".","-"),"+","."),"-",",")&amp;"0"))</f>
        <v>0</v>
      </c>
    </row>
    <row r="685" spans="1:11" x14ac:dyDescent="0.2">
      <c r="A685">
        <f>'YAHOO HISTORICAL DATA'!A685</f>
        <v>0</v>
      </c>
      <c r="B685" s="81">
        <f t="shared" si="42"/>
        <v>0</v>
      </c>
      <c r="C685" s="83">
        <f t="shared" si="43"/>
        <v>0</v>
      </c>
      <c r="D685" s="83">
        <f t="shared" si="44"/>
        <v>0</v>
      </c>
      <c r="E685" s="3" t="e">
        <f t="shared" si="45"/>
        <v>#NUM!</v>
      </c>
      <c r="F685" s="15" t="str">
        <f>IF(ISNUMBER(VALUE(SUBSTITUTE(SUBSTITUTE(SUBSTITUTE(SUBSTITUTE('YAHOO HISTORICAL DATA'!B685,",","+"),".","-"),"+","."),"-",",")))=TRUE,(VALUE(SUBSTITUTE(SUBSTITUTE(SUBSTITUTE(SUBSTITUTE('YAHOO HISTORICAL DATA'!B685,",","+"),".","-"),"+","."),"-",","))),"")</f>
        <v/>
      </c>
      <c r="G685" s="15" t="str">
        <f>IF(ISNUMBER(VALUE(SUBSTITUTE(SUBSTITUTE(SUBSTITUTE(SUBSTITUTE('YAHOO HISTORICAL DATA'!C685,",","+"),".","-"),"+","."),"-",",")))=TRUE,(VALUE(SUBSTITUTE(SUBSTITUTE(SUBSTITUTE(SUBSTITUTE('YAHOO HISTORICAL DATA'!C685,",","+"),".","-"),"+","."),"-",","))),"")</f>
        <v/>
      </c>
      <c r="H685" s="15" t="str">
        <f>IF(ISNUMBER(VALUE(SUBSTITUTE(SUBSTITUTE(SUBSTITUTE(SUBSTITUTE('YAHOO HISTORICAL DATA'!D685,",","+"),".","-"),"+","."),"-",",")))=TRUE,(VALUE(SUBSTITUTE(SUBSTITUTE(SUBSTITUTE(SUBSTITUTE('YAHOO HISTORICAL DATA'!D685,",","+"),".","-"),"+","."),"-",","))),"")</f>
        <v/>
      </c>
      <c r="I685" s="15" t="str">
        <f>IF(ISNUMBER(VALUE(SUBSTITUTE(SUBSTITUTE(SUBSTITUTE(SUBSTITUTE('YAHOO HISTORICAL DATA'!E685,",","+"),".","-"),"+","."),"-",",")))=TRUE,(VALUE(SUBSTITUTE(SUBSTITUTE(SUBSTITUTE(SUBSTITUTE('YAHOO HISTORICAL DATA'!E685,",","+"),".","-"),"+","."),"-",","))),"")</f>
        <v/>
      </c>
      <c r="J685" s="15" t="str">
        <f>IF(ISNUMBER(VALUE(SUBSTITUTE(SUBSTITUTE(SUBSTITUTE(SUBSTITUTE('YAHOO HISTORICAL DATA'!F685,",","+"),".","-"),"+","."),"-",",")))=TRUE,(VALUE(SUBSTITUTE(SUBSTITUTE(SUBSTITUTE(SUBSTITUTE('YAHOO HISTORICAL DATA'!F685,",","+"),".","-"),"+","."),"-",","))),"")</f>
        <v/>
      </c>
      <c r="K685" s="15">
        <f>IF(ISNUMBER(VALUE(SUBSTITUTE(SUBSTITUTE(SUBSTITUTE(SUBSTITUTE('YAHOO HISTORICAL DATA'!G685,",","+"),".","-"),"+","."),"-",",")))=TRUE,(VALUE(SUBSTITUTE(SUBSTITUTE(SUBSTITUTE(SUBSTITUTE('YAHOO HISTORICAL DATA'!G685,",","+"),".","-"),"+","."),"-",","))),VALUE(SUBSTITUTE(SUBSTITUTE(SUBSTITUTE(SUBSTITUTE('YAHOO HISTORICAL DATA'!G685,",","+"),".","-"),"+","."),"-",",")&amp;"0"))</f>
        <v>0</v>
      </c>
    </row>
    <row r="686" spans="1:11" x14ac:dyDescent="0.2">
      <c r="A686">
        <f>'YAHOO HISTORICAL DATA'!A686</f>
        <v>0</v>
      </c>
      <c r="B686" s="81">
        <f t="shared" si="42"/>
        <v>0</v>
      </c>
      <c r="C686" s="83">
        <f t="shared" si="43"/>
        <v>0</v>
      </c>
      <c r="D686" s="83">
        <f t="shared" si="44"/>
        <v>0</v>
      </c>
      <c r="E686" s="3" t="e">
        <f t="shared" si="45"/>
        <v>#NUM!</v>
      </c>
      <c r="F686" s="15" t="str">
        <f>IF(ISNUMBER(VALUE(SUBSTITUTE(SUBSTITUTE(SUBSTITUTE(SUBSTITUTE('YAHOO HISTORICAL DATA'!B686,",","+"),".","-"),"+","."),"-",",")))=TRUE,(VALUE(SUBSTITUTE(SUBSTITUTE(SUBSTITUTE(SUBSTITUTE('YAHOO HISTORICAL DATA'!B686,",","+"),".","-"),"+","."),"-",","))),"")</f>
        <v/>
      </c>
      <c r="G686" s="15" t="str">
        <f>IF(ISNUMBER(VALUE(SUBSTITUTE(SUBSTITUTE(SUBSTITUTE(SUBSTITUTE('YAHOO HISTORICAL DATA'!C686,",","+"),".","-"),"+","."),"-",",")))=TRUE,(VALUE(SUBSTITUTE(SUBSTITUTE(SUBSTITUTE(SUBSTITUTE('YAHOO HISTORICAL DATA'!C686,",","+"),".","-"),"+","."),"-",","))),"")</f>
        <v/>
      </c>
      <c r="H686" s="15" t="str">
        <f>IF(ISNUMBER(VALUE(SUBSTITUTE(SUBSTITUTE(SUBSTITUTE(SUBSTITUTE('YAHOO HISTORICAL DATA'!D686,",","+"),".","-"),"+","."),"-",",")))=TRUE,(VALUE(SUBSTITUTE(SUBSTITUTE(SUBSTITUTE(SUBSTITUTE('YAHOO HISTORICAL DATA'!D686,",","+"),".","-"),"+","."),"-",","))),"")</f>
        <v/>
      </c>
      <c r="I686" s="15" t="str">
        <f>IF(ISNUMBER(VALUE(SUBSTITUTE(SUBSTITUTE(SUBSTITUTE(SUBSTITUTE('YAHOO HISTORICAL DATA'!E686,",","+"),".","-"),"+","."),"-",",")))=TRUE,(VALUE(SUBSTITUTE(SUBSTITUTE(SUBSTITUTE(SUBSTITUTE('YAHOO HISTORICAL DATA'!E686,",","+"),".","-"),"+","."),"-",","))),"")</f>
        <v/>
      </c>
      <c r="J686" s="15" t="str">
        <f>IF(ISNUMBER(VALUE(SUBSTITUTE(SUBSTITUTE(SUBSTITUTE(SUBSTITUTE('YAHOO HISTORICAL DATA'!F686,",","+"),".","-"),"+","."),"-",",")))=TRUE,(VALUE(SUBSTITUTE(SUBSTITUTE(SUBSTITUTE(SUBSTITUTE('YAHOO HISTORICAL DATA'!F686,",","+"),".","-"),"+","."),"-",","))),"")</f>
        <v/>
      </c>
      <c r="K686" s="15">
        <f>IF(ISNUMBER(VALUE(SUBSTITUTE(SUBSTITUTE(SUBSTITUTE(SUBSTITUTE('YAHOO HISTORICAL DATA'!G686,",","+"),".","-"),"+","."),"-",",")))=TRUE,(VALUE(SUBSTITUTE(SUBSTITUTE(SUBSTITUTE(SUBSTITUTE('YAHOO HISTORICAL DATA'!G686,",","+"),".","-"),"+","."),"-",","))),VALUE(SUBSTITUTE(SUBSTITUTE(SUBSTITUTE(SUBSTITUTE('YAHOO HISTORICAL DATA'!G686,",","+"),".","-"),"+","."),"-",",")&amp;"0"))</f>
        <v>0</v>
      </c>
    </row>
    <row r="687" spans="1:11" x14ac:dyDescent="0.2">
      <c r="A687">
        <f>'YAHOO HISTORICAL DATA'!A687</f>
        <v>0</v>
      </c>
      <c r="B687" s="81">
        <f t="shared" si="42"/>
        <v>0</v>
      </c>
      <c r="C687" s="83">
        <f t="shared" si="43"/>
        <v>0</v>
      </c>
      <c r="D687" s="83">
        <f t="shared" si="44"/>
        <v>0</v>
      </c>
      <c r="E687" s="3" t="e">
        <f t="shared" si="45"/>
        <v>#NUM!</v>
      </c>
      <c r="F687" s="15" t="str">
        <f>IF(ISNUMBER(VALUE(SUBSTITUTE(SUBSTITUTE(SUBSTITUTE(SUBSTITUTE('YAHOO HISTORICAL DATA'!B687,",","+"),".","-"),"+","."),"-",",")))=TRUE,(VALUE(SUBSTITUTE(SUBSTITUTE(SUBSTITUTE(SUBSTITUTE('YAHOO HISTORICAL DATA'!B687,",","+"),".","-"),"+","."),"-",","))),"")</f>
        <v/>
      </c>
      <c r="G687" s="15" t="str">
        <f>IF(ISNUMBER(VALUE(SUBSTITUTE(SUBSTITUTE(SUBSTITUTE(SUBSTITUTE('YAHOO HISTORICAL DATA'!C687,",","+"),".","-"),"+","."),"-",",")))=TRUE,(VALUE(SUBSTITUTE(SUBSTITUTE(SUBSTITUTE(SUBSTITUTE('YAHOO HISTORICAL DATA'!C687,",","+"),".","-"),"+","."),"-",","))),"")</f>
        <v/>
      </c>
      <c r="H687" s="15" t="str">
        <f>IF(ISNUMBER(VALUE(SUBSTITUTE(SUBSTITUTE(SUBSTITUTE(SUBSTITUTE('YAHOO HISTORICAL DATA'!D687,",","+"),".","-"),"+","."),"-",",")))=TRUE,(VALUE(SUBSTITUTE(SUBSTITUTE(SUBSTITUTE(SUBSTITUTE('YAHOO HISTORICAL DATA'!D687,",","+"),".","-"),"+","."),"-",","))),"")</f>
        <v/>
      </c>
      <c r="I687" s="15" t="str">
        <f>IF(ISNUMBER(VALUE(SUBSTITUTE(SUBSTITUTE(SUBSTITUTE(SUBSTITUTE('YAHOO HISTORICAL DATA'!E687,",","+"),".","-"),"+","."),"-",",")))=TRUE,(VALUE(SUBSTITUTE(SUBSTITUTE(SUBSTITUTE(SUBSTITUTE('YAHOO HISTORICAL DATA'!E687,",","+"),".","-"),"+","."),"-",","))),"")</f>
        <v/>
      </c>
      <c r="J687" s="15" t="str">
        <f>IF(ISNUMBER(VALUE(SUBSTITUTE(SUBSTITUTE(SUBSTITUTE(SUBSTITUTE('YAHOO HISTORICAL DATA'!F687,",","+"),".","-"),"+","."),"-",",")))=TRUE,(VALUE(SUBSTITUTE(SUBSTITUTE(SUBSTITUTE(SUBSTITUTE('YAHOO HISTORICAL DATA'!F687,",","+"),".","-"),"+","."),"-",","))),"")</f>
        <v/>
      </c>
      <c r="K687" s="15">
        <f>IF(ISNUMBER(VALUE(SUBSTITUTE(SUBSTITUTE(SUBSTITUTE(SUBSTITUTE('YAHOO HISTORICAL DATA'!G687,",","+"),".","-"),"+","."),"-",",")))=TRUE,(VALUE(SUBSTITUTE(SUBSTITUTE(SUBSTITUTE(SUBSTITUTE('YAHOO HISTORICAL DATA'!G687,",","+"),".","-"),"+","."),"-",","))),VALUE(SUBSTITUTE(SUBSTITUTE(SUBSTITUTE(SUBSTITUTE('YAHOO HISTORICAL DATA'!G687,",","+"),".","-"),"+","."),"-",",")&amp;"0"))</f>
        <v>0</v>
      </c>
    </row>
    <row r="688" spans="1:11" x14ac:dyDescent="0.2">
      <c r="A688">
        <f>'YAHOO HISTORICAL DATA'!A688</f>
        <v>0</v>
      </c>
      <c r="B688" s="81">
        <f t="shared" si="42"/>
        <v>0</v>
      </c>
      <c r="C688" s="83">
        <f t="shared" si="43"/>
        <v>0</v>
      </c>
      <c r="D688" s="83">
        <f t="shared" si="44"/>
        <v>0</v>
      </c>
      <c r="E688" s="3" t="e">
        <f t="shared" si="45"/>
        <v>#NUM!</v>
      </c>
      <c r="F688" s="15" t="str">
        <f>IF(ISNUMBER(VALUE(SUBSTITUTE(SUBSTITUTE(SUBSTITUTE(SUBSTITUTE('YAHOO HISTORICAL DATA'!B688,",","+"),".","-"),"+","."),"-",",")))=TRUE,(VALUE(SUBSTITUTE(SUBSTITUTE(SUBSTITUTE(SUBSTITUTE('YAHOO HISTORICAL DATA'!B688,",","+"),".","-"),"+","."),"-",","))),"")</f>
        <v/>
      </c>
      <c r="G688" s="15" t="str">
        <f>IF(ISNUMBER(VALUE(SUBSTITUTE(SUBSTITUTE(SUBSTITUTE(SUBSTITUTE('YAHOO HISTORICAL DATA'!C688,",","+"),".","-"),"+","."),"-",",")))=TRUE,(VALUE(SUBSTITUTE(SUBSTITUTE(SUBSTITUTE(SUBSTITUTE('YAHOO HISTORICAL DATA'!C688,",","+"),".","-"),"+","."),"-",","))),"")</f>
        <v/>
      </c>
      <c r="H688" s="15" t="str">
        <f>IF(ISNUMBER(VALUE(SUBSTITUTE(SUBSTITUTE(SUBSTITUTE(SUBSTITUTE('YAHOO HISTORICAL DATA'!D688,",","+"),".","-"),"+","."),"-",",")))=TRUE,(VALUE(SUBSTITUTE(SUBSTITUTE(SUBSTITUTE(SUBSTITUTE('YAHOO HISTORICAL DATA'!D688,",","+"),".","-"),"+","."),"-",","))),"")</f>
        <v/>
      </c>
      <c r="I688" s="15" t="str">
        <f>IF(ISNUMBER(VALUE(SUBSTITUTE(SUBSTITUTE(SUBSTITUTE(SUBSTITUTE('YAHOO HISTORICAL DATA'!E688,",","+"),".","-"),"+","."),"-",",")))=TRUE,(VALUE(SUBSTITUTE(SUBSTITUTE(SUBSTITUTE(SUBSTITUTE('YAHOO HISTORICAL DATA'!E688,",","+"),".","-"),"+","."),"-",","))),"")</f>
        <v/>
      </c>
      <c r="J688" s="15" t="str">
        <f>IF(ISNUMBER(VALUE(SUBSTITUTE(SUBSTITUTE(SUBSTITUTE(SUBSTITUTE('YAHOO HISTORICAL DATA'!F688,",","+"),".","-"),"+","."),"-",",")))=TRUE,(VALUE(SUBSTITUTE(SUBSTITUTE(SUBSTITUTE(SUBSTITUTE('YAHOO HISTORICAL DATA'!F688,",","+"),".","-"),"+","."),"-",","))),"")</f>
        <v/>
      </c>
      <c r="K688" s="15">
        <f>IF(ISNUMBER(VALUE(SUBSTITUTE(SUBSTITUTE(SUBSTITUTE(SUBSTITUTE('YAHOO HISTORICAL DATA'!G688,",","+"),".","-"),"+","."),"-",",")))=TRUE,(VALUE(SUBSTITUTE(SUBSTITUTE(SUBSTITUTE(SUBSTITUTE('YAHOO HISTORICAL DATA'!G688,",","+"),".","-"),"+","."),"-",","))),VALUE(SUBSTITUTE(SUBSTITUTE(SUBSTITUTE(SUBSTITUTE('YAHOO HISTORICAL DATA'!G688,",","+"),".","-"),"+","."),"-",",")&amp;"0"))</f>
        <v>0</v>
      </c>
    </row>
    <row r="689" spans="1:11" x14ac:dyDescent="0.2">
      <c r="A689">
        <f>'YAHOO HISTORICAL DATA'!A689</f>
        <v>0</v>
      </c>
      <c r="B689" s="81">
        <f t="shared" si="42"/>
        <v>0</v>
      </c>
      <c r="C689" s="83">
        <f t="shared" si="43"/>
        <v>0</v>
      </c>
      <c r="D689" s="83">
        <f t="shared" si="44"/>
        <v>0</v>
      </c>
      <c r="E689" s="3" t="e">
        <f t="shared" si="45"/>
        <v>#NUM!</v>
      </c>
      <c r="F689" s="15" t="str">
        <f>IF(ISNUMBER(VALUE(SUBSTITUTE(SUBSTITUTE(SUBSTITUTE(SUBSTITUTE('YAHOO HISTORICAL DATA'!B689,",","+"),".","-"),"+","."),"-",",")))=TRUE,(VALUE(SUBSTITUTE(SUBSTITUTE(SUBSTITUTE(SUBSTITUTE('YAHOO HISTORICAL DATA'!B689,",","+"),".","-"),"+","."),"-",","))),"")</f>
        <v/>
      </c>
      <c r="G689" s="15" t="str">
        <f>IF(ISNUMBER(VALUE(SUBSTITUTE(SUBSTITUTE(SUBSTITUTE(SUBSTITUTE('YAHOO HISTORICAL DATA'!C689,",","+"),".","-"),"+","."),"-",",")))=TRUE,(VALUE(SUBSTITUTE(SUBSTITUTE(SUBSTITUTE(SUBSTITUTE('YAHOO HISTORICAL DATA'!C689,",","+"),".","-"),"+","."),"-",","))),"")</f>
        <v/>
      </c>
      <c r="H689" s="15" t="str">
        <f>IF(ISNUMBER(VALUE(SUBSTITUTE(SUBSTITUTE(SUBSTITUTE(SUBSTITUTE('YAHOO HISTORICAL DATA'!D689,",","+"),".","-"),"+","."),"-",",")))=TRUE,(VALUE(SUBSTITUTE(SUBSTITUTE(SUBSTITUTE(SUBSTITUTE('YAHOO HISTORICAL DATA'!D689,",","+"),".","-"),"+","."),"-",","))),"")</f>
        <v/>
      </c>
      <c r="I689" s="15" t="str">
        <f>IF(ISNUMBER(VALUE(SUBSTITUTE(SUBSTITUTE(SUBSTITUTE(SUBSTITUTE('YAHOO HISTORICAL DATA'!E689,",","+"),".","-"),"+","."),"-",",")))=TRUE,(VALUE(SUBSTITUTE(SUBSTITUTE(SUBSTITUTE(SUBSTITUTE('YAHOO HISTORICAL DATA'!E689,",","+"),".","-"),"+","."),"-",","))),"")</f>
        <v/>
      </c>
      <c r="J689" s="15" t="str">
        <f>IF(ISNUMBER(VALUE(SUBSTITUTE(SUBSTITUTE(SUBSTITUTE(SUBSTITUTE('YAHOO HISTORICAL DATA'!F689,",","+"),".","-"),"+","."),"-",",")))=TRUE,(VALUE(SUBSTITUTE(SUBSTITUTE(SUBSTITUTE(SUBSTITUTE('YAHOO HISTORICAL DATA'!F689,",","+"),".","-"),"+","."),"-",","))),"")</f>
        <v/>
      </c>
      <c r="K689" s="15">
        <f>IF(ISNUMBER(VALUE(SUBSTITUTE(SUBSTITUTE(SUBSTITUTE(SUBSTITUTE('YAHOO HISTORICAL DATA'!G689,",","+"),".","-"),"+","."),"-",",")))=TRUE,(VALUE(SUBSTITUTE(SUBSTITUTE(SUBSTITUTE(SUBSTITUTE('YAHOO HISTORICAL DATA'!G689,",","+"),".","-"),"+","."),"-",","))),VALUE(SUBSTITUTE(SUBSTITUTE(SUBSTITUTE(SUBSTITUTE('YAHOO HISTORICAL DATA'!G689,",","+"),".","-"),"+","."),"-",",")&amp;"0"))</f>
        <v>0</v>
      </c>
    </row>
    <row r="690" spans="1:11" x14ac:dyDescent="0.2">
      <c r="A690">
        <f>'YAHOO HISTORICAL DATA'!A690</f>
        <v>0</v>
      </c>
      <c r="B690" s="81">
        <f t="shared" si="42"/>
        <v>0</v>
      </c>
      <c r="C690" s="83">
        <f t="shared" si="43"/>
        <v>0</v>
      </c>
      <c r="D690" s="83">
        <f t="shared" si="44"/>
        <v>0</v>
      </c>
      <c r="E690" s="3" t="e">
        <f t="shared" si="45"/>
        <v>#NUM!</v>
      </c>
      <c r="F690" s="15" t="str">
        <f>IF(ISNUMBER(VALUE(SUBSTITUTE(SUBSTITUTE(SUBSTITUTE(SUBSTITUTE('YAHOO HISTORICAL DATA'!B690,",","+"),".","-"),"+","."),"-",",")))=TRUE,(VALUE(SUBSTITUTE(SUBSTITUTE(SUBSTITUTE(SUBSTITUTE('YAHOO HISTORICAL DATA'!B690,",","+"),".","-"),"+","."),"-",","))),"")</f>
        <v/>
      </c>
      <c r="G690" s="15" t="str">
        <f>IF(ISNUMBER(VALUE(SUBSTITUTE(SUBSTITUTE(SUBSTITUTE(SUBSTITUTE('YAHOO HISTORICAL DATA'!C690,",","+"),".","-"),"+","."),"-",",")))=TRUE,(VALUE(SUBSTITUTE(SUBSTITUTE(SUBSTITUTE(SUBSTITUTE('YAHOO HISTORICAL DATA'!C690,",","+"),".","-"),"+","."),"-",","))),"")</f>
        <v/>
      </c>
      <c r="H690" s="15" t="str">
        <f>IF(ISNUMBER(VALUE(SUBSTITUTE(SUBSTITUTE(SUBSTITUTE(SUBSTITUTE('YAHOO HISTORICAL DATA'!D690,",","+"),".","-"),"+","."),"-",",")))=TRUE,(VALUE(SUBSTITUTE(SUBSTITUTE(SUBSTITUTE(SUBSTITUTE('YAHOO HISTORICAL DATA'!D690,",","+"),".","-"),"+","."),"-",","))),"")</f>
        <v/>
      </c>
      <c r="I690" s="15" t="str">
        <f>IF(ISNUMBER(VALUE(SUBSTITUTE(SUBSTITUTE(SUBSTITUTE(SUBSTITUTE('YAHOO HISTORICAL DATA'!E690,",","+"),".","-"),"+","."),"-",",")))=TRUE,(VALUE(SUBSTITUTE(SUBSTITUTE(SUBSTITUTE(SUBSTITUTE('YAHOO HISTORICAL DATA'!E690,",","+"),".","-"),"+","."),"-",","))),"")</f>
        <v/>
      </c>
      <c r="J690" s="15" t="str">
        <f>IF(ISNUMBER(VALUE(SUBSTITUTE(SUBSTITUTE(SUBSTITUTE(SUBSTITUTE('YAHOO HISTORICAL DATA'!F690,",","+"),".","-"),"+","."),"-",",")))=TRUE,(VALUE(SUBSTITUTE(SUBSTITUTE(SUBSTITUTE(SUBSTITUTE('YAHOO HISTORICAL DATA'!F690,",","+"),".","-"),"+","."),"-",","))),"")</f>
        <v/>
      </c>
      <c r="K690" s="15">
        <f>IF(ISNUMBER(VALUE(SUBSTITUTE(SUBSTITUTE(SUBSTITUTE(SUBSTITUTE('YAHOO HISTORICAL DATA'!G690,",","+"),".","-"),"+","."),"-",",")))=TRUE,(VALUE(SUBSTITUTE(SUBSTITUTE(SUBSTITUTE(SUBSTITUTE('YAHOO HISTORICAL DATA'!G690,",","+"),".","-"),"+","."),"-",","))),VALUE(SUBSTITUTE(SUBSTITUTE(SUBSTITUTE(SUBSTITUTE('YAHOO HISTORICAL DATA'!G690,",","+"),".","-"),"+","."),"-",",")&amp;"0"))</f>
        <v>0</v>
      </c>
    </row>
    <row r="691" spans="1:11" x14ac:dyDescent="0.2">
      <c r="A691">
        <f>'YAHOO HISTORICAL DATA'!A691</f>
        <v>0</v>
      </c>
      <c r="B691" s="81">
        <f t="shared" si="42"/>
        <v>0</v>
      </c>
      <c r="C691" s="83">
        <f t="shared" si="43"/>
        <v>0</v>
      </c>
      <c r="D691" s="83">
        <f t="shared" si="44"/>
        <v>0</v>
      </c>
      <c r="E691" s="3" t="e">
        <f t="shared" si="45"/>
        <v>#NUM!</v>
      </c>
      <c r="F691" s="15" t="str">
        <f>IF(ISNUMBER(VALUE(SUBSTITUTE(SUBSTITUTE(SUBSTITUTE(SUBSTITUTE('YAHOO HISTORICAL DATA'!B691,",","+"),".","-"),"+","."),"-",",")))=TRUE,(VALUE(SUBSTITUTE(SUBSTITUTE(SUBSTITUTE(SUBSTITUTE('YAHOO HISTORICAL DATA'!B691,",","+"),".","-"),"+","."),"-",","))),"")</f>
        <v/>
      </c>
      <c r="G691" s="15" t="str">
        <f>IF(ISNUMBER(VALUE(SUBSTITUTE(SUBSTITUTE(SUBSTITUTE(SUBSTITUTE('YAHOO HISTORICAL DATA'!C691,",","+"),".","-"),"+","."),"-",",")))=TRUE,(VALUE(SUBSTITUTE(SUBSTITUTE(SUBSTITUTE(SUBSTITUTE('YAHOO HISTORICAL DATA'!C691,",","+"),".","-"),"+","."),"-",","))),"")</f>
        <v/>
      </c>
      <c r="H691" s="15" t="str">
        <f>IF(ISNUMBER(VALUE(SUBSTITUTE(SUBSTITUTE(SUBSTITUTE(SUBSTITUTE('YAHOO HISTORICAL DATA'!D691,",","+"),".","-"),"+","."),"-",",")))=TRUE,(VALUE(SUBSTITUTE(SUBSTITUTE(SUBSTITUTE(SUBSTITUTE('YAHOO HISTORICAL DATA'!D691,",","+"),".","-"),"+","."),"-",","))),"")</f>
        <v/>
      </c>
      <c r="I691" s="15" t="str">
        <f>IF(ISNUMBER(VALUE(SUBSTITUTE(SUBSTITUTE(SUBSTITUTE(SUBSTITUTE('YAHOO HISTORICAL DATA'!E691,",","+"),".","-"),"+","."),"-",",")))=TRUE,(VALUE(SUBSTITUTE(SUBSTITUTE(SUBSTITUTE(SUBSTITUTE('YAHOO HISTORICAL DATA'!E691,",","+"),".","-"),"+","."),"-",","))),"")</f>
        <v/>
      </c>
      <c r="J691" s="15" t="str">
        <f>IF(ISNUMBER(VALUE(SUBSTITUTE(SUBSTITUTE(SUBSTITUTE(SUBSTITUTE('YAHOO HISTORICAL DATA'!F691,",","+"),".","-"),"+","."),"-",",")))=TRUE,(VALUE(SUBSTITUTE(SUBSTITUTE(SUBSTITUTE(SUBSTITUTE('YAHOO HISTORICAL DATA'!F691,",","+"),".","-"),"+","."),"-",","))),"")</f>
        <v/>
      </c>
      <c r="K691" s="15">
        <f>IF(ISNUMBER(VALUE(SUBSTITUTE(SUBSTITUTE(SUBSTITUTE(SUBSTITUTE('YAHOO HISTORICAL DATA'!G691,",","+"),".","-"),"+","."),"-",",")))=TRUE,(VALUE(SUBSTITUTE(SUBSTITUTE(SUBSTITUTE(SUBSTITUTE('YAHOO HISTORICAL DATA'!G691,",","+"),".","-"),"+","."),"-",","))),VALUE(SUBSTITUTE(SUBSTITUTE(SUBSTITUTE(SUBSTITUTE('YAHOO HISTORICAL DATA'!G691,",","+"),".","-"),"+","."),"-",",")&amp;"0"))</f>
        <v>0</v>
      </c>
    </row>
    <row r="692" spans="1:11" x14ac:dyDescent="0.2">
      <c r="A692">
        <f>'YAHOO HISTORICAL DATA'!A692</f>
        <v>0</v>
      </c>
      <c r="B692" s="81">
        <f t="shared" si="42"/>
        <v>0</v>
      </c>
      <c r="C692" s="83">
        <f t="shared" si="43"/>
        <v>0</v>
      </c>
      <c r="D692" s="83">
        <f t="shared" si="44"/>
        <v>0</v>
      </c>
      <c r="E692" s="3" t="e">
        <f t="shared" si="45"/>
        <v>#NUM!</v>
      </c>
      <c r="F692" s="15" t="str">
        <f>IF(ISNUMBER(VALUE(SUBSTITUTE(SUBSTITUTE(SUBSTITUTE(SUBSTITUTE('YAHOO HISTORICAL DATA'!B692,",","+"),".","-"),"+","."),"-",",")))=TRUE,(VALUE(SUBSTITUTE(SUBSTITUTE(SUBSTITUTE(SUBSTITUTE('YAHOO HISTORICAL DATA'!B692,",","+"),".","-"),"+","."),"-",","))),"")</f>
        <v/>
      </c>
      <c r="G692" s="15" t="str">
        <f>IF(ISNUMBER(VALUE(SUBSTITUTE(SUBSTITUTE(SUBSTITUTE(SUBSTITUTE('YAHOO HISTORICAL DATA'!C692,",","+"),".","-"),"+","."),"-",",")))=TRUE,(VALUE(SUBSTITUTE(SUBSTITUTE(SUBSTITUTE(SUBSTITUTE('YAHOO HISTORICAL DATA'!C692,",","+"),".","-"),"+","."),"-",","))),"")</f>
        <v/>
      </c>
      <c r="H692" s="15" t="str">
        <f>IF(ISNUMBER(VALUE(SUBSTITUTE(SUBSTITUTE(SUBSTITUTE(SUBSTITUTE('YAHOO HISTORICAL DATA'!D692,",","+"),".","-"),"+","."),"-",",")))=TRUE,(VALUE(SUBSTITUTE(SUBSTITUTE(SUBSTITUTE(SUBSTITUTE('YAHOO HISTORICAL DATA'!D692,",","+"),".","-"),"+","."),"-",","))),"")</f>
        <v/>
      </c>
      <c r="I692" s="15" t="str">
        <f>IF(ISNUMBER(VALUE(SUBSTITUTE(SUBSTITUTE(SUBSTITUTE(SUBSTITUTE('YAHOO HISTORICAL DATA'!E692,",","+"),".","-"),"+","."),"-",",")))=TRUE,(VALUE(SUBSTITUTE(SUBSTITUTE(SUBSTITUTE(SUBSTITUTE('YAHOO HISTORICAL DATA'!E692,",","+"),".","-"),"+","."),"-",","))),"")</f>
        <v/>
      </c>
      <c r="J692" s="15" t="str">
        <f>IF(ISNUMBER(VALUE(SUBSTITUTE(SUBSTITUTE(SUBSTITUTE(SUBSTITUTE('YAHOO HISTORICAL DATA'!F692,",","+"),".","-"),"+","."),"-",",")))=TRUE,(VALUE(SUBSTITUTE(SUBSTITUTE(SUBSTITUTE(SUBSTITUTE('YAHOO HISTORICAL DATA'!F692,",","+"),".","-"),"+","."),"-",","))),"")</f>
        <v/>
      </c>
      <c r="K692" s="15">
        <f>IF(ISNUMBER(VALUE(SUBSTITUTE(SUBSTITUTE(SUBSTITUTE(SUBSTITUTE('YAHOO HISTORICAL DATA'!G692,",","+"),".","-"),"+","."),"-",",")))=TRUE,(VALUE(SUBSTITUTE(SUBSTITUTE(SUBSTITUTE(SUBSTITUTE('YAHOO HISTORICAL DATA'!G692,",","+"),".","-"),"+","."),"-",","))),VALUE(SUBSTITUTE(SUBSTITUTE(SUBSTITUTE(SUBSTITUTE('YAHOO HISTORICAL DATA'!G692,",","+"),".","-"),"+","."),"-",",")&amp;"0"))</f>
        <v>0</v>
      </c>
    </row>
    <row r="693" spans="1:11" x14ac:dyDescent="0.2">
      <c r="A693">
        <f>'YAHOO HISTORICAL DATA'!A693</f>
        <v>0</v>
      </c>
      <c r="B693" s="81">
        <f t="shared" si="42"/>
        <v>0</v>
      </c>
      <c r="C693" s="83">
        <f t="shared" si="43"/>
        <v>0</v>
      </c>
      <c r="D693" s="83">
        <f t="shared" si="44"/>
        <v>0</v>
      </c>
      <c r="E693" s="3" t="e">
        <f t="shared" si="45"/>
        <v>#NUM!</v>
      </c>
      <c r="F693" s="15" t="str">
        <f>IF(ISNUMBER(VALUE(SUBSTITUTE(SUBSTITUTE(SUBSTITUTE(SUBSTITUTE('YAHOO HISTORICAL DATA'!B693,",","+"),".","-"),"+","."),"-",",")))=TRUE,(VALUE(SUBSTITUTE(SUBSTITUTE(SUBSTITUTE(SUBSTITUTE('YAHOO HISTORICAL DATA'!B693,",","+"),".","-"),"+","."),"-",","))),"")</f>
        <v/>
      </c>
      <c r="G693" s="15" t="str">
        <f>IF(ISNUMBER(VALUE(SUBSTITUTE(SUBSTITUTE(SUBSTITUTE(SUBSTITUTE('YAHOO HISTORICAL DATA'!C693,",","+"),".","-"),"+","."),"-",",")))=TRUE,(VALUE(SUBSTITUTE(SUBSTITUTE(SUBSTITUTE(SUBSTITUTE('YAHOO HISTORICAL DATA'!C693,",","+"),".","-"),"+","."),"-",","))),"")</f>
        <v/>
      </c>
      <c r="H693" s="15" t="str">
        <f>IF(ISNUMBER(VALUE(SUBSTITUTE(SUBSTITUTE(SUBSTITUTE(SUBSTITUTE('YAHOO HISTORICAL DATA'!D693,",","+"),".","-"),"+","."),"-",",")))=TRUE,(VALUE(SUBSTITUTE(SUBSTITUTE(SUBSTITUTE(SUBSTITUTE('YAHOO HISTORICAL DATA'!D693,",","+"),".","-"),"+","."),"-",","))),"")</f>
        <v/>
      </c>
      <c r="I693" s="15" t="str">
        <f>IF(ISNUMBER(VALUE(SUBSTITUTE(SUBSTITUTE(SUBSTITUTE(SUBSTITUTE('YAHOO HISTORICAL DATA'!E693,",","+"),".","-"),"+","."),"-",",")))=TRUE,(VALUE(SUBSTITUTE(SUBSTITUTE(SUBSTITUTE(SUBSTITUTE('YAHOO HISTORICAL DATA'!E693,",","+"),".","-"),"+","."),"-",","))),"")</f>
        <v/>
      </c>
      <c r="J693" s="15" t="str">
        <f>IF(ISNUMBER(VALUE(SUBSTITUTE(SUBSTITUTE(SUBSTITUTE(SUBSTITUTE('YAHOO HISTORICAL DATA'!F693,",","+"),".","-"),"+","."),"-",",")))=TRUE,(VALUE(SUBSTITUTE(SUBSTITUTE(SUBSTITUTE(SUBSTITUTE('YAHOO HISTORICAL DATA'!F693,",","+"),".","-"),"+","."),"-",","))),"")</f>
        <v/>
      </c>
      <c r="K693" s="15">
        <f>IF(ISNUMBER(VALUE(SUBSTITUTE(SUBSTITUTE(SUBSTITUTE(SUBSTITUTE('YAHOO HISTORICAL DATA'!G693,",","+"),".","-"),"+","."),"-",",")))=TRUE,(VALUE(SUBSTITUTE(SUBSTITUTE(SUBSTITUTE(SUBSTITUTE('YAHOO HISTORICAL DATA'!G693,",","+"),".","-"),"+","."),"-",","))),VALUE(SUBSTITUTE(SUBSTITUTE(SUBSTITUTE(SUBSTITUTE('YAHOO HISTORICAL DATA'!G693,",","+"),".","-"),"+","."),"-",",")&amp;"0"))</f>
        <v>0</v>
      </c>
    </row>
    <row r="694" spans="1:11" x14ac:dyDescent="0.2">
      <c r="A694">
        <f>'YAHOO HISTORICAL DATA'!A694</f>
        <v>0</v>
      </c>
      <c r="B694" s="81">
        <f t="shared" si="42"/>
        <v>0</v>
      </c>
      <c r="C694" s="83">
        <f t="shared" si="43"/>
        <v>0</v>
      </c>
      <c r="D694" s="83">
        <f t="shared" si="44"/>
        <v>0</v>
      </c>
      <c r="E694" s="3" t="e">
        <f t="shared" si="45"/>
        <v>#NUM!</v>
      </c>
      <c r="F694" s="15" t="str">
        <f>IF(ISNUMBER(VALUE(SUBSTITUTE(SUBSTITUTE(SUBSTITUTE(SUBSTITUTE('YAHOO HISTORICAL DATA'!B694,",","+"),".","-"),"+","."),"-",",")))=TRUE,(VALUE(SUBSTITUTE(SUBSTITUTE(SUBSTITUTE(SUBSTITUTE('YAHOO HISTORICAL DATA'!B694,",","+"),".","-"),"+","."),"-",","))),"")</f>
        <v/>
      </c>
      <c r="G694" s="15" t="str">
        <f>IF(ISNUMBER(VALUE(SUBSTITUTE(SUBSTITUTE(SUBSTITUTE(SUBSTITUTE('YAHOO HISTORICAL DATA'!C694,",","+"),".","-"),"+","."),"-",",")))=TRUE,(VALUE(SUBSTITUTE(SUBSTITUTE(SUBSTITUTE(SUBSTITUTE('YAHOO HISTORICAL DATA'!C694,",","+"),".","-"),"+","."),"-",","))),"")</f>
        <v/>
      </c>
      <c r="H694" s="15" t="str">
        <f>IF(ISNUMBER(VALUE(SUBSTITUTE(SUBSTITUTE(SUBSTITUTE(SUBSTITUTE('YAHOO HISTORICAL DATA'!D694,",","+"),".","-"),"+","."),"-",",")))=TRUE,(VALUE(SUBSTITUTE(SUBSTITUTE(SUBSTITUTE(SUBSTITUTE('YAHOO HISTORICAL DATA'!D694,",","+"),".","-"),"+","."),"-",","))),"")</f>
        <v/>
      </c>
      <c r="I694" s="15" t="str">
        <f>IF(ISNUMBER(VALUE(SUBSTITUTE(SUBSTITUTE(SUBSTITUTE(SUBSTITUTE('YAHOO HISTORICAL DATA'!E694,",","+"),".","-"),"+","."),"-",",")))=TRUE,(VALUE(SUBSTITUTE(SUBSTITUTE(SUBSTITUTE(SUBSTITUTE('YAHOO HISTORICAL DATA'!E694,",","+"),".","-"),"+","."),"-",","))),"")</f>
        <v/>
      </c>
      <c r="J694" s="15" t="str">
        <f>IF(ISNUMBER(VALUE(SUBSTITUTE(SUBSTITUTE(SUBSTITUTE(SUBSTITUTE('YAHOO HISTORICAL DATA'!F694,",","+"),".","-"),"+","."),"-",",")))=TRUE,(VALUE(SUBSTITUTE(SUBSTITUTE(SUBSTITUTE(SUBSTITUTE('YAHOO HISTORICAL DATA'!F694,",","+"),".","-"),"+","."),"-",","))),"")</f>
        <v/>
      </c>
      <c r="K694" s="15">
        <f>IF(ISNUMBER(VALUE(SUBSTITUTE(SUBSTITUTE(SUBSTITUTE(SUBSTITUTE('YAHOO HISTORICAL DATA'!G694,",","+"),".","-"),"+","."),"-",",")))=TRUE,(VALUE(SUBSTITUTE(SUBSTITUTE(SUBSTITUTE(SUBSTITUTE('YAHOO HISTORICAL DATA'!G694,",","+"),".","-"),"+","."),"-",","))),VALUE(SUBSTITUTE(SUBSTITUTE(SUBSTITUTE(SUBSTITUTE('YAHOO HISTORICAL DATA'!G694,",","+"),".","-"),"+","."),"-",",")&amp;"0"))</f>
        <v>0</v>
      </c>
    </row>
    <row r="695" spans="1:11" x14ac:dyDescent="0.2">
      <c r="A695">
        <f>'YAHOO HISTORICAL DATA'!A695</f>
        <v>0</v>
      </c>
      <c r="B695" s="81">
        <f t="shared" si="42"/>
        <v>0</v>
      </c>
      <c r="C695" s="83">
        <f t="shared" si="43"/>
        <v>0</v>
      </c>
      <c r="D695" s="83">
        <f t="shared" si="44"/>
        <v>0</v>
      </c>
      <c r="E695" s="3" t="e">
        <f t="shared" si="45"/>
        <v>#NUM!</v>
      </c>
      <c r="F695" s="15" t="str">
        <f>IF(ISNUMBER(VALUE(SUBSTITUTE(SUBSTITUTE(SUBSTITUTE(SUBSTITUTE('YAHOO HISTORICAL DATA'!B695,",","+"),".","-"),"+","."),"-",",")))=TRUE,(VALUE(SUBSTITUTE(SUBSTITUTE(SUBSTITUTE(SUBSTITUTE('YAHOO HISTORICAL DATA'!B695,",","+"),".","-"),"+","."),"-",","))),"")</f>
        <v/>
      </c>
      <c r="G695" s="15" t="str">
        <f>IF(ISNUMBER(VALUE(SUBSTITUTE(SUBSTITUTE(SUBSTITUTE(SUBSTITUTE('YAHOO HISTORICAL DATA'!C695,",","+"),".","-"),"+","."),"-",",")))=TRUE,(VALUE(SUBSTITUTE(SUBSTITUTE(SUBSTITUTE(SUBSTITUTE('YAHOO HISTORICAL DATA'!C695,",","+"),".","-"),"+","."),"-",","))),"")</f>
        <v/>
      </c>
      <c r="H695" s="15" t="str">
        <f>IF(ISNUMBER(VALUE(SUBSTITUTE(SUBSTITUTE(SUBSTITUTE(SUBSTITUTE('YAHOO HISTORICAL DATA'!D695,",","+"),".","-"),"+","."),"-",",")))=TRUE,(VALUE(SUBSTITUTE(SUBSTITUTE(SUBSTITUTE(SUBSTITUTE('YAHOO HISTORICAL DATA'!D695,",","+"),".","-"),"+","."),"-",","))),"")</f>
        <v/>
      </c>
      <c r="I695" s="15" t="str">
        <f>IF(ISNUMBER(VALUE(SUBSTITUTE(SUBSTITUTE(SUBSTITUTE(SUBSTITUTE('YAHOO HISTORICAL DATA'!E695,",","+"),".","-"),"+","."),"-",",")))=TRUE,(VALUE(SUBSTITUTE(SUBSTITUTE(SUBSTITUTE(SUBSTITUTE('YAHOO HISTORICAL DATA'!E695,",","+"),".","-"),"+","."),"-",","))),"")</f>
        <v/>
      </c>
      <c r="J695" s="15" t="str">
        <f>IF(ISNUMBER(VALUE(SUBSTITUTE(SUBSTITUTE(SUBSTITUTE(SUBSTITUTE('YAHOO HISTORICAL DATA'!F695,",","+"),".","-"),"+","."),"-",",")))=TRUE,(VALUE(SUBSTITUTE(SUBSTITUTE(SUBSTITUTE(SUBSTITUTE('YAHOO HISTORICAL DATA'!F695,",","+"),".","-"),"+","."),"-",","))),"")</f>
        <v/>
      </c>
      <c r="K695" s="15">
        <f>IF(ISNUMBER(VALUE(SUBSTITUTE(SUBSTITUTE(SUBSTITUTE(SUBSTITUTE('YAHOO HISTORICAL DATA'!G695,",","+"),".","-"),"+","."),"-",",")))=TRUE,(VALUE(SUBSTITUTE(SUBSTITUTE(SUBSTITUTE(SUBSTITUTE('YAHOO HISTORICAL DATA'!G695,",","+"),".","-"),"+","."),"-",","))),VALUE(SUBSTITUTE(SUBSTITUTE(SUBSTITUTE(SUBSTITUTE('YAHOO HISTORICAL DATA'!G695,",","+"),".","-"),"+","."),"-",",")&amp;"0"))</f>
        <v>0</v>
      </c>
    </row>
    <row r="696" spans="1:11" x14ac:dyDescent="0.2">
      <c r="A696">
        <f>'YAHOO HISTORICAL DATA'!A696</f>
        <v>0</v>
      </c>
      <c r="B696" s="81">
        <f t="shared" si="42"/>
        <v>0</v>
      </c>
      <c r="C696" s="83">
        <f t="shared" si="43"/>
        <v>0</v>
      </c>
      <c r="D696" s="83">
        <f t="shared" si="44"/>
        <v>0</v>
      </c>
      <c r="E696" s="3" t="e">
        <f t="shared" si="45"/>
        <v>#NUM!</v>
      </c>
      <c r="F696" s="15" t="str">
        <f>IF(ISNUMBER(VALUE(SUBSTITUTE(SUBSTITUTE(SUBSTITUTE(SUBSTITUTE('YAHOO HISTORICAL DATA'!B696,",","+"),".","-"),"+","."),"-",",")))=TRUE,(VALUE(SUBSTITUTE(SUBSTITUTE(SUBSTITUTE(SUBSTITUTE('YAHOO HISTORICAL DATA'!B696,",","+"),".","-"),"+","."),"-",","))),"")</f>
        <v/>
      </c>
      <c r="G696" s="15" t="str">
        <f>IF(ISNUMBER(VALUE(SUBSTITUTE(SUBSTITUTE(SUBSTITUTE(SUBSTITUTE('YAHOO HISTORICAL DATA'!C696,",","+"),".","-"),"+","."),"-",",")))=TRUE,(VALUE(SUBSTITUTE(SUBSTITUTE(SUBSTITUTE(SUBSTITUTE('YAHOO HISTORICAL DATA'!C696,",","+"),".","-"),"+","."),"-",","))),"")</f>
        <v/>
      </c>
      <c r="H696" s="15" t="str">
        <f>IF(ISNUMBER(VALUE(SUBSTITUTE(SUBSTITUTE(SUBSTITUTE(SUBSTITUTE('YAHOO HISTORICAL DATA'!D696,",","+"),".","-"),"+","."),"-",",")))=TRUE,(VALUE(SUBSTITUTE(SUBSTITUTE(SUBSTITUTE(SUBSTITUTE('YAHOO HISTORICAL DATA'!D696,",","+"),".","-"),"+","."),"-",","))),"")</f>
        <v/>
      </c>
      <c r="I696" s="15" t="str">
        <f>IF(ISNUMBER(VALUE(SUBSTITUTE(SUBSTITUTE(SUBSTITUTE(SUBSTITUTE('YAHOO HISTORICAL DATA'!E696,",","+"),".","-"),"+","."),"-",",")))=TRUE,(VALUE(SUBSTITUTE(SUBSTITUTE(SUBSTITUTE(SUBSTITUTE('YAHOO HISTORICAL DATA'!E696,",","+"),".","-"),"+","."),"-",","))),"")</f>
        <v/>
      </c>
      <c r="J696" s="15" t="str">
        <f>IF(ISNUMBER(VALUE(SUBSTITUTE(SUBSTITUTE(SUBSTITUTE(SUBSTITUTE('YAHOO HISTORICAL DATA'!F696,",","+"),".","-"),"+","."),"-",",")))=TRUE,(VALUE(SUBSTITUTE(SUBSTITUTE(SUBSTITUTE(SUBSTITUTE('YAHOO HISTORICAL DATA'!F696,",","+"),".","-"),"+","."),"-",","))),"")</f>
        <v/>
      </c>
      <c r="K696" s="15">
        <f>IF(ISNUMBER(VALUE(SUBSTITUTE(SUBSTITUTE(SUBSTITUTE(SUBSTITUTE('YAHOO HISTORICAL DATA'!G696,",","+"),".","-"),"+","."),"-",",")))=TRUE,(VALUE(SUBSTITUTE(SUBSTITUTE(SUBSTITUTE(SUBSTITUTE('YAHOO HISTORICAL DATA'!G696,",","+"),".","-"),"+","."),"-",","))),VALUE(SUBSTITUTE(SUBSTITUTE(SUBSTITUTE(SUBSTITUTE('YAHOO HISTORICAL DATA'!G696,",","+"),".","-"),"+","."),"-",",")&amp;"0"))</f>
        <v>0</v>
      </c>
    </row>
    <row r="697" spans="1:11" x14ac:dyDescent="0.2">
      <c r="A697">
        <f>'YAHOO HISTORICAL DATA'!A697</f>
        <v>0</v>
      </c>
      <c r="B697" s="81">
        <f t="shared" si="42"/>
        <v>0</v>
      </c>
      <c r="C697" s="83">
        <f t="shared" si="43"/>
        <v>0</v>
      </c>
      <c r="D697" s="83">
        <f t="shared" si="44"/>
        <v>0</v>
      </c>
      <c r="E697" s="3" t="e">
        <f t="shared" si="45"/>
        <v>#NUM!</v>
      </c>
      <c r="F697" s="15" t="str">
        <f>IF(ISNUMBER(VALUE(SUBSTITUTE(SUBSTITUTE(SUBSTITUTE(SUBSTITUTE('YAHOO HISTORICAL DATA'!B697,",","+"),".","-"),"+","."),"-",",")))=TRUE,(VALUE(SUBSTITUTE(SUBSTITUTE(SUBSTITUTE(SUBSTITUTE('YAHOO HISTORICAL DATA'!B697,",","+"),".","-"),"+","."),"-",","))),"")</f>
        <v/>
      </c>
      <c r="G697" s="15" t="str">
        <f>IF(ISNUMBER(VALUE(SUBSTITUTE(SUBSTITUTE(SUBSTITUTE(SUBSTITUTE('YAHOO HISTORICAL DATA'!C697,",","+"),".","-"),"+","."),"-",",")))=TRUE,(VALUE(SUBSTITUTE(SUBSTITUTE(SUBSTITUTE(SUBSTITUTE('YAHOO HISTORICAL DATA'!C697,",","+"),".","-"),"+","."),"-",","))),"")</f>
        <v/>
      </c>
      <c r="H697" s="15" t="str">
        <f>IF(ISNUMBER(VALUE(SUBSTITUTE(SUBSTITUTE(SUBSTITUTE(SUBSTITUTE('YAHOO HISTORICAL DATA'!D697,",","+"),".","-"),"+","."),"-",",")))=TRUE,(VALUE(SUBSTITUTE(SUBSTITUTE(SUBSTITUTE(SUBSTITUTE('YAHOO HISTORICAL DATA'!D697,",","+"),".","-"),"+","."),"-",","))),"")</f>
        <v/>
      </c>
      <c r="I697" s="15" t="str">
        <f>IF(ISNUMBER(VALUE(SUBSTITUTE(SUBSTITUTE(SUBSTITUTE(SUBSTITUTE('YAHOO HISTORICAL DATA'!E697,",","+"),".","-"),"+","."),"-",",")))=TRUE,(VALUE(SUBSTITUTE(SUBSTITUTE(SUBSTITUTE(SUBSTITUTE('YAHOO HISTORICAL DATA'!E697,",","+"),".","-"),"+","."),"-",","))),"")</f>
        <v/>
      </c>
      <c r="J697" s="15" t="str">
        <f>IF(ISNUMBER(VALUE(SUBSTITUTE(SUBSTITUTE(SUBSTITUTE(SUBSTITUTE('YAHOO HISTORICAL DATA'!F697,",","+"),".","-"),"+","."),"-",",")))=TRUE,(VALUE(SUBSTITUTE(SUBSTITUTE(SUBSTITUTE(SUBSTITUTE('YAHOO HISTORICAL DATA'!F697,",","+"),".","-"),"+","."),"-",","))),"")</f>
        <v/>
      </c>
      <c r="K697" s="15">
        <f>IF(ISNUMBER(VALUE(SUBSTITUTE(SUBSTITUTE(SUBSTITUTE(SUBSTITUTE('YAHOO HISTORICAL DATA'!G697,",","+"),".","-"),"+","."),"-",",")))=TRUE,(VALUE(SUBSTITUTE(SUBSTITUTE(SUBSTITUTE(SUBSTITUTE('YAHOO HISTORICAL DATA'!G697,",","+"),".","-"),"+","."),"-",","))),VALUE(SUBSTITUTE(SUBSTITUTE(SUBSTITUTE(SUBSTITUTE('YAHOO HISTORICAL DATA'!G697,",","+"),".","-"),"+","."),"-",",")&amp;"0"))</f>
        <v>0</v>
      </c>
    </row>
    <row r="698" spans="1:11" x14ac:dyDescent="0.2">
      <c r="A698">
        <f>'YAHOO HISTORICAL DATA'!A698</f>
        <v>0</v>
      </c>
      <c r="B698" s="81">
        <f t="shared" si="42"/>
        <v>0</v>
      </c>
      <c r="C698" s="83">
        <f t="shared" si="43"/>
        <v>0</v>
      </c>
      <c r="D698" s="83">
        <f t="shared" si="44"/>
        <v>0</v>
      </c>
      <c r="E698" s="3" t="e">
        <f t="shared" si="45"/>
        <v>#NUM!</v>
      </c>
      <c r="F698" s="15" t="str">
        <f>IF(ISNUMBER(VALUE(SUBSTITUTE(SUBSTITUTE(SUBSTITUTE(SUBSTITUTE('YAHOO HISTORICAL DATA'!B698,",","+"),".","-"),"+","."),"-",",")))=TRUE,(VALUE(SUBSTITUTE(SUBSTITUTE(SUBSTITUTE(SUBSTITUTE('YAHOO HISTORICAL DATA'!B698,",","+"),".","-"),"+","."),"-",","))),"")</f>
        <v/>
      </c>
      <c r="G698" s="15" t="str">
        <f>IF(ISNUMBER(VALUE(SUBSTITUTE(SUBSTITUTE(SUBSTITUTE(SUBSTITUTE('YAHOO HISTORICAL DATA'!C698,",","+"),".","-"),"+","."),"-",",")))=TRUE,(VALUE(SUBSTITUTE(SUBSTITUTE(SUBSTITUTE(SUBSTITUTE('YAHOO HISTORICAL DATA'!C698,",","+"),".","-"),"+","."),"-",","))),"")</f>
        <v/>
      </c>
      <c r="H698" s="15" t="str">
        <f>IF(ISNUMBER(VALUE(SUBSTITUTE(SUBSTITUTE(SUBSTITUTE(SUBSTITUTE('YAHOO HISTORICAL DATA'!D698,",","+"),".","-"),"+","."),"-",",")))=TRUE,(VALUE(SUBSTITUTE(SUBSTITUTE(SUBSTITUTE(SUBSTITUTE('YAHOO HISTORICAL DATA'!D698,",","+"),".","-"),"+","."),"-",","))),"")</f>
        <v/>
      </c>
      <c r="I698" s="15" t="str">
        <f>IF(ISNUMBER(VALUE(SUBSTITUTE(SUBSTITUTE(SUBSTITUTE(SUBSTITUTE('YAHOO HISTORICAL DATA'!E698,",","+"),".","-"),"+","."),"-",",")))=TRUE,(VALUE(SUBSTITUTE(SUBSTITUTE(SUBSTITUTE(SUBSTITUTE('YAHOO HISTORICAL DATA'!E698,",","+"),".","-"),"+","."),"-",","))),"")</f>
        <v/>
      </c>
      <c r="J698" s="15" t="str">
        <f>IF(ISNUMBER(VALUE(SUBSTITUTE(SUBSTITUTE(SUBSTITUTE(SUBSTITUTE('YAHOO HISTORICAL DATA'!F698,",","+"),".","-"),"+","."),"-",",")))=TRUE,(VALUE(SUBSTITUTE(SUBSTITUTE(SUBSTITUTE(SUBSTITUTE('YAHOO HISTORICAL DATA'!F698,",","+"),".","-"),"+","."),"-",","))),"")</f>
        <v/>
      </c>
      <c r="K698" s="15">
        <f>IF(ISNUMBER(VALUE(SUBSTITUTE(SUBSTITUTE(SUBSTITUTE(SUBSTITUTE('YAHOO HISTORICAL DATA'!G698,",","+"),".","-"),"+","."),"-",",")))=TRUE,(VALUE(SUBSTITUTE(SUBSTITUTE(SUBSTITUTE(SUBSTITUTE('YAHOO HISTORICAL DATA'!G698,",","+"),".","-"),"+","."),"-",","))),VALUE(SUBSTITUTE(SUBSTITUTE(SUBSTITUTE(SUBSTITUTE('YAHOO HISTORICAL DATA'!G698,",","+"),".","-"),"+","."),"-",",")&amp;"0"))</f>
        <v>0</v>
      </c>
    </row>
    <row r="699" spans="1:11" x14ac:dyDescent="0.2">
      <c r="A699">
        <f>'YAHOO HISTORICAL DATA'!A699</f>
        <v>0</v>
      </c>
      <c r="B699" s="81">
        <f t="shared" si="42"/>
        <v>0</v>
      </c>
      <c r="C699" s="83">
        <f t="shared" si="43"/>
        <v>0</v>
      </c>
      <c r="D699" s="83">
        <f t="shared" si="44"/>
        <v>0</v>
      </c>
      <c r="E699" s="3" t="e">
        <f t="shared" si="45"/>
        <v>#NUM!</v>
      </c>
      <c r="F699" s="15" t="str">
        <f>IF(ISNUMBER(VALUE(SUBSTITUTE(SUBSTITUTE(SUBSTITUTE(SUBSTITUTE('YAHOO HISTORICAL DATA'!B699,",","+"),".","-"),"+","."),"-",",")))=TRUE,(VALUE(SUBSTITUTE(SUBSTITUTE(SUBSTITUTE(SUBSTITUTE('YAHOO HISTORICAL DATA'!B699,",","+"),".","-"),"+","."),"-",","))),"")</f>
        <v/>
      </c>
      <c r="G699" s="15" t="str">
        <f>IF(ISNUMBER(VALUE(SUBSTITUTE(SUBSTITUTE(SUBSTITUTE(SUBSTITUTE('YAHOO HISTORICAL DATA'!C699,",","+"),".","-"),"+","."),"-",",")))=TRUE,(VALUE(SUBSTITUTE(SUBSTITUTE(SUBSTITUTE(SUBSTITUTE('YAHOO HISTORICAL DATA'!C699,",","+"),".","-"),"+","."),"-",","))),"")</f>
        <v/>
      </c>
      <c r="H699" s="15" t="str">
        <f>IF(ISNUMBER(VALUE(SUBSTITUTE(SUBSTITUTE(SUBSTITUTE(SUBSTITUTE('YAHOO HISTORICAL DATA'!D699,",","+"),".","-"),"+","."),"-",",")))=TRUE,(VALUE(SUBSTITUTE(SUBSTITUTE(SUBSTITUTE(SUBSTITUTE('YAHOO HISTORICAL DATA'!D699,",","+"),".","-"),"+","."),"-",","))),"")</f>
        <v/>
      </c>
      <c r="I699" s="15" t="str">
        <f>IF(ISNUMBER(VALUE(SUBSTITUTE(SUBSTITUTE(SUBSTITUTE(SUBSTITUTE('YAHOO HISTORICAL DATA'!E699,",","+"),".","-"),"+","."),"-",",")))=TRUE,(VALUE(SUBSTITUTE(SUBSTITUTE(SUBSTITUTE(SUBSTITUTE('YAHOO HISTORICAL DATA'!E699,",","+"),".","-"),"+","."),"-",","))),"")</f>
        <v/>
      </c>
      <c r="J699" s="15" t="str">
        <f>IF(ISNUMBER(VALUE(SUBSTITUTE(SUBSTITUTE(SUBSTITUTE(SUBSTITUTE('YAHOO HISTORICAL DATA'!F699,",","+"),".","-"),"+","."),"-",",")))=TRUE,(VALUE(SUBSTITUTE(SUBSTITUTE(SUBSTITUTE(SUBSTITUTE('YAHOO HISTORICAL DATA'!F699,",","+"),".","-"),"+","."),"-",","))),"")</f>
        <v/>
      </c>
      <c r="K699" s="15">
        <f>IF(ISNUMBER(VALUE(SUBSTITUTE(SUBSTITUTE(SUBSTITUTE(SUBSTITUTE('YAHOO HISTORICAL DATA'!G699,",","+"),".","-"),"+","."),"-",",")))=TRUE,(VALUE(SUBSTITUTE(SUBSTITUTE(SUBSTITUTE(SUBSTITUTE('YAHOO HISTORICAL DATA'!G699,",","+"),".","-"),"+","."),"-",","))),VALUE(SUBSTITUTE(SUBSTITUTE(SUBSTITUTE(SUBSTITUTE('YAHOO HISTORICAL DATA'!G699,",","+"),".","-"),"+","."),"-",",")&amp;"0"))</f>
        <v>0</v>
      </c>
    </row>
    <row r="700" spans="1:11" x14ac:dyDescent="0.2">
      <c r="A700">
        <f>'YAHOO HISTORICAL DATA'!A700</f>
        <v>0</v>
      </c>
      <c r="B700" s="81">
        <f t="shared" si="42"/>
        <v>0</v>
      </c>
      <c r="C700" s="83">
        <f t="shared" si="43"/>
        <v>0</v>
      </c>
      <c r="D700" s="83">
        <f t="shared" si="44"/>
        <v>0</v>
      </c>
      <c r="E700" s="3" t="e">
        <f t="shared" si="45"/>
        <v>#NUM!</v>
      </c>
      <c r="F700" s="15" t="str">
        <f>IF(ISNUMBER(VALUE(SUBSTITUTE(SUBSTITUTE(SUBSTITUTE(SUBSTITUTE('YAHOO HISTORICAL DATA'!B700,",","+"),".","-"),"+","."),"-",",")))=TRUE,(VALUE(SUBSTITUTE(SUBSTITUTE(SUBSTITUTE(SUBSTITUTE('YAHOO HISTORICAL DATA'!B700,",","+"),".","-"),"+","."),"-",","))),"")</f>
        <v/>
      </c>
      <c r="G700" s="15" t="str">
        <f>IF(ISNUMBER(VALUE(SUBSTITUTE(SUBSTITUTE(SUBSTITUTE(SUBSTITUTE('YAHOO HISTORICAL DATA'!C700,",","+"),".","-"),"+","."),"-",",")))=TRUE,(VALUE(SUBSTITUTE(SUBSTITUTE(SUBSTITUTE(SUBSTITUTE('YAHOO HISTORICAL DATA'!C700,",","+"),".","-"),"+","."),"-",","))),"")</f>
        <v/>
      </c>
      <c r="H700" s="15" t="str">
        <f>IF(ISNUMBER(VALUE(SUBSTITUTE(SUBSTITUTE(SUBSTITUTE(SUBSTITUTE('YAHOO HISTORICAL DATA'!D700,",","+"),".","-"),"+","."),"-",",")))=TRUE,(VALUE(SUBSTITUTE(SUBSTITUTE(SUBSTITUTE(SUBSTITUTE('YAHOO HISTORICAL DATA'!D700,",","+"),".","-"),"+","."),"-",","))),"")</f>
        <v/>
      </c>
      <c r="I700" s="15" t="str">
        <f>IF(ISNUMBER(VALUE(SUBSTITUTE(SUBSTITUTE(SUBSTITUTE(SUBSTITUTE('YAHOO HISTORICAL DATA'!E700,",","+"),".","-"),"+","."),"-",",")))=TRUE,(VALUE(SUBSTITUTE(SUBSTITUTE(SUBSTITUTE(SUBSTITUTE('YAHOO HISTORICAL DATA'!E700,",","+"),".","-"),"+","."),"-",","))),"")</f>
        <v/>
      </c>
      <c r="J700" s="15" t="str">
        <f>IF(ISNUMBER(VALUE(SUBSTITUTE(SUBSTITUTE(SUBSTITUTE(SUBSTITUTE('YAHOO HISTORICAL DATA'!F700,",","+"),".","-"),"+","."),"-",",")))=TRUE,(VALUE(SUBSTITUTE(SUBSTITUTE(SUBSTITUTE(SUBSTITUTE('YAHOO HISTORICAL DATA'!F700,",","+"),".","-"),"+","."),"-",","))),"")</f>
        <v/>
      </c>
      <c r="K700" s="15">
        <f>IF(ISNUMBER(VALUE(SUBSTITUTE(SUBSTITUTE(SUBSTITUTE(SUBSTITUTE('YAHOO HISTORICAL DATA'!G700,",","+"),".","-"),"+","."),"-",",")))=TRUE,(VALUE(SUBSTITUTE(SUBSTITUTE(SUBSTITUTE(SUBSTITUTE('YAHOO HISTORICAL DATA'!G700,",","+"),".","-"),"+","."),"-",","))),VALUE(SUBSTITUTE(SUBSTITUTE(SUBSTITUTE(SUBSTITUTE('YAHOO HISTORICAL DATA'!G700,",","+"),".","-"),"+","."),"-",",")&amp;"0"))</f>
        <v>0</v>
      </c>
    </row>
    <row r="701" spans="1:11" x14ac:dyDescent="0.2">
      <c r="A701">
        <f>'YAHOO HISTORICAL DATA'!A701</f>
        <v>0</v>
      </c>
      <c r="B701" s="81">
        <f t="shared" si="42"/>
        <v>0</v>
      </c>
      <c r="C701" s="83">
        <f t="shared" si="43"/>
        <v>0</v>
      </c>
      <c r="D701" s="83">
        <f t="shared" si="44"/>
        <v>0</v>
      </c>
      <c r="E701" s="3" t="e">
        <f t="shared" si="45"/>
        <v>#NUM!</v>
      </c>
      <c r="F701" s="15" t="str">
        <f>IF(ISNUMBER(VALUE(SUBSTITUTE(SUBSTITUTE(SUBSTITUTE(SUBSTITUTE('YAHOO HISTORICAL DATA'!B701,",","+"),".","-"),"+","."),"-",",")))=TRUE,(VALUE(SUBSTITUTE(SUBSTITUTE(SUBSTITUTE(SUBSTITUTE('YAHOO HISTORICAL DATA'!B701,",","+"),".","-"),"+","."),"-",","))),"")</f>
        <v/>
      </c>
      <c r="G701" s="15" t="str">
        <f>IF(ISNUMBER(VALUE(SUBSTITUTE(SUBSTITUTE(SUBSTITUTE(SUBSTITUTE('YAHOO HISTORICAL DATA'!C701,",","+"),".","-"),"+","."),"-",",")))=TRUE,(VALUE(SUBSTITUTE(SUBSTITUTE(SUBSTITUTE(SUBSTITUTE('YAHOO HISTORICAL DATA'!C701,",","+"),".","-"),"+","."),"-",","))),"")</f>
        <v/>
      </c>
      <c r="H701" s="15" t="str">
        <f>IF(ISNUMBER(VALUE(SUBSTITUTE(SUBSTITUTE(SUBSTITUTE(SUBSTITUTE('YAHOO HISTORICAL DATA'!D701,",","+"),".","-"),"+","."),"-",",")))=TRUE,(VALUE(SUBSTITUTE(SUBSTITUTE(SUBSTITUTE(SUBSTITUTE('YAHOO HISTORICAL DATA'!D701,",","+"),".","-"),"+","."),"-",","))),"")</f>
        <v/>
      </c>
      <c r="I701" s="15" t="str">
        <f>IF(ISNUMBER(VALUE(SUBSTITUTE(SUBSTITUTE(SUBSTITUTE(SUBSTITUTE('YAHOO HISTORICAL DATA'!E701,",","+"),".","-"),"+","."),"-",",")))=TRUE,(VALUE(SUBSTITUTE(SUBSTITUTE(SUBSTITUTE(SUBSTITUTE('YAHOO HISTORICAL DATA'!E701,",","+"),".","-"),"+","."),"-",","))),"")</f>
        <v/>
      </c>
      <c r="J701" s="15" t="str">
        <f>IF(ISNUMBER(VALUE(SUBSTITUTE(SUBSTITUTE(SUBSTITUTE(SUBSTITUTE('YAHOO HISTORICAL DATA'!F701,",","+"),".","-"),"+","."),"-",",")))=TRUE,(VALUE(SUBSTITUTE(SUBSTITUTE(SUBSTITUTE(SUBSTITUTE('YAHOO HISTORICAL DATA'!F701,",","+"),".","-"),"+","."),"-",","))),"")</f>
        <v/>
      </c>
      <c r="K701" s="15">
        <f>IF(ISNUMBER(VALUE(SUBSTITUTE(SUBSTITUTE(SUBSTITUTE(SUBSTITUTE('YAHOO HISTORICAL DATA'!G701,",","+"),".","-"),"+","."),"-",",")))=TRUE,(VALUE(SUBSTITUTE(SUBSTITUTE(SUBSTITUTE(SUBSTITUTE('YAHOO HISTORICAL DATA'!G701,",","+"),".","-"),"+","."),"-",","))),VALUE(SUBSTITUTE(SUBSTITUTE(SUBSTITUTE(SUBSTITUTE('YAHOO HISTORICAL DATA'!G701,",","+"),".","-"),"+","."),"-",",")&amp;"0"))</f>
        <v>0</v>
      </c>
    </row>
    <row r="702" spans="1:11" x14ac:dyDescent="0.2">
      <c r="A702">
        <f>'YAHOO HISTORICAL DATA'!A702</f>
        <v>0</v>
      </c>
      <c r="B702" s="81">
        <f t="shared" si="42"/>
        <v>0</v>
      </c>
      <c r="C702" s="83">
        <f t="shared" si="43"/>
        <v>0</v>
      </c>
      <c r="D702" s="83">
        <f t="shared" si="44"/>
        <v>0</v>
      </c>
      <c r="E702" s="3" t="e">
        <f t="shared" si="45"/>
        <v>#NUM!</v>
      </c>
      <c r="F702" s="15" t="str">
        <f>IF(ISNUMBER(VALUE(SUBSTITUTE(SUBSTITUTE(SUBSTITUTE(SUBSTITUTE('YAHOO HISTORICAL DATA'!B702,",","+"),".","-"),"+","."),"-",",")))=TRUE,(VALUE(SUBSTITUTE(SUBSTITUTE(SUBSTITUTE(SUBSTITUTE('YAHOO HISTORICAL DATA'!B702,",","+"),".","-"),"+","."),"-",","))),"")</f>
        <v/>
      </c>
      <c r="G702" s="15" t="str">
        <f>IF(ISNUMBER(VALUE(SUBSTITUTE(SUBSTITUTE(SUBSTITUTE(SUBSTITUTE('YAHOO HISTORICAL DATA'!C702,",","+"),".","-"),"+","."),"-",",")))=TRUE,(VALUE(SUBSTITUTE(SUBSTITUTE(SUBSTITUTE(SUBSTITUTE('YAHOO HISTORICAL DATA'!C702,",","+"),".","-"),"+","."),"-",","))),"")</f>
        <v/>
      </c>
      <c r="H702" s="15" t="str">
        <f>IF(ISNUMBER(VALUE(SUBSTITUTE(SUBSTITUTE(SUBSTITUTE(SUBSTITUTE('YAHOO HISTORICAL DATA'!D702,",","+"),".","-"),"+","."),"-",",")))=TRUE,(VALUE(SUBSTITUTE(SUBSTITUTE(SUBSTITUTE(SUBSTITUTE('YAHOO HISTORICAL DATA'!D702,",","+"),".","-"),"+","."),"-",","))),"")</f>
        <v/>
      </c>
      <c r="I702" s="15" t="str">
        <f>IF(ISNUMBER(VALUE(SUBSTITUTE(SUBSTITUTE(SUBSTITUTE(SUBSTITUTE('YAHOO HISTORICAL DATA'!E702,",","+"),".","-"),"+","."),"-",",")))=TRUE,(VALUE(SUBSTITUTE(SUBSTITUTE(SUBSTITUTE(SUBSTITUTE('YAHOO HISTORICAL DATA'!E702,",","+"),".","-"),"+","."),"-",","))),"")</f>
        <v/>
      </c>
      <c r="J702" s="15" t="str">
        <f>IF(ISNUMBER(VALUE(SUBSTITUTE(SUBSTITUTE(SUBSTITUTE(SUBSTITUTE('YAHOO HISTORICAL DATA'!F702,",","+"),".","-"),"+","."),"-",",")))=TRUE,(VALUE(SUBSTITUTE(SUBSTITUTE(SUBSTITUTE(SUBSTITUTE('YAHOO HISTORICAL DATA'!F702,",","+"),".","-"),"+","."),"-",","))),"")</f>
        <v/>
      </c>
      <c r="K702" s="15">
        <f>IF(ISNUMBER(VALUE(SUBSTITUTE(SUBSTITUTE(SUBSTITUTE(SUBSTITUTE('YAHOO HISTORICAL DATA'!G702,",","+"),".","-"),"+","."),"-",",")))=TRUE,(VALUE(SUBSTITUTE(SUBSTITUTE(SUBSTITUTE(SUBSTITUTE('YAHOO HISTORICAL DATA'!G702,",","+"),".","-"),"+","."),"-",","))),VALUE(SUBSTITUTE(SUBSTITUTE(SUBSTITUTE(SUBSTITUTE('YAHOO HISTORICAL DATA'!G702,",","+"),".","-"),"+","."),"-",",")&amp;"0"))</f>
        <v>0</v>
      </c>
    </row>
    <row r="703" spans="1:11" x14ac:dyDescent="0.2">
      <c r="A703">
        <f>'YAHOO HISTORICAL DATA'!A703</f>
        <v>0</v>
      </c>
      <c r="B703" s="81">
        <f t="shared" si="42"/>
        <v>0</v>
      </c>
      <c r="C703" s="83">
        <f t="shared" si="43"/>
        <v>0</v>
      </c>
      <c r="D703" s="83">
        <f t="shared" si="44"/>
        <v>0</v>
      </c>
      <c r="E703" s="3" t="e">
        <f t="shared" si="45"/>
        <v>#NUM!</v>
      </c>
      <c r="F703" s="15" t="str">
        <f>IF(ISNUMBER(VALUE(SUBSTITUTE(SUBSTITUTE(SUBSTITUTE(SUBSTITUTE('YAHOO HISTORICAL DATA'!B703,",","+"),".","-"),"+","."),"-",",")))=TRUE,(VALUE(SUBSTITUTE(SUBSTITUTE(SUBSTITUTE(SUBSTITUTE('YAHOO HISTORICAL DATA'!B703,",","+"),".","-"),"+","."),"-",","))),"")</f>
        <v/>
      </c>
      <c r="G703" s="15" t="str">
        <f>IF(ISNUMBER(VALUE(SUBSTITUTE(SUBSTITUTE(SUBSTITUTE(SUBSTITUTE('YAHOO HISTORICAL DATA'!C703,",","+"),".","-"),"+","."),"-",",")))=TRUE,(VALUE(SUBSTITUTE(SUBSTITUTE(SUBSTITUTE(SUBSTITUTE('YAHOO HISTORICAL DATA'!C703,",","+"),".","-"),"+","."),"-",","))),"")</f>
        <v/>
      </c>
      <c r="H703" s="15" t="str">
        <f>IF(ISNUMBER(VALUE(SUBSTITUTE(SUBSTITUTE(SUBSTITUTE(SUBSTITUTE('YAHOO HISTORICAL DATA'!D703,",","+"),".","-"),"+","."),"-",",")))=TRUE,(VALUE(SUBSTITUTE(SUBSTITUTE(SUBSTITUTE(SUBSTITUTE('YAHOO HISTORICAL DATA'!D703,",","+"),".","-"),"+","."),"-",","))),"")</f>
        <v/>
      </c>
      <c r="I703" s="15" t="str">
        <f>IF(ISNUMBER(VALUE(SUBSTITUTE(SUBSTITUTE(SUBSTITUTE(SUBSTITUTE('YAHOO HISTORICAL DATA'!E703,",","+"),".","-"),"+","."),"-",",")))=TRUE,(VALUE(SUBSTITUTE(SUBSTITUTE(SUBSTITUTE(SUBSTITUTE('YAHOO HISTORICAL DATA'!E703,",","+"),".","-"),"+","."),"-",","))),"")</f>
        <v/>
      </c>
      <c r="J703" s="15" t="str">
        <f>IF(ISNUMBER(VALUE(SUBSTITUTE(SUBSTITUTE(SUBSTITUTE(SUBSTITUTE('YAHOO HISTORICAL DATA'!F703,",","+"),".","-"),"+","."),"-",",")))=TRUE,(VALUE(SUBSTITUTE(SUBSTITUTE(SUBSTITUTE(SUBSTITUTE('YAHOO HISTORICAL DATA'!F703,",","+"),".","-"),"+","."),"-",","))),"")</f>
        <v/>
      </c>
      <c r="K703" s="15">
        <f>IF(ISNUMBER(VALUE(SUBSTITUTE(SUBSTITUTE(SUBSTITUTE(SUBSTITUTE('YAHOO HISTORICAL DATA'!G703,",","+"),".","-"),"+","."),"-",",")))=TRUE,(VALUE(SUBSTITUTE(SUBSTITUTE(SUBSTITUTE(SUBSTITUTE('YAHOO HISTORICAL DATA'!G703,",","+"),".","-"),"+","."),"-",","))),VALUE(SUBSTITUTE(SUBSTITUTE(SUBSTITUTE(SUBSTITUTE('YAHOO HISTORICAL DATA'!G703,",","+"),".","-"),"+","."),"-",",")&amp;"0"))</f>
        <v>0</v>
      </c>
    </row>
    <row r="704" spans="1:11" x14ac:dyDescent="0.2">
      <c r="A704">
        <f>'YAHOO HISTORICAL DATA'!A704</f>
        <v>0</v>
      </c>
      <c r="B704" s="81">
        <f t="shared" si="42"/>
        <v>0</v>
      </c>
      <c r="C704" s="83">
        <f t="shared" si="43"/>
        <v>0</v>
      </c>
      <c r="D704" s="83">
        <f t="shared" si="44"/>
        <v>0</v>
      </c>
      <c r="E704" s="3" t="e">
        <f t="shared" si="45"/>
        <v>#NUM!</v>
      </c>
      <c r="F704" s="15" t="str">
        <f>IF(ISNUMBER(VALUE(SUBSTITUTE(SUBSTITUTE(SUBSTITUTE(SUBSTITUTE('YAHOO HISTORICAL DATA'!B704,",","+"),".","-"),"+","."),"-",",")))=TRUE,(VALUE(SUBSTITUTE(SUBSTITUTE(SUBSTITUTE(SUBSTITUTE('YAHOO HISTORICAL DATA'!B704,",","+"),".","-"),"+","."),"-",","))),"")</f>
        <v/>
      </c>
      <c r="G704" s="15" t="str">
        <f>IF(ISNUMBER(VALUE(SUBSTITUTE(SUBSTITUTE(SUBSTITUTE(SUBSTITUTE('YAHOO HISTORICAL DATA'!C704,",","+"),".","-"),"+","."),"-",",")))=TRUE,(VALUE(SUBSTITUTE(SUBSTITUTE(SUBSTITUTE(SUBSTITUTE('YAHOO HISTORICAL DATA'!C704,",","+"),".","-"),"+","."),"-",","))),"")</f>
        <v/>
      </c>
      <c r="H704" s="15" t="str">
        <f>IF(ISNUMBER(VALUE(SUBSTITUTE(SUBSTITUTE(SUBSTITUTE(SUBSTITUTE('YAHOO HISTORICAL DATA'!D704,",","+"),".","-"),"+","."),"-",",")))=TRUE,(VALUE(SUBSTITUTE(SUBSTITUTE(SUBSTITUTE(SUBSTITUTE('YAHOO HISTORICAL DATA'!D704,",","+"),".","-"),"+","."),"-",","))),"")</f>
        <v/>
      </c>
      <c r="I704" s="15" t="str">
        <f>IF(ISNUMBER(VALUE(SUBSTITUTE(SUBSTITUTE(SUBSTITUTE(SUBSTITUTE('YAHOO HISTORICAL DATA'!E704,",","+"),".","-"),"+","."),"-",",")))=TRUE,(VALUE(SUBSTITUTE(SUBSTITUTE(SUBSTITUTE(SUBSTITUTE('YAHOO HISTORICAL DATA'!E704,",","+"),".","-"),"+","."),"-",","))),"")</f>
        <v/>
      </c>
      <c r="J704" s="15" t="str">
        <f>IF(ISNUMBER(VALUE(SUBSTITUTE(SUBSTITUTE(SUBSTITUTE(SUBSTITUTE('YAHOO HISTORICAL DATA'!F704,",","+"),".","-"),"+","."),"-",",")))=TRUE,(VALUE(SUBSTITUTE(SUBSTITUTE(SUBSTITUTE(SUBSTITUTE('YAHOO HISTORICAL DATA'!F704,",","+"),".","-"),"+","."),"-",","))),"")</f>
        <v/>
      </c>
      <c r="K704" s="15">
        <f>IF(ISNUMBER(VALUE(SUBSTITUTE(SUBSTITUTE(SUBSTITUTE(SUBSTITUTE('YAHOO HISTORICAL DATA'!G704,",","+"),".","-"),"+","."),"-",",")))=TRUE,(VALUE(SUBSTITUTE(SUBSTITUTE(SUBSTITUTE(SUBSTITUTE('YAHOO HISTORICAL DATA'!G704,",","+"),".","-"),"+","."),"-",","))),VALUE(SUBSTITUTE(SUBSTITUTE(SUBSTITUTE(SUBSTITUTE('YAHOO HISTORICAL DATA'!G704,",","+"),".","-"),"+","."),"-",",")&amp;"0"))</f>
        <v>0</v>
      </c>
    </row>
    <row r="705" spans="1:11" x14ac:dyDescent="0.2">
      <c r="A705">
        <f>'YAHOO HISTORICAL DATA'!A705</f>
        <v>0</v>
      </c>
      <c r="B705" s="81">
        <f t="shared" si="42"/>
        <v>0</v>
      </c>
      <c r="C705" s="83">
        <f t="shared" si="43"/>
        <v>0</v>
      </c>
      <c r="D705" s="83">
        <f t="shared" si="44"/>
        <v>0</v>
      </c>
      <c r="E705" s="3" t="e">
        <f t="shared" si="45"/>
        <v>#NUM!</v>
      </c>
      <c r="F705" s="15" t="str">
        <f>IF(ISNUMBER(VALUE(SUBSTITUTE(SUBSTITUTE(SUBSTITUTE(SUBSTITUTE('YAHOO HISTORICAL DATA'!B705,",","+"),".","-"),"+","."),"-",",")))=TRUE,(VALUE(SUBSTITUTE(SUBSTITUTE(SUBSTITUTE(SUBSTITUTE('YAHOO HISTORICAL DATA'!B705,",","+"),".","-"),"+","."),"-",","))),"")</f>
        <v/>
      </c>
      <c r="G705" s="15" t="str">
        <f>IF(ISNUMBER(VALUE(SUBSTITUTE(SUBSTITUTE(SUBSTITUTE(SUBSTITUTE('YAHOO HISTORICAL DATA'!C705,",","+"),".","-"),"+","."),"-",",")))=TRUE,(VALUE(SUBSTITUTE(SUBSTITUTE(SUBSTITUTE(SUBSTITUTE('YAHOO HISTORICAL DATA'!C705,",","+"),".","-"),"+","."),"-",","))),"")</f>
        <v/>
      </c>
      <c r="H705" s="15" t="str">
        <f>IF(ISNUMBER(VALUE(SUBSTITUTE(SUBSTITUTE(SUBSTITUTE(SUBSTITUTE('YAHOO HISTORICAL DATA'!D705,",","+"),".","-"),"+","."),"-",",")))=TRUE,(VALUE(SUBSTITUTE(SUBSTITUTE(SUBSTITUTE(SUBSTITUTE('YAHOO HISTORICAL DATA'!D705,",","+"),".","-"),"+","."),"-",","))),"")</f>
        <v/>
      </c>
      <c r="I705" s="15" t="str">
        <f>IF(ISNUMBER(VALUE(SUBSTITUTE(SUBSTITUTE(SUBSTITUTE(SUBSTITUTE('YAHOO HISTORICAL DATA'!E705,",","+"),".","-"),"+","."),"-",",")))=TRUE,(VALUE(SUBSTITUTE(SUBSTITUTE(SUBSTITUTE(SUBSTITUTE('YAHOO HISTORICAL DATA'!E705,",","+"),".","-"),"+","."),"-",","))),"")</f>
        <v/>
      </c>
      <c r="J705" s="15" t="str">
        <f>IF(ISNUMBER(VALUE(SUBSTITUTE(SUBSTITUTE(SUBSTITUTE(SUBSTITUTE('YAHOO HISTORICAL DATA'!F705,",","+"),".","-"),"+","."),"-",",")))=TRUE,(VALUE(SUBSTITUTE(SUBSTITUTE(SUBSTITUTE(SUBSTITUTE('YAHOO HISTORICAL DATA'!F705,",","+"),".","-"),"+","."),"-",","))),"")</f>
        <v/>
      </c>
      <c r="K705" s="15">
        <f>IF(ISNUMBER(VALUE(SUBSTITUTE(SUBSTITUTE(SUBSTITUTE(SUBSTITUTE('YAHOO HISTORICAL DATA'!G705,",","+"),".","-"),"+","."),"-",",")))=TRUE,(VALUE(SUBSTITUTE(SUBSTITUTE(SUBSTITUTE(SUBSTITUTE('YAHOO HISTORICAL DATA'!G705,",","+"),".","-"),"+","."),"-",","))),VALUE(SUBSTITUTE(SUBSTITUTE(SUBSTITUTE(SUBSTITUTE('YAHOO HISTORICAL DATA'!G705,",","+"),".","-"),"+","."),"-",",")&amp;"0"))</f>
        <v>0</v>
      </c>
    </row>
    <row r="706" spans="1:11" x14ac:dyDescent="0.2">
      <c r="A706">
        <f>'YAHOO HISTORICAL DATA'!A706</f>
        <v>0</v>
      </c>
      <c r="B706" s="81">
        <f t="shared" si="42"/>
        <v>0</v>
      </c>
      <c r="C706" s="83">
        <f t="shared" si="43"/>
        <v>0</v>
      </c>
      <c r="D706" s="83">
        <f t="shared" si="44"/>
        <v>0</v>
      </c>
      <c r="E706" s="3" t="e">
        <f t="shared" si="45"/>
        <v>#NUM!</v>
      </c>
      <c r="F706" s="15" t="str">
        <f>IF(ISNUMBER(VALUE(SUBSTITUTE(SUBSTITUTE(SUBSTITUTE(SUBSTITUTE('YAHOO HISTORICAL DATA'!B706,",","+"),".","-"),"+","."),"-",",")))=TRUE,(VALUE(SUBSTITUTE(SUBSTITUTE(SUBSTITUTE(SUBSTITUTE('YAHOO HISTORICAL DATA'!B706,",","+"),".","-"),"+","."),"-",","))),"")</f>
        <v/>
      </c>
      <c r="G706" s="15" t="str">
        <f>IF(ISNUMBER(VALUE(SUBSTITUTE(SUBSTITUTE(SUBSTITUTE(SUBSTITUTE('YAHOO HISTORICAL DATA'!C706,",","+"),".","-"),"+","."),"-",",")))=TRUE,(VALUE(SUBSTITUTE(SUBSTITUTE(SUBSTITUTE(SUBSTITUTE('YAHOO HISTORICAL DATA'!C706,",","+"),".","-"),"+","."),"-",","))),"")</f>
        <v/>
      </c>
      <c r="H706" s="15" t="str">
        <f>IF(ISNUMBER(VALUE(SUBSTITUTE(SUBSTITUTE(SUBSTITUTE(SUBSTITUTE('YAHOO HISTORICAL DATA'!D706,",","+"),".","-"),"+","."),"-",",")))=TRUE,(VALUE(SUBSTITUTE(SUBSTITUTE(SUBSTITUTE(SUBSTITUTE('YAHOO HISTORICAL DATA'!D706,",","+"),".","-"),"+","."),"-",","))),"")</f>
        <v/>
      </c>
      <c r="I706" s="15" t="str">
        <f>IF(ISNUMBER(VALUE(SUBSTITUTE(SUBSTITUTE(SUBSTITUTE(SUBSTITUTE('YAHOO HISTORICAL DATA'!E706,",","+"),".","-"),"+","."),"-",",")))=TRUE,(VALUE(SUBSTITUTE(SUBSTITUTE(SUBSTITUTE(SUBSTITUTE('YAHOO HISTORICAL DATA'!E706,",","+"),".","-"),"+","."),"-",","))),"")</f>
        <v/>
      </c>
      <c r="J706" s="15" t="str">
        <f>IF(ISNUMBER(VALUE(SUBSTITUTE(SUBSTITUTE(SUBSTITUTE(SUBSTITUTE('YAHOO HISTORICAL DATA'!F706,",","+"),".","-"),"+","."),"-",",")))=TRUE,(VALUE(SUBSTITUTE(SUBSTITUTE(SUBSTITUTE(SUBSTITUTE('YAHOO HISTORICAL DATA'!F706,",","+"),".","-"),"+","."),"-",","))),"")</f>
        <v/>
      </c>
      <c r="K706" s="15">
        <f>IF(ISNUMBER(VALUE(SUBSTITUTE(SUBSTITUTE(SUBSTITUTE(SUBSTITUTE('YAHOO HISTORICAL DATA'!G706,",","+"),".","-"),"+","."),"-",",")))=TRUE,(VALUE(SUBSTITUTE(SUBSTITUTE(SUBSTITUTE(SUBSTITUTE('YAHOO HISTORICAL DATA'!G706,",","+"),".","-"),"+","."),"-",","))),VALUE(SUBSTITUTE(SUBSTITUTE(SUBSTITUTE(SUBSTITUTE('YAHOO HISTORICAL DATA'!G706,",","+"),".","-"),"+","."),"-",",")&amp;"0"))</f>
        <v>0</v>
      </c>
    </row>
    <row r="707" spans="1:11" x14ac:dyDescent="0.2">
      <c r="A707">
        <f>'YAHOO HISTORICAL DATA'!A707</f>
        <v>0</v>
      </c>
      <c r="B707" s="81">
        <f t="shared" ref="B707:B770" si="46">VALUE(RIGHT((LEFT(A707,6)),2))</f>
        <v>0</v>
      </c>
      <c r="C707" s="83">
        <f t="shared" ref="C707:C770" si="47">(IF((LEFT(A707,3))="Jan",1,(IF((LEFT(A707,3))="Feb",2,(IF((LEFT(A707,3))="Mar",3,(IF((LEFT(A707,3))="Apr",4,(IF((LEFT(A707,3))="May",5,(IF((LEFT(A707,3))="Jun",6,(IF((LEFT(A707,3))="Jul",7,(IF((LEFT(A707,3))="Aug",8,(IF((LEFT(A707,3))="Sep",9,(IF((LEFT(A707,3))="Oct",10,(IF((LEFT(A707,3))="Nov",11,(IF((LEFT(A707,3))="Dec",12,0))))))))))))))))))))))))</f>
        <v>0</v>
      </c>
      <c r="D707" s="83">
        <f t="shared" ref="D707:D770" si="48">IF(AND(ISNUMBER(G707),ISNUMBER(K707)),VALUE(RIGHT(A707,4)),0)</f>
        <v>0</v>
      </c>
      <c r="E707" s="3" t="e">
        <f t="shared" ref="E707:E770" si="49">DATE(D707,C707,B707)</f>
        <v>#NUM!</v>
      </c>
      <c r="F707" s="15" t="str">
        <f>IF(ISNUMBER(VALUE(SUBSTITUTE(SUBSTITUTE(SUBSTITUTE(SUBSTITUTE('YAHOO HISTORICAL DATA'!B707,",","+"),".","-"),"+","."),"-",",")))=TRUE,(VALUE(SUBSTITUTE(SUBSTITUTE(SUBSTITUTE(SUBSTITUTE('YAHOO HISTORICAL DATA'!B707,",","+"),".","-"),"+","."),"-",","))),"")</f>
        <v/>
      </c>
      <c r="G707" s="15" t="str">
        <f>IF(ISNUMBER(VALUE(SUBSTITUTE(SUBSTITUTE(SUBSTITUTE(SUBSTITUTE('YAHOO HISTORICAL DATA'!C707,",","+"),".","-"),"+","."),"-",",")))=TRUE,(VALUE(SUBSTITUTE(SUBSTITUTE(SUBSTITUTE(SUBSTITUTE('YAHOO HISTORICAL DATA'!C707,",","+"),".","-"),"+","."),"-",","))),"")</f>
        <v/>
      </c>
      <c r="H707" s="15" t="str">
        <f>IF(ISNUMBER(VALUE(SUBSTITUTE(SUBSTITUTE(SUBSTITUTE(SUBSTITUTE('YAHOO HISTORICAL DATA'!D707,",","+"),".","-"),"+","."),"-",",")))=TRUE,(VALUE(SUBSTITUTE(SUBSTITUTE(SUBSTITUTE(SUBSTITUTE('YAHOO HISTORICAL DATA'!D707,",","+"),".","-"),"+","."),"-",","))),"")</f>
        <v/>
      </c>
      <c r="I707" s="15" t="str">
        <f>IF(ISNUMBER(VALUE(SUBSTITUTE(SUBSTITUTE(SUBSTITUTE(SUBSTITUTE('YAHOO HISTORICAL DATA'!E707,",","+"),".","-"),"+","."),"-",",")))=TRUE,(VALUE(SUBSTITUTE(SUBSTITUTE(SUBSTITUTE(SUBSTITUTE('YAHOO HISTORICAL DATA'!E707,",","+"),".","-"),"+","."),"-",","))),"")</f>
        <v/>
      </c>
      <c r="J707" s="15" t="str">
        <f>IF(ISNUMBER(VALUE(SUBSTITUTE(SUBSTITUTE(SUBSTITUTE(SUBSTITUTE('YAHOO HISTORICAL DATA'!F707,",","+"),".","-"),"+","."),"-",",")))=TRUE,(VALUE(SUBSTITUTE(SUBSTITUTE(SUBSTITUTE(SUBSTITUTE('YAHOO HISTORICAL DATA'!F707,",","+"),".","-"),"+","."),"-",","))),"")</f>
        <v/>
      </c>
      <c r="K707" s="15">
        <f>IF(ISNUMBER(VALUE(SUBSTITUTE(SUBSTITUTE(SUBSTITUTE(SUBSTITUTE('YAHOO HISTORICAL DATA'!G707,",","+"),".","-"),"+","."),"-",",")))=TRUE,(VALUE(SUBSTITUTE(SUBSTITUTE(SUBSTITUTE(SUBSTITUTE('YAHOO HISTORICAL DATA'!G707,",","+"),".","-"),"+","."),"-",","))),VALUE(SUBSTITUTE(SUBSTITUTE(SUBSTITUTE(SUBSTITUTE('YAHOO HISTORICAL DATA'!G707,",","+"),".","-"),"+","."),"-",",")&amp;"0"))</f>
        <v>0</v>
      </c>
    </row>
    <row r="708" spans="1:11" x14ac:dyDescent="0.2">
      <c r="A708">
        <f>'YAHOO HISTORICAL DATA'!A708</f>
        <v>0</v>
      </c>
      <c r="B708" s="81">
        <f t="shared" si="46"/>
        <v>0</v>
      </c>
      <c r="C708" s="83">
        <f t="shared" si="47"/>
        <v>0</v>
      </c>
      <c r="D708" s="83">
        <f t="shared" si="48"/>
        <v>0</v>
      </c>
      <c r="E708" s="3" t="e">
        <f t="shared" si="49"/>
        <v>#NUM!</v>
      </c>
      <c r="F708" s="15" t="str">
        <f>IF(ISNUMBER(VALUE(SUBSTITUTE(SUBSTITUTE(SUBSTITUTE(SUBSTITUTE('YAHOO HISTORICAL DATA'!B708,",","+"),".","-"),"+","."),"-",",")))=TRUE,(VALUE(SUBSTITUTE(SUBSTITUTE(SUBSTITUTE(SUBSTITUTE('YAHOO HISTORICAL DATA'!B708,",","+"),".","-"),"+","."),"-",","))),"")</f>
        <v/>
      </c>
      <c r="G708" s="15" t="str">
        <f>IF(ISNUMBER(VALUE(SUBSTITUTE(SUBSTITUTE(SUBSTITUTE(SUBSTITUTE('YAHOO HISTORICAL DATA'!C708,",","+"),".","-"),"+","."),"-",",")))=TRUE,(VALUE(SUBSTITUTE(SUBSTITUTE(SUBSTITUTE(SUBSTITUTE('YAHOO HISTORICAL DATA'!C708,",","+"),".","-"),"+","."),"-",","))),"")</f>
        <v/>
      </c>
      <c r="H708" s="15" t="str">
        <f>IF(ISNUMBER(VALUE(SUBSTITUTE(SUBSTITUTE(SUBSTITUTE(SUBSTITUTE('YAHOO HISTORICAL DATA'!D708,",","+"),".","-"),"+","."),"-",",")))=TRUE,(VALUE(SUBSTITUTE(SUBSTITUTE(SUBSTITUTE(SUBSTITUTE('YAHOO HISTORICAL DATA'!D708,",","+"),".","-"),"+","."),"-",","))),"")</f>
        <v/>
      </c>
      <c r="I708" s="15" t="str">
        <f>IF(ISNUMBER(VALUE(SUBSTITUTE(SUBSTITUTE(SUBSTITUTE(SUBSTITUTE('YAHOO HISTORICAL DATA'!E708,",","+"),".","-"),"+","."),"-",",")))=TRUE,(VALUE(SUBSTITUTE(SUBSTITUTE(SUBSTITUTE(SUBSTITUTE('YAHOO HISTORICAL DATA'!E708,",","+"),".","-"),"+","."),"-",","))),"")</f>
        <v/>
      </c>
      <c r="J708" s="15" t="str">
        <f>IF(ISNUMBER(VALUE(SUBSTITUTE(SUBSTITUTE(SUBSTITUTE(SUBSTITUTE('YAHOO HISTORICAL DATA'!F708,",","+"),".","-"),"+","."),"-",",")))=TRUE,(VALUE(SUBSTITUTE(SUBSTITUTE(SUBSTITUTE(SUBSTITUTE('YAHOO HISTORICAL DATA'!F708,",","+"),".","-"),"+","."),"-",","))),"")</f>
        <v/>
      </c>
      <c r="K708" s="15">
        <f>IF(ISNUMBER(VALUE(SUBSTITUTE(SUBSTITUTE(SUBSTITUTE(SUBSTITUTE('YAHOO HISTORICAL DATA'!G708,",","+"),".","-"),"+","."),"-",",")))=TRUE,(VALUE(SUBSTITUTE(SUBSTITUTE(SUBSTITUTE(SUBSTITUTE('YAHOO HISTORICAL DATA'!G708,",","+"),".","-"),"+","."),"-",","))),VALUE(SUBSTITUTE(SUBSTITUTE(SUBSTITUTE(SUBSTITUTE('YAHOO HISTORICAL DATA'!G708,",","+"),".","-"),"+","."),"-",",")&amp;"0"))</f>
        <v>0</v>
      </c>
    </row>
    <row r="709" spans="1:11" x14ac:dyDescent="0.2">
      <c r="A709">
        <f>'YAHOO HISTORICAL DATA'!A709</f>
        <v>0</v>
      </c>
      <c r="B709" s="81">
        <f t="shared" si="46"/>
        <v>0</v>
      </c>
      <c r="C709" s="83">
        <f t="shared" si="47"/>
        <v>0</v>
      </c>
      <c r="D709" s="83">
        <f t="shared" si="48"/>
        <v>0</v>
      </c>
      <c r="E709" s="3" t="e">
        <f t="shared" si="49"/>
        <v>#NUM!</v>
      </c>
      <c r="F709" s="15" t="str">
        <f>IF(ISNUMBER(VALUE(SUBSTITUTE(SUBSTITUTE(SUBSTITUTE(SUBSTITUTE('YAHOO HISTORICAL DATA'!B709,",","+"),".","-"),"+","."),"-",",")))=TRUE,(VALUE(SUBSTITUTE(SUBSTITUTE(SUBSTITUTE(SUBSTITUTE('YAHOO HISTORICAL DATA'!B709,",","+"),".","-"),"+","."),"-",","))),"")</f>
        <v/>
      </c>
      <c r="G709" s="15" t="str">
        <f>IF(ISNUMBER(VALUE(SUBSTITUTE(SUBSTITUTE(SUBSTITUTE(SUBSTITUTE('YAHOO HISTORICAL DATA'!C709,",","+"),".","-"),"+","."),"-",",")))=TRUE,(VALUE(SUBSTITUTE(SUBSTITUTE(SUBSTITUTE(SUBSTITUTE('YAHOO HISTORICAL DATA'!C709,",","+"),".","-"),"+","."),"-",","))),"")</f>
        <v/>
      </c>
      <c r="H709" s="15" t="str">
        <f>IF(ISNUMBER(VALUE(SUBSTITUTE(SUBSTITUTE(SUBSTITUTE(SUBSTITUTE('YAHOO HISTORICAL DATA'!D709,",","+"),".","-"),"+","."),"-",",")))=TRUE,(VALUE(SUBSTITUTE(SUBSTITUTE(SUBSTITUTE(SUBSTITUTE('YAHOO HISTORICAL DATA'!D709,",","+"),".","-"),"+","."),"-",","))),"")</f>
        <v/>
      </c>
      <c r="I709" s="15" t="str">
        <f>IF(ISNUMBER(VALUE(SUBSTITUTE(SUBSTITUTE(SUBSTITUTE(SUBSTITUTE('YAHOO HISTORICAL DATA'!E709,",","+"),".","-"),"+","."),"-",",")))=TRUE,(VALUE(SUBSTITUTE(SUBSTITUTE(SUBSTITUTE(SUBSTITUTE('YAHOO HISTORICAL DATA'!E709,",","+"),".","-"),"+","."),"-",","))),"")</f>
        <v/>
      </c>
      <c r="J709" s="15" t="str">
        <f>IF(ISNUMBER(VALUE(SUBSTITUTE(SUBSTITUTE(SUBSTITUTE(SUBSTITUTE('YAHOO HISTORICAL DATA'!F709,",","+"),".","-"),"+","."),"-",",")))=TRUE,(VALUE(SUBSTITUTE(SUBSTITUTE(SUBSTITUTE(SUBSTITUTE('YAHOO HISTORICAL DATA'!F709,",","+"),".","-"),"+","."),"-",","))),"")</f>
        <v/>
      </c>
      <c r="K709" s="15">
        <f>IF(ISNUMBER(VALUE(SUBSTITUTE(SUBSTITUTE(SUBSTITUTE(SUBSTITUTE('YAHOO HISTORICAL DATA'!G709,",","+"),".","-"),"+","."),"-",",")))=TRUE,(VALUE(SUBSTITUTE(SUBSTITUTE(SUBSTITUTE(SUBSTITUTE('YAHOO HISTORICAL DATA'!G709,",","+"),".","-"),"+","."),"-",","))),VALUE(SUBSTITUTE(SUBSTITUTE(SUBSTITUTE(SUBSTITUTE('YAHOO HISTORICAL DATA'!G709,",","+"),".","-"),"+","."),"-",",")&amp;"0"))</f>
        <v>0</v>
      </c>
    </row>
    <row r="710" spans="1:11" x14ac:dyDescent="0.2">
      <c r="A710">
        <f>'YAHOO HISTORICAL DATA'!A710</f>
        <v>0</v>
      </c>
      <c r="B710" s="81">
        <f t="shared" si="46"/>
        <v>0</v>
      </c>
      <c r="C710" s="83">
        <f t="shared" si="47"/>
        <v>0</v>
      </c>
      <c r="D710" s="83">
        <f t="shared" si="48"/>
        <v>0</v>
      </c>
      <c r="E710" s="3" t="e">
        <f t="shared" si="49"/>
        <v>#NUM!</v>
      </c>
      <c r="F710" s="15" t="str">
        <f>IF(ISNUMBER(VALUE(SUBSTITUTE(SUBSTITUTE(SUBSTITUTE(SUBSTITUTE('YAHOO HISTORICAL DATA'!B710,",","+"),".","-"),"+","."),"-",",")))=TRUE,(VALUE(SUBSTITUTE(SUBSTITUTE(SUBSTITUTE(SUBSTITUTE('YAHOO HISTORICAL DATA'!B710,",","+"),".","-"),"+","."),"-",","))),"")</f>
        <v/>
      </c>
      <c r="G710" s="15" t="str">
        <f>IF(ISNUMBER(VALUE(SUBSTITUTE(SUBSTITUTE(SUBSTITUTE(SUBSTITUTE('YAHOO HISTORICAL DATA'!C710,",","+"),".","-"),"+","."),"-",",")))=TRUE,(VALUE(SUBSTITUTE(SUBSTITUTE(SUBSTITUTE(SUBSTITUTE('YAHOO HISTORICAL DATA'!C710,",","+"),".","-"),"+","."),"-",","))),"")</f>
        <v/>
      </c>
      <c r="H710" s="15" t="str">
        <f>IF(ISNUMBER(VALUE(SUBSTITUTE(SUBSTITUTE(SUBSTITUTE(SUBSTITUTE('YAHOO HISTORICAL DATA'!D710,",","+"),".","-"),"+","."),"-",",")))=TRUE,(VALUE(SUBSTITUTE(SUBSTITUTE(SUBSTITUTE(SUBSTITUTE('YAHOO HISTORICAL DATA'!D710,",","+"),".","-"),"+","."),"-",","))),"")</f>
        <v/>
      </c>
      <c r="I710" s="15" t="str">
        <f>IF(ISNUMBER(VALUE(SUBSTITUTE(SUBSTITUTE(SUBSTITUTE(SUBSTITUTE('YAHOO HISTORICAL DATA'!E710,",","+"),".","-"),"+","."),"-",",")))=TRUE,(VALUE(SUBSTITUTE(SUBSTITUTE(SUBSTITUTE(SUBSTITUTE('YAHOO HISTORICAL DATA'!E710,",","+"),".","-"),"+","."),"-",","))),"")</f>
        <v/>
      </c>
      <c r="J710" s="15" t="str">
        <f>IF(ISNUMBER(VALUE(SUBSTITUTE(SUBSTITUTE(SUBSTITUTE(SUBSTITUTE('YAHOO HISTORICAL DATA'!F710,",","+"),".","-"),"+","."),"-",",")))=TRUE,(VALUE(SUBSTITUTE(SUBSTITUTE(SUBSTITUTE(SUBSTITUTE('YAHOO HISTORICAL DATA'!F710,",","+"),".","-"),"+","."),"-",","))),"")</f>
        <v/>
      </c>
      <c r="K710" s="15">
        <f>IF(ISNUMBER(VALUE(SUBSTITUTE(SUBSTITUTE(SUBSTITUTE(SUBSTITUTE('YAHOO HISTORICAL DATA'!G710,",","+"),".","-"),"+","."),"-",",")))=TRUE,(VALUE(SUBSTITUTE(SUBSTITUTE(SUBSTITUTE(SUBSTITUTE('YAHOO HISTORICAL DATA'!G710,",","+"),".","-"),"+","."),"-",","))),VALUE(SUBSTITUTE(SUBSTITUTE(SUBSTITUTE(SUBSTITUTE('YAHOO HISTORICAL DATA'!G710,",","+"),".","-"),"+","."),"-",",")&amp;"0"))</f>
        <v>0</v>
      </c>
    </row>
    <row r="711" spans="1:11" x14ac:dyDescent="0.2">
      <c r="A711">
        <f>'YAHOO HISTORICAL DATA'!A711</f>
        <v>0</v>
      </c>
      <c r="B711" s="81">
        <f t="shared" si="46"/>
        <v>0</v>
      </c>
      <c r="C711" s="83">
        <f t="shared" si="47"/>
        <v>0</v>
      </c>
      <c r="D711" s="83">
        <f t="shared" si="48"/>
        <v>0</v>
      </c>
      <c r="E711" s="3" t="e">
        <f t="shared" si="49"/>
        <v>#NUM!</v>
      </c>
      <c r="F711" s="15" t="str">
        <f>IF(ISNUMBER(VALUE(SUBSTITUTE(SUBSTITUTE(SUBSTITUTE(SUBSTITUTE('YAHOO HISTORICAL DATA'!B711,",","+"),".","-"),"+","."),"-",",")))=TRUE,(VALUE(SUBSTITUTE(SUBSTITUTE(SUBSTITUTE(SUBSTITUTE('YAHOO HISTORICAL DATA'!B711,",","+"),".","-"),"+","."),"-",","))),"")</f>
        <v/>
      </c>
      <c r="G711" s="15" t="str">
        <f>IF(ISNUMBER(VALUE(SUBSTITUTE(SUBSTITUTE(SUBSTITUTE(SUBSTITUTE('YAHOO HISTORICAL DATA'!C711,",","+"),".","-"),"+","."),"-",",")))=TRUE,(VALUE(SUBSTITUTE(SUBSTITUTE(SUBSTITUTE(SUBSTITUTE('YAHOO HISTORICAL DATA'!C711,",","+"),".","-"),"+","."),"-",","))),"")</f>
        <v/>
      </c>
      <c r="H711" s="15" t="str">
        <f>IF(ISNUMBER(VALUE(SUBSTITUTE(SUBSTITUTE(SUBSTITUTE(SUBSTITUTE('YAHOO HISTORICAL DATA'!D711,",","+"),".","-"),"+","."),"-",",")))=TRUE,(VALUE(SUBSTITUTE(SUBSTITUTE(SUBSTITUTE(SUBSTITUTE('YAHOO HISTORICAL DATA'!D711,",","+"),".","-"),"+","."),"-",","))),"")</f>
        <v/>
      </c>
      <c r="I711" s="15" t="str">
        <f>IF(ISNUMBER(VALUE(SUBSTITUTE(SUBSTITUTE(SUBSTITUTE(SUBSTITUTE('YAHOO HISTORICAL DATA'!E711,",","+"),".","-"),"+","."),"-",",")))=TRUE,(VALUE(SUBSTITUTE(SUBSTITUTE(SUBSTITUTE(SUBSTITUTE('YAHOO HISTORICAL DATA'!E711,",","+"),".","-"),"+","."),"-",","))),"")</f>
        <v/>
      </c>
      <c r="J711" s="15" t="str">
        <f>IF(ISNUMBER(VALUE(SUBSTITUTE(SUBSTITUTE(SUBSTITUTE(SUBSTITUTE('YAHOO HISTORICAL DATA'!F711,",","+"),".","-"),"+","."),"-",",")))=TRUE,(VALUE(SUBSTITUTE(SUBSTITUTE(SUBSTITUTE(SUBSTITUTE('YAHOO HISTORICAL DATA'!F711,",","+"),".","-"),"+","."),"-",","))),"")</f>
        <v/>
      </c>
      <c r="K711" s="15">
        <f>IF(ISNUMBER(VALUE(SUBSTITUTE(SUBSTITUTE(SUBSTITUTE(SUBSTITUTE('YAHOO HISTORICAL DATA'!G711,",","+"),".","-"),"+","."),"-",",")))=TRUE,(VALUE(SUBSTITUTE(SUBSTITUTE(SUBSTITUTE(SUBSTITUTE('YAHOO HISTORICAL DATA'!G711,",","+"),".","-"),"+","."),"-",","))),VALUE(SUBSTITUTE(SUBSTITUTE(SUBSTITUTE(SUBSTITUTE('YAHOO HISTORICAL DATA'!G711,",","+"),".","-"),"+","."),"-",",")&amp;"0"))</f>
        <v>0</v>
      </c>
    </row>
    <row r="712" spans="1:11" x14ac:dyDescent="0.2">
      <c r="A712">
        <f>'YAHOO HISTORICAL DATA'!A712</f>
        <v>0</v>
      </c>
      <c r="B712" s="81">
        <f t="shared" si="46"/>
        <v>0</v>
      </c>
      <c r="C712" s="83">
        <f t="shared" si="47"/>
        <v>0</v>
      </c>
      <c r="D712" s="83">
        <f t="shared" si="48"/>
        <v>0</v>
      </c>
      <c r="E712" s="3" t="e">
        <f t="shared" si="49"/>
        <v>#NUM!</v>
      </c>
      <c r="F712" s="15" t="str">
        <f>IF(ISNUMBER(VALUE(SUBSTITUTE(SUBSTITUTE(SUBSTITUTE(SUBSTITUTE('YAHOO HISTORICAL DATA'!B712,",","+"),".","-"),"+","."),"-",",")))=TRUE,(VALUE(SUBSTITUTE(SUBSTITUTE(SUBSTITUTE(SUBSTITUTE('YAHOO HISTORICAL DATA'!B712,",","+"),".","-"),"+","."),"-",","))),"")</f>
        <v/>
      </c>
      <c r="G712" s="15" t="str">
        <f>IF(ISNUMBER(VALUE(SUBSTITUTE(SUBSTITUTE(SUBSTITUTE(SUBSTITUTE('YAHOO HISTORICAL DATA'!C712,",","+"),".","-"),"+","."),"-",",")))=TRUE,(VALUE(SUBSTITUTE(SUBSTITUTE(SUBSTITUTE(SUBSTITUTE('YAHOO HISTORICAL DATA'!C712,",","+"),".","-"),"+","."),"-",","))),"")</f>
        <v/>
      </c>
      <c r="H712" s="15" t="str">
        <f>IF(ISNUMBER(VALUE(SUBSTITUTE(SUBSTITUTE(SUBSTITUTE(SUBSTITUTE('YAHOO HISTORICAL DATA'!D712,",","+"),".","-"),"+","."),"-",",")))=TRUE,(VALUE(SUBSTITUTE(SUBSTITUTE(SUBSTITUTE(SUBSTITUTE('YAHOO HISTORICAL DATA'!D712,",","+"),".","-"),"+","."),"-",","))),"")</f>
        <v/>
      </c>
      <c r="I712" s="15" t="str">
        <f>IF(ISNUMBER(VALUE(SUBSTITUTE(SUBSTITUTE(SUBSTITUTE(SUBSTITUTE('YAHOO HISTORICAL DATA'!E712,",","+"),".","-"),"+","."),"-",",")))=TRUE,(VALUE(SUBSTITUTE(SUBSTITUTE(SUBSTITUTE(SUBSTITUTE('YAHOO HISTORICAL DATA'!E712,",","+"),".","-"),"+","."),"-",","))),"")</f>
        <v/>
      </c>
      <c r="J712" s="15" t="str">
        <f>IF(ISNUMBER(VALUE(SUBSTITUTE(SUBSTITUTE(SUBSTITUTE(SUBSTITUTE('YAHOO HISTORICAL DATA'!F712,",","+"),".","-"),"+","."),"-",",")))=TRUE,(VALUE(SUBSTITUTE(SUBSTITUTE(SUBSTITUTE(SUBSTITUTE('YAHOO HISTORICAL DATA'!F712,",","+"),".","-"),"+","."),"-",","))),"")</f>
        <v/>
      </c>
      <c r="K712" s="15">
        <f>IF(ISNUMBER(VALUE(SUBSTITUTE(SUBSTITUTE(SUBSTITUTE(SUBSTITUTE('YAHOO HISTORICAL DATA'!G712,",","+"),".","-"),"+","."),"-",",")))=TRUE,(VALUE(SUBSTITUTE(SUBSTITUTE(SUBSTITUTE(SUBSTITUTE('YAHOO HISTORICAL DATA'!G712,",","+"),".","-"),"+","."),"-",","))),VALUE(SUBSTITUTE(SUBSTITUTE(SUBSTITUTE(SUBSTITUTE('YAHOO HISTORICAL DATA'!G712,",","+"),".","-"),"+","."),"-",",")&amp;"0"))</f>
        <v>0</v>
      </c>
    </row>
    <row r="713" spans="1:11" x14ac:dyDescent="0.2">
      <c r="A713">
        <f>'YAHOO HISTORICAL DATA'!A713</f>
        <v>0</v>
      </c>
      <c r="B713" s="81">
        <f t="shared" si="46"/>
        <v>0</v>
      </c>
      <c r="C713" s="83">
        <f t="shared" si="47"/>
        <v>0</v>
      </c>
      <c r="D713" s="83">
        <f t="shared" si="48"/>
        <v>0</v>
      </c>
      <c r="E713" s="3" t="e">
        <f t="shared" si="49"/>
        <v>#NUM!</v>
      </c>
      <c r="F713" s="15" t="str">
        <f>IF(ISNUMBER(VALUE(SUBSTITUTE(SUBSTITUTE(SUBSTITUTE(SUBSTITUTE('YAHOO HISTORICAL DATA'!B713,",","+"),".","-"),"+","."),"-",",")))=TRUE,(VALUE(SUBSTITUTE(SUBSTITUTE(SUBSTITUTE(SUBSTITUTE('YAHOO HISTORICAL DATA'!B713,",","+"),".","-"),"+","."),"-",","))),"")</f>
        <v/>
      </c>
      <c r="G713" s="15" t="str">
        <f>IF(ISNUMBER(VALUE(SUBSTITUTE(SUBSTITUTE(SUBSTITUTE(SUBSTITUTE('YAHOO HISTORICAL DATA'!C713,",","+"),".","-"),"+","."),"-",",")))=TRUE,(VALUE(SUBSTITUTE(SUBSTITUTE(SUBSTITUTE(SUBSTITUTE('YAHOO HISTORICAL DATA'!C713,",","+"),".","-"),"+","."),"-",","))),"")</f>
        <v/>
      </c>
      <c r="H713" s="15" t="str">
        <f>IF(ISNUMBER(VALUE(SUBSTITUTE(SUBSTITUTE(SUBSTITUTE(SUBSTITUTE('YAHOO HISTORICAL DATA'!D713,",","+"),".","-"),"+","."),"-",",")))=TRUE,(VALUE(SUBSTITUTE(SUBSTITUTE(SUBSTITUTE(SUBSTITUTE('YAHOO HISTORICAL DATA'!D713,",","+"),".","-"),"+","."),"-",","))),"")</f>
        <v/>
      </c>
      <c r="I713" s="15" t="str">
        <f>IF(ISNUMBER(VALUE(SUBSTITUTE(SUBSTITUTE(SUBSTITUTE(SUBSTITUTE('YAHOO HISTORICAL DATA'!E713,",","+"),".","-"),"+","."),"-",",")))=TRUE,(VALUE(SUBSTITUTE(SUBSTITUTE(SUBSTITUTE(SUBSTITUTE('YAHOO HISTORICAL DATA'!E713,",","+"),".","-"),"+","."),"-",","))),"")</f>
        <v/>
      </c>
      <c r="J713" s="15" t="str">
        <f>IF(ISNUMBER(VALUE(SUBSTITUTE(SUBSTITUTE(SUBSTITUTE(SUBSTITUTE('YAHOO HISTORICAL DATA'!F713,",","+"),".","-"),"+","."),"-",",")))=TRUE,(VALUE(SUBSTITUTE(SUBSTITUTE(SUBSTITUTE(SUBSTITUTE('YAHOO HISTORICAL DATA'!F713,",","+"),".","-"),"+","."),"-",","))),"")</f>
        <v/>
      </c>
      <c r="K713" s="15">
        <f>IF(ISNUMBER(VALUE(SUBSTITUTE(SUBSTITUTE(SUBSTITUTE(SUBSTITUTE('YAHOO HISTORICAL DATA'!G713,",","+"),".","-"),"+","."),"-",",")))=TRUE,(VALUE(SUBSTITUTE(SUBSTITUTE(SUBSTITUTE(SUBSTITUTE('YAHOO HISTORICAL DATA'!G713,",","+"),".","-"),"+","."),"-",","))),VALUE(SUBSTITUTE(SUBSTITUTE(SUBSTITUTE(SUBSTITUTE('YAHOO HISTORICAL DATA'!G713,",","+"),".","-"),"+","."),"-",",")&amp;"0"))</f>
        <v>0</v>
      </c>
    </row>
    <row r="714" spans="1:11" x14ac:dyDescent="0.2">
      <c r="A714">
        <f>'YAHOO HISTORICAL DATA'!A714</f>
        <v>0</v>
      </c>
      <c r="B714" s="81">
        <f t="shared" si="46"/>
        <v>0</v>
      </c>
      <c r="C714" s="83">
        <f t="shared" si="47"/>
        <v>0</v>
      </c>
      <c r="D714" s="83">
        <f t="shared" si="48"/>
        <v>0</v>
      </c>
      <c r="E714" s="3" t="e">
        <f t="shared" si="49"/>
        <v>#NUM!</v>
      </c>
      <c r="F714" s="15" t="str">
        <f>IF(ISNUMBER(VALUE(SUBSTITUTE(SUBSTITUTE(SUBSTITUTE(SUBSTITUTE('YAHOO HISTORICAL DATA'!B714,",","+"),".","-"),"+","."),"-",",")))=TRUE,(VALUE(SUBSTITUTE(SUBSTITUTE(SUBSTITUTE(SUBSTITUTE('YAHOO HISTORICAL DATA'!B714,",","+"),".","-"),"+","."),"-",","))),"")</f>
        <v/>
      </c>
      <c r="G714" s="15" t="str">
        <f>IF(ISNUMBER(VALUE(SUBSTITUTE(SUBSTITUTE(SUBSTITUTE(SUBSTITUTE('YAHOO HISTORICAL DATA'!C714,",","+"),".","-"),"+","."),"-",",")))=TRUE,(VALUE(SUBSTITUTE(SUBSTITUTE(SUBSTITUTE(SUBSTITUTE('YAHOO HISTORICAL DATA'!C714,",","+"),".","-"),"+","."),"-",","))),"")</f>
        <v/>
      </c>
      <c r="H714" s="15" t="str">
        <f>IF(ISNUMBER(VALUE(SUBSTITUTE(SUBSTITUTE(SUBSTITUTE(SUBSTITUTE('YAHOO HISTORICAL DATA'!D714,",","+"),".","-"),"+","."),"-",",")))=TRUE,(VALUE(SUBSTITUTE(SUBSTITUTE(SUBSTITUTE(SUBSTITUTE('YAHOO HISTORICAL DATA'!D714,",","+"),".","-"),"+","."),"-",","))),"")</f>
        <v/>
      </c>
      <c r="I714" s="15" t="str">
        <f>IF(ISNUMBER(VALUE(SUBSTITUTE(SUBSTITUTE(SUBSTITUTE(SUBSTITUTE('YAHOO HISTORICAL DATA'!E714,",","+"),".","-"),"+","."),"-",",")))=TRUE,(VALUE(SUBSTITUTE(SUBSTITUTE(SUBSTITUTE(SUBSTITUTE('YAHOO HISTORICAL DATA'!E714,",","+"),".","-"),"+","."),"-",","))),"")</f>
        <v/>
      </c>
      <c r="J714" s="15" t="str">
        <f>IF(ISNUMBER(VALUE(SUBSTITUTE(SUBSTITUTE(SUBSTITUTE(SUBSTITUTE('YAHOO HISTORICAL DATA'!F714,",","+"),".","-"),"+","."),"-",",")))=TRUE,(VALUE(SUBSTITUTE(SUBSTITUTE(SUBSTITUTE(SUBSTITUTE('YAHOO HISTORICAL DATA'!F714,",","+"),".","-"),"+","."),"-",","))),"")</f>
        <v/>
      </c>
      <c r="K714" s="15">
        <f>IF(ISNUMBER(VALUE(SUBSTITUTE(SUBSTITUTE(SUBSTITUTE(SUBSTITUTE('YAHOO HISTORICAL DATA'!G714,",","+"),".","-"),"+","."),"-",",")))=TRUE,(VALUE(SUBSTITUTE(SUBSTITUTE(SUBSTITUTE(SUBSTITUTE('YAHOO HISTORICAL DATA'!G714,",","+"),".","-"),"+","."),"-",","))),VALUE(SUBSTITUTE(SUBSTITUTE(SUBSTITUTE(SUBSTITUTE('YAHOO HISTORICAL DATA'!G714,",","+"),".","-"),"+","."),"-",",")&amp;"0"))</f>
        <v>0</v>
      </c>
    </row>
    <row r="715" spans="1:11" x14ac:dyDescent="0.2">
      <c r="A715">
        <f>'YAHOO HISTORICAL DATA'!A715</f>
        <v>0</v>
      </c>
      <c r="B715" s="81">
        <f t="shared" si="46"/>
        <v>0</v>
      </c>
      <c r="C715" s="83">
        <f t="shared" si="47"/>
        <v>0</v>
      </c>
      <c r="D715" s="83">
        <f t="shared" si="48"/>
        <v>0</v>
      </c>
      <c r="E715" s="3" t="e">
        <f t="shared" si="49"/>
        <v>#NUM!</v>
      </c>
      <c r="F715" s="15" t="str">
        <f>IF(ISNUMBER(VALUE(SUBSTITUTE(SUBSTITUTE(SUBSTITUTE(SUBSTITUTE('YAHOO HISTORICAL DATA'!B715,",","+"),".","-"),"+","."),"-",",")))=TRUE,(VALUE(SUBSTITUTE(SUBSTITUTE(SUBSTITUTE(SUBSTITUTE('YAHOO HISTORICAL DATA'!B715,",","+"),".","-"),"+","."),"-",","))),"")</f>
        <v/>
      </c>
      <c r="G715" s="15" t="str">
        <f>IF(ISNUMBER(VALUE(SUBSTITUTE(SUBSTITUTE(SUBSTITUTE(SUBSTITUTE('YAHOO HISTORICAL DATA'!C715,",","+"),".","-"),"+","."),"-",",")))=TRUE,(VALUE(SUBSTITUTE(SUBSTITUTE(SUBSTITUTE(SUBSTITUTE('YAHOO HISTORICAL DATA'!C715,",","+"),".","-"),"+","."),"-",","))),"")</f>
        <v/>
      </c>
      <c r="H715" s="15" t="str">
        <f>IF(ISNUMBER(VALUE(SUBSTITUTE(SUBSTITUTE(SUBSTITUTE(SUBSTITUTE('YAHOO HISTORICAL DATA'!D715,",","+"),".","-"),"+","."),"-",",")))=TRUE,(VALUE(SUBSTITUTE(SUBSTITUTE(SUBSTITUTE(SUBSTITUTE('YAHOO HISTORICAL DATA'!D715,",","+"),".","-"),"+","."),"-",","))),"")</f>
        <v/>
      </c>
      <c r="I715" s="15" t="str">
        <f>IF(ISNUMBER(VALUE(SUBSTITUTE(SUBSTITUTE(SUBSTITUTE(SUBSTITUTE('YAHOO HISTORICAL DATA'!E715,",","+"),".","-"),"+","."),"-",",")))=TRUE,(VALUE(SUBSTITUTE(SUBSTITUTE(SUBSTITUTE(SUBSTITUTE('YAHOO HISTORICAL DATA'!E715,",","+"),".","-"),"+","."),"-",","))),"")</f>
        <v/>
      </c>
      <c r="J715" s="15" t="str">
        <f>IF(ISNUMBER(VALUE(SUBSTITUTE(SUBSTITUTE(SUBSTITUTE(SUBSTITUTE('YAHOO HISTORICAL DATA'!F715,",","+"),".","-"),"+","."),"-",",")))=TRUE,(VALUE(SUBSTITUTE(SUBSTITUTE(SUBSTITUTE(SUBSTITUTE('YAHOO HISTORICAL DATA'!F715,",","+"),".","-"),"+","."),"-",","))),"")</f>
        <v/>
      </c>
      <c r="K715" s="15">
        <f>IF(ISNUMBER(VALUE(SUBSTITUTE(SUBSTITUTE(SUBSTITUTE(SUBSTITUTE('YAHOO HISTORICAL DATA'!G715,",","+"),".","-"),"+","."),"-",",")))=TRUE,(VALUE(SUBSTITUTE(SUBSTITUTE(SUBSTITUTE(SUBSTITUTE('YAHOO HISTORICAL DATA'!G715,",","+"),".","-"),"+","."),"-",","))),VALUE(SUBSTITUTE(SUBSTITUTE(SUBSTITUTE(SUBSTITUTE('YAHOO HISTORICAL DATA'!G715,",","+"),".","-"),"+","."),"-",",")&amp;"0"))</f>
        <v>0</v>
      </c>
    </row>
    <row r="716" spans="1:11" x14ac:dyDescent="0.2">
      <c r="A716">
        <f>'YAHOO HISTORICAL DATA'!A716</f>
        <v>0</v>
      </c>
      <c r="B716" s="81">
        <f t="shared" si="46"/>
        <v>0</v>
      </c>
      <c r="C716" s="83">
        <f t="shared" si="47"/>
        <v>0</v>
      </c>
      <c r="D716" s="83">
        <f t="shared" si="48"/>
        <v>0</v>
      </c>
      <c r="E716" s="3" t="e">
        <f t="shared" si="49"/>
        <v>#NUM!</v>
      </c>
      <c r="F716" s="15" t="str">
        <f>IF(ISNUMBER(VALUE(SUBSTITUTE(SUBSTITUTE(SUBSTITUTE(SUBSTITUTE('YAHOO HISTORICAL DATA'!B716,",","+"),".","-"),"+","."),"-",",")))=TRUE,(VALUE(SUBSTITUTE(SUBSTITUTE(SUBSTITUTE(SUBSTITUTE('YAHOO HISTORICAL DATA'!B716,",","+"),".","-"),"+","."),"-",","))),"")</f>
        <v/>
      </c>
      <c r="G716" s="15" t="str">
        <f>IF(ISNUMBER(VALUE(SUBSTITUTE(SUBSTITUTE(SUBSTITUTE(SUBSTITUTE('YAHOO HISTORICAL DATA'!C716,",","+"),".","-"),"+","."),"-",",")))=TRUE,(VALUE(SUBSTITUTE(SUBSTITUTE(SUBSTITUTE(SUBSTITUTE('YAHOO HISTORICAL DATA'!C716,",","+"),".","-"),"+","."),"-",","))),"")</f>
        <v/>
      </c>
      <c r="H716" s="15" t="str">
        <f>IF(ISNUMBER(VALUE(SUBSTITUTE(SUBSTITUTE(SUBSTITUTE(SUBSTITUTE('YAHOO HISTORICAL DATA'!D716,",","+"),".","-"),"+","."),"-",",")))=TRUE,(VALUE(SUBSTITUTE(SUBSTITUTE(SUBSTITUTE(SUBSTITUTE('YAHOO HISTORICAL DATA'!D716,",","+"),".","-"),"+","."),"-",","))),"")</f>
        <v/>
      </c>
      <c r="I716" s="15" t="str">
        <f>IF(ISNUMBER(VALUE(SUBSTITUTE(SUBSTITUTE(SUBSTITUTE(SUBSTITUTE('YAHOO HISTORICAL DATA'!E716,",","+"),".","-"),"+","."),"-",",")))=TRUE,(VALUE(SUBSTITUTE(SUBSTITUTE(SUBSTITUTE(SUBSTITUTE('YAHOO HISTORICAL DATA'!E716,",","+"),".","-"),"+","."),"-",","))),"")</f>
        <v/>
      </c>
      <c r="J716" s="15" t="str">
        <f>IF(ISNUMBER(VALUE(SUBSTITUTE(SUBSTITUTE(SUBSTITUTE(SUBSTITUTE('YAHOO HISTORICAL DATA'!F716,",","+"),".","-"),"+","."),"-",",")))=TRUE,(VALUE(SUBSTITUTE(SUBSTITUTE(SUBSTITUTE(SUBSTITUTE('YAHOO HISTORICAL DATA'!F716,",","+"),".","-"),"+","."),"-",","))),"")</f>
        <v/>
      </c>
      <c r="K716" s="15">
        <f>IF(ISNUMBER(VALUE(SUBSTITUTE(SUBSTITUTE(SUBSTITUTE(SUBSTITUTE('YAHOO HISTORICAL DATA'!G716,",","+"),".","-"),"+","."),"-",",")))=TRUE,(VALUE(SUBSTITUTE(SUBSTITUTE(SUBSTITUTE(SUBSTITUTE('YAHOO HISTORICAL DATA'!G716,",","+"),".","-"),"+","."),"-",","))),VALUE(SUBSTITUTE(SUBSTITUTE(SUBSTITUTE(SUBSTITUTE('YAHOO HISTORICAL DATA'!G716,",","+"),".","-"),"+","."),"-",",")&amp;"0"))</f>
        <v>0</v>
      </c>
    </row>
    <row r="717" spans="1:11" x14ac:dyDescent="0.2">
      <c r="A717">
        <f>'YAHOO HISTORICAL DATA'!A717</f>
        <v>0</v>
      </c>
      <c r="B717" s="81">
        <f t="shared" si="46"/>
        <v>0</v>
      </c>
      <c r="C717" s="83">
        <f t="shared" si="47"/>
        <v>0</v>
      </c>
      <c r="D717" s="83">
        <f t="shared" si="48"/>
        <v>0</v>
      </c>
      <c r="E717" s="3" t="e">
        <f t="shared" si="49"/>
        <v>#NUM!</v>
      </c>
      <c r="F717" s="15" t="str">
        <f>IF(ISNUMBER(VALUE(SUBSTITUTE(SUBSTITUTE(SUBSTITUTE(SUBSTITUTE('YAHOO HISTORICAL DATA'!B717,",","+"),".","-"),"+","."),"-",",")))=TRUE,(VALUE(SUBSTITUTE(SUBSTITUTE(SUBSTITUTE(SUBSTITUTE('YAHOO HISTORICAL DATA'!B717,",","+"),".","-"),"+","."),"-",","))),"")</f>
        <v/>
      </c>
      <c r="G717" s="15" t="str">
        <f>IF(ISNUMBER(VALUE(SUBSTITUTE(SUBSTITUTE(SUBSTITUTE(SUBSTITUTE('YAHOO HISTORICAL DATA'!C717,",","+"),".","-"),"+","."),"-",",")))=TRUE,(VALUE(SUBSTITUTE(SUBSTITUTE(SUBSTITUTE(SUBSTITUTE('YAHOO HISTORICAL DATA'!C717,",","+"),".","-"),"+","."),"-",","))),"")</f>
        <v/>
      </c>
      <c r="H717" s="15" t="str">
        <f>IF(ISNUMBER(VALUE(SUBSTITUTE(SUBSTITUTE(SUBSTITUTE(SUBSTITUTE('YAHOO HISTORICAL DATA'!D717,",","+"),".","-"),"+","."),"-",",")))=TRUE,(VALUE(SUBSTITUTE(SUBSTITUTE(SUBSTITUTE(SUBSTITUTE('YAHOO HISTORICAL DATA'!D717,",","+"),".","-"),"+","."),"-",","))),"")</f>
        <v/>
      </c>
      <c r="I717" s="15" t="str">
        <f>IF(ISNUMBER(VALUE(SUBSTITUTE(SUBSTITUTE(SUBSTITUTE(SUBSTITUTE('YAHOO HISTORICAL DATA'!E717,",","+"),".","-"),"+","."),"-",",")))=TRUE,(VALUE(SUBSTITUTE(SUBSTITUTE(SUBSTITUTE(SUBSTITUTE('YAHOO HISTORICAL DATA'!E717,",","+"),".","-"),"+","."),"-",","))),"")</f>
        <v/>
      </c>
      <c r="J717" s="15" t="str">
        <f>IF(ISNUMBER(VALUE(SUBSTITUTE(SUBSTITUTE(SUBSTITUTE(SUBSTITUTE('YAHOO HISTORICAL DATA'!F717,",","+"),".","-"),"+","."),"-",",")))=TRUE,(VALUE(SUBSTITUTE(SUBSTITUTE(SUBSTITUTE(SUBSTITUTE('YAHOO HISTORICAL DATA'!F717,",","+"),".","-"),"+","."),"-",","))),"")</f>
        <v/>
      </c>
      <c r="K717" s="15">
        <f>IF(ISNUMBER(VALUE(SUBSTITUTE(SUBSTITUTE(SUBSTITUTE(SUBSTITUTE('YAHOO HISTORICAL DATA'!G717,",","+"),".","-"),"+","."),"-",",")))=TRUE,(VALUE(SUBSTITUTE(SUBSTITUTE(SUBSTITUTE(SUBSTITUTE('YAHOO HISTORICAL DATA'!G717,",","+"),".","-"),"+","."),"-",","))),VALUE(SUBSTITUTE(SUBSTITUTE(SUBSTITUTE(SUBSTITUTE('YAHOO HISTORICAL DATA'!G717,",","+"),".","-"),"+","."),"-",",")&amp;"0"))</f>
        <v>0</v>
      </c>
    </row>
    <row r="718" spans="1:11" x14ac:dyDescent="0.2">
      <c r="A718">
        <f>'YAHOO HISTORICAL DATA'!A718</f>
        <v>0</v>
      </c>
      <c r="B718" s="81">
        <f t="shared" si="46"/>
        <v>0</v>
      </c>
      <c r="C718" s="83">
        <f t="shared" si="47"/>
        <v>0</v>
      </c>
      <c r="D718" s="83">
        <f t="shared" si="48"/>
        <v>0</v>
      </c>
      <c r="E718" s="3" t="e">
        <f t="shared" si="49"/>
        <v>#NUM!</v>
      </c>
      <c r="F718" s="15" t="str">
        <f>IF(ISNUMBER(VALUE(SUBSTITUTE(SUBSTITUTE(SUBSTITUTE(SUBSTITUTE('YAHOO HISTORICAL DATA'!B718,",","+"),".","-"),"+","."),"-",",")))=TRUE,(VALUE(SUBSTITUTE(SUBSTITUTE(SUBSTITUTE(SUBSTITUTE('YAHOO HISTORICAL DATA'!B718,",","+"),".","-"),"+","."),"-",","))),"")</f>
        <v/>
      </c>
      <c r="G718" s="15" t="str">
        <f>IF(ISNUMBER(VALUE(SUBSTITUTE(SUBSTITUTE(SUBSTITUTE(SUBSTITUTE('YAHOO HISTORICAL DATA'!C718,",","+"),".","-"),"+","."),"-",",")))=TRUE,(VALUE(SUBSTITUTE(SUBSTITUTE(SUBSTITUTE(SUBSTITUTE('YAHOO HISTORICAL DATA'!C718,",","+"),".","-"),"+","."),"-",","))),"")</f>
        <v/>
      </c>
      <c r="H718" s="15" t="str">
        <f>IF(ISNUMBER(VALUE(SUBSTITUTE(SUBSTITUTE(SUBSTITUTE(SUBSTITUTE('YAHOO HISTORICAL DATA'!D718,",","+"),".","-"),"+","."),"-",",")))=TRUE,(VALUE(SUBSTITUTE(SUBSTITUTE(SUBSTITUTE(SUBSTITUTE('YAHOO HISTORICAL DATA'!D718,",","+"),".","-"),"+","."),"-",","))),"")</f>
        <v/>
      </c>
      <c r="I718" s="15" t="str">
        <f>IF(ISNUMBER(VALUE(SUBSTITUTE(SUBSTITUTE(SUBSTITUTE(SUBSTITUTE('YAHOO HISTORICAL DATA'!E718,",","+"),".","-"),"+","."),"-",",")))=TRUE,(VALUE(SUBSTITUTE(SUBSTITUTE(SUBSTITUTE(SUBSTITUTE('YAHOO HISTORICAL DATA'!E718,",","+"),".","-"),"+","."),"-",","))),"")</f>
        <v/>
      </c>
      <c r="J718" s="15" t="str">
        <f>IF(ISNUMBER(VALUE(SUBSTITUTE(SUBSTITUTE(SUBSTITUTE(SUBSTITUTE('YAHOO HISTORICAL DATA'!F718,",","+"),".","-"),"+","."),"-",",")))=TRUE,(VALUE(SUBSTITUTE(SUBSTITUTE(SUBSTITUTE(SUBSTITUTE('YAHOO HISTORICAL DATA'!F718,",","+"),".","-"),"+","."),"-",","))),"")</f>
        <v/>
      </c>
      <c r="K718" s="15">
        <f>IF(ISNUMBER(VALUE(SUBSTITUTE(SUBSTITUTE(SUBSTITUTE(SUBSTITUTE('YAHOO HISTORICAL DATA'!G718,",","+"),".","-"),"+","."),"-",",")))=TRUE,(VALUE(SUBSTITUTE(SUBSTITUTE(SUBSTITUTE(SUBSTITUTE('YAHOO HISTORICAL DATA'!G718,",","+"),".","-"),"+","."),"-",","))),VALUE(SUBSTITUTE(SUBSTITUTE(SUBSTITUTE(SUBSTITUTE('YAHOO HISTORICAL DATA'!G718,",","+"),".","-"),"+","."),"-",",")&amp;"0"))</f>
        <v>0</v>
      </c>
    </row>
    <row r="719" spans="1:11" x14ac:dyDescent="0.2">
      <c r="A719">
        <f>'YAHOO HISTORICAL DATA'!A719</f>
        <v>0</v>
      </c>
      <c r="B719" s="81">
        <f t="shared" si="46"/>
        <v>0</v>
      </c>
      <c r="C719" s="83">
        <f t="shared" si="47"/>
        <v>0</v>
      </c>
      <c r="D719" s="83">
        <f t="shared" si="48"/>
        <v>0</v>
      </c>
      <c r="E719" s="3" t="e">
        <f t="shared" si="49"/>
        <v>#NUM!</v>
      </c>
      <c r="F719" s="15" t="str">
        <f>IF(ISNUMBER(VALUE(SUBSTITUTE(SUBSTITUTE(SUBSTITUTE(SUBSTITUTE('YAHOO HISTORICAL DATA'!B719,",","+"),".","-"),"+","."),"-",",")))=TRUE,(VALUE(SUBSTITUTE(SUBSTITUTE(SUBSTITUTE(SUBSTITUTE('YAHOO HISTORICAL DATA'!B719,",","+"),".","-"),"+","."),"-",","))),"")</f>
        <v/>
      </c>
      <c r="G719" s="15" t="str">
        <f>IF(ISNUMBER(VALUE(SUBSTITUTE(SUBSTITUTE(SUBSTITUTE(SUBSTITUTE('YAHOO HISTORICAL DATA'!C719,",","+"),".","-"),"+","."),"-",",")))=TRUE,(VALUE(SUBSTITUTE(SUBSTITUTE(SUBSTITUTE(SUBSTITUTE('YAHOO HISTORICAL DATA'!C719,",","+"),".","-"),"+","."),"-",","))),"")</f>
        <v/>
      </c>
      <c r="H719" s="15" t="str">
        <f>IF(ISNUMBER(VALUE(SUBSTITUTE(SUBSTITUTE(SUBSTITUTE(SUBSTITUTE('YAHOO HISTORICAL DATA'!D719,",","+"),".","-"),"+","."),"-",",")))=TRUE,(VALUE(SUBSTITUTE(SUBSTITUTE(SUBSTITUTE(SUBSTITUTE('YAHOO HISTORICAL DATA'!D719,",","+"),".","-"),"+","."),"-",","))),"")</f>
        <v/>
      </c>
      <c r="I719" s="15" t="str">
        <f>IF(ISNUMBER(VALUE(SUBSTITUTE(SUBSTITUTE(SUBSTITUTE(SUBSTITUTE('YAHOO HISTORICAL DATA'!E719,",","+"),".","-"),"+","."),"-",",")))=TRUE,(VALUE(SUBSTITUTE(SUBSTITUTE(SUBSTITUTE(SUBSTITUTE('YAHOO HISTORICAL DATA'!E719,",","+"),".","-"),"+","."),"-",","))),"")</f>
        <v/>
      </c>
      <c r="J719" s="15" t="str">
        <f>IF(ISNUMBER(VALUE(SUBSTITUTE(SUBSTITUTE(SUBSTITUTE(SUBSTITUTE('YAHOO HISTORICAL DATA'!F719,",","+"),".","-"),"+","."),"-",",")))=TRUE,(VALUE(SUBSTITUTE(SUBSTITUTE(SUBSTITUTE(SUBSTITUTE('YAHOO HISTORICAL DATA'!F719,",","+"),".","-"),"+","."),"-",","))),"")</f>
        <v/>
      </c>
      <c r="K719" s="15">
        <f>IF(ISNUMBER(VALUE(SUBSTITUTE(SUBSTITUTE(SUBSTITUTE(SUBSTITUTE('YAHOO HISTORICAL DATA'!G719,",","+"),".","-"),"+","."),"-",",")))=TRUE,(VALUE(SUBSTITUTE(SUBSTITUTE(SUBSTITUTE(SUBSTITUTE('YAHOO HISTORICAL DATA'!G719,",","+"),".","-"),"+","."),"-",","))),VALUE(SUBSTITUTE(SUBSTITUTE(SUBSTITUTE(SUBSTITUTE('YAHOO HISTORICAL DATA'!G719,",","+"),".","-"),"+","."),"-",",")&amp;"0"))</f>
        <v>0</v>
      </c>
    </row>
    <row r="720" spans="1:11" x14ac:dyDescent="0.2">
      <c r="A720">
        <f>'YAHOO HISTORICAL DATA'!A720</f>
        <v>0</v>
      </c>
      <c r="B720" s="81">
        <f t="shared" si="46"/>
        <v>0</v>
      </c>
      <c r="C720" s="83">
        <f t="shared" si="47"/>
        <v>0</v>
      </c>
      <c r="D720" s="83">
        <f t="shared" si="48"/>
        <v>0</v>
      </c>
      <c r="E720" s="3" t="e">
        <f t="shared" si="49"/>
        <v>#NUM!</v>
      </c>
      <c r="F720" s="15" t="str">
        <f>IF(ISNUMBER(VALUE(SUBSTITUTE(SUBSTITUTE(SUBSTITUTE(SUBSTITUTE('YAHOO HISTORICAL DATA'!B720,",","+"),".","-"),"+","."),"-",",")))=TRUE,(VALUE(SUBSTITUTE(SUBSTITUTE(SUBSTITUTE(SUBSTITUTE('YAHOO HISTORICAL DATA'!B720,",","+"),".","-"),"+","."),"-",","))),"")</f>
        <v/>
      </c>
      <c r="G720" s="15" t="str">
        <f>IF(ISNUMBER(VALUE(SUBSTITUTE(SUBSTITUTE(SUBSTITUTE(SUBSTITUTE('YAHOO HISTORICAL DATA'!C720,",","+"),".","-"),"+","."),"-",",")))=TRUE,(VALUE(SUBSTITUTE(SUBSTITUTE(SUBSTITUTE(SUBSTITUTE('YAHOO HISTORICAL DATA'!C720,",","+"),".","-"),"+","."),"-",","))),"")</f>
        <v/>
      </c>
      <c r="H720" s="15" t="str">
        <f>IF(ISNUMBER(VALUE(SUBSTITUTE(SUBSTITUTE(SUBSTITUTE(SUBSTITUTE('YAHOO HISTORICAL DATA'!D720,",","+"),".","-"),"+","."),"-",",")))=TRUE,(VALUE(SUBSTITUTE(SUBSTITUTE(SUBSTITUTE(SUBSTITUTE('YAHOO HISTORICAL DATA'!D720,",","+"),".","-"),"+","."),"-",","))),"")</f>
        <v/>
      </c>
      <c r="I720" s="15" t="str">
        <f>IF(ISNUMBER(VALUE(SUBSTITUTE(SUBSTITUTE(SUBSTITUTE(SUBSTITUTE('YAHOO HISTORICAL DATA'!E720,",","+"),".","-"),"+","."),"-",",")))=TRUE,(VALUE(SUBSTITUTE(SUBSTITUTE(SUBSTITUTE(SUBSTITUTE('YAHOO HISTORICAL DATA'!E720,",","+"),".","-"),"+","."),"-",","))),"")</f>
        <v/>
      </c>
      <c r="J720" s="15" t="str">
        <f>IF(ISNUMBER(VALUE(SUBSTITUTE(SUBSTITUTE(SUBSTITUTE(SUBSTITUTE('YAHOO HISTORICAL DATA'!F720,",","+"),".","-"),"+","."),"-",",")))=TRUE,(VALUE(SUBSTITUTE(SUBSTITUTE(SUBSTITUTE(SUBSTITUTE('YAHOO HISTORICAL DATA'!F720,",","+"),".","-"),"+","."),"-",","))),"")</f>
        <v/>
      </c>
      <c r="K720" s="15">
        <f>IF(ISNUMBER(VALUE(SUBSTITUTE(SUBSTITUTE(SUBSTITUTE(SUBSTITUTE('YAHOO HISTORICAL DATA'!G720,",","+"),".","-"),"+","."),"-",",")))=TRUE,(VALUE(SUBSTITUTE(SUBSTITUTE(SUBSTITUTE(SUBSTITUTE('YAHOO HISTORICAL DATA'!G720,",","+"),".","-"),"+","."),"-",","))),VALUE(SUBSTITUTE(SUBSTITUTE(SUBSTITUTE(SUBSTITUTE('YAHOO HISTORICAL DATA'!G720,",","+"),".","-"),"+","."),"-",",")&amp;"0"))</f>
        <v>0</v>
      </c>
    </row>
    <row r="721" spans="1:11" x14ac:dyDescent="0.2">
      <c r="A721">
        <f>'YAHOO HISTORICAL DATA'!A721</f>
        <v>0</v>
      </c>
      <c r="B721" s="81">
        <f t="shared" si="46"/>
        <v>0</v>
      </c>
      <c r="C721" s="83">
        <f t="shared" si="47"/>
        <v>0</v>
      </c>
      <c r="D721" s="83">
        <f t="shared" si="48"/>
        <v>0</v>
      </c>
      <c r="E721" s="3" t="e">
        <f t="shared" si="49"/>
        <v>#NUM!</v>
      </c>
      <c r="F721" s="15" t="str">
        <f>IF(ISNUMBER(VALUE(SUBSTITUTE(SUBSTITUTE(SUBSTITUTE(SUBSTITUTE('YAHOO HISTORICAL DATA'!B721,",","+"),".","-"),"+","."),"-",",")))=TRUE,(VALUE(SUBSTITUTE(SUBSTITUTE(SUBSTITUTE(SUBSTITUTE('YAHOO HISTORICAL DATA'!B721,",","+"),".","-"),"+","."),"-",","))),"")</f>
        <v/>
      </c>
      <c r="G721" s="15" t="str">
        <f>IF(ISNUMBER(VALUE(SUBSTITUTE(SUBSTITUTE(SUBSTITUTE(SUBSTITUTE('YAHOO HISTORICAL DATA'!C721,",","+"),".","-"),"+","."),"-",",")))=TRUE,(VALUE(SUBSTITUTE(SUBSTITUTE(SUBSTITUTE(SUBSTITUTE('YAHOO HISTORICAL DATA'!C721,",","+"),".","-"),"+","."),"-",","))),"")</f>
        <v/>
      </c>
      <c r="H721" s="15" t="str">
        <f>IF(ISNUMBER(VALUE(SUBSTITUTE(SUBSTITUTE(SUBSTITUTE(SUBSTITUTE('YAHOO HISTORICAL DATA'!D721,",","+"),".","-"),"+","."),"-",",")))=TRUE,(VALUE(SUBSTITUTE(SUBSTITUTE(SUBSTITUTE(SUBSTITUTE('YAHOO HISTORICAL DATA'!D721,",","+"),".","-"),"+","."),"-",","))),"")</f>
        <v/>
      </c>
      <c r="I721" s="15" t="str">
        <f>IF(ISNUMBER(VALUE(SUBSTITUTE(SUBSTITUTE(SUBSTITUTE(SUBSTITUTE('YAHOO HISTORICAL DATA'!E721,",","+"),".","-"),"+","."),"-",",")))=TRUE,(VALUE(SUBSTITUTE(SUBSTITUTE(SUBSTITUTE(SUBSTITUTE('YAHOO HISTORICAL DATA'!E721,",","+"),".","-"),"+","."),"-",","))),"")</f>
        <v/>
      </c>
      <c r="J721" s="15" t="str">
        <f>IF(ISNUMBER(VALUE(SUBSTITUTE(SUBSTITUTE(SUBSTITUTE(SUBSTITUTE('YAHOO HISTORICAL DATA'!F721,",","+"),".","-"),"+","."),"-",",")))=TRUE,(VALUE(SUBSTITUTE(SUBSTITUTE(SUBSTITUTE(SUBSTITUTE('YAHOO HISTORICAL DATA'!F721,",","+"),".","-"),"+","."),"-",","))),"")</f>
        <v/>
      </c>
      <c r="K721" s="15">
        <f>IF(ISNUMBER(VALUE(SUBSTITUTE(SUBSTITUTE(SUBSTITUTE(SUBSTITUTE('YAHOO HISTORICAL DATA'!G721,",","+"),".","-"),"+","."),"-",",")))=TRUE,(VALUE(SUBSTITUTE(SUBSTITUTE(SUBSTITUTE(SUBSTITUTE('YAHOO HISTORICAL DATA'!G721,",","+"),".","-"),"+","."),"-",","))),VALUE(SUBSTITUTE(SUBSTITUTE(SUBSTITUTE(SUBSTITUTE('YAHOO HISTORICAL DATA'!G721,",","+"),".","-"),"+","."),"-",",")&amp;"0"))</f>
        <v>0</v>
      </c>
    </row>
    <row r="722" spans="1:11" x14ac:dyDescent="0.2">
      <c r="A722">
        <f>'YAHOO HISTORICAL DATA'!A722</f>
        <v>0</v>
      </c>
      <c r="B722" s="81">
        <f t="shared" si="46"/>
        <v>0</v>
      </c>
      <c r="C722" s="83">
        <f t="shared" si="47"/>
        <v>0</v>
      </c>
      <c r="D722" s="83">
        <f t="shared" si="48"/>
        <v>0</v>
      </c>
      <c r="E722" s="3" t="e">
        <f t="shared" si="49"/>
        <v>#NUM!</v>
      </c>
      <c r="F722" s="15" t="str">
        <f>IF(ISNUMBER(VALUE(SUBSTITUTE(SUBSTITUTE(SUBSTITUTE(SUBSTITUTE('YAHOO HISTORICAL DATA'!B722,",","+"),".","-"),"+","."),"-",",")))=TRUE,(VALUE(SUBSTITUTE(SUBSTITUTE(SUBSTITUTE(SUBSTITUTE('YAHOO HISTORICAL DATA'!B722,",","+"),".","-"),"+","."),"-",","))),"")</f>
        <v/>
      </c>
      <c r="G722" s="15" t="str">
        <f>IF(ISNUMBER(VALUE(SUBSTITUTE(SUBSTITUTE(SUBSTITUTE(SUBSTITUTE('YAHOO HISTORICAL DATA'!C722,",","+"),".","-"),"+","."),"-",",")))=TRUE,(VALUE(SUBSTITUTE(SUBSTITUTE(SUBSTITUTE(SUBSTITUTE('YAHOO HISTORICAL DATA'!C722,",","+"),".","-"),"+","."),"-",","))),"")</f>
        <v/>
      </c>
      <c r="H722" s="15" t="str">
        <f>IF(ISNUMBER(VALUE(SUBSTITUTE(SUBSTITUTE(SUBSTITUTE(SUBSTITUTE('YAHOO HISTORICAL DATA'!D722,",","+"),".","-"),"+","."),"-",",")))=TRUE,(VALUE(SUBSTITUTE(SUBSTITUTE(SUBSTITUTE(SUBSTITUTE('YAHOO HISTORICAL DATA'!D722,",","+"),".","-"),"+","."),"-",","))),"")</f>
        <v/>
      </c>
      <c r="I722" s="15" t="str">
        <f>IF(ISNUMBER(VALUE(SUBSTITUTE(SUBSTITUTE(SUBSTITUTE(SUBSTITUTE('YAHOO HISTORICAL DATA'!E722,",","+"),".","-"),"+","."),"-",",")))=TRUE,(VALUE(SUBSTITUTE(SUBSTITUTE(SUBSTITUTE(SUBSTITUTE('YAHOO HISTORICAL DATA'!E722,",","+"),".","-"),"+","."),"-",","))),"")</f>
        <v/>
      </c>
      <c r="J722" s="15" t="str">
        <f>IF(ISNUMBER(VALUE(SUBSTITUTE(SUBSTITUTE(SUBSTITUTE(SUBSTITUTE('YAHOO HISTORICAL DATA'!F722,",","+"),".","-"),"+","."),"-",",")))=TRUE,(VALUE(SUBSTITUTE(SUBSTITUTE(SUBSTITUTE(SUBSTITUTE('YAHOO HISTORICAL DATA'!F722,",","+"),".","-"),"+","."),"-",","))),"")</f>
        <v/>
      </c>
      <c r="K722" s="15">
        <f>IF(ISNUMBER(VALUE(SUBSTITUTE(SUBSTITUTE(SUBSTITUTE(SUBSTITUTE('YAHOO HISTORICAL DATA'!G722,",","+"),".","-"),"+","."),"-",",")))=TRUE,(VALUE(SUBSTITUTE(SUBSTITUTE(SUBSTITUTE(SUBSTITUTE('YAHOO HISTORICAL DATA'!G722,",","+"),".","-"),"+","."),"-",","))),VALUE(SUBSTITUTE(SUBSTITUTE(SUBSTITUTE(SUBSTITUTE('YAHOO HISTORICAL DATA'!G722,",","+"),".","-"),"+","."),"-",",")&amp;"0"))</f>
        <v>0</v>
      </c>
    </row>
    <row r="723" spans="1:11" x14ac:dyDescent="0.2">
      <c r="A723">
        <f>'YAHOO HISTORICAL DATA'!A723</f>
        <v>0</v>
      </c>
      <c r="B723" s="81">
        <f t="shared" si="46"/>
        <v>0</v>
      </c>
      <c r="C723" s="83">
        <f t="shared" si="47"/>
        <v>0</v>
      </c>
      <c r="D723" s="83">
        <f t="shared" si="48"/>
        <v>0</v>
      </c>
      <c r="E723" s="3" t="e">
        <f t="shared" si="49"/>
        <v>#NUM!</v>
      </c>
      <c r="F723" s="15" t="str">
        <f>IF(ISNUMBER(VALUE(SUBSTITUTE(SUBSTITUTE(SUBSTITUTE(SUBSTITUTE('YAHOO HISTORICAL DATA'!B723,",","+"),".","-"),"+","."),"-",",")))=TRUE,(VALUE(SUBSTITUTE(SUBSTITUTE(SUBSTITUTE(SUBSTITUTE('YAHOO HISTORICAL DATA'!B723,",","+"),".","-"),"+","."),"-",","))),"")</f>
        <v/>
      </c>
      <c r="G723" s="15" t="str">
        <f>IF(ISNUMBER(VALUE(SUBSTITUTE(SUBSTITUTE(SUBSTITUTE(SUBSTITUTE('YAHOO HISTORICAL DATA'!C723,",","+"),".","-"),"+","."),"-",",")))=TRUE,(VALUE(SUBSTITUTE(SUBSTITUTE(SUBSTITUTE(SUBSTITUTE('YAHOO HISTORICAL DATA'!C723,",","+"),".","-"),"+","."),"-",","))),"")</f>
        <v/>
      </c>
      <c r="H723" s="15" t="str">
        <f>IF(ISNUMBER(VALUE(SUBSTITUTE(SUBSTITUTE(SUBSTITUTE(SUBSTITUTE('YAHOO HISTORICAL DATA'!D723,",","+"),".","-"),"+","."),"-",",")))=TRUE,(VALUE(SUBSTITUTE(SUBSTITUTE(SUBSTITUTE(SUBSTITUTE('YAHOO HISTORICAL DATA'!D723,",","+"),".","-"),"+","."),"-",","))),"")</f>
        <v/>
      </c>
      <c r="I723" s="15" t="str">
        <f>IF(ISNUMBER(VALUE(SUBSTITUTE(SUBSTITUTE(SUBSTITUTE(SUBSTITUTE('YAHOO HISTORICAL DATA'!E723,",","+"),".","-"),"+","."),"-",",")))=TRUE,(VALUE(SUBSTITUTE(SUBSTITUTE(SUBSTITUTE(SUBSTITUTE('YAHOO HISTORICAL DATA'!E723,",","+"),".","-"),"+","."),"-",","))),"")</f>
        <v/>
      </c>
      <c r="J723" s="15" t="str">
        <f>IF(ISNUMBER(VALUE(SUBSTITUTE(SUBSTITUTE(SUBSTITUTE(SUBSTITUTE('YAHOO HISTORICAL DATA'!F723,",","+"),".","-"),"+","."),"-",",")))=TRUE,(VALUE(SUBSTITUTE(SUBSTITUTE(SUBSTITUTE(SUBSTITUTE('YAHOO HISTORICAL DATA'!F723,",","+"),".","-"),"+","."),"-",","))),"")</f>
        <v/>
      </c>
      <c r="K723" s="15">
        <f>IF(ISNUMBER(VALUE(SUBSTITUTE(SUBSTITUTE(SUBSTITUTE(SUBSTITUTE('YAHOO HISTORICAL DATA'!G723,",","+"),".","-"),"+","."),"-",",")))=TRUE,(VALUE(SUBSTITUTE(SUBSTITUTE(SUBSTITUTE(SUBSTITUTE('YAHOO HISTORICAL DATA'!G723,",","+"),".","-"),"+","."),"-",","))),VALUE(SUBSTITUTE(SUBSTITUTE(SUBSTITUTE(SUBSTITUTE('YAHOO HISTORICAL DATA'!G723,",","+"),".","-"),"+","."),"-",",")&amp;"0"))</f>
        <v>0</v>
      </c>
    </row>
    <row r="724" spans="1:11" x14ac:dyDescent="0.2">
      <c r="A724">
        <f>'YAHOO HISTORICAL DATA'!A724</f>
        <v>0</v>
      </c>
      <c r="B724" s="81">
        <f t="shared" si="46"/>
        <v>0</v>
      </c>
      <c r="C724" s="83">
        <f t="shared" si="47"/>
        <v>0</v>
      </c>
      <c r="D724" s="83">
        <f t="shared" si="48"/>
        <v>0</v>
      </c>
      <c r="E724" s="3" t="e">
        <f t="shared" si="49"/>
        <v>#NUM!</v>
      </c>
      <c r="F724" s="15" t="str">
        <f>IF(ISNUMBER(VALUE(SUBSTITUTE(SUBSTITUTE(SUBSTITUTE(SUBSTITUTE('YAHOO HISTORICAL DATA'!B724,",","+"),".","-"),"+","."),"-",",")))=TRUE,(VALUE(SUBSTITUTE(SUBSTITUTE(SUBSTITUTE(SUBSTITUTE('YAHOO HISTORICAL DATA'!B724,",","+"),".","-"),"+","."),"-",","))),"")</f>
        <v/>
      </c>
      <c r="G724" s="15" t="str">
        <f>IF(ISNUMBER(VALUE(SUBSTITUTE(SUBSTITUTE(SUBSTITUTE(SUBSTITUTE('YAHOO HISTORICAL DATA'!C724,",","+"),".","-"),"+","."),"-",",")))=TRUE,(VALUE(SUBSTITUTE(SUBSTITUTE(SUBSTITUTE(SUBSTITUTE('YAHOO HISTORICAL DATA'!C724,",","+"),".","-"),"+","."),"-",","))),"")</f>
        <v/>
      </c>
      <c r="H724" s="15" t="str">
        <f>IF(ISNUMBER(VALUE(SUBSTITUTE(SUBSTITUTE(SUBSTITUTE(SUBSTITUTE('YAHOO HISTORICAL DATA'!D724,",","+"),".","-"),"+","."),"-",",")))=TRUE,(VALUE(SUBSTITUTE(SUBSTITUTE(SUBSTITUTE(SUBSTITUTE('YAHOO HISTORICAL DATA'!D724,",","+"),".","-"),"+","."),"-",","))),"")</f>
        <v/>
      </c>
      <c r="I724" s="15" t="str">
        <f>IF(ISNUMBER(VALUE(SUBSTITUTE(SUBSTITUTE(SUBSTITUTE(SUBSTITUTE('YAHOO HISTORICAL DATA'!E724,",","+"),".","-"),"+","."),"-",",")))=TRUE,(VALUE(SUBSTITUTE(SUBSTITUTE(SUBSTITUTE(SUBSTITUTE('YAHOO HISTORICAL DATA'!E724,",","+"),".","-"),"+","."),"-",","))),"")</f>
        <v/>
      </c>
      <c r="J724" s="15" t="str">
        <f>IF(ISNUMBER(VALUE(SUBSTITUTE(SUBSTITUTE(SUBSTITUTE(SUBSTITUTE('YAHOO HISTORICAL DATA'!F724,",","+"),".","-"),"+","."),"-",",")))=TRUE,(VALUE(SUBSTITUTE(SUBSTITUTE(SUBSTITUTE(SUBSTITUTE('YAHOO HISTORICAL DATA'!F724,",","+"),".","-"),"+","."),"-",","))),"")</f>
        <v/>
      </c>
      <c r="K724" s="15">
        <f>IF(ISNUMBER(VALUE(SUBSTITUTE(SUBSTITUTE(SUBSTITUTE(SUBSTITUTE('YAHOO HISTORICAL DATA'!G724,",","+"),".","-"),"+","."),"-",",")))=TRUE,(VALUE(SUBSTITUTE(SUBSTITUTE(SUBSTITUTE(SUBSTITUTE('YAHOO HISTORICAL DATA'!G724,",","+"),".","-"),"+","."),"-",","))),VALUE(SUBSTITUTE(SUBSTITUTE(SUBSTITUTE(SUBSTITUTE('YAHOO HISTORICAL DATA'!G724,",","+"),".","-"),"+","."),"-",",")&amp;"0"))</f>
        <v>0</v>
      </c>
    </row>
    <row r="725" spans="1:11" x14ac:dyDescent="0.2">
      <c r="A725">
        <f>'YAHOO HISTORICAL DATA'!A725</f>
        <v>0</v>
      </c>
      <c r="B725" s="81">
        <f t="shared" si="46"/>
        <v>0</v>
      </c>
      <c r="C725" s="83">
        <f t="shared" si="47"/>
        <v>0</v>
      </c>
      <c r="D725" s="83">
        <f t="shared" si="48"/>
        <v>0</v>
      </c>
      <c r="E725" s="3" t="e">
        <f t="shared" si="49"/>
        <v>#NUM!</v>
      </c>
      <c r="F725" s="15" t="str">
        <f>IF(ISNUMBER(VALUE(SUBSTITUTE(SUBSTITUTE(SUBSTITUTE(SUBSTITUTE('YAHOO HISTORICAL DATA'!B725,",","+"),".","-"),"+","."),"-",",")))=TRUE,(VALUE(SUBSTITUTE(SUBSTITUTE(SUBSTITUTE(SUBSTITUTE('YAHOO HISTORICAL DATA'!B725,",","+"),".","-"),"+","."),"-",","))),"")</f>
        <v/>
      </c>
      <c r="G725" s="15" t="str">
        <f>IF(ISNUMBER(VALUE(SUBSTITUTE(SUBSTITUTE(SUBSTITUTE(SUBSTITUTE('YAHOO HISTORICAL DATA'!C725,",","+"),".","-"),"+","."),"-",",")))=TRUE,(VALUE(SUBSTITUTE(SUBSTITUTE(SUBSTITUTE(SUBSTITUTE('YAHOO HISTORICAL DATA'!C725,",","+"),".","-"),"+","."),"-",","))),"")</f>
        <v/>
      </c>
      <c r="H725" s="15" t="str">
        <f>IF(ISNUMBER(VALUE(SUBSTITUTE(SUBSTITUTE(SUBSTITUTE(SUBSTITUTE('YAHOO HISTORICAL DATA'!D725,",","+"),".","-"),"+","."),"-",",")))=TRUE,(VALUE(SUBSTITUTE(SUBSTITUTE(SUBSTITUTE(SUBSTITUTE('YAHOO HISTORICAL DATA'!D725,",","+"),".","-"),"+","."),"-",","))),"")</f>
        <v/>
      </c>
      <c r="I725" s="15" t="str">
        <f>IF(ISNUMBER(VALUE(SUBSTITUTE(SUBSTITUTE(SUBSTITUTE(SUBSTITUTE('YAHOO HISTORICAL DATA'!E725,",","+"),".","-"),"+","."),"-",",")))=TRUE,(VALUE(SUBSTITUTE(SUBSTITUTE(SUBSTITUTE(SUBSTITUTE('YAHOO HISTORICAL DATA'!E725,",","+"),".","-"),"+","."),"-",","))),"")</f>
        <v/>
      </c>
      <c r="J725" s="15" t="str">
        <f>IF(ISNUMBER(VALUE(SUBSTITUTE(SUBSTITUTE(SUBSTITUTE(SUBSTITUTE('YAHOO HISTORICAL DATA'!F725,",","+"),".","-"),"+","."),"-",",")))=TRUE,(VALUE(SUBSTITUTE(SUBSTITUTE(SUBSTITUTE(SUBSTITUTE('YAHOO HISTORICAL DATA'!F725,",","+"),".","-"),"+","."),"-",","))),"")</f>
        <v/>
      </c>
      <c r="K725" s="15">
        <f>IF(ISNUMBER(VALUE(SUBSTITUTE(SUBSTITUTE(SUBSTITUTE(SUBSTITUTE('YAHOO HISTORICAL DATA'!G725,",","+"),".","-"),"+","."),"-",",")))=TRUE,(VALUE(SUBSTITUTE(SUBSTITUTE(SUBSTITUTE(SUBSTITUTE('YAHOO HISTORICAL DATA'!G725,",","+"),".","-"),"+","."),"-",","))),VALUE(SUBSTITUTE(SUBSTITUTE(SUBSTITUTE(SUBSTITUTE('YAHOO HISTORICAL DATA'!G725,",","+"),".","-"),"+","."),"-",",")&amp;"0"))</f>
        <v>0</v>
      </c>
    </row>
    <row r="726" spans="1:11" x14ac:dyDescent="0.2">
      <c r="A726">
        <f>'YAHOO HISTORICAL DATA'!A726</f>
        <v>0</v>
      </c>
      <c r="B726" s="81">
        <f t="shared" si="46"/>
        <v>0</v>
      </c>
      <c r="C726" s="83">
        <f t="shared" si="47"/>
        <v>0</v>
      </c>
      <c r="D726" s="83">
        <f t="shared" si="48"/>
        <v>0</v>
      </c>
      <c r="E726" s="3" t="e">
        <f t="shared" si="49"/>
        <v>#NUM!</v>
      </c>
      <c r="F726" s="15" t="str">
        <f>IF(ISNUMBER(VALUE(SUBSTITUTE(SUBSTITUTE(SUBSTITUTE(SUBSTITUTE('YAHOO HISTORICAL DATA'!B726,",","+"),".","-"),"+","."),"-",",")))=TRUE,(VALUE(SUBSTITUTE(SUBSTITUTE(SUBSTITUTE(SUBSTITUTE('YAHOO HISTORICAL DATA'!B726,",","+"),".","-"),"+","."),"-",","))),"")</f>
        <v/>
      </c>
      <c r="G726" s="15" t="str">
        <f>IF(ISNUMBER(VALUE(SUBSTITUTE(SUBSTITUTE(SUBSTITUTE(SUBSTITUTE('YAHOO HISTORICAL DATA'!C726,",","+"),".","-"),"+","."),"-",",")))=TRUE,(VALUE(SUBSTITUTE(SUBSTITUTE(SUBSTITUTE(SUBSTITUTE('YAHOO HISTORICAL DATA'!C726,",","+"),".","-"),"+","."),"-",","))),"")</f>
        <v/>
      </c>
      <c r="H726" s="15" t="str">
        <f>IF(ISNUMBER(VALUE(SUBSTITUTE(SUBSTITUTE(SUBSTITUTE(SUBSTITUTE('YAHOO HISTORICAL DATA'!D726,",","+"),".","-"),"+","."),"-",",")))=TRUE,(VALUE(SUBSTITUTE(SUBSTITUTE(SUBSTITUTE(SUBSTITUTE('YAHOO HISTORICAL DATA'!D726,",","+"),".","-"),"+","."),"-",","))),"")</f>
        <v/>
      </c>
      <c r="I726" s="15" t="str">
        <f>IF(ISNUMBER(VALUE(SUBSTITUTE(SUBSTITUTE(SUBSTITUTE(SUBSTITUTE('YAHOO HISTORICAL DATA'!E726,",","+"),".","-"),"+","."),"-",",")))=TRUE,(VALUE(SUBSTITUTE(SUBSTITUTE(SUBSTITUTE(SUBSTITUTE('YAHOO HISTORICAL DATA'!E726,",","+"),".","-"),"+","."),"-",","))),"")</f>
        <v/>
      </c>
      <c r="J726" s="15" t="str">
        <f>IF(ISNUMBER(VALUE(SUBSTITUTE(SUBSTITUTE(SUBSTITUTE(SUBSTITUTE('YAHOO HISTORICAL DATA'!F726,",","+"),".","-"),"+","."),"-",",")))=TRUE,(VALUE(SUBSTITUTE(SUBSTITUTE(SUBSTITUTE(SUBSTITUTE('YAHOO HISTORICAL DATA'!F726,",","+"),".","-"),"+","."),"-",","))),"")</f>
        <v/>
      </c>
      <c r="K726" s="15">
        <f>IF(ISNUMBER(VALUE(SUBSTITUTE(SUBSTITUTE(SUBSTITUTE(SUBSTITUTE('YAHOO HISTORICAL DATA'!G726,",","+"),".","-"),"+","."),"-",",")))=TRUE,(VALUE(SUBSTITUTE(SUBSTITUTE(SUBSTITUTE(SUBSTITUTE('YAHOO HISTORICAL DATA'!G726,",","+"),".","-"),"+","."),"-",","))),VALUE(SUBSTITUTE(SUBSTITUTE(SUBSTITUTE(SUBSTITUTE('YAHOO HISTORICAL DATA'!G726,",","+"),".","-"),"+","."),"-",",")&amp;"0"))</f>
        <v>0</v>
      </c>
    </row>
    <row r="727" spans="1:11" x14ac:dyDescent="0.2">
      <c r="A727">
        <f>'YAHOO HISTORICAL DATA'!A727</f>
        <v>0</v>
      </c>
      <c r="B727" s="81">
        <f t="shared" si="46"/>
        <v>0</v>
      </c>
      <c r="C727" s="83">
        <f t="shared" si="47"/>
        <v>0</v>
      </c>
      <c r="D727" s="83">
        <f t="shared" si="48"/>
        <v>0</v>
      </c>
      <c r="E727" s="3" t="e">
        <f t="shared" si="49"/>
        <v>#NUM!</v>
      </c>
      <c r="F727" s="15" t="str">
        <f>IF(ISNUMBER(VALUE(SUBSTITUTE(SUBSTITUTE(SUBSTITUTE(SUBSTITUTE('YAHOO HISTORICAL DATA'!B727,",","+"),".","-"),"+","."),"-",",")))=TRUE,(VALUE(SUBSTITUTE(SUBSTITUTE(SUBSTITUTE(SUBSTITUTE('YAHOO HISTORICAL DATA'!B727,",","+"),".","-"),"+","."),"-",","))),"")</f>
        <v/>
      </c>
      <c r="G727" s="15" t="str">
        <f>IF(ISNUMBER(VALUE(SUBSTITUTE(SUBSTITUTE(SUBSTITUTE(SUBSTITUTE('YAHOO HISTORICAL DATA'!C727,",","+"),".","-"),"+","."),"-",",")))=TRUE,(VALUE(SUBSTITUTE(SUBSTITUTE(SUBSTITUTE(SUBSTITUTE('YAHOO HISTORICAL DATA'!C727,",","+"),".","-"),"+","."),"-",","))),"")</f>
        <v/>
      </c>
      <c r="H727" s="15" t="str">
        <f>IF(ISNUMBER(VALUE(SUBSTITUTE(SUBSTITUTE(SUBSTITUTE(SUBSTITUTE('YAHOO HISTORICAL DATA'!D727,",","+"),".","-"),"+","."),"-",",")))=TRUE,(VALUE(SUBSTITUTE(SUBSTITUTE(SUBSTITUTE(SUBSTITUTE('YAHOO HISTORICAL DATA'!D727,",","+"),".","-"),"+","."),"-",","))),"")</f>
        <v/>
      </c>
      <c r="I727" s="15" t="str">
        <f>IF(ISNUMBER(VALUE(SUBSTITUTE(SUBSTITUTE(SUBSTITUTE(SUBSTITUTE('YAHOO HISTORICAL DATA'!E727,",","+"),".","-"),"+","."),"-",",")))=TRUE,(VALUE(SUBSTITUTE(SUBSTITUTE(SUBSTITUTE(SUBSTITUTE('YAHOO HISTORICAL DATA'!E727,",","+"),".","-"),"+","."),"-",","))),"")</f>
        <v/>
      </c>
      <c r="J727" s="15" t="str">
        <f>IF(ISNUMBER(VALUE(SUBSTITUTE(SUBSTITUTE(SUBSTITUTE(SUBSTITUTE('YAHOO HISTORICAL DATA'!F727,",","+"),".","-"),"+","."),"-",",")))=TRUE,(VALUE(SUBSTITUTE(SUBSTITUTE(SUBSTITUTE(SUBSTITUTE('YAHOO HISTORICAL DATA'!F727,",","+"),".","-"),"+","."),"-",","))),"")</f>
        <v/>
      </c>
      <c r="K727" s="15">
        <f>IF(ISNUMBER(VALUE(SUBSTITUTE(SUBSTITUTE(SUBSTITUTE(SUBSTITUTE('YAHOO HISTORICAL DATA'!G727,",","+"),".","-"),"+","."),"-",",")))=TRUE,(VALUE(SUBSTITUTE(SUBSTITUTE(SUBSTITUTE(SUBSTITUTE('YAHOO HISTORICAL DATA'!G727,",","+"),".","-"),"+","."),"-",","))),VALUE(SUBSTITUTE(SUBSTITUTE(SUBSTITUTE(SUBSTITUTE('YAHOO HISTORICAL DATA'!G727,",","+"),".","-"),"+","."),"-",",")&amp;"0"))</f>
        <v>0</v>
      </c>
    </row>
    <row r="728" spans="1:11" x14ac:dyDescent="0.2">
      <c r="A728">
        <f>'YAHOO HISTORICAL DATA'!A728</f>
        <v>0</v>
      </c>
      <c r="B728" s="81">
        <f t="shared" si="46"/>
        <v>0</v>
      </c>
      <c r="C728" s="83">
        <f t="shared" si="47"/>
        <v>0</v>
      </c>
      <c r="D728" s="83">
        <f t="shared" si="48"/>
        <v>0</v>
      </c>
      <c r="E728" s="3" t="e">
        <f t="shared" si="49"/>
        <v>#NUM!</v>
      </c>
      <c r="F728" s="15" t="str">
        <f>IF(ISNUMBER(VALUE(SUBSTITUTE(SUBSTITUTE(SUBSTITUTE(SUBSTITUTE('YAHOO HISTORICAL DATA'!B728,",","+"),".","-"),"+","."),"-",",")))=TRUE,(VALUE(SUBSTITUTE(SUBSTITUTE(SUBSTITUTE(SUBSTITUTE('YAHOO HISTORICAL DATA'!B728,",","+"),".","-"),"+","."),"-",","))),"")</f>
        <v/>
      </c>
      <c r="G728" s="15" t="str">
        <f>IF(ISNUMBER(VALUE(SUBSTITUTE(SUBSTITUTE(SUBSTITUTE(SUBSTITUTE('YAHOO HISTORICAL DATA'!C728,",","+"),".","-"),"+","."),"-",",")))=TRUE,(VALUE(SUBSTITUTE(SUBSTITUTE(SUBSTITUTE(SUBSTITUTE('YAHOO HISTORICAL DATA'!C728,",","+"),".","-"),"+","."),"-",","))),"")</f>
        <v/>
      </c>
      <c r="H728" s="15" t="str">
        <f>IF(ISNUMBER(VALUE(SUBSTITUTE(SUBSTITUTE(SUBSTITUTE(SUBSTITUTE('YAHOO HISTORICAL DATA'!D728,",","+"),".","-"),"+","."),"-",",")))=TRUE,(VALUE(SUBSTITUTE(SUBSTITUTE(SUBSTITUTE(SUBSTITUTE('YAHOO HISTORICAL DATA'!D728,",","+"),".","-"),"+","."),"-",","))),"")</f>
        <v/>
      </c>
      <c r="I728" s="15" t="str">
        <f>IF(ISNUMBER(VALUE(SUBSTITUTE(SUBSTITUTE(SUBSTITUTE(SUBSTITUTE('YAHOO HISTORICAL DATA'!E728,",","+"),".","-"),"+","."),"-",",")))=TRUE,(VALUE(SUBSTITUTE(SUBSTITUTE(SUBSTITUTE(SUBSTITUTE('YAHOO HISTORICAL DATA'!E728,",","+"),".","-"),"+","."),"-",","))),"")</f>
        <v/>
      </c>
      <c r="J728" s="15" t="str">
        <f>IF(ISNUMBER(VALUE(SUBSTITUTE(SUBSTITUTE(SUBSTITUTE(SUBSTITUTE('YAHOO HISTORICAL DATA'!F728,",","+"),".","-"),"+","."),"-",",")))=TRUE,(VALUE(SUBSTITUTE(SUBSTITUTE(SUBSTITUTE(SUBSTITUTE('YAHOO HISTORICAL DATA'!F728,",","+"),".","-"),"+","."),"-",","))),"")</f>
        <v/>
      </c>
      <c r="K728" s="15">
        <f>IF(ISNUMBER(VALUE(SUBSTITUTE(SUBSTITUTE(SUBSTITUTE(SUBSTITUTE('YAHOO HISTORICAL DATA'!G728,",","+"),".","-"),"+","."),"-",",")))=TRUE,(VALUE(SUBSTITUTE(SUBSTITUTE(SUBSTITUTE(SUBSTITUTE('YAHOO HISTORICAL DATA'!G728,",","+"),".","-"),"+","."),"-",","))),VALUE(SUBSTITUTE(SUBSTITUTE(SUBSTITUTE(SUBSTITUTE('YAHOO HISTORICAL DATA'!G728,",","+"),".","-"),"+","."),"-",",")&amp;"0"))</f>
        <v>0</v>
      </c>
    </row>
    <row r="729" spans="1:11" x14ac:dyDescent="0.2">
      <c r="A729">
        <f>'YAHOO HISTORICAL DATA'!A729</f>
        <v>0</v>
      </c>
      <c r="B729" s="81">
        <f t="shared" si="46"/>
        <v>0</v>
      </c>
      <c r="C729" s="83">
        <f t="shared" si="47"/>
        <v>0</v>
      </c>
      <c r="D729" s="83">
        <f t="shared" si="48"/>
        <v>0</v>
      </c>
      <c r="E729" s="3" t="e">
        <f t="shared" si="49"/>
        <v>#NUM!</v>
      </c>
      <c r="F729" s="15" t="str">
        <f>IF(ISNUMBER(VALUE(SUBSTITUTE(SUBSTITUTE(SUBSTITUTE(SUBSTITUTE('YAHOO HISTORICAL DATA'!B729,",","+"),".","-"),"+","."),"-",",")))=TRUE,(VALUE(SUBSTITUTE(SUBSTITUTE(SUBSTITUTE(SUBSTITUTE('YAHOO HISTORICAL DATA'!B729,",","+"),".","-"),"+","."),"-",","))),"")</f>
        <v/>
      </c>
      <c r="G729" s="15" t="str">
        <f>IF(ISNUMBER(VALUE(SUBSTITUTE(SUBSTITUTE(SUBSTITUTE(SUBSTITUTE('YAHOO HISTORICAL DATA'!C729,",","+"),".","-"),"+","."),"-",",")))=TRUE,(VALUE(SUBSTITUTE(SUBSTITUTE(SUBSTITUTE(SUBSTITUTE('YAHOO HISTORICAL DATA'!C729,",","+"),".","-"),"+","."),"-",","))),"")</f>
        <v/>
      </c>
      <c r="H729" s="15" t="str">
        <f>IF(ISNUMBER(VALUE(SUBSTITUTE(SUBSTITUTE(SUBSTITUTE(SUBSTITUTE('YAHOO HISTORICAL DATA'!D729,",","+"),".","-"),"+","."),"-",",")))=TRUE,(VALUE(SUBSTITUTE(SUBSTITUTE(SUBSTITUTE(SUBSTITUTE('YAHOO HISTORICAL DATA'!D729,",","+"),".","-"),"+","."),"-",","))),"")</f>
        <v/>
      </c>
      <c r="I729" s="15" t="str">
        <f>IF(ISNUMBER(VALUE(SUBSTITUTE(SUBSTITUTE(SUBSTITUTE(SUBSTITUTE('YAHOO HISTORICAL DATA'!E729,",","+"),".","-"),"+","."),"-",",")))=TRUE,(VALUE(SUBSTITUTE(SUBSTITUTE(SUBSTITUTE(SUBSTITUTE('YAHOO HISTORICAL DATA'!E729,",","+"),".","-"),"+","."),"-",","))),"")</f>
        <v/>
      </c>
      <c r="J729" s="15" t="str">
        <f>IF(ISNUMBER(VALUE(SUBSTITUTE(SUBSTITUTE(SUBSTITUTE(SUBSTITUTE('YAHOO HISTORICAL DATA'!F729,",","+"),".","-"),"+","."),"-",",")))=TRUE,(VALUE(SUBSTITUTE(SUBSTITUTE(SUBSTITUTE(SUBSTITUTE('YAHOO HISTORICAL DATA'!F729,",","+"),".","-"),"+","."),"-",","))),"")</f>
        <v/>
      </c>
      <c r="K729" s="15">
        <f>IF(ISNUMBER(VALUE(SUBSTITUTE(SUBSTITUTE(SUBSTITUTE(SUBSTITUTE('YAHOO HISTORICAL DATA'!G729,",","+"),".","-"),"+","."),"-",",")))=TRUE,(VALUE(SUBSTITUTE(SUBSTITUTE(SUBSTITUTE(SUBSTITUTE('YAHOO HISTORICAL DATA'!G729,",","+"),".","-"),"+","."),"-",","))),VALUE(SUBSTITUTE(SUBSTITUTE(SUBSTITUTE(SUBSTITUTE('YAHOO HISTORICAL DATA'!G729,",","+"),".","-"),"+","."),"-",",")&amp;"0"))</f>
        <v>0</v>
      </c>
    </row>
    <row r="730" spans="1:11" x14ac:dyDescent="0.2">
      <c r="A730">
        <f>'YAHOO HISTORICAL DATA'!A730</f>
        <v>0</v>
      </c>
      <c r="B730" s="81">
        <f t="shared" si="46"/>
        <v>0</v>
      </c>
      <c r="C730" s="83">
        <f t="shared" si="47"/>
        <v>0</v>
      </c>
      <c r="D730" s="83">
        <f t="shared" si="48"/>
        <v>0</v>
      </c>
      <c r="E730" s="3" t="e">
        <f t="shared" si="49"/>
        <v>#NUM!</v>
      </c>
      <c r="F730" s="15" t="str">
        <f>IF(ISNUMBER(VALUE(SUBSTITUTE(SUBSTITUTE(SUBSTITUTE(SUBSTITUTE('YAHOO HISTORICAL DATA'!B730,",","+"),".","-"),"+","."),"-",",")))=TRUE,(VALUE(SUBSTITUTE(SUBSTITUTE(SUBSTITUTE(SUBSTITUTE('YAHOO HISTORICAL DATA'!B730,",","+"),".","-"),"+","."),"-",","))),"")</f>
        <v/>
      </c>
      <c r="G730" s="15" t="str">
        <f>IF(ISNUMBER(VALUE(SUBSTITUTE(SUBSTITUTE(SUBSTITUTE(SUBSTITUTE('YAHOO HISTORICAL DATA'!C730,",","+"),".","-"),"+","."),"-",",")))=TRUE,(VALUE(SUBSTITUTE(SUBSTITUTE(SUBSTITUTE(SUBSTITUTE('YAHOO HISTORICAL DATA'!C730,",","+"),".","-"),"+","."),"-",","))),"")</f>
        <v/>
      </c>
      <c r="H730" s="15" t="str">
        <f>IF(ISNUMBER(VALUE(SUBSTITUTE(SUBSTITUTE(SUBSTITUTE(SUBSTITUTE('YAHOO HISTORICAL DATA'!D730,",","+"),".","-"),"+","."),"-",",")))=TRUE,(VALUE(SUBSTITUTE(SUBSTITUTE(SUBSTITUTE(SUBSTITUTE('YAHOO HISTORICAL DATA'!D730,",","+"),".","-"),"+","."),"-",","))),"")</f>
        <v/>
      </c>
      <c r="I730" s="15" t="str">
        <f>IF(ISNUMBER(VALUE(SUBSTITUTE(SUBSTITUTE(SUBSTITUTE(SUBSTITUTE('YAHOO HISTORICAL DATA'!E730,",","+"),".","-"),"+","."),"-",",")))=TRUE,(VALUE(SUBSTITUTE(SUBSTITUTE(SUBSTITUTE(SUBSTITUTE('YAHOO HISTORICAL DATA'!E730,",","+"),".","-"),"+","."),"-",","))),"")</f>
        <v/>
      </c>
      <c r="J730" s="15" t="str">
        <f>IF(ISNUMBER(VALUE(SUBSTITUTE(SUBSTITUTE(SUBSTITUTE(SUBSTITUTE('YAHOO HISTORICAL DATA'!F730,",","+"),".","-"),"+","."),"-",",")))=TRUE,(VALUE(SUBSTITUTE(SUBSTITUTE(SUBSTITUTE(SUBSTITUTE('YAHOO HISTORICAL DATA'!F730,",","+"),".","-"),"+","."),"-",","))),"")</f>
        <v/>
      </c>
      <c r="K730" s="15">
        <f>IF(ISNUMBER(VALUE(SUBSTITUTE(SUBSTITUTE(SUBSTITUTE(SUBSTITUTE('YAHOO HISTORICAL DATA'!G730,",","+"),".","-"),"+","."),"-",",")))=TRUE,(VALUE(SUBSTITUTE(SUBSTITUTE(SUBSTITUTE(SUBSTITUTE('YAHOO HISTORICAL DATA'!G730,",","+"),".","-"),"+","."),"-",","))),VALUE(SUBSTITUTE(SUBSTITUTE(SUBSTITUTE(SUBSTITUTE('YAHOO HISTORICAL DATA'!G730,",","+"),".","-"),"+","."),"-",",")&amp;"0"))</f>
        <v>0</v>
      </c>
    </row>
    <row r="731" spans="1:11" x14ac:dyDescent="0.2">
      <c r="A731">
        <f>'YAHOO HISTORICAL DATA'!A731</f>
        <v>0</v>
      </c>
      <c r="B731" s="81">
        <f t="shared" si="46"/>
        <v>0</v>
      </c>
      <c r="C731" s="83">
        <f t="shared" si="47"/>
        <v>0</v>
      </c>
      <c r="D731" s="83">
        <f t="shared" si="48"/>
        <v>0</v>
      </c>
      <c r="E731" s="3" t="e">
        <f t="shared" si="49"/>
        <v>#NUM!</v>
      </c>
      <c r="F731" s="15" t="str">
        <f>IF(ISNUMBER(VALUE(SUBSTITUTE(SUBSTITUTE(SUBSTITUTE(SUBSTITUTE('YAHOO HISTORICAL DATA'!B731,",","+"),".","-"),"+","."),"-",",")))=TRUE,(VALUE(SUBSTITUTE(SUBSTITUTE(SUBSTITUTE(SUBSTITUTE('YAHOO HISTORICAL DATA'!B731,",","+"),".","-"),"+","."),"-",","))),"")</f>
        <v/>
      </c>
      <c r="G731" s="15" t="str">
        <f>IF(ISNUMBER(VALUE(SUBSTITUTE(SUBSTITUTE(SUBSTITUTE(SUBSTITUTE('YAHOO HISTORICAL DATA'!C731,",","+"),".","-"),"+","."),"-",",")))=TRUE,(VALUE(SUBSTITUTE(SUBSTITUTE(SUBSTITUTE(SUBSTITUTE('YAHOO HISTORICAL DATA'!C731,",","+"),".","-"),"+","."),"-",","))),"")</f>
        <v/>
      </c>
      <c r="H731" s="15" t="str">
        <f>IF(ISNUMBER(VALUE(SUBSTITUTE(SUBSTITUTE(SUBSTITUTE(SUBSTITUTE('YAHOO HISTORICAL DATA'!D731,",","+"),".","-"),"+","."),"-",",")))=TRUE,(VALUE(SUBSTITUTE(SUBSTITUTE(SUBSTITUTE(SUBSTITUTE('YAHOO HISTORICAL DATA'!D731,",","+"),".","-"),"+","."),"-",","))),"")</f>
        <v/>
      </c>
      <c r="I731" s="15" t="str">
        <f>IF(ISNUMBER(VALUE(SUBSTITUTE(SUBSTITUTE(SUBSTITUTE(SUBSTITUTE('YAHOO HISTORICAL DATA'!E731,",","+"),".","-"),"+","."),"-",",")))=TRUE,(VALUE(SUBSTITUTE(SUBSTITUTE(SUBSTITUTE(SUBSTITUTE('YAHOO HISTORICAL DATA'!E731,",","+"),".","-"),"+","."),"-",","))),"")</f>
        <v/>
      </c>
      <c r="J731" s="15" t="str">
        <f>IF(ISNUMBER(VALUE(SUBSTITUTE(SUBSTITUTE(SUBSTITUTE(SUBSTITUTE('YAHOO HISTORICAL DATA'!F731,",","+"),".","-"),"+","."),"-",",")))=TRUE,(VALUE(SUBSTITUTE(SUBSTITUTE(SUBSTITUTE(SUBSTITUTE('YAHOO HISTORICAL DATA'!F731,",","+"),".","-"),"+","."),"-",","))),"")</f>
        <v/>
      </c>
      <c r="K731" s="15">
        <f>IF(ISNUMBER(VALUE(SUBSTITUTE(SUBSTITUTE(SUBSTITUTE(SUBSTITUTE('YAHOO HISTORICAL DATA'!G731,",","+"),".","-"),"+","."),"-",",")))=TRUE,(VALUE(SUBSTITUTE(SUBSTITUTE(SUBSTITUTE(SUBSTITUTE('YAHOO HISTORICAL DATA'!G731,",","+"),".","-"),"+","."),"-",","))),VALUE(SUBSTITUTE(SUBSTITUTE(SUBSTITUTE(SUBSTITUTE('YAHOO HISTORICAL DATA'!G731,",","+"),".","-"),"+","."),"-",",")&amp;"0"))</f>
        <v>0</v>
      </c>
    </row>
    <row r="732" spans="1:11" x14ac:dyDescent="0.2">
      <c r="A732">
        <f>'YAHOO HISTORICAL DATA'!A732</f>
        <v>0</v>
      </c>
      <c r="B732" s="81">
        <f t="shared" si="46"/>
        <v>0</v>
      </c>
      <c r="C732" s="83">
        <f t="shared" si="47"/>
        <v>0</v>
      </c>
      <c r="D732" s="83">
        <f t="shared" si="48"/>
        <v>0</v>
      </c>
      <c r="E732" s="3" t="e">
        <f t="shared" si="49"/>
        <v>#NUM!</v>
      </c>
      <c r="F732" s="15" t="str">
        <f>IF(ISNUMBER(VALUE(SUBSTITUTE(SUBSTITUTE(SUBSTITUTE(SUBSTITUTE('YAHOO HISTORICAL DATA'!B732,",","+"),".","-"),"+","."),"-",",")))=TRUE,(VALUE(SUBSTITUTE(SUBSTITUTE(SUBSTITUTE(SUBSTITUTE('YAHOO HISTORICAL DATA'!B732,",","+"),".","-"),"+","."),"-",","))),"")</f>
        <v/>
      </c>
      <c r="G732" s="15" t="str">
        <f>IF(ISNUMBER(VALUE(SUBSTITUTE(SUBSTITUTE(SUBSTITUTE(SUBSTITUTE('YAHOO HISTORICAL DATA'!C732,",","+"),".","-"),"+","."),"-",",")))=TRUE,(VALUE(SUBSTITUTE(SUBSTITUTE(SUBSTITUTE(SUBSTITUTE('YAHOO HISTORICAL DATA'!C732,",","+"),".","-"),"+","."),"-",","))),"")</f>
        <v/>
      </c>
      <c r="H732" s="15" t="str">
        <f>IF(ISNUMBER(VALUE(SUBSTITUTE(SUBSTITUTE(SUBSTITUTE(SUBSTITUTE('YAHOO HISTORICAL DATA'!D732,",","+"),".","-"),"+","."),"-",",")))=TRUE,(VALUE(SUBSTITUTE(SUBSTITUTE(SUBSTITUTE(SUBSTITUTE('YAHOO HISTORICAL DATA'!D732,",","+"),".","-"),"+","."),"-",","))),"")</f>
        <v/>
      </c>
      <c r="I732" s="15" t="str">
        <f>IF(ISNUMBER(VALUE(SUBSTITUTE(SUBSTITUTE(SUBSTITUTE(SUBSTITUTE('YAHOO HISTORICAL DATA'!E732,",","+"),".","-"),"+","."),"-",",")))=TRUE,(VALUE(SUBSTITUTE(SUBSTITUTE(SUBSTITUTE(SUBSTITUTE('YAHOO HISTORICAL DATA'!E732,",","+"),".","-"),"+","."),"-",","))),"")</f>
        <v/>
      </c>
      <c r="J732" s="15" t="str">
        <f>IF(ISNUMBER(VALUE(SUBSTITUTE(SUBSTITUTE(SUBSTITUTE(SUBSTITUTE('YAHOO HISTORICAL DATA'!F732,",","+"),".","-"),"+","."),"-",",")))=TRUE,(VALUE(SUBSTITUTE(SUBSTITUTE(SUBSTITUTE(SUBSTITUTE('YAHOO HISTORICAL DATA'!F732,",","+"),".","-"),"+","."),"-",","))),"")</f>
        <v/>
      </c>
      <c r="K732" s="15">
        <f>IF(ISNUMBER(VALUE(SUBSTITUTE(SUBSTITUTE(SUBSTITUTE(SUBSTITUTE('YAHOO HISTORICAL DATA'!G732,",","+"),".","-"),"+","."),"-",",")))=TRUE,(VALUE(SUBSTITUTE(SUBSTITUTE(SUBSTITUTE(SUBSTITUTE('YAHOO HISTORICAL DATA'!G732,",","+"),".","-"),"+","."),"-",","))),VALUE(SUBSTITUTE(SUBSTITUTE(SUBSTITUTE(SUBSTITUTE('YAHOO HISTORICAL DATA'!G732,",","+"),".","-"),"+","."),"-",",")&amp;"0"))</f>
        <v>0</v>
      </c>
    </row>
    <row r="733" spans="1:11" x14ac:dyDescent="0.2">
      <c r="A733">
        <f>'YAHOO HISTORICAL DATA'!A733</f>
        <v>0</v>
      </c>
      <c r="B733" s="81">
        <f t="shared" si="46"/>
        <v>0</v>
      </c>
      <c r="C733" s="83">
        <f t="shared" si="47"/>
        <v>0</v>
      </c>
      <c r="D733" s="83">
        <f t="shared" si="48"/>
        <v>0</v>
      </c>
      <c r="E733" s="3" t="e">
        <f t="shared" si="49"/>
        <v>#NUM!</v>
      </c>
      <c r="F733" s="15" t="str">
        <f>IF(ISNUMBER(VALUE(SUBSTITUTE(SUBSTITUTE(SUBSTITUTE(SUBSTITUTE('YAHOO HISTORICAL DATA'!B733,",","+"),".","-"),"+","."),"-",",")))=TRUE,(VALUE(SUBSTITUTE(SUBSTITUTE(SUBSTITUTE(SUBSTITUTE('YAHOO HISTORICAL DATA'!B733,",","+"),".","-"),"+","."),"-",","))),"")</f>
        <v/>
      </c>
      <c r="G733" s="15" t="str">
        <f>IF(ISNUMBER(VALUE(SUBSTITUTE(SUBSTITUTE(SUBSTITUTE(SUBSTITUTE('YAHOO HISTORICAL DATA'!C733,",","+"),".","-"),"+","."),"-",",")))=TRUE,(VALUE(SUBSTITUTE(SUBSTITUTE(SUBSTITUTE(SUBSTITUTE('YAHOO HISTORICAL DATA'!C733,",","+"),".","-"),"+","."),"-",","))),"")</f>
        <v/>
      </c>
      <c r="H733" s="15" t="str">
        <f>IF(ISNUMBER(VALUE(SUBSTITUTE(SUBSTITUTE(SUBSTITUTE(SUBSTITUTE('YAHOO HISTORICAL DATA'!D733,",","+"),".","-"),"+","."),"-",",")))=TRUE,(VALUE(SUBSTITUTE(SUBSTITUTE(SUBSTITUTE(SUBSTITUTE('YAHOO HISTORICAL DATA'!D733,",","+"),".","-"),"+","."),"-",","))),"")</f>
        <v/>
      </c>
      <c r="I733" s="15" t="str">
        <f>IF(ISNUMBER(VALUE(SUBSTITUTE(SUBSTITUTE(SUBSTITUTE(SUBSTITUTE('YAHOO HISTORICAL DATA'!E733,",","+"),".","-"),"+","."),"-",",")))=TRUE,(VALUE(SUBSTITUTE(SUBSTITUTE(SUBSTITUTE(SUBSTITUTE('YAHOO HISTORICAL DATA'!E733,",","+"),".","-"),"+","."),"-",","))),"")</f>
        <v/>
      </c>
      <c r="J733" s="15" t="str">
        <f>IF(ISNUMBER(VALUE(SUBSTITUTE(SUBSTITUTE(SUBSTITUTE(SUBSTITUTE('YAHOO HISTORICAL DATA'!F733,",","+"),".","-"),"+","."),"-",",")))=TRUE,(VALUE(SUBSTITUTE(SUBSTITUTE(SUBSTITUTE(SUBSTITUTE('YAHOO HISTORICAL DATA'!F733,",","+"),".","-"),"+","."),"-",","))),"")</f>
        <v/>
      </c>
      <c r="K733" s="15">
        <f>IF(ISNUMBER(VALUE(SUBSTITUTE(SUBSTITUTE(SUBSTITUTE(SUBSTITUTE('YAHOO HISTORICAL DATA'!G733,",","+"),".","-"),"+","."),"-",",")))=TRUE,(VALUE(SUBSTITUTE(SUBSTITUTE(SUBSTITUTE(SUBSTITUTE('YAHOO HISTORICAL DATA'!G733,",","+"),".","-"),"+","."),"-",","))),VALUE(SUBSTITUTE(SUBSTITUTE(SUBSTITUTE(SUBSTITUTE('YAHOO HISTORICAL DATA'!G733,",","+"),".","-"),"+","."),"-",",")&amp;"0"))</f>
        <v>0</v>
      </c>
    </row>
    <row r="734" spans="1:11" x14ac:dyDescent="0.2">
      <c r="A734">
        <f>'YAHOO HISTORICAL DATA'!A734</f>
        <v>0</v>
      </c>
      <c r="B734" s="81">
        <f t="shared" si="46"/>
        <v>0</v>
      </c>
      <c r="C734" s="83">
        <f t="shared" si="47"/>
        <v>0</v>
      </c>
      <c r="D734" s="83">
        <f t="shared" si="48"/>
        <v>0</v>
      </c>
      <c r="E734" s="3" t="e">
        <f t="shared" si="49"/>
        <v>#NUM!</v>
      </c>
      <c r="F734" s="15" t="str">
        <f>IF(ISNUMBER(VALUE(SUBSTITUTE(SUBSTITUTE(SUBSTITUTE(SUBSTITUTE('YAHOO HISTORICAL DATA'!B734,",","+"),".","-"),"+","."),"-",",")))=TRUE,(VALUE(SUBSTITUTE(SUBSTITUTE(SUBSTITUTE(SUBSTITUTE('YAHOO HISTORICAL DATA'!B734,",","+"),".","-"),"+","."),"-",","))),"")</f>
        <v/>
      </c>
      <c r="G734" s="15" t="str">
        <f>IF(ISNUMBER(VALUE(SUBSTITUTE(SUBSTITUTE(SUBSTITUTE(SUBSTITUTE('YAHOO HISTORICAL DATA'!C734,",","+"),".","-"),"+","."),"-",",")))=TRUE,(VALUE(SUBSTITUTE(SUBSTITUTE(SUBSTITUTE(SUBSTITUTE('YAHOO HISTORICAL DATA'!C734,",","+"),".","-"),"+","."),"-",","))),"")</f>
        <v/>
      </c>
      <c r="H734" s="15" t="str">
        <f>IF(ISNUMBER(VALUE(SUBSTITUTE(SUBSTITUTE(SUBSTITUTE(SUBSTITUTE('YAHOO HISTORICAL DATA'!D734,",","+"),".","-"),"+","."),"-",",")))=TRUE,(VALUE(SUBSTITUTE(SUBSTITUTE(SUBSTITUTE(SUBSTITUTE('YAHOO HISTORICAL DATA'!D734,",","+"),".","-"),"+","."),"-",","))),"")</f>
        <v/>
      </c>
      <c r="I734" s="15" t="str">
        <f>IF(ISNUMBER(VALUE(SUBSTITUTE(SUBSTITUTE(SUBSTITUTE(SUBSTITUTE('YAHOO HISTORICAL DATA'!E734,",","+"),".","-"),"+","."),"-",",")))=TRUE,(VALUE(SUBSTITUTE(SUBSTITUTE(SUBSTITUTE(SUBSTITUTE('YAHOO HISTORICAL DATA'!E734,",","+"),".","-"),"+","."),"-",","))),"")</f>
        <v/>
      </c>
      <c r="J734" s="15" t="str">
        <f>IF(ISNUMBER(VALUE(SUBSTITUTE(SUBSTITUTE(SUBSTITUTE(SUBSTITUTE('YAHOO HISTORICAL DATA'!F734,",","+"),".","-"),"+","."),"-",",")))=TRUE,(VALUE(SUBSTITUTE(SUBSTITUTE(SUBSTITUTE(SUBSTITUTE('YAHOO HISTORICAL DATA'!F734,",","+"),".","-"),"+","."),"-",","))),"")</f>
        <v/>
      </c>
      <c r="K734" s="15">
        <f>IF(ISNUMBER(VALUE(SUBSTITUTE(SUBSTITUTE(SUBSTITUTE(SUBSTITUTE('YAHOO HISTORICAL DATA'!G734,",","+"),".","-"),"+","."),"-",",")))=TRUE,(VALUE(SUBSTITUTE(SUBSTITUTE(SUBSTITUTE(SUBSTITUTE('YAHOO HISTORICAL DATA'!G734,",","+"),".","-"),"+","."),"-",","))),VALUE(SUBSTITUTE(SUBSTITUTE(SUBSTITUTE(SUBSTITUTE('YAHOO HISTORICAL DATA'!G734,",","+"),".","-"),"+","."),"-",",")&amp;"0"))</f>
        <v>0</v>
      </c>
    </row>
    <row r="735" spans="1:11" x14ac:dyDescent="0.2">
      <c r="A735">
        <f>'YAHOO HISTORICAL DATA'!A735</f>
        <v>0</v>
      </c>
      <c r="B735" s="81">
        <f t="shared" si="46"/>
        <v>0</v>
      </c>
      <c r="C735" s="83">
        <f t="shared" si="47"/>
        <v>0</v>
      </c>
      <c r="D735" s="83">
        <f t="shared" si="48"/>
        <v>0</v>
      </c>
      <c r="E735" s="3" t="e">
        <f t="shared" si="49"/>
        <v>#NUM!</v>
      </c>
      <c r="F735" s="15" t="str">
        <f>IF(ISNUMBER(VALUE(SUBSTITUTE(SUBSTITUTE(SUBSTITUTE(SUBSTITUTE('YAHOO HISTORICAL DATA'!B735,",","+"),".","-"),"+","."),"-",",")))=TRUE,(VALUE(SUBSTITUTE(SUBSTITUTE(SUBSTITUTE(SUBSTITUTE('YAHOO HISTORICAL DATA'!B735,",","+"),".","-"),"+","."),"-",","))),"")</f>
        <v/>
      </c>
      <c r="G735" s="15" t="str">
        <f>IF(ISNUMBER(VALUE(SUBSTITUTE(SUBSTITUTE(SUBSTITUTE(SUBSTITUTE('YAHOO HISTORICAL DATA'!C735,",","+"),".","-"),"+","."),"-",",")))=TRUE,(VALUE(SUBSTITUTE(SUBSTITUTE(SUBSTITUTE(SUBSTITUTE('YAHOO HISTORICAL DATA'!C735,",","+"),".","-"),"+","."),"-",","))),"")</f>
        <v/>
      </c>
      <c r="H735" s="15" t="str">
        <f>IF(ISNUMBER(VALUE(SUBSTITUTE(SUBSTITUTE(SUBSTITUTE(SUBSTITUTE('YAHOO HISTORICAL DATA'!D735,",","+"),".","-"),"+","."),"-",",")))=TRUE,(VALUE(SUBSTITUTE(SUBSTITUTE(SUBSTITUTE(SUBSTITUTE('YAHOO HISTORICAL DATA'!D735,",","+"),".","-"),"+","."),"-",","))),"")</f>
        <v/>
      </c>
      <c r="I735" s="15" t="str">
        <f>IF(ISNUMBER(VALUE(SUBSTITUTE(SUBSTITUTE(SUBSTITUTE(SUBSTITUTE('YAHOO HISTORICAL DATA'!E735,",","+"),".","-"),"+","."),"-",",")))=TRUE,(VALUE(SUBSTITUTE(SUBSTITUTE(SUBSTITUTE(SUBSTITUTE('YAHOO HISTORICAL DATA'!E735,",","+"),".","-"),"+","."),"-",","))),"")</f>
        <v/>
      </c>
      <c r="J735" s="15" t="str">
        <f>IF(ISNUMBER(VALUE(SUBSTITUTE(SUBSTITUTE(SUBSTITUTE(SUBSTITUTE('YAHOO HISTORICAL DATA'!F735,",","+"),".","-"),"+","."),"-",",")))=TRUE,(VALUE(SUBSTITUTE(SUBSTITUTE(SUBSTITUTE(SUBSTITUTE('YAHOO HISTORICAL DATA'!F735,",","+"),".","-"),"+","."),"-",","))),"")</f>
        <v/>
      </c>
      <c r="K735" s="15">
        <f>IF(ISNUMBER(VALUE(SUBSTITUTE(SUBSTITUTE(SUBSTITUTE(SUBSTITUTE('YAHOO HISTORICAL DATA'!G735,",","+"),".","-"),"+","."),"-",",")))=TRUE,(VALUE(SUBSTITUTE(SUBSTITUTE(SUBSTITUTE(SUBSTITUTE('YAHOO HISTORICAL DATA'!G735,",","+"),".","-"),"+","."),"-",","))),VALUE(SUBSTITUTE(SUBSTITUTE(SUBSTITUTE(SUBSTITUTE('YAHOO HISTORICAL DATA'!G735,",","+"),".","-"),"+","."),"-",",")&amp;"0"))</f>
        <v>0</v>
      </c>
    </row>
    <row r="736" spans="1:11" x14ac:dyDescent="0.2">
      <c r="A736">
        <f>'YAHOO HISTORICAL DATA'!A736</f>
        <v>0</v>
      </c>
      <c r="B736" s="81">
        <f t="shared" si="46"/>
        <v>0</v>
      </c>
      <c r="C736" s="83">
        <f t="shared" si="47"/>
        <v>0</v>
      </c>
      <c r="D736" s="83">
        <f t="shared" si="48"/>
        <v>0</v>
      </c>
      <c r="E736" s="3" t="e">
        <f t="shared" si="49"/>
        <v>#NUM!</v>
      </c>
      <c r="F736" s="15" t="str">
        <f>IF(ISNUMBER(VALUE(SUBSTITUTE(SUBSTITUTE(SUBSTITUTE(SUBSTITUTE('YAHOO HISTORICAL DATA'!B736,",","+"),".","-"),"+","."),"-",",")))=TRUE,(VALUE(SUBSTITUTE(SUBSTITUTE(SUBSTITUTE(SUBSTITUTE('YAHOO HISTORICAL DATA'!B736,",","+"),".","-"),"+","."),"-",","))),"")</f>
        <v/>
      </c>
      <c r="G736" s="15" t="str">
        <f>IF(ISNUMBER(VALUE(SUBSTITUTE(SUBSTITUTE(SUBSTITUTE(SUBSTITUTE('YAHOO HISTORICAL DATA'!C736,",","+"),".","-"),"+","."),"-",",")))=TRUE,(VALUE(SUBSTITUTE(SUBSTITUTE(SUBSTITUTE(SUBSTITUTE('YAHOO HISTORICAL DATA'!C736,",","+"),".","-"),"+","."),"-",","))),"")</f>
        <v/>
      </c>
      <c r="H736" s="15" t="str">
        <f>IF(ISNUMBER(VALUE(SUBSTITUTE(SUBSTITUTE(SUBSTITUTE(SUBSTITUTE('YAHOO HISTORICAL DATA'!D736,",","+"),".","-"),"+","."),"-",",")))=TRUE,(VALUE(SUBSTITUTE(SUBSTITUTE(SUBSTITUTE(SUBSTITUTE('YAHOO HISTORICAL DATA'!D736,",","+"),".","-"),"+","."),"-",","))),"")</f>
        <v/>
      </c>
      <c r="I736" s="15" t="str">
        <f>IF(ISNUMBER(VALUE(SUBSTITUTE(SUBSTITUTE(SUBSTITUTE(SUBSTITUTE('YAHOO HISTORICAL DATA'!E736,",","+"),".","-"),"+","."),"-",",")))=TRUE,(VALUE(SUBSTITUTE(SUBSTITUTE(SUBSTITUTE(SUBSTITUTE('YAHOO HISTORICAL DATA'!E736,",","+"),".","-"),"+","."),"-",","))),"")</f>
        <v/>
      </c>
      <c r="J736" s="15" t="str">
        <f>IF(ISNUMBER(VALUE(SUBSTITUTE(SUBSTITUTE(SUBSTITUTE(SUBSTITUTE('YAHOO HISTORICAL DATA'!F736,",","+"),".","-"),"+","."),"-",",")))=TRUE,(VALUE(SUBSTITUTE(SUBSTITUTE(SUBSTITUTE(SUBSTITUTE('YAHOO HISTORICAL DATA'!F736,",","+"),".","-"),"+","."),"-",","))),"")</f>
        <v/>
      </c>
      <c r="K736" s="15">
        <f>IF(ISNUMBER(VALUE(SUBSTITUTE(SUBSTITUTE(SUBSTITUTE(SUBSTITUTE('YAHOO HISTORICAL DATA'!G736,",","+"),".","-"),"+","."),"-",",")))=TRUE,(VALUE(SUBSTITUTE(SUBSTITUTE(SUBSTITUTE(SUBSTITUTE('YAHOO HISTORICAL DATA'!G736,",","+"),".","-"),"+","."),"-",","))),VALUE(SUBSTITUTE(SUBSTITUTE(SUBSTITUTE(SUBSTITUTE('YAHOO HISTORICAL DATA'!G736,",","+"),".","-"),"+","."),"-",",")&amp;"0"))</f>
        <v>0</v>
      </c>
    </row>
    <row r="737" spans="1:11" x14ac:dyDescent="0.2">
      <c r="A737">
        <f>'YAHOO HISTORICAL DATA'!A737</f>
        <v>0</v>
      </c>
      <c r="B737" s="81">
        <f t="shared" si="46"/>
        <v>0</v>
      </c>
      <c r="C737" s="83">
        <f t="shared" si="47"/>
        <v>0</v>
      </c>
      <c r="D737" s="83">
        <f t="shared" si="48"/>
        <v>0</v>
      </c>
      <c r="E737" s="3" t="e">
        <f t="shared" si="49"/>
        <v>#NUM!</v>
      </c>
      <c r="F737" s="15" t="str">
        <f>IF(ISNUMBER(VALUE(SUBSTITUTE(SUBSTITUTE(SUBSTITUTE(SUBSTITUTE('YAHOO HISTORICAL DATA'!B737,",","+"),".","-"),"+","."),"-",",")))=TRUE,(VALUE(SUBSTITUTE(SUBSTITUTE(SUBSTITUTE(SUBSTITUTE('YAHOO HISTORICAL DATA'!B737,",","+"),".","-"),"+","."),"-",","))),"")</f>
        <v/>
      </c>
      <c r="G737" s="15" t="str">
        <f>IF(ISNUMBER(VALUE(SUBSTITUTE(SUBSTITUTE(SUBSTITUTE(SUBSTITUTE('YAHOO HISTORICAL DATA'!C737,",","+"),".","-"),"+","."),"-",",")))=TRUE,(VALUE(SUBSTITUTE(SUBSTITUTE(SUBSTITUTE(SUBSTITUTE('YAHOO HISTORICAL DATA'!C737,",","+"),".","-"),"+","."),"-",","))),"")</f>
        <v/>
      </c>
      <c r="H737" s="15" t="str">
        <f>IF(ISNUMBER(VALUE(SUBSTITUTE(SUBSTITUTE(SUBSTITUTE(SUBSTITUTE('YAHOO HISTORICAL DATA'!D737,",","+"),".","-"),"+","."),"-",",")))=TRUE,(VALUE(SUBSTITUTE(SUBSTITUTE(SUBSTITUTE(SUBSTITUTE('YAHOO HISTORICAL DATA'!D737,",","+"),".","-"),"+","."),"-",","))),"")</f>
        <v/>
      </c>
      <c r="I737" s="15" t="str">
        <f>IF(ISNUMBER(VALUE(SUBSTITUTE(SUBSTITUTE(SUBSTITUTE(SUBSTITUTE('YAHOO HISTORICAL DATA'!E737,",","+"),".","-"),"+","."),"-",",")))=TRUE,(VALUE(SUBSTITUTE(SUBSTITUTE(SUBSTITUTE(SUBSTITUTE('YAHOO HISTORICAL DATA'!E737,",","+"),".","-"),"+","."),"-",","))),"")</f>
        <v/>
      </c>
      <c r="J737" s="15" t="str">
        <f>IF(ISNUMBER(VALUE(SUBSTITUTE(SUBSTITUTE(SUBSTITUTE(SUBSTITUTE('YAHOO HISTORICAL DATA'!F737,",","+"),".","-"),"+","."),"-",",")))=TRUE,(VALUE(SUBSTITUTE(SUBSTITUTE(SUBSTITUTE(SUBSTITUTE('YAHOO HISTORICAL DATA'!F737,",","+"),".","-"),"+","."),"-",","))),"")</f>
        <v/>
      </c>
      <c r="K737" s="15">
        <f>IF(ISNUMBER(VALUE(SUBSTITUTE(SUBSTITUTE(SUBSTITUTE(SUBSTITUTE('YAHOO HISTORICAL DATA'!G737,",","+"),".","-"),"+","."),"-",",")))=TRUE,(VALUE(SUBSTITUTE(SUBSTITUTE(SUBSTITUTE(SUBSTITUTE('YAHOO HISTORICAL DATA'!G737,",","+"),".","-"),"+","."),"-",","))),VALUE(SUBSTITUTE(SUBSTITUTE(SUBSTITUTE(SUBSTITUTE('YAHOO HISTORICAL DATA'!G737,",","+"),".","-"),"+","."),"-",",")&amp;"0"))</f>
        <v>0</v>
      </c>
    </row>
    <row r="738" spans="1:11" x14ac:dyDescent="0.2">
      <c r="A738">
        <f>'YAHOO HISTORICAL DATA'!A738</f>
        <v>0</v>
      </c>
      <c r="B738" s="81">
        <f t="shared" si="46"/>
        <v>0</v>
      </c>
      <c r="C738" s="83">
        <f t="shared" si="47"/>
        <v>0</v>
      </c>
      <c r="D738" s="83">
        <f t="shared" si="48"/>
        <v>0</v>
      </c>
      <c r="E738" s="3" t="e">
        <f t="shared" si="49"/>
        <v>#NUM!</v>
      </c>
      <c r="F738" s="15" t="str">
        <f>IF(ISNUMBER(VALUE(SUBSTITUTE(SUBSTITUTE(SUBSTITUTE(SUBSTITUTE('YAHOO HISTORICAL DATA'!B738,",","+"),".","-"),"+","."),"-",",")))=TRUE,(VALUE(SUBSTITUTE(SUBSTITUTE(SUBSTITUTE(SUBSTITUTE('YAHOO HISTORICAL DATA'!B738,",","+"),".","-"),"+","."),"-",","))),"")</f>
        <v/>
      </c>
      <c r="G738" s="15" t="str">
        <f>IF(ISNUMBER(VALUE(SUBSTITUTE(SUBSTITUTE(SUBSTITUTE(SUBSTITUTE('YAHOO HISTORICAL DATA'!C738,",","+"),".","-"),"+","."),"-",",")))=TRUE,(VALUE(SUBSTITUTE(SUBSTITUTE(SUBSTITUTE(SUBSTITUTE('YAHOO HISTORICAL DATA'!C738,",","+"),".","-"),"+","."),"-",","))),"")</f>
        <v/>
      </c>
      <c r="H738" s="15" t="str">
        <f>IF(ISNUMBER(VALUE(SUBSTITUTE(SUBSTITUTE(SUBSTITUTE(SUBSTITUTE('YAHOO HISTORICAL DATA'!D738,",","+"),".","-"),"+","."),"-",",")))=TRUE,(VALUE(SUBSTITUTE(SUBSTITUTE(SUBSTITUTE(SUBSTITUTE('YAHOO HISTORICAL DATA'!D738,",","+"),".","-"),"+","."),"-",","))),"")</f>
        <v/>
      </c>
      <c r="I738" s="15" t="str">
        <f>IF(ISNUMBER(VALUE(SUBSTITUTE(SUBSTITUTE(SUBSTITUTE(SUBSTITUTE('YAHOO HISTORICAL DATA'!E738,",","+"),".","-"),"+","."),"-",",")))=TRUE,(VALUE(SUBSTITUTE(SUBSTITUTE(SUBSTITUTE(SUBSTITUTE('YAHOO HISTORICAL DATA'!E738,",","+"),".","-"),"+","."),"-",","))),"")</f>
        <v/>
      </c>
      <c r="J738" s="15" t="str">
        <f>IF(ISNUMBER(VALUE(SUBSTITUTE(SUBSTITUTE(SUBSTITUTE(SUBSTITUTE('YAHOO HISTORICAL DATA'!F738,",","+"),".","-"),"+","."),"-",",")))=TRUE,(VALUE(SUBSTITUTE(SUBSTITUTE(SUBSTITUTE(SUBSTITUTE('YAHOO HISTORICAL DATA'!F738,",","+"),".","-"),"+","."),"-",","))),"")</f>
        <v/>
      </c>
      <c r="K738" s="15">
        <f>IF(ISNUMBER(VALUE(SUBSTITUTE(SUBSTITUTE(SUBSTITUTE(SUBSTITUTE('YAHOO HISTORICAL DATA'!G738,",","+"),".","-"),"+","."),"-",",")))=TRUE,(VALUE(SUBSTITUTE(SUBSTITUTE(SUBSTITUTE(SUBSTITUTE('YAHOO HISTORICAL DATA'!G738,",","+"),".","-"),"+","."),"-",","))),VALUE(SUBSTITUTE(SUBSTITUTE(SUBSTITUTE(SUBSTITUTE('YAHOO HISTORICAL DATA'!G738,",","+"),".","-"),"+","."),"-",",")&amp;"0"))</f>
        <v>0</v>
      </c>
    </row>
    <row r="739" spans="1:11" x14ac:dyDescent="0.2">
      <c r="A739">
        <f>'YAHOO HISTORICAL DATA'!A739</f>
        <v>0</v>
      </c>
      <c r="B739" s="81">
        <f t="shared" si="46"/>
        <v>0</v>
      </c>
      <c r="C739" s="83">
        <f t="shared" si="47"/>
        <v>0</v>
      </c>
      <c r="D739" s="83">
        <f t="shared" si="48"/>
        <v>0</v>
      </c>
      <c r="E739" s="3" t="e">
        <f t="shared" si="49"/>
        <v>#NUM!</v>
      </c>
      <c r="F739" s="15" t="str">
        <f>IF(ISNUMBER(VALUE(SUBSTITUTE(SUBSTITUTE(SUBSTITUTE(SUBSTITUTE('YAHOO HISTORICAL DATA'!B739,",","+"),".","-"),"+","."),"-",",")))=TRUE,(VALUE(SUBSTITUTE(SUBSTITUTE(SUBSTITUTE(SUBSTITUTE('YAHOO HISTORICAL DATA'!B739,",","+"),".","-"),"+","."),"-",","))),"")</f>
        <v/>
      </c>
      <c r="G739" s="15" t="str">
        <f>IF(ISNUMBER(VALUE(SUBSTITUTE(SUBSTITUTE(SUBSTITUTE(SUBSTITUTE('YAHOO HISTORICAL DATA'!C739,",","+"),".","-"),"+","."),"-",",")))=TRUE,(VALUE(SUBSTITUTE(SUBSTITUTE(SUBSTITUTE(SUBSTITUTE('YAHOO HISTORICAL DATA'!C739,",","+"),".","-"),"+","."),"-",","))),"")</f>
        <v/>
      </c>
      <c r="H739" s="15" t="str">
        <f>IF(ISNUMBER(VALUE(SUBSTITUTE(SUBSTITUTE(SUBSTITUTE(SUBSTITUTE('YAHOO HISTORICAL DATA'!D739,",","+"),".","-"),"+","."),"-",",")))=TRUE,(VALUE(SUBSTITUTE(SUBSTITUTE(SUBSTITUTE(SUBSTITUTE('YAHOO HISTORICAL DATA'!D739,",","+"),".","-"),"+","."),"-",","))),"")</f>
        <v/>
      </c>
      <c r="I739" s="15" t="str">
        <f>IF(ISNUMBER(VALUE(SUBSTITUTE(SUBSTITUTE(SUBSTITUTE(SUBSTITUTE('YAHOO HISTORICAL DATA'!E739,",","+"),".","-"),"+","."),"-",",")))=TRUE,(VALUE(SUBSTITUTE(SUBSTITUTE(SUBSTITUTE(SUBSTITUTE('YAHOO HISTORICAL DATA'!E739,",","+"),".","-"),"+","."),"-",","))),"")</f>
        <v/>
      </c>
      <c r="J739" s="15" t="str">
        <f>IF(ISNUMBER(VALUE(SUBSTITUTE(SUBSTITUTE(SUBSTITUTE(SUBSTITUTE('YAHOO HISTORICAL DATA'!F739,",","+"),".","-"),"+","."),"-",",")))=TRUE,(VALUE(SUBSTITUTE(SUBSTITUTE(SUBSTITUTE(SUBSTITUTE('YAHOO HISTORICAL DATA'!F739,",","+"),".","-"),"+","."),"-",","))),"")</f>
        <v/>
      </c>
      <c r="K739" s="15">
        <f>IF(ISNUMBER(VALUE(SUBSTITUTE(SUBSTITUTE(SUBSTITUTE(SUBSTITUTE('YAHOO HISTORICAL DATA'!G739,",","+"),".","-"),"+","."),"-",",")))=TRUE,(VALUE(SUBSTITUTE(SUBSTITUTE(SUBSTITUTE(SUBSTITUTE('YAHOO HISTORICAL DATA'!G739,",","+"),".","-"),"+","."),"-",","))),VALUE(SUBSTITUTE(SUBSTITUTE(SUBSTITUTE(SUBSTITUTE('YAHOO HISTORICAL DATA'!G739,",","+"),".","-"),"+","."),"-",",")&amp;"0"))</f>
        <v>0</v>
      </c>
    </row>
    <row r="740" spans="1:11" x14ac:dyDescent="0.2">
      <c r="A740">
        <f>'YAHOO HISTORICAL DATA'!A740</f>
        <v>0</v>
      </c>
      <c r="B740" s="81">
        <f t="shared" si="46"/>
        <v>0</v>
      </c>
      <c r="C740" s="83">
        <f t="shared" si="47"/>
        <v>0</v>
      </c>
      <c r="D740" s="83">
        <f t="shared" si="48"/>
        <v>0</v>
      </c>
      <c r="E740" s="3" t="e">
        <f t="shared" si="49"/>
        <v>#NUM!</v>
      </c>
      <c r="F740" s="15" t="str">
        <f>IF(ISNUMBER(VALUE(SUBSTITUTE(SUBSTITUTE(SUBSTITUTE(SUBSTITUTE('YAHOO HISTORICAL DATA'!B740,",","+"),".","-"),"+","."),"-",",")))=TRUE,(VALUE(SUBSTITUTE(SUBSTITUTE(SUBSTITUTE(SUBSTITUTE('YAHOO HISTORICAL DATA'!B740,",","+"),".","-"),"+","."),"-",","))),"")</f>
        <v/>
      </c>
      <c r="G740" s="15" t="str">
        <f>IF(ISNUMBER(VALUE(SUBSTITUTE(SUBSTITUTE(SUBSTITUTE(SUBSTITUTE('YAHOO HISTORICAL DATA'!C740,",","+"),".","-"),"+","."),"-",",")))=TRUE,(VALUE(SUBSTITUTE(SUBSTITUTE(SUBSTITUTE(SUBSTITUTE('YAHOO HISTORICAL DATA'!C740,",","+"),".","-"),"+","."),"-",","))),"")</f>
        <v/>
      </c>
      <c r="H740" s="15" t="str">
        <f>IF(ISNUMBER(VALUE(SUBSTITUTE(SUBSTITUTE(SUBSTITUTE(SUBSTITUTE('YAHOO HISTORICAL DATA'!D740,",","+"),".","-"),"+","."),"-",",")))=TRUE,(VALUE(SUBSTITUTE(SUBSTITUTE(SUBSTITUTE(SUBSTITUTE('YAHOO HISTORICAL DATA'!D740,",","+"),".","-"),"+","."),"-",","))),"")</f>
        <v/>
      </c>
      <c r="I740" s="15" t="str">
        <f>IF(ISNUMBER(VALUE(SUBSTITUTE(SUBSTITUTE(SUBSTITUTE(SUBSTITUTE('YAHOO HISTORICAL DATA'!E740,",","+"),".","-"),"+","."),"-",",")))=TRUE,(VALUE(SUBSTITUTE(SUBSTITUTE(SUBSTITUTE(SUBSTITUTE('YAHOO HISTORICAL DATA'!E740,",","+"),".","-"),"+","."),"-",","))),"")</f>
        <v/>
      </c>
      <c r="J740" s="15" t="str">
        <f>IF(ISNUMBER(VALUE(SUBSTITUTE(SUBSTITUTE(SUBSTITUTE(SUBSTITUTE('YAHOO HISTORICAL DATA'!F740,",","+"),".","-"),"+","."),"-",",")))=TRUE,(VALUE(SUBSTITUTE(SUBSTITUTE(SUBSTITUTE(SUBSTITUTE('YAHOO HISTORICAL DATA'!F740,",","+"),".","-"),"+","."),"-",","))),"")</f>
        <v/>
      </c>
      <c r="K740" s="15">
        <f>IF(ISNUMBER(VALUE(SUBSTITUTE(SUBSTITUTE(SUBSTITUTE(SUBSTITUTE('YAHOO HISTORICAL DATA'!G740,",","+"),".","-"),"+","."),"-",",")))=TRUE,(VALUE(SUBSTITUTE(SUBSTITUTE(SUBSTITUTE(SUBSTITUTE('YAHOO HISTORICAL DATA'!G740,",","+"),".","-"),"+","."),"-",","))),VALUE(SUBSTITUTE(SUBSTITUTE(SUBSTITUTE(SUBSTITUTE('YAHOO HISTORICAL DATA'!G740,",","+"),".","-"),"+","."),"-",",")&amp;"0"))</f>
        <v>0</v>
      </c>
    </row>
    <row r="741" spans="1:11" x14ac:dyDescent="0.2">
      <c r="A741">
        <f>'YAHOO HISTORICAL DATA'!A741</f>
        <v>0</v>
      </c>
      <c r="B741" s="81">
        <f t="shared" si="46"/>
        <v>0</v>
      </c>
      <c r="C741" s="83">
        <f t="shared" si="47"/>
        <v>0</v>
      </c>
      <c r="D741" s="83">
        <f t="shared" si="48"/>
        <v>0</v>
      </c>
      <c r="E741" s="3" t="e">
        <f t="shared" si="49"/>
        <v>#NUM!</v>
      </c>
      <c r="F741" s="15" t="str">
        <f>IF(ISNUMBER(VALUE(SUBSTITUTE(SUBSTITUTE(SUBSTITUTE(SUBSTITUTE('YAHOO HISTORICAL DATA'!B741,",","+"),".","-"),"+","."),"-",",")))=TRUE,(VALUE(SUBSTITUTE(SUBSTITUTE(SUBSTITUTE(SUBSTITUTE('YAHOO HISTORICAL DATA'!B741,",","+"),".","-"),"+","."),"-",","))),"")</f>
        <v/>
      </c>
      <c r="G741" s="15" t="str">
        <f>IF(ISNUMBER(VALUE(SUBSTITUTE(SUBSTITUTE(SUBSTITUTE(SUBSTITUTE('YAHOO HISTORICAL DATA'!C741,",","+"),".","-"),"+","."),"-",",")))=TRUE,(VALUE(SUBSTITUTE(SUBSTITUTE(SUBSTITUTE(SUBSTITUTE('YAHOO HISTORICAL DATA'!C741,",","+"),".","-"),"+","."),"-",","))),"")</f>
        <v/>
      </c>
      <c r="H741" s="15" t="str">
        <f>IF(ISNUMBER(VALUE(SUBSTITUTE(SUBSTITUTE(SUBSTITUTE(SUBSTITUTE('YAHOO HISTORICAL DATA'!D741,",","+"),".","-"),"+","."),"-",",")))=TRUE,(VALUE(SUBSTITUTE(SUBSTITUTE(SUBSTITUTE(SUBSTITUTE('YAHOO HISTORICAL DATA'!D741,",","+"),".","-"),"+","."),"-",","))),"")</f>
        <v/>
      </c>
      <c r="I741" s="15" t="str">
        <f>IF(ISNUMBER(VALUE(SUBSTITUTE(SUBSTITUTE(SUBSTITUTE(SUBSTITUTE('YAHOO HISTORICAL DATA'!E741,",","+"),".","-"),"+","."),"-",",")))=TRUE,(VALUE(SUBSTITUTE(SUBSTITUTE(SUBSTITUTE(SUBSTITUTE('YAHOO HISTORICAL DATA'!E741,",","+"),".","-"),"+","."),"-",","))),"")</f>
        <v/>
      </c>
      <c r="J741" s="15" t="str">
        <f>IF(ISNUMBER(VALUE(SUBSTITUTE(SUBSTITUTE(SUBSTITUTE(SUBSTITUTE('YAHOO HISTORICAL DATA'!F741,",","+"),".","-"),"+","."),"-",",")))=TRUE,(VALUE(SUBSTITUTE(SUBSTITUTE(SUBSTITUTE(SUBSTITUTE('YAHOO HISTORICAL DATA'!F741,",","+"),".","-"),"+","."),"-",","))),"")</f>
        <v/>
      </c>
      <c r="K741" s="15">
        <f>IF(ISNUMBER(VALUE(SUBSTITUTE(SUBSTITUTE(SUBSTITUTE(SUBSTITUTE('YAHOO HISTORICAL DATA'!G741,",","+"),".","-"),"+","."),"-",",")))=TRUE,(VALUE(SUBSTITUTE(SUBSTITUTE(SUBSTITUTE(SUBSTITUTE('YAHOO HISTORICAL DATA'!G741,",","+"),".","-"),"+","."),"-",","))),VALUE(SUBSTITUTE(SUBSTITUTE(SUBSTITUTE(SUBSTITUTE('YAHOO HISTORICAL DATA'!G741,",","+"),".","-"),"+","."),"-",",")&amp;"0"))</f>
        <v>0</v>
      </c>
    </row>
    <row r="742" spans="1:11" x14ac:dyDescent="0.2">
      <c r="A742">
        <f>'YAHOO HISTORICAL DATA'!A742</f>
        <v>0</v>
      </c>
      <c r="B742" s="81">
        <f t="shared" si="46"/>
        <v>0</v>
      </c>
      <c r="C742" s="83">
        <f t="shared" si="47"/>
        <v>0</v>
      </c>
      <c r="D742" s="83">
        <f t="shared" si="48"/>
        <v>0</v>
      </c>
      <c r="E742" s="3" t="e">
        <f t="shared" si="49"/>
        <v>#NUM!</v>
      </c>
      <c r="F742" s="15" t="str">
        <f>IF(ISNUMBER(VALUE(SUBSTITUTE(SUBSTITUTE(SUBSTITUTE(SUBSTITUTE('YAHOO HISTORICAL DATA'!B742,",","+"),".","-"),"+","."),"-",",")))=TRUE,(VALUE(SUBSTITUTE(SUBSTITUTE(SUBSTITUTE(SUBSTITUTE('YAHOO HISTORICAL DATA'!B742,",","+"),".","-"),"+","."),"-",","))),"")</f>
        <v/>
      </c>
      <c r="G742" s="15" t="str">
        <f>IF(ISNUMBER(VALUE(SUBSTITUTE(SUBSTITUTE(SUBSTITUTE(SUBSTITUTE('YAHOO HISTORICAL DATA'!C742,",","+"),".","-"),"+","."),"-",",")))=TRUE,(VALUE(SUBSTITUTE(SUBSTITUTE(SUBSTITUTE(SUBSTITUTE('YAHOO HISTORICAL DATA'!C742,",","+"),".","-"),"+","."),"-",","))),"")</f>
        <v/>
      </c>
      <c r="H742" s="15" t="str">
        <f>IF(ISNUMBER(VALUE(SUBSTITUTE(SUBSTITUTE(SUBSTITUTE(SUBSTITUTE('YAHOO HISTORICAL DATA'!D742,",","+"),".","-"),"+","."),"-",",")))=TRUE,(VALUE(SUBSTITUTE(SUBSTITUTE(SUBSTITUTE(SUBSTITUTE('YAHOO HISTORICAL DATA'!D742,",","+"),".","-"),"+","."),"-",","))),"")</f>
        <v/>
      </c>
      <c r="I742" s="15" t="str">
        <f>IF(ISNUMBER(VALUE(SUBSTITUTE(SUBSTITUTE(SUBSTITUTE(SUBSTITUTE('YAHOO HISTORICAL DATA'!E742,",","+"),".","-"),"+","."),"-",",")))=TRUE,(VALUE(SUBSTITUTE(SUBSTITUTE(SUBSTITUTE(SUBSTITUTE('YAHOO HISTORICAL DATA'!E742,",","+"),".","-"),"+","."),"-",","))),"")</f>
        <v/>
      </c>
      <c r="J742" s="15" t="str">
        <f>IF(ISNUMBER(VALUE(SUBSTITUTE(SUBSTITUTE(SUBSTITUTE(SUBSTITUTE('YAHOO HISTORICAL DATA'!F742,",","+"),".","-"),"+","."),"-",",")))=TRUE,(VALUE(SUBSTITUTE(SUBSTITUTE(SUBSTITUTE(SUBSTITUTE('YAHOO HISTORICAL DATA'!F742,",","+"),".","-"),"+","."),"-",","))),"")</f>
        <v/>
      </c>
      <c r="K742" s="15">
        <f>IF(ISNUMBER(VALUE(SUBSTITUTE(SUBSTITUTE(SUBSTITUTE(SUBSTITUTE('YAHOO HISTORICAL DATA'!G742,",","+"),".","-"),"+","."),"-",",")))=TRUE,(VALUE(SUBSTITUTE(SUBSTITUTE(SUBSTITUTE(SUBSTITUTE('YAHOO HISTORICAL DATA'!G742,",","+"),".","-"),"+","."),"-",","))),VALUE(SUBSTITUTE(SUBSTITUTE(SUBSTITUTE(SUBSTITUTE('YAHOO HISTORICAL DATA'!G742,",","+"),".","-"),"+","."),"-",",")&amp;"0"))</f>
        <v>0</v>
      </c>
    </row>
    <row r="743" spans="1:11" x14ac:dyDescent="0.2">
      <c r="A743">
        <f>'YAHOO HISTORICAL DATA'!A743</f>
        <v>0</v>
      </c>
      <c r="B743" s="81">
        <f t="shared" si="46"/>
        <v>0</v>
      </c>
      <c r="C743" s="83">
        <f t="shared" si="47"/>
        <v>0</v>
      </c>
      <c r="D743" s="83">
        <f t="shared" si="48"/>
        <v>0</v>
      </c>
      <c r="E743" s="3" t="e">
        <f t="shared" si="49"/>
        <v>#NUM!</v>
      </c>
      <c r="F743" s="15" t="str">
        <f>IF(ISNUMBER(VALUE(SUBSTITUTE(SUBSTITUTE(SUBSTITUTE(SUBSTITUTE('YAHOO HISTORICAL DATA'!B743,",","+"),".","-"),"+","."),"-",",")))=TRUE,(VALUE(SUBSTITUTE(SUBSTITUTE(SUBSTITUTE(SUBSTITUTE('YAHOO HISTORICAL DATA'!B743,",","+"),".","-"),"+","."),"-",","))),"")</f>
        <v/>
      </c>
      <c r="G743" s="15" t="str">
        <f>IF(ISNUMBER(VALUE(SUBSTITUTE(SUBSTITUTE(SUBSTITUTE(SUBSTITUTE('YAHOO HISTORICAL DATA'!C743,",","+"),".","-"),"+","."),"-",",")))=TRUE,(VALUE(SUBSTITUTE(SUBSTITUTE(SUBSTITUTE(SUBSTITUTE('YAHOO HISTORICAL DATA'!C743,",","+"),".","-"),"+","."),"-",","))),"")</f>
        <v/>
      </c>
      <c r="H743" s="15" t="str">
        <f>IF(ISNUMBER(VALUE(SUBSTITUTE(SUBSTITUTE(SUBSTITUTE(SUBSTITUTE('YAHOO HISTORICAL DATA'!D743,",","+"),".","-"),"+","."),"-",",")))=TRUE,(VALUE(SUBSTITUTE(SUBSTITUTE(SUBSTITUTE(SUBSTITUTE('YAHOO HISTORICAL DATA'!D743,",","+"),".","-"),"+","."),"-",","))),"")</f>
        <v/>
      </c>
      <c r="I743" s="15" t="str">
        <f>IF(ISNUMBER(VALUE(SUBSTITUTE(SUBSTITUTE(SUBSTITUTE(SUBSTITUTE('YAHOO HISTORICAL DATA'!E743,",","+"),".","-"),"+","."),"-",",")))=TRUE,(VALUE(SUBSTITUTE(SUBSTITUTE(SUBSTITUTE(SUBSTITUTE('YAHOO HISTORICAL DATA'!E743,",","+"),".","-"),"+","."),"-",","))),"")</f>
        <v/>
      </c>
      <c r="J743" s="15" t="str">
        <f>IF(ISNUMBER(VALUE(SUBSTITUTE(SUBSTITUTE(SUBSTITUTE(SUBSTITUTE('YAHOO HISTORICAL DATA'!F743,",","+"),".","-"),"+","."),"-",",")))=TRUE,(VALUE(SUBSTITUTE(SUBSTITUTE(SUBSTITUTE(SUBSTITUTE('YAHOO HISTORICAL DATA'!F743,",","+"),".","-"),"+","."),"-",","))),"")</f>
        <v/>
      </c>
      <c r="K743" s="15">
        <f>IF(ISNUMBER(VALUE(SUBSTITUTE(SUBSTITUTE(SUBSTITUTE(SUBSTITUTE('YAHOO HISTORICAL DATA'!G743,",","+"),".","-"),"+","."),"-",",")))=TRUE,(VALUE(SUBSTITUTE(SUBSTITUTE(SUBSTITUTE(SUBSTITUTE('YAHOO HISTORICAL DATA'!G743,",","+"),".","-"),"+","."),"-",","))),VALUE(SUBSTITUTE(SUBSTITUTE(SUBSTITUTE(SUBSTITUTE('YAHOO HISTORICAL DATA'!G743,",","+"),".","-"),"+","."),"-",",")&amp;"0"))</f>
        <v>0</v>
      </c>
    </row>
    <row r="744" spans="1:11" x14ac:dyDescent="0.2">
      <c r="A744">
        <f>'YAHOO HISTORICAL DATA'!A744</f>
        <v>0</v>
      </c>
      <c r="B744" s="81">
        <f t="shared" si="46"/>
        <v>0</v>
      </c>
      <c r="C744" s="83">
        <f t="shared" si="47"/>
        <v>0</v>
      </c>
      <c r="D744" s="83">
        <f t="shared" si="48"/>
        <v>0</v>
      </c>
      <c r="E744" s="3" t="e">
        <f t="shared" si="49"/>
        <v>#NUM!</v>
      </c>
      <c r="F744" s="15" t="str">
        <f>IF(ISNUMBER(VALUE(SUBSTITUTE(SUBSTITUTE(SUBSTITUTE(SUBSTITUTE('YAHOO HISTORICAL DATA'!B744,",","+"),".","-"),"+","."),"-",",")))=TRUE,(VALUE(SUBSTITUTE(SUBSTITUTE(SUBSTITUTE(SUBSTITUTE('YAHOO HISTORICAL DATA'!B744,",","+"),".","-"),"+","."),"-",","))),"")</f>
        <v/>
      </c>
      <c r="G744" s="15" t="str">
        <f>IF(ISNUMBER(VALUE(SUBSTITUTE(SUBSTITUTE(SUBSTITUTE(SUBSTITUTE('YAHOO HISTORICAL DATA'!C744,",","+"),".","-"),"+","."),"-",",")))=TRUE,(VALUE(SUBSTITUTE(SUBSTITUTE(SUBSTITUTE(SUBSTITUTE('YAHOO HISTORICAL DATA'!C744,",","+"),".","-"),"+","."),"-",","))),"")</f>
        <v/>
      </c>
      <c r="H744" s="15" t="str">
        <f>IF(ISNUMBER(VALUE(SUBSTITUTE(SUBSTITUTE(SUBSTITUTE(SUBSTITUTE('YAHOO HISTORICAL DATA'!D744,",","+"),".","-"),"+","."),"-",",")))=TRUE,(VALUE(SUBSTITUTE(SUBSTITUTE(SUBSTITUTE(SUBSTITUTE('YAHOO HISTORICAL DATA'!D744,",","+"),".","-"),"+","."),"-",","))),"")</f>
        <v/>
      </c>
      <c r="I744" s="15" t="str">
        <f>IF(ISNUMBER(VALUE(SUBSTITUTE(SUBSTITUTE(SUBSTITUTE(SUBSTITUTE('YAHOO HISTORICAL DATA'!E744,",","+"),".","-"),"+","."),"-",",")))=TRUE,(VALUE(SUBSTITUTE(SUBSTITUTE(SUBSTITUTE(SUBSTITUTE('YAHOO HISTORICAL DATA'!E744,",","+"),".","-"),"+","."),"-",","))),"")</f>
        <v/>
      </c>
      <c r="J744" s="15" t="str">
        <f>IF(ISNUMBER(VALUE(SUBSTITUTE(SUBSTITUTE(SUBSTITUTE(SUBSTITUTE('YAHOO HISTORICAL DATA'!F744,",","+"),".","-"),"+","."),"-",",")))=TRUE,(VALUE(SUBSTITUTE(SUBSTITUTE(SUBSTITUTE(SUBSTITUTE('YAHOO HISTORICAL DATA'!F744,",","+"),".","-"),"+","."),"-",","))),"")</f>
        <v/>
      </c>
      <c r="K744" s="15">
        <f>IF(ISNUMBER(VALUE(SUBSTITUTE(SUBSTITUTE(SUBSTITUTE(SUBSTITUTE('YAHOO HISTORICAL DATA'!G744,",","+"),".","-"),"+","."),"-",",")))=TRUE,(VALUE(SUBSTITUTE(SUBSTITUTE(SUBSTITUTE(SUBSTITUTE('YAHOO HISTORICAL DATA'!G744,",","+"),".","-"),"+","."),"-",","))),VALUE(SUBSTITUTE(SUBSTITUTE(SUBSTITUTE(SUBSTITUTE('YAHOO HISTORICAL DATA'!G744,",","+"),".","-"),"+","."),"-",",")&amp;"0"))</f>
        <v>0</v>
      </c>
    </row>
    <row r="745" spans="1:11" x14ac:dyDescent="0.2">
      <c r="A745">
        <f>'YAHOO HISTORICAL DATA'!A745</f>
        <v>0</v>
      </c>
      <c r="B745" s="81">
        <f t="shared" si="46"/>
        <v>0</v>
      </c>
      <c r="C745" s="83">
        <f t="shared" si="47"/>
        <v>0</v>
      </c>
      <c r="D745" s="83">
        <f t="shared" si="48"/>
        <v>0</v>
      </c>
      <c r="E745" s="3" t="e">
        <f t="shared" si="49"/>
        <v>#NUM!</v>
      </c>
      <c r="F745" s="15" t="str">
        <f>IF(ISNUMBER(VALUE(SUBSTITUTE(SUBSTITUTE(SUBSTITUTE(SUBSTITUTE('YAHOO HISTORICAL DATA'!B745,",","+"),".","-"),"+","."),"-",",")))=TRUE,(VALUE(SUBSTITUTE(SUBSTITUTE(SUBSTITUTE(SUBSTITUTE('YAHOO HISTORICAL DATA'!B745,",","+"),".","-"),"+","."),"-",","))),"")</f>
        <v/>
      </c>
      <c r="G745" s="15" t="str">
        <f>IF(ISNUMBER(VALUE(SUBSTITUTE(SUBSTITUTE(SUBSTITUTE(SUBSTITUTE('YAHOO HISTORICAL DATA'!C745,",","+"),".","-"),"+","."),"-",",")))=TRUE,(VALUE(SUBSTITUTE(SUBSTITUTE(SUBSTITUTE(SUBSTITUTE('YAHOO HISTORICAL DATA'!C745,",","+"),".","-"),"+","."),"-",","))),"")</f>
        <v/>
      </c>
      <c r="H745" s="15" t="str">
        <f>IF(ISNUMBER(VALUE(SUBSTITUTE(SUBSTITUTE(SUBSTITUTE(SUBSTITUTE('YAHOO HISTORICAL DATA'!D745,",","+"),".","-"),"+","."),"-",",")))=TRUE,(VALUE(SUBSTITUTE(SUBSTITUTE(SUBSTITUTE(SUBSTITUTE('YAHOO HISTORICAL DATA'!D745,",","+"),".","-"),"+","."),"-",","))),"")</f>
        <v/>
      </c>
      <c r="I745" s="15" t="str">
        <f>IF(ISNUMBER(VALUE(SUBSTITUTE(SUBSTITUTE(SUBSTITUTE(SUBSTITUTE('YAHOO HISTORICAL DATA'!E745,",","+"),".","-"),"+","."),"-",",")))=TRUE,(VALUE(SUBSTITUTE(SUBSTITUTE(SUBSTITUTE(SUBSTITUTE('YAHOO HISTORICAL DATA'!E745,",","+"),".","-"),"+","."),"-",","))),"")</f>
        <v/>
      </c>
      <c r="J745" s="15" t="str">
        <f>IF(ISNUMBER(VALUE(SUBSTITUTE(SUBSTITUTE(SUBSTITUTE(SUBSTITUTE('YAHOO HISTORICAL DATA'!F745,",","+"),".","-"),"+","."),"-",",")))=TRUE,(VALUE(SUBSTITUTE(SUBSTITUTE(SUBSTITUTE(SUBSTITUTE('YAHOO HISTORICAL DATA'!F745,",","+"),".","-"),"+","."),"-",","))),"")</f>
        <v/>
      </c>
      <c r="K745" s="15">
        <f>IF(ISNUMBER(VALUE(SUBSTITUTE(SUBSTITUTE(SUBSTITUTE(SUBSTITUTE('YAHOO HISTORICAL DATA'!G745,",","+"),".","-"),"+","."),"-",",")))=TRUE,(VALUE(SUBSTITUTE(SUBSTITUTE(SUBSTITUTE(SUBSTITUTE('YAHOO HISTORICAL DATA'!G745,",","+"),".","-"),"+","."),"-",","))),VALUE(SUBSTITUTE(SUBSTITUTE(SUBSTITUTE(SUBSTITUTE('YAHOO HISTORICAL DATA'!G745,",","+"),".","-"),"+","."),"-",",")&amp;"0"))</f>
        <v>0</v>
      </c>
    </row>
    <row r="746" spans="1:11" x14ac:dyDescent="0.2">
      <c r="A746">
        <f>'YAHOO HISTORICAL DATA'!A746</f>
        <v>0</v>
      </c>
      <c r="B746" s="81">
        <f t="shared" si="46"/>
        <v>0</v>
      </c>
      <c r="C746" s="83">
        <f t="shared" si="47"/>
        <v>0</v>
      </c>
      <c r="D746" s="83">
        <f t="shared" si="48"/>
        <v>0</v>
      </c>
      <c r="E746" s="3" t="e">
        <f t="shared" si="49"/>
        <v>#NUM!</v>
      </c>
      <c r="F746" s="15" t="str">
        <f>IF(ISNUMBER(VALUE(SUBSTITUTE(SUBSTITUTE(SUBSTITUTE(SUBSTITUTE('YAHOO HISTORICAL DATA'!B746,",","+"),".","-"),"+","."),"-",",")))=TRUE,(VALUE(SUBSTITUTE(SUBSTITUTE(SUBSTITUTE(SUBSTITUTE('YAHOO HISTORICAL DATA'!B746,",","+"),".","-"),"+","."),"-",","))),"")</f>
        <v/>
      </c>
      <c r="G746" s="15" t="str">
        <f>IF(ISNUMBER(VALUE(SUBSTITUTE(SUBSTITUTE(SUBSTITUTE(SUBSTITUTE('YAHOO HISTORICAL DATA'!C746,",","+"),".","-"),"+","."),"-",",")))=TRUE,(VALUE(SUBSTITUTE(SUBSTITUTE(SUBSTITUTE(SUBSTITUTE('YAHOO HISTORICAL DATA'!C746,",","+"),".","-"),"+","."),"-",","))),"")</f>
        <v/>
      </c>
      <c r="H746" s="15" t="str">
        <f>IF(ISNUMBER(VALUE(SUBSTITUTE(SUBSTITUTE(SUBSTITUTE(SUBSTITUTE('YAHOO HISTORICAL DATA'!D746,",","+"),".","-"),"+","."),"-",",")))=TRUE,(VALUE(SUBSTITUTE(SUBSTITUTE(SUBSTITUTE(SUBSTITUTE('YAHOO HISTORICAL DATA'!D746,",","+"),".","-"),"+","."),"-",","))),"")</f>
        <v/>
      </c>
      <c r="I746" s="15" t="str">
        <f>IF(ISNUMBER(VALUE(SUBSTITUTE(SUBSTITUTE(SUBSTITUTE(SUBSTITUTE('YAHOO HISTORICAL DATA'!E746,",","+"),".","-"),"+","."),"-",",")))=TRUE,(VALUE(SUBSTITUTE(SUBSTITUTE(SUBSTITUTE(SUBSTITUTE('YAHOO HISTORICAL DATA'!E746,",","+"),".","-"),"+","."),"-",","))),"")</f>
        <v/>
      </c>
      <c r="J746" s="15" t="str">
        <f>IF(ISNUMBER(VALUE(SUBSTITUTE(SUBSTITUTE(SUBSTITUTE(SUBSTITUTE('YAHOO HISTORICAL DATA'!F746,",","+"),".","-"),"+","."),"-",",")))=TRUE,(VALUE(SUBSTITUTE(SUBSTITUTE(SUBSTITUTE(SUBSTITUTE('YAHOO HISTORICAL DATA'!F746,",","+"),".","-"),"+","."),"-",","))),"")</f>
        <v/>
      </c>
      <c r="K746" s="15">
        <f>IF(ISNUMBER(VALUE(SUBSTITUTE(SUBSTITUTE(SUBSTITUTE(SUBSTITUTE('YAHOO HISTORICAL DATA'!G746,",","+"),".","-"),"+","."),"-",",")))=TRUE,(VALUE(SUBSTITUTE(SUBSTITUTE(SUBSTITUTE(SUBSTITUTE('YAHOO HISTORICAL DATA'!G746,",","+"),".","-"),"+","."),"-",","))),VALUE(SUBSTITUTE(SUBSTITUTE(SUBSTITUTE(SUBSTITUTE('YAHOO HISTORICAL DATA'!G746,",","+"),".","-"),"+","."),"-",",")&amp;"0"))</f>
        <v>0</v>
      </c>
    </row>
    <row r="747" spans="1:11" x14ac:dyDescent="0.2">
      <c r="A747">
        <f>'YAHOO HISTORICAL DATA'!A747</f>
        <v>0</v>
      </c>
      <c r="B747" s="81">
        <f t="shared" si="46"/>
        <v>0</v>
      </c>
      <c r="C747" s="83">
        <f t="shared" si="47"/>
        <v>0</v>
      </c>
      <c r="D747" s="83">
        <f t="shared" si="48"/>
        <v>0</v>
      </c>
      <c r="E747" s="3" t="e">
        <f t="shared" si="49"/>
        <v>#NUM!</v>
      </c>
      <c r="F747" s="15" t="str">
        <f>IF(ISNUMBER(VALUE(SUBSTITUTE(SUBSTITUTE(SUBSTITUTE(SUBSTITUTE('YAHOO HISTORICAL DATA'!B747,",","+"),".","-"),"+","."),"-",",")))=TRUE,(VALUE(SUBSTITUTE(SUBSTITUTE(SUBSTITUTE(SUBSTITUTE('YAHOO HISTORICAL DATA'!B747,",","+"),".","-"),"+","."),"-",","))),"")</f>
        <v/>
      </c>
      <c r="G747" s="15" t="str">
        <f>IF(ISNUMBER(VALUE(SUBSTITUTE(SUBSTITUTE(SUBSTITUTE(SUBSTITUTE('YAHOO HISTORICAL DATA'!C747,",","+"),".","-"),"+","."),"-",",")))=TRUE,(VALUE(SUBSTITUTE(SUBSTITUTE(SUBSTITUTE(SUBSTITUTE('YAHOO HISTORICAL DATA'!C747,",","+"),".","-"),"+","."),"-",","))),"")</f>
        <v/>
      </c>
      <c r="H747" s="15" t="str">
        <f>IF(ISNUMBER(VALUE(SUBSTITUTE(SUBSTITUTE(SUBSTITUTE(SUBSTITUTE('YAHOO HISTORICAL DATA'!D747,",","+"),".","-"),"+","."),"-",",")))=TRUE,(VALUE(SUBSTITUTE(SUBSTITUTE(SUBSTITUTE(SUBSTITUTE('YAHOO HISTORICAL DATA'!D747,",","+"),".","-"),"+","."),"-",","))),"")</f>
        <v/>
      </c>
      <c r="I747" s="15" t="str">
        <f>IF(ISNUMBER(VALUE(SUBSTITUTE(SUBSTITUTE(SUBSTITUTE(SUBSTITUTE('YAHOO HISTORICAL DATA'!E747,",","+"),".","-"),"+","."),"-",",")))=TRUE,(VALUE(SUBSTITUTE(SUBSTITUTE(SUBSTITUTE(SUBSTITUTE('YAHOO HISTORICAL DATA'!E747,",","+"),".","-"),"+","."),"-",","))),"")</f>
        <v/>
      </c>
      <c r="J747" s="15" t="str">
        <f>IF(ISNUMBER(VALUE(SUBSTITUTE(SUBSTITUTE(SUBSTITUTE(SUBSTITUTE('YAHOO HISTORICAL DATA'!F747,",","+"),".","-"),"+","."),"-",",")))=TRUE,(VALUE(SUBSTITUTE(SUBSTITUTE(SUBSTITUTE(SUBSTITUTE('YAHOO HISTORICAL DATA'!F747,",","+"),".","-"),"+","."),"-",","))),"")</f>
        <v/>
      </c>
      <c r="K747" s="15">
        <f>IF(ISNUMBER(VALUE(SUBSTITUTE(SUBSTITUTE(SUBSTITUTE(SUBSTITUTE('YAHOO HISTORICAL DATA'!G747,",","+"),".","-"),"+","."),"-",",")))=TRUE,(VALUE(SUBSTITUTE(SUBSTITUTE(SUBSTITUTE(SUBSTITUTE('YAHOO HISTORICAL DATA'!G747,",","+"),".","-"),"+","."),"-",","))),VALUE(SUBSTITUTE(SUBSTITUTE(SUBSTITUTE(SUBSTITUTE('YAHOO HISTORICAL DATA'!G747,",","+"),".","-"),"+","."),"-",",")&amp;"0"))</f>
        <v>0</v>
      </c>
    </row>
    <row r="748" spans="1:11" x14ac:dyDescent="0.2">
      <c r="A748">
        <f>'YAHOO HISTORICAL DATA'!A748</f>
        <v>0</v>
      </c>
      <c r="B748" s="81">
        <f t="shared" si="46"/>
        <v>0</v>
      </c>
      <c r="C748" s="83">
        <f t="shared" si="47"/>
        <v>0</v>
      </c>
      <c r="D748" s="83">
        <f t="shared" si="48"/>
        <v>0</v>
      </c>
      <c r="E748" s="3" t="e">
        <f t="shared" si="49"/>
        <v>#NUM!</v>
      </c>
      <c r="F748" s="15" t="str">
        <f>IF(ISNUMBER(VALUE(SUBSTITUTE(SUBSTITUTE(SUBSTITUTE(SUBSTITUTE('YAHOO HISTORICAL DATA'!B748,",","+"),".","-"),"+","."),"-",",")))=TRUE,(VALUE(SUBSTITUTE(SUBSTITUTE(SUBSTITUTE(SUBSTITUTE('YAHOO HISTORICAL DATA'!B748,",","+"),".","-"),"+","."),"-",","))),"")</f>
        <v/>
      </c>
      <c r="G748" s="15" t="str">
        <f>IF(ISNUMBER(VALUE(SUBSTITUTE(SUBSTITUTE(SUBSTITUTE(SUBSTITUTE('YAHOO HISTORICAL DATA'!C748,",","+"),".","-"),"+","."),"-",",")))=TRUE,(VALUE(SUBSTITUTE(SUBSTITUTE(SUBSTITUTE(SUBSTITUTE('YAHOO HISTORICAL DATA'!C748,",","+"),".","-"),"+","."),"-",","))),"")</f>
        <v/>
      </c>
      <c r="H748" s="15" t="str">
        <f>IF(ISNUMBER(VALUE(SUBSTITUTE(SUBSTITUTE(SUBSTITUTE(SUBSTITUTE('YAHOO HISTORICAL DATA'!D748,",","+"),".","-"),"+","."),"-",",")))=TRUE,(VALUE(SUBSTITUTE(SUBSTITUTE(SUBSTITUTE(SUBSTITUTE('YAHOO HISTORICAL DATA'!D748,",","+"),".","-"),"+","."),"-",","))),"")</f>
        <v/>
      </c>
      <c r="I748" s="15" t="str">
        <f>IF(ISNUMBER(VALUE(SUBSTITUTE(SUBSTITUTE(SUBSTITUTE(SUBSTITUTE('YAHOO HISTORICAL DATA'!E748,",","+"),".","-"),"+","."),"-",",")))=TRUE,(VALUE(SUBSTITUTE(SUBSTITUTE(SUBSTITUTE(SUBSTITUTE('YAHOO HISTORICAL DATA'!E748,",","+"),".","-"),"+","."),"-",","))),"")</f>
        <v/>
      </c>
      <c r="J748" s="15" t="str">
        <f>IF(ISNUMBER(VALUE(SUBSTITUTE(SUBSTITUTE(SUBSTITUTE(SUBSTITUTE('YAHOO HISTORICAL DATA'!F748,",","+"),".","-"),"+","."),"-",",")))=TRUE,(VALUE(SUBSTITUTE(SUBSTITUTE(SUBSTITUTE(SUBSTITUTE('YAHOO HISTORICAL DATA'!F748,",","+"),".","-"),"+","."),"-",","))),"")</f>
        <v/>
      </c>
      <c r="K748" s="15">
        <f>IF(ISNUMBER(VALUE(SUBSTITUTE(SUBSTITUTE(SUBSTITUTE(SUBSTITUTE('YAHOO HISTORICAL DATA'!G748,",","+"),".","-"),"+","."),"-",",")))=TRUE,(VALUE(SUBSTITUTE(SUBSTITUTE(SUBSTITUTE(SUBSTITUTE('YAHOO HISTORICAL DATA'!G748,",","+"),".","-"),"+","."),"-",","))),VALUE(SUBSTITUTE(SUBSTITUTE(SUBSTITUTE(SUBSTITUTE('YAHOO HISTORICAL DATA'!G748,",","+"),".","-"),"+","."),"-",",")&amp;"0"))</f>
        <v>0</v>
      </c>
    </row>
    <row r="749" spans="1:11" x14ac:dyDescent="0.2">
      <c r="A749">
        <f>'YAHOO HISTORICAL DATA'!A749</f>
        <v>0</v>
      </c>
      <c r="B749" s="81">
        <f t="shared" si="46"/>
        <v>0</v>
      </c>
      <c r="C749" s="83">
        <f t="shared" si="47"/>
        <v>0</v>
      </c>
      <c r="D749" s="83">
        <f t="shared" si="48"/>
        <v>0</v>
      </c>
      <c r="E749" s="3" t="e">
        <f t="shared" si="49"/>
        <v>#NUM!</v>
      </c>
      <c r="F749" s="15" t="str">
        <f>IF(ISNUMBER(VALUE(SUBSTITUTE(SUBSTITUTE(SUBSTITUTE(SUBSTITUTE('YAHOO HISTORICAL DATA'!B749,",","+"),".","-"),"+","."),"-",",")))=TRUE,(VALUE(SUBSTITUTE(SUBSTITUTE(SUBSTITUTE(SUBSTITUTE('YAHOO HISTORICAL DATA'!B749,",","+"),".","-"),"+","."),"-",","))),"")</f>
        <v/>
      </c>
      <c r="G749" s="15" t="str">
        <f>IF(ISNUMBER(VALUE(SUBSTITUTE(SUBSTITUTE(SUBSTITUTE(SUBSTITUTE('YAHOO HISTORICAL DATA'!C749,",","+"),".","-"),"+","."),"-",",")))=TRUE,(VALUE(SUBSTITUTE(SUBSTITUTE(SUBSTITUTE(SUBSTITUTE('YAHOO HISTORICAL DATA'!C749,",","+"),".","-"),"+","."),"-",","))),"")</f>
        <v/>
      </c>
      <c r="H749" s="15" t="str">
        <f>IF(ISNUMBER(VALUE(SUBSTITUTE(SUBSTITUTE(SUBSTITUTE(SUBSTITUTE('YAHOO HISTORICAL DATA'!D749,",","+"),".","-"),"+","."),"-",",")))=TRUE,(VALUE(SUBSTITUTE(SUBSTITUTE(SUBSTITUTE(SUBSTITUTE('YAHOO HISTORICAL DATA'!D749,",","+"),".","-"),"+","."),"-",","))),"")</f>
        <v/>
      </c>
      <c r="I749" s="15" t="str">
        <f>IF(ISNUMBER(VALUE(SUBSTITUTE(SUBSTITUTE(SUBSTITUTE(SUBSTITUTE('YAHOO HISTORICAL DATA'!E749,",","+"),".","-"),"+","."),"-",",")))=TRUE,(VALUE(SUBSTITUTE(SUBSTITUTE(SUBSTITUTE(SUBSTITUTE('YAHOO HISTORICAL DATA'!E749,",","+"),".","-"),"+","."),"-",","))),"")</f>
        <v/>
      </c>
      <c r="J749" s="15" t="str">
        <f>IF(ISNUMBER(VALUE(SUBSTITUTE(SUBSTITUTE(SUBSTITUTE(SUBSTITUTE('YAHOO HISTORICAL DATA'!F749,",","+"),".","-"),"+","."),"-",",")))=TRUE,(VALUE(SUBSTITUTE(SUBSTITUTE(SUBSTITUTE(SUBSTITUTE('YAHOO HISTORICAL DATA'!F749,",","+"),".","-"),"+","."),"-",","))),"")</f>
        <v/>
      </c>
      <c r="K749" s="15">
        <f>IF(ISNUMBER(VALUE(SUBSTITUTE(SUBSTITUTE(SUBSTITUTE(SUBSTITUTE('YAHOO HISTORICAL DATA'!G749,",","+"),".","-"),"+","."),"-",",")))=TRUE,(VALUE(SUBSTITUTE(SUBSTITUTE(SUBSTITUTE(SUBSTITUTE('YAHOO HISTORICAL DATA'!G749,",","+"),".","-"),"+","."),"-",","))),VALUE(SUBSTITUTE(SUBSTITUTE(SUBSTITUTE(SUBSTITUTE('YAHOO HISTORICAL DATA'!G749,",","+"),".","-"),"+","."),"-",",")&amp;"0"))</f>
        <v>0</v>
      </c>
    </row>
    <row r="750" spans="1:11" x14ac:dyDescent="0.2">
      <c r="A750">
        <f>'YAHOO HISTORICAL DATA'!A750</f>
        <v>0</v>
      </c>
      <c r="B750" s="81">
        <f t="shared" si="46"/>
        <v>0</v>
      </c>
      <c r="C750" s="83">
        <f t="shared" si="47"/>
        <v>0</v>
      </c>
      <c r="D750" s="83">
        <f t="shared" si="48"/>
        <v>0</v>
      </c>
      <c r="E750" s="3" t="e">
        <f t="shared" si="49"/>
        <v>#NUM!</v>
      </c>
      <c r="F750" s="15" t="str">
        <f>IF(ISNUMBER(VALUE(SUBSTITUTE(SUBSTITUTE(SUBSTITUTE(SUBSTITUTE('YAHOO HISTORICAL DATA'!B750,",","+"),".","-"),"+","."),"-",",")))=TRUE,(VALUE(SUBSTITUTE(SUBSTITUTE(SUBSTITUTE(SUBSTITUTE('YAHOO HISTORICAL DATA'!B750,",","+"),".","-"),"+","."),"-",","))),"")</f>
        <v/>
      </c>
      <c r="G750" s="15" t="str">
        <f>IF(ISNUMBER(VALUE(SUBSTITUTE(SUBSTITUTE(SUBSTITUTE(SUBSTITUTE('YAHOO HISTORICAL DATA'!C750,",","+"),".","-"),"+","."),"-",",")))=TRUE,(VALUE(SUBSTITUTE(SUBSTITUTE(SUBSTITUTE(SUBSTITUTE('YAHOO HISTORICAL DATA'!C750,",","+"),".","-"),"+","."),"-",","))),"")</f>
        <v/>
      </c>
      <c r="H750" s="15" t="str">
        <f>IF(ISNUMBER(VALUE(SUBSTITUTE(SUBSTITUTE(SUBSTITUTE(SUBSTITUTE('YAHOO HISTORICAL DATA'!D750,",","+"),".","-"),"+","."),"-",",")))=TRUE,(VALUE(SUBSTITUTE(SUBSTITUTE(SUBSTITUTE(SUBSTITUTE('YAHOO HISTORICAL DATA'!D750,",","+"),".","-"),"+","."),"-",","))),"")</f>
        <v/>
      </c>
      <c r="I750" s="15" t="str">
        <f>IF(ISNUMBER(VALUE(SUBSTITUTE(SUBSTITUTE(SUBSTITUTE(SUBSTITUTE('YAHOO HISTORICAL DATA'!E750,",","+"),".","-"),"+","."),"-",",")))=TRUE,(VALUE(SUBSTITUTE(SUBSTITUTE(SUBSTITUTE(SUBSTITUTE('YAHOO HISTORICAL DATA'!E750,",","+"),".","-"),"+","."),"-",","))),"")</f>
        <v/>
      </c>
      <c r="J750" s="15" t="str">
        <f>IF(ISNUMBER(VALUE(SUBSTITUTE(SUBSTITUTE(SUBSTITUTE(SUBSTITUTE('YAHOO HISTORICAL DATA'!F750,",","+"),".","-"),"+","."),"-",",")))=TRUE,(VALUE(SUBSTITUTE(SUBSTITUTE(SUBSTITUTE(SUBSTITUTE('YAHOO HISTORICAL DATA'!F750,",","+"),".","-"),"+","."),"-",","))),"")</f>
        <v/>
      </c>
      <c r="K750" s="15">
        <f>IF(ISNUMBER(VALUE(SUBSTITUTE(SUBSTITUTE(SUBSTITUTE(SUBSTITUTE('YAHOO HISTORICAL DATA'!G750,",","+"),".","-"),"+","."),"-",",")))=TRUE,(VALUE(SUBSTITUTE(SUBSTITUTE(SUBSTITUTE(SUBSTITUTE('YAHOO HISTORICAL DATA'!G750,",","+"),".","-"),"+","."),"-",","))),VALUE(SUBSTITUTE(SUBSTITUTE(SUBSTITUTE(SUBSTITUTE('YAHOO HISTORICAL DATA'!G750,",","+"),".","-"),"+","."),"-",",")&amp;"0"))</f>
        <v>0</v>
      </c>
    </row>
    <row r="751" spans="1:11" x14ac:dyDescent="0.2">
      <c r="A751">
        <f>'YAHOO HISTORICAL DATA'!A751</f>
        <v>0</v>
      </c>
      <c r="B751" s="81">
        <f t="shared" si="46"/>
        <v>0</v>
      </c>
      <c r="C751" s="83">
        <f t="shared" si="47"/>
        <v>0</v>
      </c>
      <c r="D751" s="83">
        <f t="shared" si="48"/>
        <v>0</v>
      </c>
      <c r="E751" s="3" t="e">
        <f t="shared" si="49"/>
        <v>#NUM!</v>
      </c>
      <c r="F751" s="15" t="str">
        <f>IF(ISNUMBER(VALUE(SUBSTITUTE(SUBSTITUTE(SUBSTITUTE(SUBSTITUTE('YAHOO HISTORICAL DATA'!B751,",","+"),".","-"),"+","."),"-",",")))=TRUE,(VALUE(SUBSTITUTE(SUBSTITUTE(SUBSTITUTE(SUBSTITUTE('YAHOO HISTORICAL DATA'!B751,",","+"),".","-"),"+","."),"-",","))),"")</f>
        <v/>
      </c>
      <c r="G751" s="15" t="str">
        <f>IF(ISNUMBER(VALUE(SUBSTITUTE(SUBSTITUTE(SUBSTITUTE(SUBSTITUTE('YAHOO HISTORICAL DATA'!C751,",","+"),".","-"),"+","."),"-",",")))=TRUE,(VALUE(SUBSTITUTE(SUBSTITUTE(SUBSTITUTE(SUBSTITUTE('YAHOO HISTORICAL DATA'!C751,",","+"),".","-"),"+","."),"-",","))),"")</f>
        <v/>
      </c>
      <c r="H751" s="15" t="str">
        <f>IF(ISNUMBER(VALUE(SUBSTITUTE(SUBSTITUTE(SUBSTITUTE(SUBSTITUTE('YAHOO HISTORICAL DATA'!D751,",","+"),".","-"),"+","."),"-",",")))=TRUE,(VALUE(SUBSTITUTE(SUBSTITUTE(SUBSTITUTE(SUBSTITUTE('YAHOO HISTORICAL DATA'!D751,",","+"),".","-"),"+","."),"-",","))),"")</f>
        <v/>
      </c>
      <c r="I751" s="15" t="str">
        <f>IF(ISNUMBER(VALUE(SUBSTITUTE(SUBSTITUTE(SUBSTITUTE(SUBSTITUTE('YAHOO HISTORICAL DATA'!E751,",","+"),".","-"),"+","."),"-",",")))=TRUE,(VALUE(SUBSTITUTE(SUBSTITUTE(SUBSTITUTE(SUBSTITUTE('YAHOO HISTORICAL DATA'!E751,",","+"),".","-"),"+","."),"-",","))),"")</f>
        <v/>
      </c>
      <c r="J751" s="15" t="str">
        <f>IF(ISNUMBER(VALUE(SUBSTITUTE(SUBSTITUTE(SUBSTITUTE(SUBSTITUTE('YAHOO HISTORICAL DATA'!F751,",","+"),".","-"),"+","."),"-",",")))=TRUE,(VALUE(SUBSTITUTE(SUBSTITUTE(SUBSTITUTE(SUBSTITUTE('YAHOO HISTORICAL DATA'!F751,",","+"),".","-"),"+","."),"-",","))),"")</f>
        <v/>
      </c>
      <c r="K751" s="15">
        <f>IF(ISNUMBER(VALUE(SUBSTITUTE(SUBSTITUTE(SUBSTITUTE(SUBSTITUTE('YAHOO HISTORICAL DATA'!G751,",","+"),".","-"),"+","."),"-",",")))=TRUE,(VALUE(SUBSTITUTE(SUBSTITUTE(SUBSTITUTE(SUBSTITUTE('YAHOO HISTORICAL DATA'!G751,",","+"),".","-"),"+","."),"-",","))),VALUE(SUBSTITUTE(SUBSTITUTE(SUBSTITUTE(SUBSTITUTE('YAHOO HISTORICAL DATA'!G751,",","+"),".","-"),"+","."),"-",",")&amp;"0"))</f>
        <v>0</v>
      </c>
    </row>
    <row r="752" spans="1:11" x14ac:dyDescent="0.2">
      <c r="A752">
        <f>'YAHOO HISTORICAL DATA'!A752</f>
        <v>0</v>
      </c>
      <c r="B752" s="81">
        <f t="shared" si="46"/>
        <v>0</v>
      </c>
      <c r="C752" s="83">
        <f t="shared" si="47"/>
        <v>0</v>
      </c>
      <c r="D752" s="83">
        <f t="shared" si="48"/>
        <v>0</v>
      </c>
      <c r="E752" s="3" t="e">
        <f t="shared" si="49"/>
        <v>#NUM!</v>
      </c>
      <c r="F752" s="15" t="str">
        <f>IF(ISNUMBER(VALUE(SUBSTITUTE(SUBSTITUTE(SUBSTITUTE(SUBSTITUTE('YAHOO HISTORICAL DATA'!B752,",","+"),".","-"),"+","."),"-",",")))=TRUE,(VALUE(SUBSTITUTE(SUBSTITUTE(SUBSTITUTE(SUBSTITUTE('YAHOO HISTORICAL DATA'!B752,",","+"),".","-"),"+","."),"-",","))),"")</f>
        <v/>
      </c>
      <c r="G752" s="15" t="str">
        <f>IF(ISNUMBER(VALUE(SUBSTITUTE(SUBSTITUTE(SUBSTITUTE(SUBSTITUTE('YAHOO HISTORICAL DATA'!C752,",","+"),".","-"),"+","."),"-",",")))=TRUE,(VALUE(SUBSTITUTE(SUBSTITUTE(SUBSTITUTE(SUBSTITUTE('YAHOO HISTORICAL DATA'!C752,",","+"),".","-"),"+","."),"-",","))),"")</f>
        <v/>
      </c>
      <c r="H752" s="15" t="str">
        <f>IF(ISNUMBER(VALUE(SUBSTITUTE(SUBSTITUTE(SUBSTITUTE(SUBSTITUTE('YAHOO HISTORICAL DATA'!D752,",","+"),".","-"),"+","."),"-",",")))=TRUE,(VALUE(SUBSTITUTE(SUBSTITUTE(SUBSTITUTE(SUBSTITUTE('YAHOO HISTORICAL DATA'!D752,",","+"),".","-"),"+","."),"-",","))),"")</f>
        <v/>
      </c>
      <c r="I752" s="15" t="str">
        <f>IF(ISNUMBER(VALUE(SUBSTITUTE(SUBSTITUTE(SUBSTITUTE(SUBSTITUTE('YAHOO HISTORICAL DATA'!E752,",","+"),".","-"),"+","."),"-",",")))=TRUE,(VALUE(SUBSTITUTE(SUBSTITUTE(SUBSTITUTE(SUBSTITUTE('YAHOO HISTORICAL DATA'!E752,",","+"),".","-"),"+","."),"-",","))),"")</f>
        <v/>
      </c>
      <c r="J752" s="15" t="str">
        <f>IF(ISNUMBER(VALUE(SUBSTITUTE(SUBSTITUTE(SUBSTITUTE(SUBSTITUTE('YAHOO HISTORICAL DATA'!F752,",","+"),".","-"),"+","."),"-",",")))=TRUE,(VALUE(SUBSTITUTE(SUBSTITUTE(SUBSTITUTE(SUBSTITUTE('YAHOO HISTORICAL DATA'!F752,",","+"),".","-"),"+","."),"-",","))),"")</f>
        <v/>
      </c>
      <c r="K752" s="15">
        <f>IF(ISNUMBER(VALUE(SUBSTITUTE(SUBSTITUTE(SUBSTITUTE(SUBSTITUTE('YAHOO HISTORICAL DATA'!G752,",","+"),".","-"),"+","."),"-",",")))=TRUE,(VALUE(SUBSTITUTE(SUBSTITUTE(SUBSTITUTE(SUBSTITUTE('YAHOO HISTORICAL DATA'!G752,",","+"),".","-"),"+","."),"-",","))),VALUE(SUBSTITUTE(SUBSTITUTE(SUBSTITUTE(SUBSTITUTE('YAHOO HISTORICAL DATA'!G752,",","+"),".","-"),"+","."),"-",",")&amp;"0"))</f>
        <v>0</v>
      </c>
    </row>
    <row r="753" spans="1:11" x14ac:dyDescent="0.2">
      <c r="A753">
        <f>'YAHOO HISTORICAL DATA'!A753</f>
        <v>0</v>
      </c>
      <c r="B753" s="81">
        <f t="shared" si="46"/>
        <v>0</v>
      </c>
      <c r="C753" s="83">
        <f t="shared" si="47"/>
        <v>0</v>
      </c>
      <c r="D753" s="83">
        <f t="shared" si="48"/>
        <v>0</v>
      </c>
      <c r="E753" s="3" t="e">
        <f t="shared" si="49"/>
        <v>#NUM!</v>
      </c>
      <c r="F753" s="15" t="str">
        <f>IF(ISNUMBER(VALUE(SUBSTITUTE(SUBSTITUTE(SUBSTITUTE(SUBSTITUTE('YAHOO HISTORICAL DATA'!B753,",","+"),".","-"),"+","."),"-",",")))=TRUE,(VALUE(SUBSTITUTE(SUBSTITUTE(SUBSTITUTE(SUBSTITUTE('YAHOO HISTORICAL DATA'!B753,",","+"),".","-"),"+","."),"-",","))),"")</f>
        <v/>
      </c>
      <c r="G753" s="15" t="str">
        <f>IF(ISNUMBER(VALUE(SUBSTITUTE(SUBSTITUTE(SUBSTITUTE(SUBSTITUTE('YAHOO HISTORICAL DATA'!C753,",","+"),".","-"),"+","."),"-",",")))=TRUE,(VALUE(SUBSTITUTE(SUBSTITUTE(SUBSTITUTE(SUBSTITUTE('YAHOO HISTORICAL DATA'!C753,",","+"),".","-"),"+","."),"-",","))),"")</f>
        <v/>
      </c>
      <c r="H753" s="15" t="str">
        <f>IF(ISNUMBER(VALUE(SUBSTITUTE(SUBSTITUTE(SUBSTITUTE(SUBSTITUTE('YAHOO HISTORICAL DATA'!D753,",","+"),".","-"),"+","."),"-",",")))=TRUE,(VALUE(SUBSTITUTE(SUBSTITUTE(SUBSTITUTE(SUBSTITUTE('YAHOO HISTORICAL DATA'!D753,",","+"),".","-"),"+","."),"-",","))),"")</f>
        <v/>
      </c>
      <c r="I753" s="15" t="str">
        <f>IF(ISNUMBER(VALUE(SUBSTITUTE(SUBSTITUTE(SUBSTITUTE(SUBSTITUTE('YAHOO HISTORICAL DATA'!E753,",","+"),".","-"),"+","."),"-",",")))=TRUE,(VALUE(SUBSTITUTE(SUBSTITUTE(SUBSTITUTE(SUBSTITUTE('YAHOO HISTORICAL DATA'!E753,",","+"),".","-"),"+","."),"-",","))),"")</f>
        <v/>
      </c>
      <c r="J753" s="15" t="str">
        <f>IF(ISNUMBER(VALUE(SUBSTITUTE(SUBSTITUTE(SUBSTITUTE(SUBSTITUTE('YAHOO HISTORICAL DATA'!F753,",","+"),".","-"),"+","."),"-",",")))=TRUE,(VALUE(SUBSTITUTE(SUBSTITUTE(SUBSTITUTE(SUBSTITUTE('YAHOO HISTORICAL DATA'!F753,",","+"),".","-"),"+","."),"-",","))),"")</f>
        <v/>
      </c>
      <c r="K753" s="15">
        <f>IF(ISNUMBER(VALUE(SUBSTITUTE(SUBSTITUTE(SUBSTITUTE(SUBSTITUTE('YAHOO HISTORICAL DATA'!G753,",","+"),".","-"),"+","."),"-",",")))=TRUE,(VALUE(SUBSTITUTE(SUBSTITUTE(SUBSTITUTE(SUBSTITUTE('YAHOO HISTORICAL DATA'!G753,",","+"),".","-"),"+","."),"-",","))),VALUE(SUBSTITUTE(SUBSTITUTE(SUBSTITUTE(SUBSTITUTE('YAHOO HISTORICAL DATA'!G753,",","+"),".","-"),"+","."),"-",",")&amp;"0"))</f>
        <v>0</v>
      </c>
    </row>
    <row r="754" spans="1:11" x14ac:dyDescent="0.2">
      <c r="A754">
        <f>'YAHOO HISTORICAL DATA'!A754</f>
        <v>0</v>
      </c>
      <c r="B754" s="81">
        <f t="shared" si="46"/>
        <v>0</v>
      </c>
      <c r="C754" s="83">
        <f t="shared" si="47"/>
        <v>0</v>
      </c>
      <c r="D754" s="83">
        <f t="shared" si="48"/>
        <v>0</v>
      </c>
      <c r="E754" s="3" t="e">
        <f t="shared" si="49"/>
        <v>#NUM!</v>
      </c>
      <c r="F754" s="15" t="str">
        <f>IF(ISNUMBER(VALUE(SUBSTITUTE(SUBSTITUTE(SUBSTITUTE(SUBSTITUTE('YAHOO HISTORICAL DATA'!B754,",","+"),".","-"),"+","."),"-",",")))=TRUE,(VALUE(SUBSTITUTE(SUBSTITUTE(SUBSTITUTE(SUBSTITUTE('YAHOO HISTORICAL DATA'!B754,",","+"),".","-"),"+","."),"-",","))),"")</f>
        <v/>
      </c>
      <c r="G754" s="15" t="str">
        <f>IF(ISNUMBER(VALUE(SUBSTITUTE(SUBSTITUTE(SUBSTITUTE(SUBSTITUTE('YAHOO HISTORICAL DATA'!C754,",","+"),".","-"),"+","."),"-",",")))=TRUE,(VALUE(SUBSTITUTE(SUBSTITUTE(SUBSTITUTE(SUBSTITUTE('YAHOO HISTORICAL DATA'!C754,",","+"),".","-"),"+","."),"-",","))),"")</f>
        <v/>
      </c>
      <c r="H754" s="15" t="str">
        <f>IF(ISNUMBER(VALUE(SUBSTITUTE(SUBSTITUTE(SUBSTITUTE(SUBSTITUTE('YAHOO HISTORICAL DATA'!D754,",","+"),".","-"),"+","."),"-",",")))=TRUE,(VALUE(SUBSTITUTE(SUBSTITUTE(SUBSTITUTE(SUBSTITUTE('YAHOO HISTORICAL DATA'!D754,",","+"),".","-"),"+","."),"-",","))),"")</f>
        <v/>
      </c>
      <c r="I754" s="15" t="str">
        <f>IF(ISNUMBER(VALUE(SUBSTITUTE(SUBSTITUTE(SUBSTITUTE(SUBSTITUTE('YAHOO HISTORICAL DATA'!E754,",","+"),".","-"),"+","."),"-",",")))=TRUE,(VALUE(SUBSTITUTE(SUBSTITUTE(SUBSTITUTE(SUBSTITUTE('YAHOO HISTORICAL DATA'!E754,",","+"),".","-"),"+","."),"-",","))),"")</f>
        <v/>
      </c>
      <c r="J754" s="15" t="str">
        <f>IF(ISNUMBER(VALUE(SUBSTITUTE(SUBSTITUTE(SUBSTITUTE(SUBSTITUTE('YAHOO HISTORICAL DATA'!F754,",","+"),".","-"),"+","."),"-",",")))=TRUE,(VALUE(SUBSTITUTE(SUBSTITUTE(SUBSTITUTE(SUBSTITUTE('YAHOO HISTORICAL DATA'!F754,",","+"),".","-"),"+","."),"-",","))),"")</f>
        <v/>
      </c>
      <c r="K754" s="15">
        <f>IF(ISNUMBER(VALUE(SUBSTITUTE(SUBSTITUTE(SUBSTITUTE(SUBSTITUTE('YAHOO HISTORICAL DATA'!G754,",","+"),".","-"),"+","."),"-",",")))=TRUE,(VALUE(SUBSTITUTE(SUBSTITUTE(SUBSTITUTE(SUBSTITUTE('YAHOO HISTORICAL DATA'!G754,",","+"),".","-"),"+","."),"-",","))),VALUE(SUBSTITUTE(SUBSTITUTE(SUBSTITUTE(SUBSTITUTE('YAHOO HISTORICAL DATA'!G754,",","+"),".","-"),"+","."),"-",",")&amp;"0"))</f>
        <v>0</v>
      </c>
    </row>
    <row r="755" spans="1:11" x14ac:dyDescent="0.2">
      <c r="A755">
        <f>'YAHOO HISTORICAL DATA'!A755</f>
        <v>0</v>
      </c>
      <c r="B755" s="81">
        <f t="shared" si="46"/>
        <v>0</v>
      </c>
      <c r="C755" s="83">
        <f t="shared" si="47"/>
        <v>0</v>
      </c>
      <c r="D755" s="83">
        <f t="shared" si="48"/>
        <v>0</v>
      </c>
      <c r="E755" s="3" t="e">
        <f t="shared" si="49"/>
        <v>#NUM!</v>
      </c>
      <c r="F755" s="15" t="str">
        <f>IF(ISNUMBER(VALUE(SUBSTITUTE(SUBSTITUTE(SUBSTITUTE(SUBSTITUTE('YAHOO HISTORICAL DATA'!B755,",","+"),".","-"),"+","."),"-",",")))=TRUE,(VALUE(SUBSTITUTE(SUBSTITUTE(SUBSTITUTE(SUBSTITUTE('YAHOO HISTORICAL DATA'!B755,",","+"),".","-"),"+","."),"-",","))),"")</f>
        <v/>
      </c>
      <c r="G755" s="15" t="str">
        <f>IF(ISNUMBER(VALUE(SUBSTITUTE(SUBSTITUTE(SUBSTITUTE(SUBSTITUTE('YAHOO HISTORICAL DATA'!C755,",","+"),".","-"),"+","."),"-",",")))=TRUE,(VALUE(SUBSTITUTE(SUBSTITUTE(SUBSTITUTE(SUBSTITUTE('YAHOO HISTORICAL DATA'!C755,",","+"),".","-"),"+","."),"-",","))),"")</f>
        <v/>
      </c>
      <c r="H755" s="15" t="str">
        <f>IF(ISNUMBER(VALUE(SUBSTITUTE(SUBSTITUTE(SUBSTITUTE(SUBSTITUTE('YAHOO HISTORICAL DATA'!D755,",","+"),".","-"),"+","."),"-",",")))=TRUE,(VALUE(SUBSTITUTE(SUBSTITUTE(SUBSTITUTE(SUBSTITUTE('YAHOO HISTORICAL DATA'!D755,",","+"),".","-"),"+","."),"-",","))),"")</f>
        <v/>
      </c>
      <c r="I755" s="15" t="str">
        <f>IF(ISNUMBER(VALUE(SUBSTITUTE(SUBSTITUTE(SUBSTITUTE(SUBSTITUTE('YAHOO HISTORICAL DATA'!E755,",","+"),".","-"),"+","."),"-",",")))=TRUE,(VALUE(SUBSTITUTE(SUBSTITUTE(SUBSTITUTE(SUBSTITUTE('YAHOO HISTORICAL DATA'!E755,",","+"),".","-"),"+","."),"-",","))),"")</f>
        <v/>
      </c>
      <c r="J755" s="15" t="str">
        <f>IF(ISNUMBER(VALUE(SUBSTITUTE(SUBSTITUTE(SUBSTITUTE(SUBSTITUTE('YAHOO HISTORICAL DATA'!F755,",","+"),".","-"),"+","."),"-",",")))=TRUE,(VALUE(SUBSTITUTE(SUBSTITUTE(SUBSTITUTE(SUBSTITUTE('YAHOO HISTORICAL DATA'!F755,",","+"),".","-"),"+","."),"-",","))),"")</f>
        <v/>
      </c>
      <c r="K755" s="15">
        <f>IF(ISNUMBER(VALUE(SUBSTITUTE(SUBSTITUTE(SUBSTITUTE(SUBSTITUTE('YAHOO HISTORICAL DATA'!G755,",","+"),".","-"),"+","."),"-",",")))=TRUE,(VALUE(SUBSTITUTE(SUBSTITUTE(SUBSTITUTE(SUBSTITUTE('YAHOO HISTORICAL DATA'!G755,",","+"),".","-"),"+","."),"-",","))),VALUE(SUBSTITUTE(SUBSTITUTE(SUBSTITUTE(SUBSTITUTE('YAHOO HISTORICAL DATA'!G755,",","+"),".","-"),"+","."),"-",",")&amp;"0"))</f>
        <v>0</v>
      </c>
    </row>
    <row r="756" spans="1:11" x14ac:dyDescent="0.2">
      <c r="A756">
        <f>'YAHOO HISTORICAL DATA'!A756</f>
        <v>0</v>
      </c>
      <c r="B756" s="81">
        <f t="shared" si="46"/>
        <v>0</v>
      </c>
      <c r="C756" s="83">
        <f t="shared" si="47"/>
        <v>0</v>
      </c>
      <c r="D756" s="83">
        <f t="shared" si="48"/>
        <v>0</v>
      </c>
      <c r="E756" s="3" t="e">
        <f t="shared" si="49"/>
        <v>#NUM!</v>
      </c>
      <c r="F756" s="15" t="str">
        <f>IF(ISNUMBER(VALUE(SUBSTITUTE(SUBSTITUTE(SUBSTITUTE(SUBSTITUTE('YAHOO HISTORICAL DATA'!B756,",","+"),".","-"),"+","."),"-",",")))=TRUE,(VALUE(SUBSTITUTE(SUBSTITUTE(SUBSTITUTE(SUBSTITUTE('YAHOO HISTORICAL DATA'!B756,",","+"),".","-"),"+","."),"-",","))),"")</f>
        <v/>
      </c>
      <c r="G756" s="15" t="str">
        <f>IF(ISNUMBER(VALUE(SUBSTITUTE(SUBSTITUTE(SUBSTITUTE(SUBSTITUTE('YAHOO HISTORICAL DATA'!C756,",","+"),".","-"),"+","."),"-",",")))=TRUE,(VALUE(SUBSTITUTE(SUBSTITUTE(SUBSTITUTE(SUBSTITUTE('YAHOO HISTORICAL DATA'!C756,",","+"),".","-"),"+","."),"-",","))),"")</f>
        <v/>
      </c>
      <c r="H756" s="15" t="str">
        <f>IF(ISNUMBER(VALUE(SUBSTITUTE(SUBSTITUTE(SUBSTITUTE(SUBSTITUTE('YAHOO HISTORICAL DATA'!D756,",","+"),".","-"),"+","."),"-",",")))=TRUE,(VALUE(SUBSTITUTE(SUBSTITUTE(SUBSTITUTE(SUBSTITUTE('YAHOO HISTORICAL DATA'!D756,",","+"),".","-"),"+","."),"-",","))),"")</f>
        <v/>
      </c>
      <c r="I756" s="15" t="str">
        <f>IF(ISNUMBER(VALUE(SUBSTITUTE(SUBSTITUTE(SUBSTITUTE(SUBSTITUTE('YAHOO HISTORICAL DATA'!E756,",","+"),".","-"),"+","."),"-",",")))=TRUE,(VALUE(SUBSTITUTE(SUBSTITUTE(SUBSTITUTE(SUBSTITUTE('YAHOO HISTORICAL DATA'!E756,",","+"),".","-"),"+","."),"-",","))),"")</f>
        <v/>
      </c>
      <c r="J756" s="15" t="str">
        <f>IF(ISNUMBER(VALUE(SUBSTITUTE(SUBSTITUTE(SUBSTITUTE(SUBSTITUTE('YAHOO HISTORICAL DATA'!F756,",","+"),".","-"),"+","."),"-",",")))=TRUE,(VALUE(SUBSTITUTE(SUBSTITUTE(SUBSTITUTE(SUBSTITUTE('YAHOO HISTORICAL DATA'!F756,",","+"),".","-"),"+","."),"-",","))),"")</f>
        <v/>
      </c>
      <c r="K756" s="15">
        <f>IF(ISNUMBER(VALUE(SUBSTITUTE(SUBSTITUTE(SUBSTITUTE(SUBSTITUTE('YAHOO HISTORICAL DATA'!G756,",","+"),".","-"),"+","."),"-",",")))=TRUE,(VALUE(SUBSTITUTE(SUBSTITUTE(SUBSTITUTE(SUBSTITUTE('YAHOO HISTORICAL DATA'!G756,",","+"),".","-"),"+","."),"-",","))),VALUE(SUBSTITUTE(SUBSTITUTE(SUBSTITUTE(SUBSTITUTE('YAHOO HISTORICAL DATA'!G756,",","+"),".","-"),"+","."),"-",",")&amp;"0"))</f>
        <v>0</v>
      </c>
    </row>
    <row r="757" spans="1:11" x14ac:dyDescent="0.2">
      <c r="A757">
        <f>'YAHOO HISTORICAL DATA'!A757</f>
        <v>0</v>
      </c>
      <c r="B757" s="81">
        <f t="shared" si="46"/>
        <v>0</v>
      </c>
      <c r="C757" s="83">
        <f t="shared" si="47"/>
        <v>0</v>
      </c>
      <c r="D757" s="83">
        <f t="shared" si="48"/>
        <v>0</v>
      </c>
      <c r="E757" s="3" t="e">
        <f t="shared" si="49"/>
        <v>#NUM!</v>
      </c>
      <c r="F757" s="15" t="str">
        <f>IF(ISNUMBER(VALUE(SUBSTITUTE(SUBSTITUTE(SUBSTITUTE(SUBSTITUTE('YAHOO HISTORICAL DATA'!B757,",","+"),".","-"),"+","."),"-",",")))=TRUE,(VALUE(SUBSTITUTE(SUBSTITUTE(SUBSTITUTE(SUBSTITUTE('YAHOO HISTORICAL DATA'!B757,",","+"),".","-"),"+","."),"-",","))),"")</f>
        <v/>
      </c>
      <c r="G757" s="15" t="str">
        <f>IF(ISNUMBER(VALUE(SUBSTITUTE(SUBSTITUTE(SUBSTITUTE(SUBSTITUTE('YAHOO HISTORICAL DATA'!C757,",","+"),".","-"),"+","."),"-",",")))=TRUE,(VALUE(SUBSTITUTE(SUBSTITUTE(SUBSTITUTE(SUBSTITUTE('YAHOO HISTORICAL DATA'!C757,",","+"),".","-"),"+","."),"-",","))),"")</f>
        <v/>
      </c>
      <c r="H757" s="15" t="str">
        <f>IF(ISNUMBER(VALUE(SUBSTITUTE(SUBSTITUTE(SUBSTITUTE(SUBSTITUTE('YAHOO HISTORICAL DATA'!D757,",","+"),".","-"),"+","."),"-",",")))=TRUE,(VALUE(SUBSTITUTE(SUBSTITUTE(SUBSTITUTE(SUBSTITUTE('YAHOO HISTORICAL DATA'!D757,",","+"),".","-"),"+","."),"-",","))),"")</f>
        <v/>
      </c>
      <c r="I757" s="15" t="str">
        <f>IF(ISNUMBER(VALUE(SUBSTITUTE(SUBSTITUTE(SUBSTITUTE(SUBSTITUTE('YAHOO HISTORICAL DATA'!E757,",","+"),".","-"),"+","."),"-",",")))=TRUE,(VALUE(SUBSTITUTE(SUBSTITUTE(SUBSTITUTE(SUBSTITUTE('YAHOO HISTORICAL DATA'!E757,",","+"),".","-"),"+","."),"-",","))),"")</f>
        <v/>
      </c>
      <c r="J757" s="15" t="str">
        <f>IF(ISNUMBER(VALUE(SUBSTITUTE(SUBSTITUTE(SUBSTITUTE(SUBSTITUTE('YAHOO HISTORICAL DATA'!F757,",","+"),".","-"),"+","."),"-",",")))=TRUE,(VALUE(SUBSTITUTE(SUBSTITUTE(SUBSTITUTE(SUBSTITUTE('YAHOO HISTORICAL DATA'!F757,",","+"),".","-"),"+","."),"-",","))),"")</f>
        <v/>
      </c>
      <c r="K757" s="15">
        <f>IF(ISNUMBER(VALUE(SUBSTITUTE(SUBSTITUTE(SUBSTITUTE(SUBSTITUTE('YAHOO HISTORICAL DATA'!G757,",","+"),".","-"),"+","."),"-",",")))=TRUE,(VALUE(SUBSTITUTE(SUBSTITUTE(SUBSTITUTE(SUBSTITUTE('YAHOO HISTORICAL DATA'!G757,",","+"),".","-"),"+","."),"-",","))),VALUE(SUBSTITUTE(SUBSTITUTE(SUBSTITUTE(SUBSTITUTE('YAHOO HISTORICAL DATA'!G757,",","+"),".","-"),"+","."),"-",",")&amp;"0"))</f>
        <v>0</v>
      </c>
    </row>
    <row r="758" spans="1:11" x14ac:dyDescent="0.2">
      <c r="A758">
        <f>'YAHOO HISTORICAL DATA'!A758</f>
        <v>0</v>
      </c>
      <c r="B758" s="81">
        <f t="shared" si="46"/>
        <v>0</v>
      </c>
      <c r="C758" s="83">
        <f t="shared" si="47"/>
        <v>0</v>
      </c>
      <c r="D758" s="83">
        <f t="shared" si="48"/>
        <v>0</v>
      </c>
      <c r="E758" s="3" t="e">
        <f t="shared" si="49"/>
        <v>#NUM!</v>
      </c>
      <c r="F758" s="15" t="str">
        <f>IF(ISNUMBER(VALUE(SUBSTITUTE(SUBSTITUTE(SUBSTITUTE(SUBSTITUTE('YAHOO HISTORICAL DATA'!B758,",","+"),".","-"),"+","."),"-",",")))=TRUE,(VALUE(SUBSTITUTE(SUBSTITUTE(SUBSTITUTE(SUBSTITUTE('YAHOO HISTORICAL DATA'!B758,",","+"),".","-"),"+","."),"-",","))),"")</f>
        <v/>
      </c>
      <c r="G758" s="15" t="str">
        <f>IF(ISNUMBER(VALUE(SUBSTITUTE(SUBSTITUTE(SUBSTITUTE(SUBSTITUTE('YAHOO HISTORICAL DATA'!C758,",","+"),".","-"),"+","."),"-",",")))=TRUE,(VALUE(SUBSTITUTE(SUBSTITUTE(SUBSTITUTE(SUBSTITUTE('YAHOO HISTORICAL DATA'!C758,",","+"),".","-"),"+","."),"-",","))),"")</f>
        <v/>
      </c>
      <c r="H758" s="15" t="str">
        <f>IF(ISNUMBER(VALUE(SUBSTITUTE(SUBSTITUTE(SUBSTITUTE(SUBSTITUTE('YAHOO HISTORICAL DATA'!D758,",","+"),".","-"),"+","."),"-",",")))=TRUE,(VALUE(SUBSTITUTE(SUBSTITUTE(SUBSTITUTE(SUBSTITUTE('YAHOO HISTORICAL DATA'!D758,",","+"),".","-"),"+","."),"-",","))),"")</f>
        <v/>
      </c>
      <c r="I758" s="15" t="str">
        <f>IF(ISNUMBER(VALUE(SUBSTITUTE(SUBSTITUTE(SUBSTITUTE(SUBSTITUTE('YAHOO HISTORICAL DATA'!E758,",","+"),".","-"),"+","."),"-",",")))=TRUE,(VALUE(SUBSTITUTE(SUBSTITUTE(SUBSTITUTE(SUBSTITUTE('YAHOO HISTORICAL DATA'!E758,",","+"),".","-"),"+","."),"-",","))),"")</f>
        <v/>
      </c>
      <c r="J758" s="15" t="str">
        <f>IF(ISNUMBER(VALUE(SUBSTITUTE(SUBSTITUTE(SUBSTITUTE(SUBSTITUTE('YAHOO HISTORICAL DATA'!F758,",","+"),".","-"),"+","."),"-",",")))=TRUE,(VALUE(SUBSTITUTE(SUBSTITUTE(SUBSTITUTE(SUBSTITUTE('YAHOO HISTORICAL DATA'!F758,",","+"),".","-"),"+","."),"-",","))),"")</f>
        <v/>
      </c>
      <c r="K758" s="15">
        <f>IF(ISNUMBER(VALUE(SUBSTITUTE(SUBSTITUTE(SUBSTITUTE(SUBSTITUTE('YAHOO HISTORICAL DATA'!G758,",","+"),".","-"),"+","."),"-",",")))=TRUE,(VALUE(SUBSTITUTE(SUBSTITUTE(SUBSTITUTE(SUBSTITUTE('YAHOO HISTORICAL DATA'!G758,",","+"),".","-"),"+","."),"-",","))),VALUE(SUBSTITUTE(SUBSTITUTE(SUBSTITUTE(SUBSTITUTE('YAHOO HISTORICAL DATA'!G758,",","+"),".","-"),"+","."),"-",",")&amp;"0"))</f>
        <v>0</v>
      </c>
    </row>
    <row r="759" spans="1:11" x14ac:dyDescent="0.2">
      <c r="A759">
        <f>'YAHOO HISTORICAL DATA'!A759</f>
        <v>0</v>
      </c>
      <c r="B759" s="81">
        <f t="shared" si="46"/>
        <v>0</v>
      </c>
      <c r="C759" s="83">
        <f t="shared" si="47"/>
        <v>0</v>
      </c>
      <c r="D759" s="83">
        <f t="shared" si="48"/>
        <v>0</v>
      </c>
      <c r="E759" s="3" t="e">
        <f t="shared" si="49"/>
        <v>#NUM!</v>
      </c>
      <c r="F759" s="15" t="str">
        <f>IF(ISNUMBER(VALUE(SUBSTITUTE(SUBSTITUTE(SUBSTITUTE(SUBSTITUTE('YAHOO HISTORICAL DATA'!B759,",","+"),".","-"),"+","."),"-",",")))=TRUE,(VALUE(SUBSTITUTE(SUBSTITUTE(SUBSTITUTE(SUBSTITUTE('YAHOO HISTORICAL DATA'!B759,",","+"),".","-"),"+","."),"-",","))),"")</f>
        <v/>
      </c>
      <c r="G759" s="15" t="str">
        <f>IF(ISNUMBER(VALUE(SUBSTITUTE(SUBSTITUTE(SUBSTITUTE(SUBSTITUTE('YAHOO HISTORICAL DATA'!C759,",","+"),".","-"),"+","."),"-",",")))=TRUE,(VALUE(SUBSTITUTE(SUBSTITUTE(SUBSTITUTE(SUBSTITUTE('YAHOO HISTORICAL DATA'!C759,",","+"),".","-"),"+","."),"-",","))),"")</f>
        <v/>
      </c>
      <c r="H759" s="15" t="str">
        <f>IF(ISNUMBER(VALUE(SUBSTITUTE(SUBSTITUTE(SUBSTITUTE(SUBSTITUTE('YAHOO HISTORICAL DATA'!D759,",","+"),".","-"),"+","."),"-",",")))=TRUE,(VALUE(SUBSTITUTE(SUBSTITUTE(SUBSTITUTE(SUBSTITUTE('YAHOO HISTORICAL DATA'!D759,",","+"),".","-"),"+","."),"-",","))),"")</f>
        <v/>
      </c>
      <c r="I759" s="15" t="str">
        <f>IF(ISNUMBER(VALUE(SUBSTITUTE(SUBSTITUTE(SUBSTITUTE(SUBSTITUTE('YAHOO HISTORICAL DATA'!E759,",","+"),".","-"),"+","."),"-",",")))=TRUE,(VALUE(SUBSTITUTE(SUBSTITUTE(SUBSTITUTE(SUBSTITUTE('YAHOO HISTORICAL DATA'!E759,",","+"),".","-"),"+","."),"-",","))),"")</f>
        <v/>
      </c>
      <c r="J759" s="15" t="str">
        <f>IF(ISNUMBER(VALUE(SUBSTITUTE(SUBSTITUTE(SUBSTITUTE(SUBSTITUTE('YAHOO HISTORICAL DATA'!F759,",","+"),".","-"),"+","."),"-",",")))=TRUE,(VALUE(SUBSTITUTE(SUBSTITUTE(SUBSTITUTE(SUBSTITUTE('YAHOO HISTORICAL DATA'!F759,",","+"),".","-"),"+","."),"-",","))),"")</f>
        <v/>
      </c>
      <c r="K759" s="15">
        <f>IF(ISNUMBER(VALUE(SUBSTITUTE(SUBSTITUTE(SUBSTITUTE(SUBSTITUTE('YAHOO HISTORICAL DATA'!G759,",","+"),".","-"),"+","."),"-",",")))=TRUE,(VALUE(SUBSTITUTE(SUBSTITUTE(SUBSTITUTE(SUBSTITUTE('YAHOO HISTORICAL DATA'!G759,",","+"),".","-"),"+","."),"-",","))),VALUE(SUBSTITUTE(SUBSTITUTE(SUBSTITUTE(SUBSTITUTE('YAHOO HISTORICAL DATA'!G759,",","+"),".","-"),"+","."),"-",",")&amp;"0"))</f>
        <v>0</v>
      </c>
    </row>
    <row r="760" spans="1:11" x14ac:dyDescent="0.2">
      <c r="A760">
        <f>'YAHOO HISTORICAL DATA'!A760</f>
        <v>0</v>
      </c>
      <c r="B760" s="81">
        <f t="shared" si="46"/>
        <v>0</v>
      </c>
      <c r="C760" s="83">
        <f t="shared" si="47"/>
        <v>0</v>
      </c>
      <c r="D760" s="83">
        <f t="shared" si="48"/>
        <v>0</v>
      </c>
      <c r="E760" s="3" t="e">
        <f t="shared" si="49"/>
        <v>#NUM!</v>
      </c>
      <c r="F760" s="15" t="str">
        <f>IF(ISNUMBER(VALUE(SUBSTITUTE(SUBSTITUTE(SUBSTITUTE(SUBSTITUTE('YAHOO HISTORICAL DATA'!B760,",","+"),".","-"),"+","."),"-",",")))=TRUE,(VALUE(SUBSTITUTE(SUBSTITUTE(SUBSTITUTE(SUBSTITUTE('YAHOO HISTORICAL DATA'!B760,",","+"),".","-"),"+","."),"-",","))),"")</f>
        <v/>
      </c>
      <c r="G760" s="15" t="str">
        <f>IF(ISNUMBER(VALUE(SUBSTITUTE(SUBSTITUTE(SUBSTITUTE(SUBSTITUTE('YAHOO HISTORICAL DATA'!C760,",","+"),".","-"),"+","."),"-",",")))=TRUE,(VALUE(SUBSTITUTE(SUBSTITUTE(SUBSTITUTE(SUBSTITUTE('YAHOO HISTORICAL DATA'!C760,",","+"),".","-"),"+","."),"-",","))),"")</f>
        <v/>
      </c>
      <c r="H760" s="15" t="str">
        <f>IF(ISNUMBER(VALUE(SUBSTITUTE(SUBSTITUTE(SUBSTITUTE(SUBSTITUTE('YAHOO HISTORICAL DATA'!D760,",","+"),".","-"),"+","."),"-",",")))=TRUE,(VALUE(SUBSTITUTE(SUBSTITUTE(SUBSTITUTE(SUBSTITUTE('YAHOO HISTORICAL DATA'!D760,",","+"),".","-"),"+","."),"-",","))),"")</f>
        <v/>
      </c>
      <c r="I760" s="15" t="str">
        <f>IF(ISNUMBER(VALUE(SUBSTITUTE(SUBSTITUTE(SUBSTITUTE(SUBSTITUTE('YAHOO HISTORICAL DATA'!E760,",","+"),".","-"),"+","."),"-",",")))=TRUE,(VALUE(SUBSTITUTE(SUBSTITUTE(SUBSTITUTE(SUBSTITUTE('YAHOO HISTORICAL DATA'!E760,",","+"),".","-"),"+","."),"-",","))),"")</f>
        <v/>
      </c>
      <c r="J760" s="15" t="str">
        <f>IF(ISNUMBER(VALUE(SUBSTITUTE(SUBSTITUTE(SUBSTITUTE(SUBSTITUTE('YAHOO HISTORICAL DATA'!F760,",","+"),".","-"),"+","."),"-",",")))=TRUE,(VALUE(SUBSTITUTE(SUBSTITUTE(SUBSTITUTE(SUBSTITUTE('YAHOO HISTORICAL DATA'!F760,",","+"),".","-"),"+","."),"-",","))),"")</f>
        <v/>
      </c>
      <c r="K760" s="15">
        <f>IF(ISNUMBER(VALUE(SUBSTITUTE(SUBSTITUTE(SUBSTITUTE(SUBSTITUTE('YAHOO HISTORICAL DATA'!G760,",","+"),".","-"),"+","."),"-",",")))=TRUE,(VALUE(SUBSTITUTE(SUBSTITUTE(SUBSTITUTE(SUBSTITUTE('YAHOO HISTORICAL DATA'!G760,",","+"),".","-"),"+","."),"-",","))),VALUE(SUBSTITUTE(SUBSTITUTE(SUBSTITUTE(SUBSTITUTE('YAHOO HISTORICAL DATA'!G760,",","+"),".","-"),"+","."),"-",",")&amp;"0"))</f>
        <v>0</v>
      </c>
    </row>
    <row r="761" spans="1:11" x14ac:dyDescent="0.2">
      <c r="A761">
        <f>'YAHOO HISTORICAL DATA'!A761</f>
        <v>0</v>
      </c>
      <c r="B761" s="81">
        <f t="shared" si="46"/>
        <v>0</v>
      </c>
      <c r="C761" s="83">
        <f t="shared" si="47"/>
        <v>0</v>
      </c>
      <c r="D761" s="83">
        <f t="shared" si="48"/>
        <v>0</v>
      </c>
      <c r="E761" s="3" t="e">
        <f t="shared" si="49"/>
        <v>#NUM!</v>
      </c>
      <c r="F761" s="15" t="str">
        <f>IF(ISNUMBER(VALUE(SUBSTITUTE(SUBSTITUTE(SUBSTITUTE(SUBSTITUTE('YAHOO HISTORICAL DATA'!B761,",","+"),".","-"),"+","."),"-",",")))=TRUE,(VALUE(SUBSTITUTE(SUBSTITUTE(SUBSTITUTE(SUBSTITUTE('YAHOO HISTORICAL DATA'!B761,",","+"),".","-"),"+","."),"-",","))),"")</f>
        <v/>
      </c>
      <c r="G761" s="15" t="str">
        <f>IF(ISNUMBER(VALUE(SUBSTITUTE(SUBSTITUTE(SUBSTITUTE(SUBSTITUTE('YAHOO HISTORICAL DATA'!C761,",","+"),".","-"),"+","."),"-",",")))=TRUE,(VALUE(SUBSTITUTE(SUBSTITUTE(SUBSTITUTE(SUBSTITUTE('YAHOO HISTORICAL DATA'!C761,",","+"),".","-"),"+","."),"-",","))),"")</f>
        <v/>
      </c>
      <c r="H761" s="15" t="str">
        <f>IF(ISNUMBER(VALUE(SUBSTITUTE(SUBSTITUTE(SUBSTITUTE(SUBSTITUTE('YAHOO HISTORICAL DATA'!D761,",","+"),".","-"),"+","."),"-",",")))=TRUE,(VALUE(SUBSTITUTE(SUBSTITUTE(SUBSTITUTE(SUBSTITUTE('YAHOO HISTORICAL DATA'!D761,",","+"),".","-"),"+","."),"-",","))),"")</f>
        <v/>
      </c>
      <c r="I761" s="15" t="str">
        <f>IF(ISNUMBER(VALUE(SUBSTITUTE(SUBSTITUTE(SUBSTITUTE(SUBSTITUTE('YAHOO HISTORICAL DATA'!E761,",","+"),".","-"),"+","."),"-",",")))=TRUE,(VALUE(SUBSTITUTE(SUBSTITUTE(SUBSTITUTE(SUBSTITUTE('YAHOO HISTORICAL DATA'!E761,",","+"),".","-"),"+","."),"-",","))),"")</f>
        <v/>
      </c>
      <c r="J761" s="15" t="str">
        <f>IF(ISNUMBER(VALUE(SUBSTITUTE(SUBSTITUTE(SUBSTITUTE(SUBSTITUTE('YAHOO HISTORICAL DATA'!F761,",","+"),".","-"),"+","."),"-",",")))=TRUE,(VALUE(SUBSTITUTE(SUBSTITUTE(SUBSTITUTE(SUBSTITUTE('YAHOO HISTORICAL DATA'!F761,",","+"),".","-"),"+","."),"-",","))),"")</f>
        <v/>
      </c>
      <c r="K761" s="15">
        <f>IF(ISNUMBER(VALUE(SUBSTITUTE(SUBSTITUTE(SUBSTITUTE(SUBSTITUTE('YAHOO HISTORICAL DATA'!G761,",","+"),".","-"),"+","."),"-",",")))=TRUE,(VALUE(SUBSTITUTE(SUBSTITUTE(SUBSTITUTE(SUBSTITUTE('YAHOO HISTORICAL DATA'!G761,",","+"),".","-"),"+","."),"-",","))),VALUE(SUBSTITUTE(SUBSTITUTE(SUBSTITUTE(SUBSTITUTE('YAHOO HISTORICAL DATA'!G761,",","+"),".","-"),"+","."),"-",",")&amp;"0"))</f>
        <v>0</v>
      </c>
    </row>
    <row r="762" spans="1:11" x14ac:dyDescent="0.2">
      <c r="A762">
        <f>'YAHOO HISTORICAL DATA'!A762</f>
        <v>0</v>
      </c>
      <c r="B762" s="81">
        <f t="shared" si="46"/>
        <v>0</v>
      </c>
      <c r="C762" s="83">
        <f t="shared" si="47"/>
        <v>0</v>
      </c>
      <c r="D762" s="83">
        <f t="shared" si="48"/>
        <v>0</v>
      </c>
      <c r="E762" s="3" t="e">
        <f t="shared" si="49"/>
        <v>#NUM!</v>
      </c>
      <c r="F762" s="15" t="str">
        <f>IF(ISNUMBER(VALUE(SUBSTITUTE(SUBSTITUTE(SUBSTITUTE(SUBSTITUTE('YAHOO HISTORICAL DATA'!B762,",","+"),".","-"),"+","."),"-",",")))=TRUE,(VALUE(SUBSTITUTE(SUBSTITUTE(SUBSTITUTE(SUBSTITUTE('YAHOO HISTORICAL DATA'!B762,",","+"),".","-"),"+","."),"-",","))),"")</f>
        <v/>
      </c>
      <c r="G762" s="15" t="str">
        <f>IF(ISNUMBER(VALUE(SUBSTITUTE(SUBSTITUTE(SUBSTITUTE(SUBSTITUTE('YAHOO HISTORICAL DATA'!C762,",","+"),".","-"),"+","."),"-",",")))=TRUE,(VALUE(SUBSTITUTE(SUBSTITUTE(SUBSTITUTE(SUBSTITUTE('YAHOO HISTORICAL DATA'!C762,",","+"),".","-"),"+","."),"-",","))),"")</f>
        <v/>
      </c>
      <c r="H762" s="15" t="str">
        <f>IF(ISNUMBER(VALUE(SUBSTITUTE(SUBSTITUTE(SUBSTITUTE(SUBSTITUTE('YAHOO HISTORICAL DATA'!D762,",","+"),".","-"),"+","."),"-",",")))=TRUE,(VALUE(SUBSTITUTE(SUBSTITUTE(SUBSTITUTE(SUBSTITUTE('YAHOO HISTORICAL DATA'!D762,",","+"),".","-"),"+","."),"-",","))),"")</f>
        <v/>
      </c>
      <c r="I762" s="15" t="str">
        <f>IF(ISNUMBER(VALUE(SUBSTITUTE(SUBSTITUTE(SUBSTITUTE(SUBSTITUTE('YAHOO HISTORICAL DATA'!E762,",","+"),".","-"),"+","."),"-",",")))=TRUE,(VALUE(SUBSTITUTE(SUBSTITUTE(SUBSTITUTE(SUBSTITUTE('YAHOO HISTORICAL DATA'!E762,",","+"),".","-"),"+","."),"-",","))),"")</f>
        <v/>
      </c>
      <c r="J762" s="15" t="str">
        <f>IF(ISNUMBER(VALUE(SUBSTITUTE(SUBSTITUTE(SUBSTITUTE(SUBSTITUTE('YAHOO HISTORICAL DATA'!F762,",","+"),".","-"),"+","."),"-",",")))=TRUE,(VALUE(SUBSTITUTE(SUBSTITUTE(SUBSTITUTE(SUBSTITUTE('YAHOO HISTORICAL DATA'!F762,",","+"),".","-"),"+","."),"-",","))),"")</f>
        <v/>
      </c>
      <c r="K762" s="15">
        <f>IF(ISNUMBER(VALUE(SUBSTITUTE(SUBSTITUTE(SUBSTITUTE(SUBSTITUTE('YAHOO HISTORICAL DATA'!G762,",","+"),".","-"),"+","."),"-",",")))=TRUE,(VALUE(SUBSTITUTE(SUBSTITUTE(SUBSTITUTE(SUBSTITUTE('YAHOO HISTORICAL DATA'!G762,",","+"),".","-"),"+","."),"-",","))),VALUE(SUBSTITUTE(SUBSTITUTE(SUBSTITUTE(SUBSTITUTE('YAHOO HISTORICAL DATA'!G762,",","+"),".","-"),"+","."),"-",",")&amp;"0"))</f>
        <v>0</v>
      </c>
    </row>
    <row r="763" spans="1:11" x14ac:dyDescent="0.2">
      <c r="A763">
        <f>'YAHOO HISTORICAL DATA'!A763</f>
        <v>0</v>
      </c>
      <c r="B763" s="81">
        <f t="shared" si="46"/>
        <v>0</v>
      </c>
      <c r="C763" s="83">
        <f t="shared" si="47"/>
        <v>0</v>
      </c>
      <c r="D763" s="83">
        <f t="shared" si="48"/>
        <v>0</v>
      </c>
      <c r="E763" s="3" t="e">
        <f t="shared" si="49"/>
        <v>#NUM!</v>
      </c>
      <c r="F763" s="15" t="str">
        <f>IF(ISNUMBER(VALUE(SUBSTITUTE(SUBSTITUTE(SUBSTITUTE(SUBSTITUTE('YAHOO HISTORICAL DATA'!B763,",","+"),".","-"),"+","."),"-",",")))=TRUE,(VALUE(SUBSTITUTE(SUBSTITUTE(SUBSTITUTE(SUBSTITUTE('YAHOO HISTORICAL DATA'!B763,",","+"),".","-"),"+","."),"-",","))),"")</f>
        <v/>
      </c>
      <c r="G763" s="15" t="str">
        <f>IF(ISNUMBER(VALUE(SUBSTITUTE(SUBSTITUTE(SUBSTITUTE(SUBSTITUTE('YAHOO HISTORICAL DATA'!C763,",","+"),".","-"),"+","."),"-",",")))=TRUE,(VALUE(SUBSTITUTE(SUBSTITUTE(SUBSTITUTE(SUBSTITUTE('YAHOO HISTORICAL DATA'!C763,",","+"),".","-"),"+","."),"-",","))),"")</f>
        <v/>
      </c>
      <c r="H763" s="15" t="str">
        <f>IF(ISNUMBER(VALUE(SUBSTITUTE(SUBSTITUTE(SUBSTITUTE(SUBSTITUTE('YAHOO HISTORICAL DATA'!D763,",","+"),".","-"),"+","."),"-",",")))=TRUE,(VALUE(SUBSTITUTE(SUBSTITUTE(SUBSTITUTE(SUBSTITUTE('YAHOO HISTORICAL DATA'!D763,",","+"),".","-"),"+","."),"-",","))),"")</f>
        <v/>
      </c>
      <c r="I763" s="15" t="str">
        <f>IF(ISNUMBER(VALUE(SUBSTITUTE(SUBSTITUTE(SUBSTITUTE(SUBSTITUTE('YAHOO HISTORICAL DATA'!E763,",","+"),".","-"),"+","."),"-",",")))=TRUE,(VALUE(SUBSTITUTE(SUBSTITUTE(SUBSTITUTE(SUBSTITUTE('YAHOO HISTORICAL DATA'!E763,",","+"),".","-"),"+","."),"-",","))),"")</f>
        <v/>
      </c>
      <c r="J763" s="15" t="str">
        <f>IF(ISNUMBER(VALUE(SUBSTITUTE(SUBSTITUTE(SUBSTITUTE(SUBSTITUTE('YAHOO HISTORICAL DATA'!F763,",","+"),".","-"),"+","."),"-",",")))=TRUE,(VALUE(SUBSTITUTE(SUBSTITUTE(SUBSTITUTE(SUBSTITUTE('YAHOO HISTORICAL DATA'!F763,",","+"),".","-"),"+","."),"-",","))),"")</f>
        <v/>
      </c>
      <c r="K763" s="15">
        <f>IF(ISNUMBER(VALUE(SUBSTITUTE(SUBSTITUTE(SUBSTITUTE(SUBSTITUTE('YAHOO HISTORICAL DATA'!G763,",","+"),".","-"),"+","."),"-",",")))=TRUE,(VALUE(SUBSTITUTE(SUBSTITUTE(SUBSTITUTE(SUBSTITUTE('YAHOO HISTORICAL DATA'!G763,",","+"),".","-"),"+","."),"-",","))),VALUE(SUBSTITUTE(SUBSTITUTE(SUBSTITUTE(SUBSTITUTE('YAHOO HISTORICAL DATA'!G763,",","+"),".","-"),"+","."),"-",",")&amp;"0"))</f>
        <v>0</v>
      </c>
    </row>
    <row r="764" spans="1:11" x14ac:dyDescent="0.2">
      <c r="A764">
        <f>'YAHOO HISTORICAL DATA'!A764</f>
        <v>0</v>
      </c>
      <c r="B764" s="81">
        <f t="shared" si="46"/>
        <v>0</v>
      </c>
      <c r="C764" s="83">
        <f t="shared" si="47"/>
        <v>0</v>
      </c>
      <c r="D764" s="83">
        <f t="shared" si="48"/>
        <v>0</v>
      </c>
      <c r="E764" s="3" t="e">
        <f t="shared" si="49"/>
        <v>#NUM!</v>
      </c>
      <c r="F764" s="15" t="str">
        <f>IF(ISNUMBER(VALUE(SUBSTITUTE(SUBSTITUTE(SUBSTITUTE(SUBSTITUTE('YAHOO HISTORICAL DATA'!B764,",","+"),".","-"),"+","."),"-",",")))=TRUE,(VALUE(SUBSTITUTE(SUBSTITUTE(SUBSTITUTE(SUBSTITUTE('YAHOO HISTORICAL DATA'!B764,",","+"),".","-"),"+","."),"-",","))),"")</f>
        <v/>
      </c>
      <c r="G764" s="15" t="str">
        <f>IF(ISNUMBER(VALUE(SUBSTITUTE(SUBSTITUTE(SUBSTITUTE(SUBSTITUTE('YAHOO HISTORICAL DATA'!C764,",","+"),".","-"),"+","."),"-",",")))=TRUE,(VALUE(SUBSTITUTE(SUBSTITUTE(SUBSTITUTE(SUBSTITUTE('YAHOO HISTORICAL DATA'!C764,",","+"),".","-"),"+","."),"-",","))),"")</f>
        <v/>
      </c>
      <c r="H764" s="15" t="str">
        <f>IF(ISNUMBER(VALUE(SUBSTITUTE(SUBSTITUTE(SUBSTITUTE(SUBSTITUTE('YAHOO HISTORICAL DATA'!D764,",","+"),".","-"),"+","."),"-",",")))=TRUE,(VALUE(SUBSTITUTE(SUBSTITUTE(SUBSTITUTE(SUBSTITUTE('YAHOO HISTORICAL DATA'!D764,",","+"),".","-"),"+","."),"-",","))),"")</f>
        <v/>
      </c>
      <c r="I764" s="15" t="str">
        <f>IF(ISNUMBER(VALUE(SUBSTITUTE(SUBSTITUTE(SUBSTITUTE(SUBSTITUTE('YAHOO HISTORICAL DATA'!E764,",","+"),".","-"),"+","."),"-",",")))=TRUE,(VALUE(SUBSTITUTE(SUBSTITUTE(SUBSTITUTE(SUBSTITUTE('YAHOO HISTORICAL DATA'!E764,",","+"),".","-"),"+","."),"-",","))),"")</f>
        <v/>
      </c>
      <c r="J764" s="15" t="str">
        <f>IF(ISNUMBER(VALUE(SUBSTITUTE(SUBSTITUTE(SUBSTITUTE(SUBSTITUTE('YAHOO HISTORICAL DATA'!F764,",","+"),".","-"),"+","."),"-",",")))=TRUE,(VALUE(SUBSTITUTE(SUBSTITUTE(SUBSTITUTE(SUBSTITUTE('YAHOO HISTORICAL DATA'!F764,",","+"),".","-"),"+","."),"-",","))),"")</f>
        <v/>
      </c>
      <c r="K764" s="15">
        <f>IF(ISNUMBER(VALUE(SUBSTITUTE(SUBSTITUTE(SUBSTITUTE(SUBSTITUTE('YAHOO HISTORICAL DATA'!G764,",","+"),".","-"),"+","."),"-",",")))=TRUE,(VALUE(SUBSTITUTE(SUBSTITUTE(SUBSTITUTE(SUBSTITUTE('YAHOO HISTORICAL DATA'!G764,",","+"),".","-"),"+","."),"-",","))),VALUE(SUBSTITUTE(SUBSTITUTE(SUBSTITUTE(SUBSTITUTE('YAHOO HISTORICAL DATA'!G764,",","+"),".","-"),"+","."),"-",",")&amp;"0"))</f>
        <v>0</v>
      </c>
    </row>
    <row r="765" spans="1:11" x14ac:dyDescent="0.2">
      <c r="A765">
        <f>'YAHOO HISTORICAL DATA'!A765</f>
        <v>0</v>
      </c>
      <c r="B765" s="81">
        <f t="shared" si="46"/>
        <v>0</v>
      </c>
      <c r="C765" s="83">
        <f t="shared" si="47"/>
        <v>0</v>
      </c>
      <c r="D765" s="83">
        <f t="shared" si="48"/>
        <v>0</v>
      </c>
      <c r="E765" s="3" t="e">
        <f t="shared" si="49"/>
        <v>#NUM!</v>
      </c>
      <c r="F765" s="15" t="str">
        <f>IF(ISNUMBER(VALUE(SUBSTITUTE(SUBSTITUTE(SUBSTITUTE(SUBSTITUTE('YAHOO HISTORICAL DATA'!B765,",","+"),".","-"),"+","."),"-",",")))=TRUE,(VALUE(SUBSTITUTE(SUBSTITUTE(SUBSTITUTE(SUBSTITUTE('YAHOO HISTORICAL DATA'!B765,",","+"),".","-"),"+","."),"-",","))),"")</f>
        <v/>
      </c>
      <c r="G765" s="15" t="str">
        <f>IF(ISNUMBER(VALUE(SUBSTITUTE(SUBSTITUTE(SUBSTITUTE(SUBSTITUTE('YAHOO HISTORICAL DATA'!C765,",","+"),".","-"),"+","."),"-",",")))=TRUE,(VALUE(SUBSTITUTE(SUBSTITUTE(SUBSTITUTE(SUBSTITUTE('YAHOO HISTORICAL DATA'!C765,",","+"),".","-"),"+","."),"-",","))),"")</f>
        <v/>
      </c>
      <c r="H765" s="15" t="str">
        <f>IF(ISNUMBER(VALUE(SUBSTITUTE(SUBSTITUTE(SUBSTITUTE(SUBSTITUTE('YAHOO HISTORICAL DATA'!D765,",","+"),".","-"),"+","."),"-",",")))=TRUE,(VALUE(SUBSTITUTE(SUBSTITUTE(SUBSTITUTE(SUBSTITUTE('YAHOO HISTORICAL DATA'!D765,",","+"),".","-"),"+","."),"-",","))),"")</f>
        <v/>
      </c>
      <c r="I765" s="15" t="str">
        <f>IF(ISNUMBER(VALUE(SUBSTITUTE(SUBSTITUTE(SUBSTITUTE(SUBSTITUTE('YAHOO HISTORICAL DATA'!E765,",","+"),".","-"),"+","."),"-",",")))=TRUE,(VALUE(SUBSTITUTE(SUBSTITUTE(SUBSTITUTE(SUBSTITUTE('YAHOO HISTORICAL DATA'!E765,",","+"),".","-"),"+","."),"-",","))),"")</f>
        <v/>
      </c>
      <c r="J765" s="15" t="str">
        <f>IF(ISNUMBER(VALUE(SUBSTITUTE(SUBSTITUTE(SUBSTITUTE(SUBSTITUTE('YAHOO HISTORICAL DATA'!F765,",","+"),".","-"),"+","."),"-",",")))=TRUE,(VALUE(SUBSTITUTE(SUBSTITUTE(SUBSTITUTE(SUBSTITUTE('YAHOO HISTORICAL DATA'!F765,",","+"),".","-"),"+","."),"-",","))),"")</f>
        <v/>
      </c>
      <c r="K765" s="15">
        <f>IF(ISNUMBER(VALUE(SUBSTITUTE(SUBSTITUTE(SUBSTITUTE(SUBSTITUTE('YAHOO HISTORICAL DATA'!G765,",","+"),".","-"),"+","."),"-",",")))=TRUE,(VALUE(SUBSTITUTE(SUBSTITUTE(SUBSTITUTE(SUBSTITUTE('YAHOO HISTORICAL DATA'!G765,",","+"),".","-"),"+","."),"-",","))),VALUE(SUBSTITUTE(SUBSTITUTE(SUBSTITUTE(SUBSTITUTE('YAHOO HISTORICAL DATA'!G765,",","+"),".","-"),"+","."),"-",",")&amp;"0"))</f>
        <v>0</v>
      </c>
    </row>
    <row r="766" spans="1:11" x14ac:dyDescent="0.2">
      <c r="A766">
        <f>'YAHOO HISTORICAL DATA'!A766</f>
        <v>0</v>
      </c>
      <c r="B766" s="81">
        <f t="shared" si="46"/>
        <v>0</v>
      </c>
      <c r="C766" s="83">
        <f t="shared" si="47"/>
        <v>0</v>
      </c>
      <c r="D766" s="83">
        <f t="shared" si="48"/>
        <v>0</v>
      </c>
      <c r="E766" s="3" t="e">
        <f t="shared" si="49"/>
        <v>#NUM!</v>
      </c>
      <c r="F766" s="15" t="str">
        <f>IF(ISNUMBER(VALUE(SUBSTITUTE(SUBSTITUTE(SUBSTITUTE(SUBSTITUTE('YAHOO HISTORICAL DATA'!B766,",","+"),".","-"),"+","."),"-",",")))=TRUE,(VALUE(SUBSTITUTE(SUBSTITUTE(SUBSTITUTE(SUBSTITUTE('YAHOO HISTORICAL DATA'!B766,",","+"),".","-"),"+","."),"-",","))),"")</f>
        <v/>
      </c>
      <c r="G766" s="15" t="str">
        <f>IF(ISNUMBER(VALUE(SUBSTITUTE(SUBSTITUTE(SUBSTITUTE(SUBSTITUTE('YAHOO HISTORICAL DATA'!C766,",","+"),".","-"),"+","."),"-",",")))=TRUE,(VALUE(SUBSTITUTE(SUBSTITUTE(SUBSTITUTE(SUBSTITUTE('YAHOO HISTORICAL DATA'!C766,",","+"),".","-"),"+","."),"-",","))),"")</f>
        <v/>
      </c>
      <c r="H766" s="15" t="str">
        <f>IF(ISNUMBER(VALUE(SUBSTITUTE(SUBSTITUTE(SUBSTITUTE(SUBSTITUTE('YAHOO HISTORICAL DATA'!D766,",","+"),".","-"),"+","."),"-",",")))=TRUE,(VALUE(SUBSTITUTE(SUBSTITUTE(SUBSTITUTE(SUBSTITUTE('YAHOO HISTORICAL DATA'!D766,",","+"),".","-"),"+","."),"-",","))),"")</f>
        <v/>
      </c>
      <c r="I766" s="15" t="str">
        <f>IF(ISNUMBER(VALUE(SUBSTITUTE(SUBSTITUTE(SUBSTITUTE(SUBSTITUTE('YAHOO HISTORICAL DATA'!E766,",","+"),".","-"),"+","."),"-",",")))=TRUE,(VALUE(SUBSTITUTE(SUBSTITUTE(SUBSTITUTE(SUBSTITUTE('YAHOO HISTORICAL DATA'!E766,",","+"),".","-"),"+","."),"-",","))),"")</f>
        <v/>
      </c>
      <c r="J766" s="15" t="str">
        <f>IF(ISNUMBER(VALUE(SUBSTITUTE(SUBSTITUTE(SUBSTITUTE(SUBSTITUTE('YAHOO HISTORICAL DATA'!F766,",","+"),".","-"),"+","."),"-",",")))=TRUE,(VALUE(SUBSTITUTE(SUBSTITUTE(SUBSTITUTE(SUBSTITUTE('YAHOO HISTORICAL DATA'!F766,",","+"),".","-"),"+","."),"-",","))),"")</f>
        <v/>
      </c>
      <c r="K766" s="15">
        <f>IF(ISNUMBER(VALUE(SUBSTITUTE(SUBSTITUTE(SUBSTITUTE(SUBSTITUTE('YAHOO HISTORICAL DATA'!G766,",","+"),".","-"),"+","."),"-",",")))=TRUE,(VALUE(SUBSTITUTE(SUBSTITUTE(SUBSTITUTE(SUBSTITUTE('YAHOO HISTORICAL DATA'!G766,",","+"),".","-"),"+","."),"-",","))),VALUE(SUBSTITUTE(SUBSTITUTE(SUBSTITUTE(SUBSTITUTE('YAHOO HISTORICAL DATA'!G766,",","+"),".","-"),"+","."),"-",",")&amp;"0"))</f>
        <v>0</v>
      </c>
    </row>
    <row r="767" spans="1:11" x14ac:dyDescent="0.2">
      <c r="A767">
        <f>'YAHOO HISTORICAL DATA'!A767</f>
        <v>0</v>
      </c>
      <c r="B767" s="81">
        <f t="shared" si="46"/>
        <v>0</v>
      </c>
      <c r="C767" s="83">
        <f t="shared" si="47"/>
        <v>0</v>
      </c>
      <c r="D767" s="83">
        <f t="shared" si="48"/>
        <v>0</v>
      </c>
      <c r="E767" s="3" t="e">
        <f t="shared" si="49"/>
        <v>#NUM!</v>
      </c>
      <c r="F767" s="15" t="str">
        <f>IF(ISNUMBER(VALUE(SUBSTITUTE(SUBSTITUTE(SUBSTITUTE(SUBSTITUTE('YAHOO HISTORICAL DATA'!B767,",","+"),".","-"),"+","."),"-",",")))=TRUE,(VALUE(SUBSTITUTE(SUBSTITUTE(SUBSTITUTE(SUBSTITUTE('YAHOO HISTORICAL DATA'!B767,",","+"),".","-"),"+","."),"-",","))),"")</f>
        <v/>
      </c>
      <c r="G767" s="15" t="str">
        <f>IF(ISNUMBER(VALUE(SUBSTITUTE(SUBSTITUTE(SUBSTITUTE(SUBSTITUTE('YAHOO HISTORICAL DATA'!C767,",","+"),".","-"),"+","."),"-",",")))=TRUE,(VALUE(SUBSTITUTE(SUBSTITUTE(SUBSTITUTE(SUBSTITUTE('YAHOO HISTORICAL DATA'!C767,",","+"),".","-"),"+","."),"-",","))),"")</f>
        <v/>
      </c>
      <c r="H767" s="15" t="str">
        <f>IF(ISNUMBER(VALUE(SUBSTITUTE(SUBSTITUTE(SUBSTITUTE(SUBSTITUTE('YAHOO HISTORICAL DATA'!D767,",","+"),".","-"),"+","."),"-",",")))=TRUE,(VALUE(SUBSTITUTE(SUBSTITUTE(SUBSTITUTE(SUBSTITUTE('YAHOO HISTORICAL DATA'!D767,",","+"),".","-"),"+","."),"-",","))),"")</f>
        <v/>
      </c>
      <c r="I767" s="15" t="str">
        <f>IF(ISNUMBER(VALUE(SUBSTITUTE(SUBSTITUTE(SUBSTITUTE(SUBSTITUTE('YAHOO HISTORICAL DATA'!E767,",","+"),".","-"),"+","."),"-",",")))=TRUE,(VALUE(SUBSTITUTE(SUBSTITUTE(SUBSTITUTE(SUBSTITUTE('YAHOO HISTORICAL DATA'!E767,",","+"),".","-"),"+","."),"-",","))),"")</f>
        <v/>
      </c>
      <c r="J767" s="15" t="str">
        <f>IF(ISNUMBER(VALUE(SUBSTITUTE(SUBSTITUTE(SUBSTITUTE(SUBSTITUTE('YAHOO HISTORICAL DATA'!F767,",","+"),".","-"),"+","."),"-",",")))=TRUE,(VALUE(SUBSTITUTE(SUBSTITUTE(SUBSTITUTE(SUBSTITUTE('YAHOO HISTORICAL DATA'!F767,",","+"),".","-"),"+","."),"-",","))),"")</f>
        <v/>
      </c>
      <c r="K767" s="15">
        <f>IF(ISNUMBER(VALUE(SUBSTITUTE(SUBSTITUTE(SUBSTITUTE(SUBSTITUTE('YAHOO HISTORICAL DATA'!G767,",","+"),".","-"),"+","."),"-",",")))=TRUE,(VALUE(SUBSTITUTE(SUBSTITUTE(SUBSTITUTE(SUBSTITUTE('YAHOO HISTORICAL DATA'!G767,",","+"),".","-"),"+","."),"-",","))),VALUE(SUBSTITUTE(SUBSTITUTE(SUBSTITUTE(SUBSTITUTE('YAHOO HISTORICAL DATA'!G767,",","+"),".","-"),"+","."),"-",",")&amp;"0"))</f>
        <v>0</v>
      </c>
    </row>
    <row r="768" spans="1:11" x14ac:dyDescent="0.2">
      <c r="A768">
        <f>'YAHOO HISTORICAL DATA'!A768</f>
        <v>0</v>
      </c>
      <c r="B768" s="81">
        <f t="shared" si="46"/>
        <v>0</v>
      </c>
      <c r="C768" s="83">
        <f t="shared" si="47"/>
        <v>0</v>
      </c>
      <c r="D768" s="83">
        <f t="shared" si="48"/>
        <v>0</v>
      </c>
      <c r="E768" s="3" t="e">
        <f t="shared" si="49"/>
        <v>#NUM!</v>
      </c>
      <c r="F768" s="15" t="str">
        <f>IF(ISNUMBER(VALUE(SUBSTITUTE(SUBSTITUTE(SUBSTITUTE(SUBSTITUTE('YAHOO HISTORICAL DATA'!B768,",","+"),".","-"),"+","."),"-",",")))=TRUE,(VALUE(SUBSTITUTE(SUBSTITUTE(SUBSTITUTE(SUBSTITUTE('YAHOO HISTORICAL DATA'!B768,",","+"),".","-"),"+","."),"-",","))),"")</f>
        <v/>
      </c>
      <c r="G768" s="15" t="str">
        <f>IF(ISNUMBER(VALUE(SUBSTITUTE(SUBSTITUTE(SUBSTITUTE(SUBSTITUTE('YAHOO HISTORICAL DATA'!C768,",","+"),".","-"),"+","."),"-",",")))=TRUE,(VALUE(SUBSTITUTE(SUBSTITUTE(SUBSTITUTE(SUBSTITUTE('YAHOO HISTORICAL DATA'!C768,",","+"),".","-"),"+","."),"-",","))),"")</f>
        <v/>
      </c>
      <c r="H768" s="15" t="str">
        <f>IF(ISNUMBER(VALUE(SUBSTITUTE(SUBSTITUTE(SUBSTITUTE(SUBSTITUTE('YAHOO HISTORICAL DATA'!D768,",","+"),".","-"),"+","."),"-",",")))=TRUE,(VALUE(SUBSTITUTE(SUBSTITUTE(SUBSTITUTE(SUBSTITUTE('YAHOO HISTORICAL DATA'!D768,",","+"),".","-"),"+","."),"-",","))),"")</f>
        <v/>
      </c>
      <c r="I768" s="15" t="str">
        <f>IF(ISNUMBER(VALUE(SUBSTITUTE(SUBSTITUTE(SUBSTITUTE(SUBSTITUTE('YAHOO HISTORICAL DATA'!E768,",","+"),".","-"),"+","."),"-",",")))=TRUE,(VALUE(SUBSTITUTE(SUBSTITUTE(SUBSTITUTE(SUBSTITUTE('YAHOO HISTORICAL DATA'!E768,",","+"),".","-"),"+","."),"-",","))),"")</f>
        <v/>
      </c>
      <c r="J768" s="15" t="str">
        <f>IF(ISNUMBER(VALUE(SUBSTITUTE(SUBSTITUTE(SUBSTITUTE(SUBSTITUTE('YAHOO HISTORICAL DATA'!F768,",","+"),".","-"),"+","."),"-",",")))=TRUE,(VALUE(SUBSTITUTE(SUBSTITUTE(SUBSTITUTE(SUBSTITUTE('YAHOO HISTORICAL DATA'!F768,",","+"),".","-"),"+","."),"-",","))),"")</f>
        <v/>
      </c>
      <c r="K768" s="15">
        <f>IF(ISNUMBER(VALUE(SUBSTITUTE(SUBSTITUTE(SUBSTITUTE(SUBSTITUTE('YAHOO HISTORICAL DATA'!G768,",","+"),".","-"),"+","."),"-",",")))=TRUE,(VALUE(SUBSTITUTE(SUBSTITUTE(SUBSTITUTE(SUBSTITUTE('YAHOO HISTORICAL DATA'!G768,",","+"),".","-"),"+","."),"-",","))),VALUE(SUBSTITUTE(SUBSTITUTE(SUBSTITUTE(SUBSTITUTE('YAHOO HISTORICAL DATA'!G768,",","+"),".","-"),"+","."),"-",",")&amp;"0"))</f>
        <v>0</v>
      </c>
    </row>
    <row r="769" spans="1:11" x14ac:dyDescent="0.2">
      <c r="A769">
        <f>'YAHOO HISTORICAL DATA'!A769</f>
        <v>0</v>
      </c>
      <c r="B769" s="81">
        <f t="shared" si="46"/>
        <v>0</v>
      </c>
      <c r="C769" s="83">
        <f t="shared" si="47"/>
        <v>0</v>
      </c>
      <c r="D769" s="83">
        <f t="shared" si="48"/>
        <v>0</v>
      </c>
      <c r="E769" s="3" t="e">
        <f t="shared" si="49"/>
        <v>#NUM!</v>
      </c>
      <c r="F769" s="15" t="str">
        <f>IF(ISNUMBER(VALUE(SUBSTITUTE(SUBSTITUTE(SUBSTITUTE(SUBSTITUTE('YAHOO HISTORICAL DATA'!B769,",","+"),".","-"),"+","."),"-",",")))=TRUE,(VALUE(SUBSTITUTE(SUBSTITUTE(SUBSTITUTE(SUBSTITUTE('YAHOO HISTORICAL DATA'!B769,",","+"),".","-"),"+","."),"-",","))),"")</f>
        <v/>
      </c>
      <c r="G769" s="15" t="str">
        <f>IF(ISNUMBER(VALUE(SUBSTITUTE(SUBSTITUTE(SUBSTITUTE(SUBSTITUTE('YAHOO HISTORICAL DATA'!C769,",","+"),".","-"),"+","."),"-",",")))=TRUE,(VALUE(SUBSTITUTE(SUBSTITUTE(SUBSTITUTE(SUBSTITUTE('YAHOO HISTORICAL DATA'!C769,",","+"),".","-"),"+","."),"-",","))),"")</f>
        <v/>
      </c>
      <c r="H769" s="15" t="str">
        <f>IF(ISNUMBER(VALUE(SUBSTITUTE(SUBSTITUTE(SUBSTITUTE(SUBSTITUTE('YAHOO HISTORICAL DATA'!D769,",","+"),".","-"),"+","."),"-",",")))=TRUE,(VALUE(SUBSTITUTE(SUBSTITUTE(SUBSTITUTE(SUBSTITUTE('YAHOO HISTORICAL DATA'!D769,",","+"),".","-"),"+","."),"-",","))),"")</f>
        <v/>
      </c>
      <c r="I769" s="15" t="str">
        <f>IF(ISNUMBER(VALUE(SUBSTITUTE(SUBSTITUTE(SUBSTITUTE(SUBSTITUTE('YAHOO HISTORICAL DATA'!E769,",","+"),".","-"),"+","."),"-",",")))=TRUE,(VALUE(SUBSTITUTE(SUBSTITUTE(SUBSTITUTE(SUBSTITUTE('YAHOO HISTORICAL DATA'!E769,",","+"),".","-"),"+","."),"-",","))),"")</f>
        <v/>
      </c>
      <c r="J769" s="15" t="str">
        <f>IF(ISNUMBER(VALUE(SUBSTITUTE(SUBSTITUTE(SUBSTITUTE(SUBSTITUTE('YAHOO HISTORICAL DATA'!F769,",","+"),".","-"),"+","."),"-",",")))=TRUE,(VALUE(SUBSTITUTE(SUBSTITUTE(SUBSTITUTE(SUBSTITUTE('YAHOO HISTORICAL DATA'!F769,",","+"),".","-"),"+","."),"-",","))),"")</f>
        <v/>
      </c>
      <c r="K769" s="15">
        <f>IF(ISNUMBER(VALUE(SUBSTITUTE(SUBSTITUTE(SUBSTITUTE(SUBSTITUTE('YAHOO HISTORICAL DATA'!G769,",","+"),".","-"),"+","."),"-",",")))=TRUE,(VALUE(SUBSTITUTE(SUBSTITUTE(SUBSTITUTE(SUBSTITUTE('YAHOO HISTORICAL DATA'!G769,",","+"),".","-"),"+","."),"-",","))),VALUE(SUBSTITUTE(SUBSTITUTE(SUBSTITUTE(SUBSTITUTE('YAHOO HISTORICAL DATA'!G769,",","+"),".","-"),"+","."),"-",",")&amp;"0"))</f>
        <v>0</v>
      </c>
    </row>
    <row r="770" spans="1:11" x14ac:dyDescent="0.2">
      <c r="A770">
        <f>'YAHOO HISTORICAL DATA'!A770</f>
        <v>0</v>
      </c>
      <c r="B770" s="81">
        <f t="shared" si="46"/>
        <v>0</v>
      </c>
      <c r="C770" s="83">
        <f t="shared" si="47"/>
        <v>0</v>
      </c>
      <c r="D770" s="83">
        <f t="shared" si="48"/>
        <v>0</v>
      </c>
      <c r="E770" s="3" t="e">
        <f t="shared" si="49"/>
        <v>#NUM!</v>
      </c>
      <c r="F770" s="15" t="str">
        <f>IF(ISNUMBER(VALUE(SUBSTITUTE(SUBSTITUTE(SUBSTITUTE(SUBSTITUTE('YAHOO HISTORICAL DATA'!B770,",","+"),".","-"),"+","."),"-",",")))=TRUE,(VALUE(SUBSTITUTE(SUBSTITUTE(SUBSTITUTE(SUBSTITUTE('YAHOO HISTORICAL DATA'!B770,",","+"),".","-"),"+","."),"-",","))),"")</f>
        <v/>
      </c>
      <c r="G770" s="15" t="str">
        <f>IF(ISNUMBER(VALUE(SUBSTITUTE(SUBSTITUTE(SUBSTITUTE(SUBSTITUTE('YAHOO HISTORICAL DATA'!C770,",","+"),".","-"),"+","."),"-",",")))=TRUE,(VALUE(SUBSTITUTE(SUBSTITUTE(SUBSTITUTE(SUBSTITUTE('YAHOO HISTORICAL DATA'!C770,",","+"),".","-"),"+","."),"-",","))),"")</f>
        <v/>
      </c>
      <c r="H770" s="15" t="str">
        <f>IF(ISNUMBER(VALUE(SUBSTITUTE(SUBSTITUTE(SUBSTITUTE(SUBSTITUTE('YAHOO HISTORICAL DATA'!D770,",","+"),".","-"),"+","."),"-",",")))=TRUE,(VALUE(SUBSTITUTE(SUBSTITUTE(SUBSTITUTE(SUBSTITUTE('YAHOO HISTORICAL DATA'!D770,",","+"),".","-"),"+","."),"-",","))),"")</f>
        <v/>
      </c>
      <c r="I770" s="15" t="str">
        <f>IF(ISNUMBER(VALUE(SUBSTITUTE(SUBSTITUTE(SUBSTITUTE(SUBSTITUTE('YAHOO HISTORICAL DATA'!E770,",","+"),".","-"),"+","."),"-",",")))=TRUE,(VALUE(SUBSTITUTE(SUBSTITUTE(SUBSTITUTE(SUBSTITUTE('YAHOO HISTORICAL DATA'!E770,",","+"),".","-"),"+","."),"-",","))),"")</f>
        <v/>
      </c>
      <c r="J770" s="15" t="str">
        <f>IF(ISNUMBER(VALUE(SUBSTITUTE(SUBSTITUTE(SUBSTITUTE(SUBSTITUTE('YAHOO HISTORICAL DATA'!F770,",","+"),".","-"),"+","."),"-",",")))=TRUE,(VALUE(SUBSTITUTE(SUBSTITUTE(SUBSTITUTE(SUBSTITUTE('YAHOO HISTORICAL DATA'!F770,",","+"),".","-"),"+","."),"-",","))),"")</f>
        <v/>
      </c>
      <c r="K770" s="15">
        <f>IF(ISNUMBER(VALUE(SUBSTITUTE(SUBSTITUTE(SUBSTITUTE(SUBSTITUTE('YAHOO HISTORICAL DATA'!G770,",","+"),".","-"),"+","."),"-",",")))=TRUE,(VALUE(SUBSTITUTE(SUBSTITUTE(SUBSTITUTE(SUBSTITUTE('YAHOO HISTORICAL DATA'!G770,",","+"),".","-"),"+","."),"-",","))),VALUE(SUBSTITUTE(SUBSTITUTE(SUBSTITUTE(SUBSTITUTE('YAHOO HISTORICAL DATA'!G770,",","+"),".","-"),"+","."),"-",",")&amp;"0"))</f>
        <v>0</v>
      </c>
    </row>
    <row r="771" spans="1:11" x14ac:dyDescent="0.2">
      <c r="A771">
        <f>'YAHOO HISTORICAL DATA'!A771</f>
        <v>0</v>
      </c>
      <c r="B771" s="81">
        <f t="shared" ref="B771:B834" si="50">VALUE(RIGHT((LEFT(A771,6)),2))</f>
        <v>0</v>
      </c>
      <c r="C771" s="83">
        <f t="shared" ref="C771:C834" si="51">(IF((LEFT(A771,3))="Jan",1,(IF((LEFT(A771,3))="Feb",2,(IF((LEFT(A771,3))="Mar",3,(IF((LEFT(A771,3))="Apr",4,(IF((LEFT(A771,3))="May",5,(IF((LEFT(A771,3))="Jun",6,(IF((LEFT(A771,3))="Jul",7,(IF((LEFT(A771,3))="Aug",8,(IF((LEFT(A771,3))="Sep",9,(IF((LEFT(A771,3))="Oct",10,(IF((LEFT(A771,3))="Nov",11,(IF((LEFT(A771,3))="Dec",12,0))))))))))))))))))))))))</f>
        <v>0</v>
      </c>
      <c r="D771" s="83">
        <f t="shared" ref="D771:D834" si="52">IF(AND(ISNUMBER(G771),ISNUMBER(K771)),VALUE(RIGHT(A771,4)),0)</f>
        <v>0</v>
      </c>
      <c r="E771" s="3" t="e">
        <f t="shared" ref="E771:E834" si="53">DATE(D771,C771,B771)</f>
        <v>#NUM!</v>
      </c>
      <c r="F771" s="15" t="str">
        <f>IF(ISNUMBER(VALUE(SUBSTITUTE(SUBSTITUTE(SUBSTITUTE(SUBSTITUTE('YAHOO HISTORICAL DATA'!B771,",","+"),".","-"),"+","."),"-",",")))=TRUE,(VALUE(SUBSTITUTE(SUBSTITUTE(SUBSTITUTE(SUBSTITUTE('YAHOO HISTORICAL DATA'!B771,",","+"),".","-"),"+","."),"-",","))),"")</f>
        <v/>
      </c>
      <c r="G771" s="15" t="str">
        <f>IF(ISNUMBER(VALUE(SUBSTITUTE(SUBSTITUTE(SUBSTITUTE(SUBSTITUTE('YAHOO HISTORICAL DATA'!C771,",","+"),".","-"),"+","."),"-",",")))=TRUE,(VALUE(SUBSTITUTE(SUBSTITUTE(SUBSTITUTE(SUBSTITUTE('YAHOO HISTORICAL DATA'!C771,",","+"),".","-"),"+","."),"-",","))),"")</f>
        <v/>
      </c>
      <c r="H771" s="15" t="str">
        <f>IF(ISNUMBER(VALUE(SUBSTITUTE(SUBSTITUTE(SUBSTITUTE(SUBSTITUTE('YAHOO HISTORICAL DATA'!D771,",","+"),".","-"),"+","."),"-",",")))=TRUE,(VALUE(SUBSTITUTE(SUBSTITUTE(SUBSTITUTE(SUBSTITUTE('YAHOO HISTORICAL DATA'!D771,",","+"),".","-"),"+","."),"-",","))),"")</f>
        <v/>
      </c>
      <c r="I771" s="15" t="str">
        <f>IF(ISNUMBER(VALUE(SUBSTITUTE(SUBSTITUTE(SUBSTITUTE(SUBSTITUTE('YAHOO HISTORICAL DATA'!E771,",","+"),".","-"),"+","."),"-",",")))=TRUE,(VALUE(SUBSTITUTE(SUBSTITUTE(SUBSTITUTE(SUBSTITUTE('YAHOO HISTORICAL DATA'!E771,",","+"),".","-"),"+","."),"-",","))),"")</f>
        <v/>
      </c>
      <c r="J771" s="15" t="str">
        <f>IF(ISNUMBER(VALUE(SUBSTITUTE(SUBSTITUTE(SUBSTITUTE(SUBSTITUTE('YAHOO HISTORICAL DATA'!F771,",","+"),".","-"),"+","."),"-",",")))=TRUE,(VALUE(SUBSTITUTE(SUBSTITUTE(SUBSTITUTE(SUBSTITUTE('YAHOO HISTORICAL DATA'!F771,",","+"),".","-"),"+","."),"-",","))),"")</f>
        <v/>
      </c>
      <c r="K771" s="15">
        <f>IF(ISNUMBER(VALUE(SUBSTITUTE(SUBSTITUTE(SUBSTITUTE(SUBSTITUTE('YAHOO HISTORICAL DATA'!G771,",","+"),".","-"),"+","."),"-",",")))=TRUE,(VALUE(SUBSTITUTE(SUBSTITUTE(SUBSTITUTE(SUBSTITUTE('YAHOO HISTORICAL DATA'!G771,",","+"),".","-"),"+","."),"-",","))),VALUE(SUBSTITUTE(SUBSTITUTE(SUBSTITUTE(SUBSTITUTE('YAHOO HISTORICAL DATA'!G771,",","+"),".","-"),"+","."),"-",",")&amp;"0"))</f>
        <v>0</v>
      </c>
    </row>
    <row r="772" spans="1:11" x14ac:dyDescent="0.2">
      <c r="A772">
        <f>'YAHOO HISTORICAL DATA'!A772</f>
        <v>0</v>
      </c>
      <c r="B772" s="81">
        <f t="shared" si="50"/>
        <v>0</v>
      </c>
      <c r="C772" s="83">
        <f t="shared" si="51"/>
        <v>0</v>
      </c>
      <c r="D772" s="83">
        <f t="shared" si="52"/>
        <v>0</v>
      </c>
      <c r="E772" s="3" t="e">
        <f t="shared" si="53"/>
        <v>#NUM!</v>
      </c>
      <c r="F772" s="15" t="str">
        <f>IF(ISNUMBER(VALUE(SUBSTITUTE(SUBSTITUTE(SUBSTITUTE(SUBSTITUTE('YAHOO HISTORICAL DATA'!B772,",","+"),".","-"),"+","."),"-",",")))=TRUE,(VALUE(SUBSTITUTE(SUBSTITUTE(SUBSTITUTE(SUBSTITUTE('YAHOO HISTORICAL DATA'!B772,",","+"),".","-"),"+","."),"-",","))),"")</f>
        <v/>
      </c>
      <c r="G772" s="15" t="str">
        <f>IF(ISNUMBER(VALUE(SUBSTITUTE(SUBSTITUTE(SUBSTITUTE(SUBSTITUTE('YAHOO HISTORICAL DATA'!C772,",","+"),".","-"),"+","."),"-",",")))=TRUE,(VALUE(SUBSTITUTE(SUBSTITUTE(SUBSTITUTE(SUBSTITUTE('YAHOO HISTORICAL DATA'!C772,",","+"),".","-"),"+","."),"-",","))),"")</f>
        <v/>
      </c>
      <c r="H772" s="15" t="str">
        <f>IF(ISNUMBER(VALUE(SUBSTITUTE(SUBSTITUTE(SUBSTITUTE(SUBSTITUTE('YAHOO HISTORICAL DATA'!D772,",","+"),".","-"),"+","."),"-",",")))=TRUE,(VALUE(SUBSTITUTE(SUBSTITUTE(SUBSTITUTE(SUBSTITUTE('YAHOO HISTORICAL DATA'!D772,",","+"),".","-"),"+","."),"-",","))),"")</f>
        <v/>
      </c>
      <c r="I772" s="15" t="str">
        <f>IF(ISNUMBER(VALUE(SUBSTITUTE(SUBSTITUTE(SUBSTITUTE(SUBSTITUTE('YAHOO HISTORICAL DATA'!E772,",","+"),".","-"),"+","."),"-",",")))=TRUE,(VALUE(SUBSTITUTE(SUBSTITUTE(SUBSTITUTE(SUBSTITUTE('YAHOO HISTORICAL DATA'!E772,",","+"),".","-"),"+","."),"-",","))),"")</f>
        <v/>
      </c>
      <c r="J772" s="15" t="str">
        <f>IF(ISNUMBER(VALUE(SUBSTITUTE(SUBSTITUTE(SUBSTITUTE(SUBSTITUTE('YAHOO HISTORICAL DATA'!F772,",","+"),".","-"),"+","."),"-",",")))=TRUE,(VALUE(SUBSTITUTE(SUBSTITUTE(SUBSTITUTE(SUBSTITUTE('YAHOO HISTORICAL DATA'!F772,",","+"),".","-"),"+","."),"-",","))),"")</f>
        <v/>
      </c>
      <c r="K772" s="15">
        <f>IF(ISNUMBER(VALUE(SUBSTITUTE(SUBSTITUTE(SUBSTITUTE(SUBSTITUTE('YAHOO HISTORICAL DATA'!G772,",","+"),".","-"),"+","."),"-",",")))=TRUE,(VALUE(SUBSTITUTE(SUBSTITUTE(SUBSTITUTE(SUBSTITUTE('YAHOO HISTORICAL DATA'!G772,",","+"),".","-"),"+","."),"-",","))),VALUE(SUBSTITUTE(SUBSTITUTE(SUBSTITUTE(SUBSTITUTE('YAHOO HISTORICAL DATA'!G772,",","+"),".","-"),"+","."),"-",",")&amp;"0"))</f>
        <v>0</v>
      </c>
    </row>
    <row r="773" spans="1:11" x14ac:dyDescent="0.2">
      <c r="A773">
        <f>'YAHOO HISTORICAL DATA'!A773</f>
        <v>0</v>
      </c>
      <c r="B773" s="81">
        <f t="shared" si="50"/>
        <v>0</v>
      </c>
      <c r="C773" s="83">
        <f t="shared" si="51"/>
        <v>0</v>
      </c>
      <c r="D773" s="83">
        <f t="shared" si="52"/>
        <v>0</v>
      </c>
      <c r="E773" s="3" t="e">
        <f t="shared" si="53"/>
        <v>#NUM!</v>
      </c>
      <c r="F773" s="15" t="str">
        <f>IF(ISNUMBER(VALUE(SUBSTITUTE(SUBSTITUTE(SUBSTITUTE(SUBSTITUTE('YAHOO HISTORICAL DATA'!B773,",","+"),".","-"),"+","."),"-",",")))=TRUE,(VALUE(SUBSTITUTE(SUBSTITUTE(SUBSTITUTE(SUBSTITUTE('YAHOO HISTORICAL DATA'!B773,",","+"),".","-"),"+","."),"-",","))),"")</f>
        <v/>
      </c>
      <c r="G773" s="15" t="str">
        <f>IF(ISNUMBER(VALUE(SUBSTITUTE(SUBSTITUTE(SUBSTITUTE(SUBSTITUTE('YAHOO HISTORICAL DATA'!C773,",","+"),".","-"),"+","."),"-",",")))=TRUE,(VALUE(SUBSTITUTE(SUBSTITUTE(SUBSTITUTE(SUBSTITUTE('YAHOO HISTORICAL DATA'!C773,",","+"),".","-"),"+","."),"-",","))),"")</f>
        <v/>
      </c>
      <c r="H773" s="15" t="str">
        <f>IF(ISNUMBER(VALUE(SUBSTITUTE(SUBSTITUTE(SUBSTITUTE(SUBSTITUTE('YAHOO HISTORICAL DATA'!D773,",","+"),".","-"),"+","."),"-",",")))=TRUE,(VALUE(SUBSTITUTE(SUBSTITUTE(SUBSTITUTE(SUBSTITUTE('YAHOO HISTORICAL DATA'!D773,",","+"),".","-"),"+","."),"-",","))),"")</f>
        <v/>
      </c>
      <c r="I773" s="15" t="str">
        <f>IF(ISNUMBER(VALUE(SUBSTITUTE(SUBSTITUTE(SUBSTITUTE(SUBSTITUTE('YAHOO HISTORICAL DATA'!E773,",","+"),".","-"),"+","."),"-",",")))=TRUE,(VALUE(SUBSTITUTE(SUBSTITUTE(SUBSTITUTE(SUBSTITUTE('YAHOO HISTORICAL DATA'!E773,",","+"),".","-"),"+","."),"-",","))),"")</f>
        <v/>
      </c>
      <c r="J773" s="15" t="str">
        <f>IF(ISNUMBER(VALUE(SUBSTITUTE(SUBSTITUTE(SUBSTITUTE(SUBSTITUTE('YAHOO HISTORICAL DATA'!F773,",","+"),".","-"),"+","."),"-",",")))=TRUE,(VALUE(SUBSTITUTE(SUBSTITUTE(SUBSTITUTE(SUBSTITUTE('YAHOO HISTORICAL DATA'!F773,",","+"),".","-"),"+","."),"-",","))),"")</f>
        <v/>
      </c>
      <c r="K773" s="15">
        <f>IF(ISNUMBER(VALUE(SUBSTITUTE(SUBSTITUTE(SUBSTITUTE(SUBSTITUTE('YAHOO HISTORICAL DATA'!G773,",","+"),".","-"),"+","."),"-",",")))=TRUE,(VALUE(SUBSTITUTE(SUBSTITUTE(SUBSTITUTE(SUBSTITUTE('YAHOO HISTORICAL DATA'!G773,",","+"),".","-"),"+","."),"-",","))),VALUE(SUBSTITUTE(SUBSTITUTE(SUBSTITUTE(SUBSTITUTE('YAHOO HISTORICAL DATA'!G773,",","+"),".","-"),"+","."),"-",",")&amp;"0"))</f>
        <v>0</v>
      </c>
    </row>
    <row r="774" spans="1:11" x14ac:dyDescent="0.2">
      <c r="A774">
        <f>'YAHOO HISTORICAL DATA'!A774</f>
        <v>0</v>
      </c>
      <c r="B774" s="81">
        <f t="shared" si="50"/>
        <v>0</v>
      </c>
      <c r="C774" s="83">
        <f t="shared" si="51"/>
        <v>0</v>
      </c>
      <c r="D774" s="83">
        <f t="shared" si="52"/>
        <v>0</v>
      </c>
      <c r="E774" s="3" t="e">
        <f t="shared" si="53"/>
        <v>#NUM!</v>
      </c>
      <c r="F774" s="15" t="str">
        <f>IF(ISNUMBER(VALUE(SUBSTITUTE(SUBSTITUTE(SUBSTITUTE(SUBSTITUTE('YAHOO HISTORICAL DATA'!B774,",","+"),".","-"),"+","."),"-",",")))=TRUE,(VALUE(SUBSTITUTE(SUBSTITUTE(SUBSTITUTE(SUBSTITUTE('YAHOO HISTORICAL DATA'!B774,",","+"),".","-"),"+","."),"-",","))),"")</f>
        <v/>
      </c>
      <c r="G774" s="15" t="str">
        <f>IF(ISNUMBER(VALUE(SUBSTITUTE(SUBSTITUTE(SUBSTITUTE(SUBSTITUTE('YAHOO HISTORICAL DATA'!C774,",","+"),".","-"),"+","."),"-",",")))=TRUE,(VALUE(SUBSTITUTE(SUBSTITUTE(SUBSTITUTE(SUBSTITUTE('YAHOO HISTORICAL DATA'!C774,",","+"),".","-"),"+","."),"-",","))),"")</f>
        <v/>
      </c>
      <c r="H774" s="15" t="str">
        <f>IF(ISNUMBER(VALUE(SUBSTITUTE(SUBSTITUTE(SUBSTITUTE(SUBSTITUTE('YAHOO HISTORICAL DATA'!D774,",","+"),".","-"),"+","."),"-",",")))=TRUE,(VALUE(SUBSTITUTE(SUBSTITUTE(SUBSTITUTE(SUBSTITUTE('YAHOO HISTORICAL DATA'!D774,",","+"),".","-"),"+","."),"-",","))),"")</f>
        <v/>
      </c>
      <c r="I774" s="15" t="str">
        <f>IF(ISNUMBER(VALUE(SUBSTITUTE(SUBSTITUTE(SUBSTITUTE(SUBSTITUTE('YAHOO HISTORICAL DATA'!E774,",","+"),".","-"),"+","."),"-",",")))=TRUE,(VALUE(SUBSTITUTE(SUBSTITUTE(SUBSTITUTE(SUBSTITUTE('YAHOO HISTORICAL DATA'!E774,",","+"),".","-"),"+","."),"-",","))),"")</f>
        <v/>
      </c>
      <c r="J774" s="15" t="str">
        <f>IF(ISNUMBER(VALUE(SUBSTITUTE(SUBSTITUTE(SUBSTITUTE(SUBSTITUTE('YAHOO HISTORICAL DATA'!F774,",","+"),".","-"),"+","."),"-",",")))=TRUE,(VALUE(SUBSTITUTE(SUBSTITUTE(SUBSTITUTE(SUBSTITUTE('YAHOO HISTORICAL DATA'!F774,",","+"),".","-"),"+","."),"-",","))),"")</f>
        <v/>
      </c>
      <c r="K774" s="15">
        <f>IF(ISNUMBER(VALUE(SUBSTITUTE(SUBSTITUTE(SUBSTITUTE(SUBSTITUTE('YAHOO HISTORICAL DATA'!G774,",","+"),".","-"),"+","."),"-",",")))=TRUE,(VALUE(SUBSTITUTE(SUBSTITUTE(SUBSTITUTE(SUBSTITUTE('YAHOO HISTORICAL DATA'!G774,",","+"),".","-"),"+","."),"-",","))),VALUE(SUBSTITUTE(SUBSTITUTE(SUBSTITUTE(SUBSTITUTE('YAHOO HISTORICAL DATA'!G774,",","+"),".","-"),"+","."),"-",",")&amp;"0"))</f>
        <v>0</v>
      </c>
    </row>
    <row r="775" spans="1:11" x14ac:dyDescent="0.2">
      <c r="A775">
        <f>'YAHOO HISTORICAL DATA'!A775</f>
        <v>0</v>
      </c>
      <c r="B775" s="81">
        <f t="shared" si="50"/>
        <v>0</v>
      </c>
      <c r="C775" s="83">
        <f t="shared" si="51"/>
        <v>0</v>
      </c>
      <c r="D775" s="83">
        <f t="shared" si="52"/>
        <v>0</v>
      </c>
      <c r="E775" s="3" t="e">
        <f t="shared" si="53"/>
        <v>#NUM!</v>
      </c>
      <c r="F775" s="15" t="str">
        <f>IF(ISNUMBER(VALUE(SUBSTITUTE(SUBSTITUTE(SUBSTITUTE(SUBSTITUTE('YAHOO HISTORICAL DATA'!B775,",","+"),".","-"),"+","."),"-",",")))=TRUE,(VALUE(SUBSTITUTE(SUBSTITUTE(SUBSTITUTE(SUBSTITUTE('YAHOO HISTORICAL DATA'!B775,",","+"),".","-"),"+","."),"-",","))),"")</f>
        <v/>
      </c>
      <c r="G775" s="15" t="str">
        <f>IF(ISNUMBER(VALUE(SUBSTITUTE(SUBSTITUTE(SUBSTITUTE(SUBSTITUTE('YAHOO HISTORICAL DATA'!C775,",","+"),".","-"),"+","."),"-",",")))=TRUE,(VALUE(SUBSTITUTE(SUBSTITUTE(SUBSTITUTE(SUBSTITUTE('YAHOO HISTORICAL DATA'!C775,",","+"),".","-"),"+","."),"-",","))),"")</f>
        <v/>
      </c>
      <c r="H775" s="15" t="str">
        <f>IF(ISNUMBER(VALUE(SUBSTITUTE(SUBSTITUTE(SUBSTITUTE(SUBSTITUTE('YAHOO HISTORICAL DATA'!D775,",","+"),".","-"),"+","."),"-",",")))=TRUE,(VALUE(SUBSTITUTE(SUBSTITUTE(SUBSTITUTE(SUBSTITUTE('YAHOO HISTORICAL DATA'!D775,",","+"),".","-"),"+","."),"-",","))),"")</f>
        <v/>
      </c>
      <c r="I775" s="15" t="str">
        <f>IF(ISNUMBER(VALUE(SUBSTITUTE(SUBSTITUTE(SUBSTITUTE(SUBSTITUTE('YAHOO HISTORICAL DATA'!E775,",","+"),".","-"),"+","."),"-",",")))=TRUE,(VALUE(SUBSTITUTE(SUBSTITUTE(SUBSTITUTE(SUBSTITUTE('YAHOO HISTORICAL DATA'!E775,",","+"),".","-"),"+","."),"-",","))),"")</f>
        <v/>
      </c>
      <c r="J775" s="15" t="str">
        <f>IF(ISNUMBER(VALUE(SUBSTITUTE(SUBSTITUTE(SUBSTITUTE(SUBSTITUTE('YAHOO HISTORICAL DATA'!F775,",","+"),".","-"),"+","."),"-",",")))=TRUE,(VALUE(SUBSTITUTE(SUBSTITUTE(SUBSTITUTE(SUBSTITUTE('YAHOO HISTORICAL DATA'!F775,",","+"),".","-"),"+","."),"-",","))),"")</f>
        <v/>
      </c>
      <c r="K775" s="15">
        <f>IF(ISNUMBER(VALUE(SUBSTITUTE(SUBSTITUTE(SUBSTITUTE(SUBSTITUTE('YAHOO HISTORICAL DATA'!G775,",","+"),".","-"),"+","."),"-",",")))=TRUE,(VALUE(SUBSTITUTE(SUBSTITUTE(SUBSTITUTE(SUBSTITUTE('YAHOO HISTORICAL DATA'!G775,",","+"),".","-"),"+","."),"-",","))),VALUE(SUBSTITUTE(SUBSTITUTE(SUBSTITUTE(SUBSTITUTE('YAHOO HISTORICAL DATA'!G775,",","+"),".","-"),"+","."),"-",",")&amp;"0"))</f>
        <v>0</v>
      </c>
    </row>
    <row r="776" spans="1:11" x14ac:dyDescent="0.2">
      <c r="A776">
        <f>'YAHOO HISTORICAL DATA'!A776</f>
        <v>0</v>
      </c>
      <c r="B776" s="81">
        <f t="shared" si="50"/>
        <v>0</v>
      </c>
      <c r="C776" s="83">
        <f t="shared" si="51"/>
        <v>0</v>
      </c>
      <c r="D776" s="83">
        <f t="shared" si="52"/>
        <v>0</v>
      </c>
      <c r="E776" s="3" t="e">
        <f t="shared" si="53"/>
        <v>#NUM!</v>
      </c>
      <c r="F776" s="15" t="str">
        <f>IF(ISNUMBER(VALUE(SUBSTITUTE(SUBSTITUTE(SUBSTITUTE(SUBSTITUTE('YAHOO HISTORICAL DATA'!B776,",","+"),".","-"),"+","."),"-",",")))=TRUE,(VALUE(SUBSTITUTE(SUBSTITUTE(SUBSTITUTE(SUBSTITUTE('YAHOO HISTORICAL DATA'!B776,",","+"),".","-"),"+","."),"-",","))),"")</f>
        <v/>
      </c>
      <c r="G776" s="15" t="str">
        <f>IF(ISNUMBER(VALUE(SUBSTITUTE(SUBSTITUTE(SUBSTITUTE(SUBSTITUTE('YAHOO HISTORICAL DATA'!C776,",","+"),".","-"),"+","."),"-",",")))=TRUE,(VALUE(SUBSTITUTE(SUBSTITUTE(SUBSTITUTE(SUBSTITUTE('YAHOO HISTORICAL DATA'!C776,",","+"),".","-"),"+","."),"-",","))),"")</f>
        <v/>
      </c>
      <c r="H776" s="15" t="str">
        <f>IF(ISNUMBER(VALUE(SUBSTITUTE(SUBSTITUTE(SUBSTITUTE(SUBSTITUTE('YAHOO HISTORICAL DATA'!D776,",","+"),".","-"),"+","."),"-",",")))=TRUE,(VALUE(SUBSTITUTE(SUBSTITUTE(SUBSTITUTE(SUBSTITUTE('YAHOO HISTORICAL DATA'!D776,",","+"),".","-"),"+","."),"-",","))),"")</f>
        <v/>
      </c>
      <c r="I776" s="15" t="str">
        <f>IF(ISNUMBER(VALUE(SUBSTITUTE(SUBSTITUTE(SUBSTITUTE(SUBSTITUTE('YAHOO HISTORICAL DATA'!E776,",","+"),".","-"),"+","."),"-",",")))=TRUE,(VALUE(SUBSTITUTE(SUBSTITUTE(SUBSTITUTE(SUBSTITUTE('YAHOO HISTORICAL DATA'!E776,",","+"),".","-"),"+","."),"-",","))),"")</f>
        <v/>
      </c>
      <c r="J776" s="15" t="str">
        <f>IF(ISNUMBER(VALUE(SUBSTITUTE(SUBSTITUTE(SUBSTITUTE(SUBSTITUTE('YAHOO HISTORICAL DATA'!F776,",","+"),".","-"),"+","."),"-",",")))=TRUE,(VALUE(SUBSTITUTE(SUBSTITUTE(SUBSTITUTE(SUBSTITUTE('YAHOO HISTORICAL DATA'!F776,",","+"),".","-"),"+","."),"-",","))),"")</f>
        <v/>
      </c>
      <c r="K776" s="15">
        <f>IF(ISNUMBER(VALUE(SUBSTITUTE(SUBSTITUTE(SUBSTITUTE(SUBSTITUTE('YAHOO HISTORICAL DATA'!G776,",","+"),".","-"),"+","."),"-",",")))=TRUE,(VALUE(SUBSTITUTE(SUBSTITUTE(SUBSTITUTE(SUBSTITUTE('YAHOO HISTORICAL DATA'!G776,",","+"),".","-"),"+","."),"-",","))),VALUE(SUBSTITUTE(SUBSTITUTE(SUBSTITUTE(SUBSTITUTE('YAHOO HISTORICAL DATA'!G776,",","+"),".","-"),"+","."),"-",",")&amp;"0"))</f>
        <v>0</v>
      </c>
    </row>
    <row r="777" spans="1:11" x14ac:dyDescent="0.2">
      <c r="A777">
        <f>'YAHOO HISTORICAL DATA'!A777</f>
        <v>0</v>
      </c>
      <c r="B777" s="81">
        <f t="shared" si="50"/>
        <v>0</v>
      </c>
      <c r="C777" s="83">
        <f t="shared" si="51"/>
        <v>0</v>
      </c>
      <c r="D777" s="83">
        <f t="shared" si="52"/>
        <v>0</v>
      </c>
      <c r="E777" s="3" t="e">
        <f t="shared" si="53"/>
        <v>#NUM!</v>
      </c>
      <c r="F777" s="15" t="str">
        <f>IF(ISNUMBER(VALUE(SUBSTITUTE(SUBSTITUTE(SUBSTITUTE(SUBSTITUTE('YAHOO HISTORICAL DATA'!B777,",","+"),".","-"),"+","."),"-",",")))=TRUE,(VALUE(SUBSTITUTE(SUBSTITUTE(SUBSTITUTE(SUBSTITUTE('YAHOO HISTORICAL DATA'!B777,",","+"),".","-"),"+","."),"-",","))),"")</f>
        <v/>
      </c>
      <c r="G777" s="15" t="str">
        <f>IF(ISNUMBER(VALUE(SUBSTITUTE(SUBSTITUTE(SUBSTITUTE(SUBSTITUTE('YAHOO HISTORICAL DATA'!C777,",","+"),".","-"),"+","."),"-",",")))=TRUE,(VALUE(SUBSTITUTE(SUBSTITUTE(SUBSTITUTE(SUBSTITUTE('YAHOO HISTORICAL DATA'!C777,",","+"),".","-"),"+","."),"-",","))),"")</f>
        <v/>
      </c>
      <c r="H777" s="15" t="str">
        <f>IF(ISNUMBER(VALUE(SUBSTITUTE(SUBSTITUTE(SUBSTITUTE(SUBSTITUTE('YAHOO HISTORICAL DATA'!D777,",","+"),".","-"),"+","."),"-",",")))=TRUE,(VALUE(SUBSTITUTE(SUBSTITUTE(SUBSTITUTE(SUBSTITUTE('YAHOO HISTORICAL DATA'!D777,",","+"),".","-"),"+","."),"-",","))),"")</f>
        <v/>
      </c>
      <c r="I777" s="15" t="str">
        <f>IF(ISNUMBER(VALUE(SUBSTITUTE(SUBSTITUTE(SUBSTITUTE(SUBSTITUTE('YAHOO HISTORICAL DATA'!E777,",","+"),".","-"),"+","."),"-",",")))=TRUE,(VALUE(SUBSTITUTE(SUBSTITUTE(SUBSTITUTE(SUBSTITUTE('YAHOO HISTORICAL DATA'!E777,",","+"),".","-"),"+","."),"-",","))),"")</f>
        <v/>
      </c>
      <c r="J777" s="15" t="str">
        <f>IF(ISNUMBER(VALUE(SUBSTITUTE(SUBSTITUTE(SUBSTITUTE(SUBSTITUTE('YAHOO HISTORICAL DATA'!F777,",","+"),".","-"),"+","."),"-",",")))=TRUE,(VALUE(SUBSTITUTE(SUBSTITUTE(SUBSTITUTE(SUBSTITUTE('YAHOO HISTORICAL DATA'!F777,",","+"),".","-"),"+","."),"-",","))),"")</f>
        <v/>
      </c>
      <c r="K777" s="15">
        <f>IF(ISNUMBER(VALUE(SUBSTITUTE(SUBSTITUTE(SUBSTITUTE(SUBSTITUTE('YAHOO HISTORICAL DATA'!G777,",","+"),".","-"),"+","."),"-",",")))=TRUE,(VALUE(SUBSTITUTE(SUBSTITUTE(SUBSTITUTE(SUBSTITUTE('YAHOO HISTORICAL DATA'!G777,",","+"),".","-"),"+","."),"-",","))),VALUE(SUBSTITUTE(SUBSTITUTE(SUBSTITUTE(SUBSTITUTE('YAHOO HISTORICAL DATA'!G777,",","+"),".","-"),"+","."),"-",",")&amp;"0"))</f>
        <v>0</v>
      </c>
    </row>
    <row r="778" spans="1:11" x14ac:dyDescent="0.2">
      <c r="A778">
        <f>'YAHOO HISTORICAL DATA'!A778</f>
        <v>0</v>
      </c>
      <c r="B778" s="81">
        <f t="shared" si="50"/>
        <v>0</v>
      </c>
      <c r="C778" s="83">
        <f t="shared" si="51"/>
        <v>0</v>
      </c>
      <c r="D778" s="83">
        <f t="shared" si="52"/>
        <v>0</v>
      </c>
      <c r="E778" s="3" t="e">
        <f t="shared" si="53"/>
        <v>#NUM!</v>
      </c>
      <c r="F778" s="15" t="str">
        <f>IF(ISNUMBER(VALUE(SUBSTITUTE(SUBSTITUTE(SUBSTITUTE(SUBSTITUTE('YAHOO HISTORICAL DATA'!B778,",","+"),".","-"),"+","."),"-",",")))=TRUE,(VALUE(SUBSTITUTE(SUBSTITUTE(SUBSTITUTE(SUBSTITUTE('YAHOO HISTORICAL DATA'!B778,",","+"),".","-"),"+","."),"-",","))),"")</f>
        <v/>
      </c>
      <c r="G778" s="15" t="str">
        <f>IF(ISNUMBER(VALUE(SUBSTITUTE(SUBSTITUTE(SUBSTITUTE(SUBSTITUTE('YAHOO HISTORICAL DATA'!C778,",","+"),".","-"),"+","."),"-",",")))=TRUE,(VALUE(SUBSTITUTE(SUBSTITUTE(SUBSTITUTE(SUBSTITUTE('YAHOO HISTORICAL DATA'!C778,",","+"),".","-"),"+","."),"-",","))),"")</f>
        <v/>
      </c>
      <c r="H778" s="15" t="str">
        <f>IF(ISNUMBER(VALUE(SUBSTITUTE(SUBSTITUTE(SUBSTITUTE(SUBSTITUTE('YAHOO HISTORICAL DATA'!D778,",","+"),".","-"),"+","."),"-",",")))=TRUE,(VALUE(SUBSTITUTE(SUBSTITUTE(SUBSTITUTE(SUBSTITUTE('YAHOO HISTORICAL DATA'!D778,",","+"),".","-"),"+","."),"-",","))),"")</f>
        <v/>
      </c>
      <c r="I778" s="15" t="str">
        <f>IF(ISNUMBER(VALUE(SUBSTITUTE(SUBSTITUTE(SUBSTITUTE(SUBSTITUTE('YAHOO HISTORICAL DATA'!E778,",","+"),".","-"),"+","."),"-",",")))=TRUE,(VALUE(SUBSTITUTE(SUBSTITUTE(SUBSTITUTE(SUBSTITUTE('YAHOO HISTORICAL DATA'!E778,",","+"),".","-"),"+","."),"-",","))),"")</f>
        <v/>
      </c>
      <c r="J778" s="15" t="str">
        <f>IF(ISNUMBER(VALUE(SUBSTITUTE(SUBSTITUTE(SUBSTITUTE(SUBSTITUTE('YAHOO HISTORICAL DATA'!F778,",","+"),".","-"),"+","."),"-",",")))=TRUE,(VALUE(SUBSTITUTE(SUBSTITUTE(SUBSTITUTE(SUBSTITUTE('YAHOO HISTORICAL DATA'!F778,",","+"),".","-"),"+","."),"-",","))),"")</f>
        <v/>
      </c>
      <c r="K778" s="15">
        <f>IF(ISNUMBER(VALUE(SUBSTITUTE(SUBSTITUTE(SUBSTITUTE(SUBSTITUTE('YAHOO HISTORICAL DATA'!G778,",","+"),".","-"),"+","."),"-",",")))=TRUE,(VALUE(SUBSTITUTE(SUBSTITUTE(SUBSTITUTE(SUBSTITUTE('YAHOO HISTORICAL DATA'!G778,",","+"),".","-"),"+","."),"-",","))),VALUE(SUBSTITUTE(SUBSTITUTE(SUBSTITUTE(SUBSTITUTE('YAHOO HISTORICAL DATA'!G778,",","+"),".","-"),"+","."),"-",",")&amp;"0"))</f>
        <v>0</v>
      </c>
    </row>
    <row r="779" spans="1:11" x14ac:dyDescent="0.2">
      <c r="A779">
        <f>'YAHOO HISTORICAL DATA'!A779</f>
        <v>0</v>
      </c>
      <c r="B779" s="81">
        <f t="shared" si="50"/>
        <v>0</v>
      </c>
      <c r="C779" s="83">
        <f t="shared" si="51"/>
        <v>0</v>
      </c>
      <c r="D779" s="83">
        <f t="shared" si="52"/>
        <v>0</v>
      </c>
      <c r="E779" s="3" t="e">
        <f t="shared" si="53"/>
        <v>#NUM!</v>
      </c>
      <c r="F779" s="15" t="str">
        <f>IF(ISNUMBER(VALUE(SUBSTITUTE(SUBSTITUTE(SUBSTITUTE(SUBSTITUTE('YAHOO HISTORICAL DATA'!B779,",","+"),".","-"),"+","."),"-",",")))=TRUE,(VALUE(SUBSTITUTE(SUBSTITUTE(SUBSTITUTE(SUBSTITUTE('YAHOO HISTORICAL DATA'!B779,",","+"),".","-"),"+","."),"-",","))),"")</f>
        <v/>
      </c>
      <c r="G779" s="15" t="str">
        <f>IF(ISNUMBER(VALUE(SUBSTITUTE(SUBSTITUTE(SUBSTITUTE(SUBSTITUTE('YAHOO HISTORICAL DATA'!C779,",","+"),".","-"),"+","."),"-",",")))=TRUE,(VALUE(SUBSTITUTE(SUBSTITUTE(SUBSTITUTE(SUBSTITUTE('YAHOO HISTORICAL DATA'!C779,",","+"),".","-"),"+","."),"-",","))),"")</f>
        <v/>
      </c>
      <c r="H779" s="15" t="str">
        <f>IF(ISNUMBER(VALUE(SUBSTITUTE(SUBSTITUTE(SUBSTITUTE(SUBSTITUTE('YAHOO HISTORICAL DATA'!D779,",","+"),".","-"),"+","."),"-",",")))=TRUE,(VALUE(SUBSTITUTE(SUBSTITUTE(SUBSTITUTE(SUBSTITUTE('YAHOO HISTORICAL DATA'!D779,",","+"),".","-"),"+","."),"-",","))),"")</f>
        <v/>
      </c>
      <c r="I779" s="15" t="str">
        <f>IF(ISNUMBER(VALUE(SUBSTITUTE(SUBSTITUTE(SUBSTITUTE(SUBSTITUTE('YAHOO HISTORICAL DATA'!E779,",","+"),".","-"),"+","."),"-",",")))=TRUE,(VALUE(SUBSTITUTE(SUBSTITUTE(SUBSTITUTE(SUBSTITUTE('YAHOO HISTORICAL DATA'!E779,",","+"),".","-"),"+","."),"-",","))),"")</f>
        <v/>
      </c>
      <c r="J779" s="15" t="str">
        <f>IF(ISNUMBER(VALUE(SUBSTITUTE(SUBSTITUTE(SUBSTITUTE(SUBSTITUTE('YAHOO HISTORICAL DATA'!F779,",","+"),".","-"),"+","."),"-",",")))=TRUE,(VALUE(SUBSTITUTE(SUBSTITUTE(SUBSTITUTE(SUBSTITUTE('YAHOO HISTORICAL DATA'!F779,",","+"),".","-"),"+","."),"-",","))),"")</f>
        <v/>
      </c>
      <c r="K779" s="15">
        <f>IF(ISNUMBER(VALUE(SUBSTITUTE(SUBSTITUTE(SUBSTITUTE(SUBSTITUTE('YAHOO HISTORICAL DATA'!G779,",","+"),".","-"),"+","."),"-",",")))=TRUE,(VALUE(SUBSTITUTE(SUBSTITUTE(SUBSTITUTE(SUBSTITUTE('YAHOO HISTORICAL DATA'!G779,",","+"),".","-"),"+","."),"-",","))),VALUE(SUBSTITUTE(SUBSTITUTE(SUBSTITUTE(SUBSTITUTE('YAHOO HISTORICAL DATA'!G779,",","+"),".","-"),"+","."),"-",",")&amp;"0"))</f>
        <v>0</v>
      </c>
    </row>
    <row r="780" spans="1:11" x14ac:dyDescent="0.2">
      <c r="A780">
        <f>'YAHOO HISTORICAL DATA'!A780</f>
        <v>0</v>
      </c>
      <c r="B780" s="81">
        <f t="shared" si="50"/>
        <v>0</v>
      </c>
      <c r="C780" s="83">
        <f t="shared" si="51"/>
        <v>0</v>
      </c>
      <c r="D780" s="83">
        <f t="shared" si="52"/>
        <v>0</v>
      </c>
      <c r="E780" s="3" t="e">
        <f t="shared" si="53"/>
        <v>#NUM!</v>
      </c>
      <c r="F780" s="15" t="str">
        <f>IF(ISNUMBER(VALUE(SUBSTITUTE(SUBSTITUTE(SUBSTITUTE(SUBSTITUTE('YAHOO HISTORICAL DATA'!B780,",","+"),".","-"),"+","."),"-",",")))=TRUE,(VALUE(SUBSTITUTE(SUBSTITUTE(SUBSTITUTE(SUBSTITUTE('YAHOO HISTORICAL DATA'!B780,",","+"),".","-"),"+","."),"-",","))),"")</f>
        <v/>
      </c>
      <c r="G780" s="15" t="str">
        <f>IF(ISNUMBER(VALUE(SUBSTITUTE(SUBSTITUTE(SUBSTITUTE(SUBSTITUTE('YAHOO HISTORICAL DATA'!C780,",","+"),".","-"),"+","."),"-",",")))=TRUE,(VALUE(SUBSTITUTE(SUBSTITUTE(SUBSTITUTE(SUBSTITUTE('YAHOO HISTORICAL DATA'!C780,",","+"),".","-"),"+","."),"-",","))),"")</f>
        <v/>
      </c>
      <c r="H780" s="15" t="str">
        <f>IF(ISNUMBER(VALUE(SUBSTITUTE(SUBSTITUTE(SUBSTITUTE(SUBSTITUTE('YAHOO HISTORICAL DATA'!D780,",","+"),".","-"),"+","."),"-",",")))=TRUE,(VALUE(SUBSTITUTE(SUBSTITUTE(SUBSTITUTE(SUBSTITUTE('YAHOO HISTORICAL DATA'!D780,",","+"),".","-"),"+","."),"-",","))),"")</f>
        <v/>
      </c>
      <c r="I780" s="15" t="str">
        <f>IF(ISNUMBER(VALUE(SUBSTITUTE(SUBSTITUTE(SUBSTITUTE(SUBSTITUTE('YAHOO HISTORICAL DATA'!E780,",","+"),".","-"),"+","."),"-",",")))=TRUE,(VALUE(SUBSTITUTE(SUBSTITUTE(SUBSTITUTE(SUBSTITUTE('YAHOO HISTORICAL DATA'!E780,",","+"),".","-"),"+","."),"-",","))),"")</f>
        <v/>
      </c>
      <c r="J780" s="15" t="str">
        <f>IF(ISNUMBER(VALUE(SUBSTITUTE(SUBSTITUTE(SUBSTITUTE(SUBSTITUTE('YAHOO HISTORICAL DATA'!F780,",","+"),".","-"),"+","."),"-",",")))=TRUE,(VALUE(SUBSTITUTE(SUBSTITUTE(SUBSTITUTE(SUBSTITUTE('YAHOO HISTORICAL DATA'!F780,",","+"),".","-"),"+","."),"-",","))),"")</f>
        <v/>
      </c>
      <c r="K780" s="15">
        <f>IF(ISNUMBER(VALUE(SUBSTITUTE(SUBSTITUTE(SUBSTITUTE(SUBSTITUTE('YAHOO HISTORICAL DATA'!G780,",","+"),".","-"),"+","."),"-",",")))=TRUE,(VALUE(SUBSTITUTE(SUBSTITUTE(SUBSTITUTE(SUBSTITUTE('YAHOO HISTORICAL DATA'!G780,",","+"),".","-"),"+","."),"-",","))),VALUE(SUBSTITUTE(SUBSTITUTE(SUBSTITUTE(SUBSTITUTE('YAHOO HISTORICAL DATA'!G780,",","+"),".","-"),"+","."),"-",",")&amp;"0"))</f>
        <v>0</v>
      </c>
    </row>
    <row r="781" spans="1:11" x14ac:dyDescent="0.2">
      <c r="A781">
        <f>'YAHOO HISTORICAL DATA'!A781</f>
        <v>0</v>
      </c>
      <c r="B781" s="81">
        <f t="shared" si="50"/>
        <v>0</v>
      </c>
      <c r="C781" s="83">
        <f t="shared" si="51"/>
        <v>0</v>
      </c>
      <c r="D781" s="83">
        <f t="shared" si="52"/>
        <v>0</v>
      </c>
      <c r="E781" s="3" t="e">
        <f t="shared" si="53"/>
        <v>#NUM!</v>
      </c>
      <c r="F781" s="15" t="str">
        <f>IF(ISNUMBER(VALUE(SUBSTITUTE(SUBSTITUTE(SUBSTITUTE(SUBSTITUTE('YAHOO HISTORICAL DATA'!B781,",","+"),".","-"),"+","."),"-",",")))=TRUE,(VALUE(SUBSTITUTE(SUBSTITUTE(SUBSTITUTE(SUBSTITUTE('YAHOO HISTORICAL DATA'!B781,",","+"),".","-"),"+","."),"-",","))),"")</f>
        <v/>
      </c>
      <c r="G781" s="15" t="str">
        <f>IF(ISNUMBER(VALUE(SUBSTITUTE(SUBSTITUTE(SUBSTITUTE(SUBSTITUTE('YAHOO HISTORICAL DATA'!C781,",","+"),".","-"),"+","."),"-",",")))=TRUE,(VALUE(SUBSTITUTE(SUBSTITUTE(SUBSTITUTE(SUBSTITUTE('YAHOO HISTORICAL DATA'!C781,",","+"),".","-"),"+","."),"-",","))),"")</f>
        <v/>
      </c>
      <c r="H781" s="15" t="str">
        <f>IF(ISNUMBER(VALUE(SUBSTITUTE(SUBSTITUTE(SUBSTITUTE(SUBSTITUTE('YAHOO HISTORICAL DATA'!D781,",","+"),".","-"),"+","."),"-",",")))=TRUE,(VALUE(SUBSTITUTE(SUBSTITUTE(SUBSTITUTE(SUBSTITUTE('YAHOO HISTORICAL DATA'!D781,",","+"),".","-"),"+","."),"-",","))),"")</f>
        <v/>
      </c>
      <c r="I781" s="15" t="str">
        <f>IF(ISNUMBER(VALUE(SUBSTITUTE(SUBSTITUTE(SUBSTITUTE(SUBSTITUTE('YAHOO HISTORICAL DATA'!E781,",","+"),".","-"),"+","."),"-",",")))=TRUE,(VALUE(SUBSTITUTE(SUBSTITUTE(SUBSTITUTE(SUBSTITUTE('YAHOO HISTORICAL DATA'!E781,",","+"),".","-"),"+","."),"-",","))),"")</f>
        <v/>
      </c>
      <c r="J781" s="15" t="str">
        <f>IF(ISNUMBER(VALUE(SUBSTITUTE(SUBSTITUTE(SUBSTITUTE(SUBSTITUTE('YAHOO HISTORICAL DATA'!F781,",","+"),".","-"),"+","."),"-",",")))=TRUE,(VALUE(SUBSTITUTE(SUBSTITUTE(SUBSTITUTE(SUBSTITUTE('YAHOO HISTORICAL DATA'!F781,",","+"),".","-"),"+","."),"-",","))),"")</f>
        <v/>
      </c>
      <c r="K781" s="15">
        <f>IF(ISNUMBER(VALUE(SUBSTITUTE(SUBSTITUTE(SUBSTITUTE(SUBSTITUTE('YAHOO HISTORICAL DATA'!G781,",","+"),".","-"),"+","."),"-",",")))=TRUE,(VALUE(SUBSTITUTE(SUBSTITUTE(SUBSTITUTE(SUBSTITUTE('YAHOO HISTORICAL DATA'!G781,",","+"),".","-"),"+","."),"-",","))),VALUE(SUBSTITUTE(SUBSTITUTE(SUBSTITUTE(SUBSTITUTE('YAHOO HISTORICAL DATA'!G781,",","+"),".","-"),"+","."),"-",",")&amp;"0"))</f>
        <v>0</v>
      </c>
    </row>
    <row r="782" spans="1:11" x14ac:dyDescent="0.2">
      <c r="A782">
        <f>'YAHOO HISTORICAL DATA'!A782</f>
        <v>0</v>
      </c>
      <c r="B782" s="81">
        <f t="shared" si="50"/>
        <v>0</v>
      </c>
      <c r="C782" s="83">
        <f t="shared" si="51"/>
        <v>0</v>
      </c>
      <c r="D782" s="83">
        <f t="shared" si="52"/>
        <v>0</v>
      </c>
      <c r="E782" s="3" t="e">
        <f t="shared" si="53"/>
        <v>#NUM!</v>
      </c>
      <c r="F782" s="15" t="str">
        <f>IF(ISNUMBER(VALUE(SUBSTITUTE(SUBSTITUTE(SUBSTITUTE(SUBSTITUTE('YAHOO HISTORICAL DATA'!B782,",","+"),".","-"),"+","."),"-",",")))=TRUE,(VALUE(SUBSTITUTE(SUBSTITUTE(SUBSTITUTE(SUBSTITUTE('YAHOO HISTORICAL DATA'!B782,",","+"),".","-"),"+","."),"-",","))),"")</f>
        <v/>
      </c>
      <c r="G782" s="15" t="str">
        <f>IF(ISNUMBER(VALUE(SUBSTITUTE(SUBSTITUTE(SUBSTITUTE(SUBSTITUTE('YAHOO HISTORICAL DATA'!C782,",","+"),".","-"),"+","."),"-",",")))=TRUE,(VALUE(SUBSTITUTE(SUBSTITUTE(SUBSTITUTE(SUBSTITUTE('YAHOO HISTORICAL DATA'!C782,",","+"),".","-"),"+","."),"-",","))),"")</f>
        <v/>
      </c>
      <c r="H782" s="15" t="str">
        <f>IF(ISNUMBER(VALUE(SUBSTITUTE(SUBSTITUTE(SUBSTITUTE(SUBSTITUTE('YAHOO HISTORICAL DATA'!D782,",","+"),".","-"),"+","."),"-",",")))=TRUE,(VALUE(SUBSTITUTE(SUBSTITUTE(SUBSTITUTE(SUBSTITUTE('YAHOO HISTORICAL DATA'!D782,",","+"),".","-"),"+","."),"-",","))),"")</f>
        <v/>
      </c>
      <c r="I782" s="15" t="str">
        <f>IF(ISNUMBER(VALUE(SUBSTITUTE(SUBSTITUTE(SUBSTITUTE(SUBSTITUTE('YAHOO HISTORICAL DATA'!E782,",","+"),".","-"),"+","."),"-",",")))=TRUE,(VALUE(SUBSTITUTE(SUBSTITUTE(SUBSTITUTE(SUBSTITUTE('YAHOO HISTORICAL DATA'!E782,",","+"),".","-"),"+","."),"-",","))),"")</f>
        <v/>
      </c>
      <c r="J782" s="15" t="str">
        <f>IF(ISNUMBER(VALUE(SUBSTITUTE(SUBSTITUTE(SUBSTITUTE(SUBSTITUTE('YAHOO HISTORICAL DATA'!F782,",","+"),".","-"),"+","."),"-",",")))=TRUE,(VALUE(SUBSTITUTE(SUBSTITUTE(SUBSTITUTE(SUBSTITUTE('YAHOO HISTORICAL DATA'!F782,",","+"),".","-"),"+","."),"-",","))),"")</f>
        <v/>
      </c>
      <c r="K782" s="15">
        <f>IF(ISNUMBER(VALUE(SUBSTITUTE(SUBSTITUTE(SUBSTITUTE(SUBSTITUTE('YAHOO HISTORICAL DATA'!G782,",","+"),".","-"),"+","."),"-",",")))=TRUE,(VALUE(SUBSTITUTE(SUBSTITUTE(SUBSTITUTE(SUBSTITUTE('YAHOO HISTORICAL DATA'!G782,",","+"),".","-"),"+","."),"-",","))),VALUE(SUBSTITUTE(SUBSTITUTE(SUBSTITUTE(SUBSTITUTE('YAHOO HISTORICAL DATA'!G782,",","+"),".","-"),"+","."),"-",",")&amp;"0"))</f>
        <v>0</v>
      </c>
    </row>
    <row r="783" spans="1:11" x14ac:dyDescent="0.2">
      <c r="A783">
        <f>'YAHOO HISTORICAL DATA'!A783</f>
        <v>0</v>
      </c>
      <c r="B783" s="81">
        <f t="shared" si="50"/>
        <v>0</v>
      </c>
      <c r="C783" s="83">
        <f t="shared" si="51"/>
        <v>0</v>
      </c>
      <c r="D783" s="83">
        <f t="shared" si="52"/>
        <v>0</v>
      </c>
      <c r="E783" s="3" t="e">
        <f t="shared" si="53"/>
        <v>#NUM!</v>
      </c>
      <c r="F783" s="15" t="str">
        <f>IF(ISNUMBER(VALUE(SUBSTITUTE(SUBSTITUTE(SUBSTITUTE(SUBSTITUTE('YAHOO HISTORICAL DATA'!B783,",","+"),".","-"),"+","."),"-",",")))=TRUE,(VALUE(SUBSTITUTE(SUBSTITUTE(SUBSTITUTE(SUBSTITUTE('YAHOO HISTORICAL DATA'!B783,",","+"),".","-"),"+","."),"-",","))),"")</f>
        <v/>
      </c>
      <c r="G783" s="15" t="str">
        <f>IF(ISNUMBER(VALUE(SUBSTITUTE(SUBSTITUTE(SUBSTITUTE(SUBSTITUTE('YAHOO HISTORICAL DATA'!C783,",","+"),".","-"),"+","."),"-",",")))=TRUE,(VALUE(SUBSTITUTE(SUBSTITUTE(SUBSTITUTE(SUBSTITUTE('YAHOO HISTORICAL DATA'!C783,",","+"),".","-"),"+","."),"-",","))),"")</f>
        <v/>
      </c>
      <c r="H783" s="15" t="str">
        <f>IF(ISNUMBER(VALUE(SUBSTITUTE(SUBSTITUTE(SUBSTITUTE(SUBSTITUTE('YAHOO HISTORICAL DATA'!D783,",","+"),".","-"),"+","."),"-",",")))=TRUE,(VALUE(SUBSTITUTE(SUBSTITUTE(SUBSTITUTE(SUBSTITUTE('YAHOO HISTORICAL DATA'!D783,",","+"),".","-"),"+","."),"-",","))),"")</f>
        <v/>
      </c>
      <c r="I783" s="15" t="str">
        <f>IF(ISNUMBER(VALUE(SUBSTITUTE(SUBSTITUTE(SUBSTITUTE(SUBSTITUTE('YAHOO HISTORICAL DATA'!E783,",","+"),".","-"),"+","."),"-",",")))=TRUE,(VALUE(SUBSTITUTE(SUBSTITUTE(SUBSTITUTE(SUBSTITUTE('YAHOO HISTORICAL DATA'!E783,",","+"),".","-"),"+","."),"-",","))),"")</f>
        <v/>
      </c>
      <c r="J783" s="15" t="str">
        <f>IF(ISNUMBER(VALUE(SUBSTITUTE(SUBSTITUTE(SUBSTITUTE(SUBSTITUTE('YAHOO HISTORICAL DATA'!F783,",","+"),".","-"),"+","."),"-",",")))=TRUE,(VALUE(SUBSTITUTE(SUBSTITUTE(SUBSTITUTE(SUBSTITUTE('YAHOO HISTORICAL DATA'!F783,",","+"),".","-"),"+","."),"-",","))),"")</f>
        <v/>
      </c>
      <c r="K783" s="15">
        <f>IF(ISNUMBER(VALUE(SUBSTITUTE(SUBSTITUTE(SUBSTITUTE(SUBSTITUTE('YAHOO HISTORICAL DATA'!G783,",","+"),".","-"),"+","."),"-",",")))=TRUE,(VALUE(SUBSTITUTE(SUBSTITUTE(SUBSTITUTE(SUBSTITUTE('YAHOO HISTORICAL DATA'!G783,",","+"),".","-"),"+","."),"-",","))),VALUE(SUBSTITUTE(SUBSTITUTE(SUBSTITUTE(SUBSTITUTE('YAHOO HISTORICAL DATA'!G783,",","+"),".","-"),"+","."),"-",",")&amp;"0"))</f>
        <v>0</v>
      </c>
    </row>
    <row r="784" spans="1:11" x14ac:dyDescent="0.2">
      <c r="A784">
        <f>'YAHOO HISTORICAL DATA'!A784</f>
        <v>0</v>
      </c>
      <c r="B784" s="81">
        <f t="shared" si="50"/>
        <v>0</v>
      </c>
      <c r="C784" s="83">
        <f t="shared" si="51"/>
        <v>0</v>
      </c>
      <c r="D784" s="83">
        <f t="shared" si="52"/>
        <v>0</v>
      </c>
      <c r="E784" s="3" t="e">
        <f t="shared" si="53"/>
        <v>#NUM!</v>
      </c>
      <c r="F784" s="15" t="str">
        <f>IF(ISNUMBER(VALUE(SUBSTITUTE(SUBSTITUTE(SUBSTITUTE(SUBSTITUTE('YAHOO HISTORICAL DATA'!B784,",","+"),".","-"),"+","."),"-",",")))=TRUE,(VALUE(SUBSTITUTE(SUBSTITUTE(SUBSTITUTE(SUBSTITUTE('YAHOO HISTORICAL DATA'!B784,",","+"),".","-"),"+","."),"-",","))),"")</f>
        <v/>
      </c>
      <c r="G784" s="15" t="str">
        <f>IF(ISNUMBER(VALUE(SUBSTITUTE(SUBSTITUTE(SUBSTITUTE(SUBSTITUTE('YAHOO HISTORICAL DATA'!C784,",","+"),".","-"),"+","."),"-",",")))=TRUE,(VALUE(SUBSTITUTE(SUBSTITUTE(SUBSTITUTE(SUBSTITUTE('YAHOO HISTORICAL DATA'!C784,",","+"),".","-"),"+","."),"-",","))),"")</f>
        <v/>
      </c>
      <c r="H784" s="15" t="str">
        <f>IF(ISNUMBER(VALUE(SUBSTITUTE(SUBSTITUTE(SUBSTITUTE(SUBSTITUTE('YAHOO HISTORICAL DATA'!D784,",","+"),".","-"),"+","."),"-",",")))=TRUE,(VALUE(SUBSTITUTE(SUBSTITUTE(SUBSTITUTE(SUBSTITUTE('YAHOO HISTORICAL DATA'!D784,",","+"),".","-"),"+","."),"-",","))),"")</f>
        <v/>
      </c>
      <c r="I784" s="15" t="str">
        <f>IF(ISNUMBER(VALUE(SUBSTITUTE(SUBSTITUTE(SUBSTITUTE(SUBSTITUTE('YAHOO HISTORICAL DATA'!E784,",","+"),".","-"),"+","."),"-",",")))=TRUE,(VALUE(SUBSTITUTE(SUBSTITUTE(SUBSTITUTE(SUBSTITUTE('YAHOO HISTORICAL DATA'!E784,",","+"),".","-"),"+","."),"-",","))),"")</f>
        <v/>
      </c>
      <c r="J784" s="15" t="str">
        <f>IF(ISNUMBER(VALUE(SUBSTITUTE(SUBSTITUTE(SUBSTITUTE(SUBSTITUTE('YAHOO HISTORICAL DATA'!F784,",","+"),".","-"),"+","."),"-",",")))=TRUE,(VALUE(SUBSTITUTE(SUBSTITUTE(SUBSTITUTE(SUBSTITUTE('YAHOO HISTORICAL DATA'!F784,",","+"),".","-"),"+","."),"-",","))),"")</f>
        <v/>
      </c>
      <c r="K784" s="15">
        <f>IF(ISNUMBER(VALUE(SUBSTITUTE(SUBSTITUTE(SUBSTITUTE(SUBSTITUTE('YAHOO HISTORICAL DATA'!G784,",","+"),".","-"),"+","."),"-",",")))=TRUE,(VALUE(SUBSTITUTE(SUBSTITUTE(SUBSTITUTE(SUBSTITUTE('YAHOO HISTORICAL DATA'!G784,",","+"),".","-"),"+","."),"-",","))),VALUE(SUBSTITUTE(SUBSTITUTE(SUBSTITUTE(SUBSTITUTE('YAHOO HISTORICAL DATA'!G784,",","+"),".","-"),"+","."),"-",",")&amp;"0"))</f>
        <v>0</v>
      </c>
    </row>
    <row r="785" spans="1:11" x14ac:dyDescent="0.2">
      <c r="A785">
        <f>'YAHOO HISTORICAL DATA'!A785</f>
        <v>0</v>
      </c>
      <c r="B785" s="81">
        <f t="shared" si="50"/>
        <v>0</v>
      </c>
      <c r="C785" s="83">
        <f t="shared" si="51"/>
        <v>0</v>
      </c>
      <c r="D785" s="83">
        <f t="shared" si="52"/>
        <v>0</v>
      </c>
      <c r="E785" s="3" t="e">
        <f t="shared" si="53"/>
        <v>#NUM!</v>
      </c>
      <c r="F785" s="15" t="str">
        <f>IF(ISNUMBER(VALUE(SUBSTITUTE(SUBSTITUTE(SUBSTITUTE(SUBSTITUTE('YAHOO HISTORICAL DATA'!B785,",","+"),".","-"),"+","."),"-",",")))=TRUE,(VALUE(SUBSTITUTE(SUBSTITUTE(SUBSTITUTE(SUBSTITUTE('YAHOO HISTORICAL DATA'!B785,",","+"),".","-"),"+","."),"-",","))),"")</f>
        <v/>
      </c>
      <c r="G785" s="15" t="str">
        <f>IF(ISNUMBER(VALUE(SUBSTITUTE(SUBSTITUTE(SUBSTITUTE(SUBSTITUTE('YAHOO HISTORICAL DATA'!C785,",","+"),".","-"),"+","."),"-",",")))=TRUE,(VALUE(SUBSTITUTE(SUBSTITUTE(SUBSTITUTE(SUBSTITUTE('YAHOO HISTORICAL DATA'!C785,",","+"),".","-"),"+","."),"-",","))),"")</f>
        <v/>
      </c>
      <c r="H785" s="15" t="str">
        <f>IF(ISNUMBER(VALUE(SUBSTITUTE(SUBSTITUTE(SUBSTITUTE(SUBSTITUTE('YAHOO HISTORICAL DATA'!D785,",","+"),".","-"),"+","."),"-",",")))=TRUE,(VALUE(SUBSTITUTE(SUBSTITUTE(SUBSTITUTE(SUBSTITUTE('YAHOO HISTORICAL DATA'!D785,",","+"),".","-"),"+","."),"-",","))),"")</f>
        <v/>
      </c>
      <c r="I785" s="15" t="str">
        <f>IF(ISNUMBER(VALUE(SUBSTITUTE(SUBSTITUTE(SUBSTITUTE(SUBSTITUTE('YAHOO HISTORICAL DATA'!E785,",","+"),".","-"),"+","."),"-",",")))=TRUE,(VALUE(SUBSTITUTE(SUBSTITUTE(SUBSTITUTE(SUBSTITUTE('YAHOO HISTORICAL DATA'!E785,",","+"),".","-"),"+","."),"-",","))),"")</f>
        <v/>
      </c>
      <c r="J785" s="15" t="str">
        <f>IF(ISNUMBER(VALUE(SUBSTITUTE(SUBSTITUTE(SUBSTITUTE(SUBSTITUTE('YAHOO HISTORICAL DATA'!F785,",","+"),".","-"),"+","."),"-",",")))=TRUE,(VALUE(SUBSTITUTE(SUBSTITUTE(SUBSTITUTE(SUBSTITUTE('YAHOO HISTORICAL DATA'!F785,",","+"),".","-"),"+","."),"-",","))),"")</f>
        <v/>
      </c>
      <c r="K785" s="15">
        <f>IF(ISNUMBER(VALUE(SUBSTITUTE(SUBSTITUTE(SUBSTITUTE(SUBSTITUTE('YAHOO HISTORICAL DATA'!G785,",","+"),".","-"),"+","."),"-",",")))=TRUE,(VALUE(SUBSTITUTE(SUBSTITUTE(SUBSTITUTE(SUBSTITUTE('YAHOO HISTORICAL DATA'!G785,",","+"),".","-"),"+","."),"-",","))),VALUE(SUBSTITUTE(SUBSTITUTE(SUBSTITUTE(SUBSTITUTE('YAHOO HISTORICAL DATA'!G785,",","+"),".","-"),"+","."),"-",",")&amp;"0"))</f>
        <v>0</v>
      </c>
    </row>
    <row r="786" spans="1:11" x14ac:dyDescent="0.2">
      <c r="A786">
        <f>'YAHOO HISTORICAL DATA'!A786</f>
        <v>0</v>
      </c>
      <c r="B786" s="81">
        <f t="shared" si="50"/>
        <v>0</v>
      </c>
      <c r="C786" s="83">
        <f t="shared" si="51"/>
        <v>0</v>
      </c>
      <c r="D786" s="83">
        <f t="shared" si="52"/>
        <v>0</v>
      </c>
      <c r="E786" s="3" t="e">
        <f t="shared" si="53"/>
        <v>#NUM!</v>
      </c>
      <c r="F786" s="15" t="str">
        <f>IF(ISNUMBER(VALUE(SUBSTITUTE(SUBSTITUTE(SUBSTITUTE(SUBSTITUTE('YAHOO HISTORICAL DATA'!B786,",","+"),".","-"),"+","."),"-",",")))=TRUE,(VALUE(SUBSTITUTE(SUBSTITUTE(SUBSTITUTE(SUBSTITUTE('YAHOO HISTORICAL DATA'!B786,",","+"),".","-"),"+","."),"-",","))),"")</f>
        <v/>
      </c>
      <c r="G786" s="15" t="str">
        <f>IF(ISNUMBER(VALUE(SUBSTITUTE(SUBSTITUTE(SUBSTITUTE(SUBSTITUTE('YAHOO HISTORICAL DATA'!C786,",","+"),".","-"),"+","."),"-",",")))=TRUE,(VALUE(SUBSTITUTE(SUBSTITUTE(SUBSTITUTE(SUBSTITUTE('YAHOO HISTORICAL DATA'!C786,",","+"),".","-"),"+","."),"-",","))),"")</f>
        <v/>
      </c>
      <c r="H786" s="15" t="str">
        <f>IF(ISNUMBER(VALUE(SUBSTITUTE(SUBSTITUTE(SUBSTITUTE(SUBSTITUTE('YAHOO HISTORICAL DATA'!D786,",","+"),".","-"),"+","."),"-",",")))=TRUE,(VALUE(SUBSTITUTE(SUBSTITUTE(SUBSTITUTE(SUBSTITUTE('YAHOO HISTORICAL DATA'!D786,",","+"),".","-"),"+","."),"-",","))),"")</f>
        <v/>
      </c>
      <c r="I786" s="15" t="str">
        <f>IF(ISNUMBER(VALUE(SUBSTITUTE(SUBSTITUTE(SUBSTITUTE(SUBSTITUTE('YAHOO HISTORICAL DATA'!E786,",","+"),".","-"),"+","."),"-",",")))=TRUE,(VALUE(SUBSTITUTE(SUBSTITUTE(SUBSTITUTE(SUBSTITUTE('YAHOO HISTORICAL DATA'!E786,",","+"),".","-"),"+","."),"-",","))),"")</f>
        <v/>
      </c>
      <c r="J786" s="15" t="str">
        <f>IF(ISNUMBER(VALUE(SUBSTITUTE(SUBSTITUTE(SUBSTITUTE(SUBSTITUTE('YAHOO HISTORICAL DATA'!F786,",","+"),".","-"),"+","."),"-",",")))=TRUE,(VALUE(SUBSTITUTE(SUBSTITUTE(SUBSTITUTE(SUBSTITUTE('YAHOO HISTORICAL DATA'!F786,",","+"),".","-"),"+","."),"-",","))),"")</f>
        <v/>
      </c>
      <c r="K786" s="15">
        <f>IF(ISNUMBER(VALUE(SUBSTITUTE(SUBSTITUTE(SUBSTITUTE(SUBSTITUTE('YAHOO HISTORICAL DATA'!G786,",","+"),".","-"),"+","."),"-",",")))=TRUE,(VALUE(SUBSTITUTE(SUBSTITUTE(SUBSTITUTE(SUBSTITUTE('YAHOO HISTORICAL DATA'!G786,",","+"),".","-"),"+","."),"-",","))),VALUE(SUBSTITUTE(SUBSTITUTE(SUBSTITUTE(SUBSTITUTE('YAHOO HISTORICAL DATA'!G786,",","+"),".","-"),"+","."),"-",",")&amp;"0"))</f>
        <v>0</v>
      </c>
    </row>
    <row r="787" spans="1:11" x14ac:dyDescent="0.2">
      <c r="A787">
        <f>'YAHOO HISTORICAL DATA'!A787</f>
        <v>0</v>
      </c>
      <c r="B787" s="81">
        <f t="shared" si="50"/>
        <v>0</v>
      </c>
      <c r="C787" s="83">
        <f t="shared" si="51"/>
        <v>0</v>
      </c>
      <c r="D787" s="83">
        <f t="shared" si="52"/>
        <v>0</v>
      </c>
      <c r="E787" s="3" t="e">
        <f t="shared" si="53"/>
        <v>#NUM!</v>
      </c>
      <c r="F787" s="15" t="str">
        <f>IF(ISNUMBER(VALUE(SUBSTITUTE(SUBSTITUTE(SUBSTITUTE(SUBSTITUTE('YAHOO HISTORICAL DATA'!B787,",","+"),".","-"),"+","."),"-",",")))=TRUE,(VALUE(SUBSTITUTE(SUBSTITUTE(SUBSTITUTE(SUBSTITUTE('YAHOO HISTORICAL DATA'!B787,",","+"),".","-"),"+","."),"-",","))),"")</f>
        <v/>
      </c>
      <c r="G787" s="15" t="str">
        <f>IF(ISNUMBER(VALUE(SUBSTITUTE(SUBSTITUTE(SUBSTITUTE(SUBSTITUTE('YAHOO HISTORICAL DATA'!C787,",","+"),".","-"),"+","."),"-",",")))=TRUE,(VALUE(SUBSTITUTE(SUBSTITUTE(SUBSTITUTE(SUBSTITUTE('YAHOO HISTORICAL DATA'!C787,",","+"),".","-"),"+","."),"-",","))),"")</f>
        <v/>
      </c>
      <c r="H787" s="15" t="str">
        <f>IF(ISNUMBER(VALUE(SUBSTITUTE(SUBSTITUTE(SUBSTITUTE(SUBSTITUTE('YAHOO HISTORICAL DATA'!D787,",","+"),".","-"),"+","."),"-",",")))=TRUE,(VALUE(SUBSTITUTE(SUBSTITUTE(SUBSTITUTE(SUBSTITUTE('YAHOO HISTORICAL DATA'!D787,",","+"),".","-"),"+","."),"-",","))),"")</f>
        <v/>
      </c>
      <c r="I787" s="15" t="str">
        <f>IF(ISNUMBER(VALUE(SUBSTITUTE(SUBSTITUTE(SUBSTITUTE(SUBSTITUTE('YAHOO HISTORICAL DATA'!E787,",","+"),".","-"),"+","."),"-",",")))=TRUE,(VALUE(SUBSTITUTE(SUBSTITUTE(SUBSTITUTE(SUBSTITUTE('YAHOO HISTORICAL DATA'!E787,",","+"),".","-"),"+","."),"-",","))),"")</f>
        <v/>
      </c>
      <c r="J787" s="15" t="str">
        <f>IF(ISNUMBER(VALUE(SUBSTITUTE(SUBSTITUTE(SUBSTITUTE(SUBSTITUTE('YAHOO HISTORICAL DATA'!F787,",","+"),".","-"),"+","."),"-",",")))=TRUE,(VALUE(SUBSTITUTE(SUBSTITUTE(SUBSTITUTE(SUBSTITUTE('YAHOO HISTORICAL DATA'!F787,",","+"),".","-"),"+","."),"-",","))),"")</f>
        <v/>
      </c>
      <c r="K787" s="15">
        <f>IF(ISNUMBER(VALUE(SUBSTITUTE(SUBSTITUTE(SUBSTITUTE(SUBSTITUTE('YAHOO HISTORICAL DATA'!G787,",","+"),".","-"),"+","."),"-",",")))=TRUE,(VALUE(SUBSTITUTE(SUBSTITUTE(SUBSTITUTE(SUBSTITUTE('YAHOO HISTORICAL DATA'!G787,",","+"),".","-"),"+","."),"-",","))),VALUE(SUBSTITUTE(SUBSTITUTE(SUBSTITUTE(SUBSTITUTE('YAHOO HISTORICAL DATA'!G787,",","+"),".","-"),"+","."),"-",",")&amp;"0"))</f>
        <v>0</v>
      </c>
    </row>
    <row r="788" spans="1:11" x14ac:dyDescent="0.2">
      <c r="A788">
        <f>'YAHOO HISTORICAL DATA'!A788</f>
        <v>0</v>
      </c>
      <c r="B788" s="81">
        <f t="shared" si="50"/>
        <v>0</v>
      </c>
      <c r="C788" s="83">
        <f t="shared" si="51"/>
        <v>0</v>
      </c>
      <c r="D788" s="83">
        <f t="shared" si="52"/>
        <v>0</v>
      </c>
      <c r="E788" s="3" t="e">
        <f t="shared" si="53"/>
        <v>#NUM!</v>
      </c>
      <c r="F788" s="15" t="str">
        <f>IF(ISNUMBER(VALUE(SUBSTITUTE(SUBSTITUTE(SUBSTITUTE(SUBSTITUTE('YAHOO HISTORICAL DATA'!B788,",","+"),".","-"),"+","."),"-",",")))=TRUE,(VALUE(SUBSTITUTE(SUBSTITUTE(SUBSTITUTE(SUBSTITUTE('YAHOO HISTORICAL DATA'!B788,",","+"),".","-"),"+","."),"-",","))),"")</f>
        <v/>
      </c>
      <c r="G788" s="15" t="str">
        <f>IF(ISNUMBER(VALUE(SUBSTITUTE(SUBSTITUTE(SUBSTITUTE(SUBSTITUTE('YAHOO HISTORICAL DATA'!C788,",","+"),".","-"),"+","."),"-",",")))=TRUE,(VALUE(SUBSTITUTE(SUBSTITUTE(SUBSTITUTE(SUBSTITUTE('YAHOO HISTORICAL DATA'!C788,",","+"),".","-"),"+","."),"-",","))),"")</f>
        <v/>
      </c>
      <c r="H788" s="15" t="str">
        <f>IF(ISNUMBER(VALUE(SUBSTITUTE(SUBSTITUTE(SUBSTITUTE(SUBSTITUTE('YAHOO HISTORICAL DATA'!D788,",","+"),".","-"),"+","."),"-",",")))=TRUE,(VALUE(SUBSTITUTE(SUBSTITUTE(SUBSTITUTE(SUBSTITUTE('YAHOO HISTORICAL DATA'!D788,",","+"),".","-"),"+","."),"-",","))),"")</f>
        <v/>
      </c>
      <c r="I788" s="15" t="str">
        <f>IF(ISNUMBER(VALUE(SUBSTITUTE(SUBSTITUTE(SUBSTITUTE(SUBSTITUTE('YAHOO HISTORICAL DATA'!E788,",","+"),".","-"),"+","."),"-",",")))=TRUE,(VALUE(SUBSTITUTE(SUBSTITUTE(SUBSTITUTE(SUBSTITUTE('YAHOO HISTORICAL DATA'!E788,",","+"),".","-"),"+","."),"-",","))),"")</f>
        <v/>
      </c>
      <c r="J788" s="15" t="str">
        <f>IF(ISNUMBER(VALUE(SUBSTITUTE(SUBSTITUTE(SUBSTITUTE(SUBSTITUTE('YAHOO HISTORICAL DATA'!F788,",","+"),".","-"),"+","."),"-",",")))=TRUE,(VALUE(SUBSTITUTE(SUBSTITUTE(SUBSTITUTE(SUBSTITUTE('YAHOO HISTORICAL DATA'!F788,",","+"),".","-"),"+","."),"-",","))),"")</f>
        <v/>
      </c>
      <c r="K788" s="15">
        <f>IF(ISNUMBER(VALUE(SUBSTITUTE(SUBSTITUTE(SUBSTITUTE(SUBSTITUTE('YAHOO HISTORICAL DATA'!G788,",","+"),".","-"),"+","."),"-",",")))=TRUE,(VALUE(SUBSTITUTE(SUBSTITUTE(SUBSTITUTE(SUBSTITUTE('YAHOO HISTORICAL DATA'!G788,",","+"),".","-"),"+","."),"-",","))),VALUE(SUBSTITUTE(SUBSTITUTE(SUBSTITUTE(SUBSTITUTE('YAHOO HISTORICAL DATA'!G788,",","+"),".","-"),"+","."),"-",",")&amp;"0"))</f>
        <v>0</v>
      </c>
    </row>
    <row r="789" spans="1:11" x14ac:dyDescent="0.2">
      <c r="A789">
        <f>'YAHOO HISTORICAL DATA'!A789</f>
        <v>0</v>
      </c>
      <c r="B789" s="81">
        <f t="shared" si="50"/>
        <v>0</v>
      </c>
      <c r="C789" s="83">
        <f t="shared" si="51"/>
        <v>0</v>
      </c>
      <c r="D789" s="83">
        <f t="shared" si="52"/>
        <v>0</v>
      </c>
      <c r="E789" s="3" t="e">
        <f t="shared" si="53"/>
        <v>#NUM!</v>
      </c>
      <c r="F789" s="15" t="str">
        <f>IF(ISNUMBER(VALUE(SUBSTITUTE(SUBSTITUTE(SUBSTITUTE(SUBSTITUTE('YAHOO HISTORICAL DATA'!B789,",","+"),".","-"),"+","."),"-",",")))=TRUE,(VALUE(SUBSTITUTE(SUBSTITUTE(SUBSTITUTE(SUBSTITUTE('YAHOO HISTORICAL DATA'!B789,",","+"),".","-"),"+","."),"-",","))),"")</f>
        <v/>
      </c>
      <c r="G789" s="15" t="str">
        <f>IF(ISNUMBER(VALUE(SUBSTITUTE(SUBSTITUTE(SUBSTITUTE(SUBSTITUTE('YAHOO HISTORICAL DATA'!C789,",","+"),".","-"),"+","."),"-",",")))=TRUE,(VALUE(SUBSTITUTE(SUBSTITUTE(SUBSTITUTE(SUBSTITUTE('YAHOO HISTORICAL DATA'!C789,",","+"),".","-"),"+","."),"-",","))),"")</f>
        <v/>
      </c>
      <c r="H789" s="15" t="str">
        <f>IF(ISNUMBER(VALUE(SUBSTITUTE(SUBSTITUTE(SUBSTITUTE(SUBSTITUTE('YAHOO HISTORICAL DATA'!D789,",","+"),".","-"),"+","."),"-",",")))=TRUE,(VALUE(SUBSTITUTE(SUBSTITUTE(SUBSTITUTE(SUBSTITUTE('YAHOO HISTORICAL DATA'!D789,",","+"),".","-"),"+","."),"-",","))),"")</f>
        <v/>
      </c>
      <c r="I789" s="15" t="str">
        <f>IF(ISNUMBER(VALUE(SUBSTITUTE(SUBSTITUTE(SUBSTITUTE(SUBSTITUTE('YAHOO HISTORICAL DATA'!E789,",","+"),".","-"),"+","."),"-",",")))=TRUE,(VALUE(SUBSTITUTE(SUBSTITUTE(SUBSTITUTE(SUBSTITUTE('YAHOO HISTORICAL DATA'!E789,",","+"),".","-"),"+","."),"-",","))),"")</f>
        <v/>
      </c>
      <c r="J789" s="15" t="str">
        <f>IF(ISNUMBER(VALUE(SUBSTITUTE(SUBSTITUTE(SUBSTITUTE(SUBSTITUTE('YAHOO HISTORICAL DATA'!F789,",","+"),".","-"),"+","."),"-",",")))=TRUE,(VALUE(SUBSTITUTE(SUBSTITUTE(SUBSTITUTE(SUBSTITUTE('YAHOO HISTORICAL DATA'!F789,",","+"),".","-"),"+","."),"-",","))),"")</f>
        <v/>
      </c>
      <c r="K789" s="15">
        <f>IF(ISNUMBER(VALUE(SUBSTITUTE(SUBSTITUTE(SUBSTITUTE(SUBSTITUTE('YAHOO HISTORICAL DATA'!G789,",","+"),".","-"),"+","."),"-",",")))=TRUE,(VALUE(SUBSTITUTE(SUBSTITUTE(SUBSTITUTE(SUBSTITUTE('YAHOO HISTORICAL DATA'!G789,",","+"),".","-"),"+","."),"-",","))),VALUE(SUBSTITUTE(SUBSTITUTE(SUBSTITUTE(SUBSTITUTE('YAHOO HISTORICAL DATA'!G789,",","+"),".","-"),"+","."),"-",",")&amp;"0"))</f>
        <v>0</v>
      </c>
    </row>
    <row r="790" spans="1:11" x14ac:dyDescent="0.2">
      <c r="A790">
        <f>'YAHOO HISTORICAL DATA'!A790</f>
        <v>0</v>
      </c>
      <c r="B790" s="81">
        <f t="shared" si="50"/>
        <v>0</v>
      </c>
      <c r="C790" s="83">
        <f t="shared" si="51"/>
        <v>0</v>
      </c>
      <c r="D790" s="83">
        <f t="shared" si="52"/>
        <v>0</v>
      </c>
      <c r="E790" s="3" t="e">
        <f t="shared" si="53"/>
        <v>#NUM!</v>
      </c>
      <c r="F790" s="15" t="str">
        <f>IF(ISNUMBER(VALUE(SUBSTITUTE(SUBSTITUTE(SUBSTITUTE(SUBSTITUTE('YAHOO HISTORICAL DATA'!B790,",","+"),".","-"),"+","."),"-",",")))=TRUE,(VALUE(SUBSTITUTE(SUBSTITUTE(SUBSTITUTE(SUBSTITUTE('YAHOO HISTORICAL DATA'!B790,",","+"),".","-"),"+","."),"-",","))),"")</f>
        <v/>
      </c>
      <c r="G790" s="15" t="str">
        <f>IF(ISNUMBER(VALUE(SUBSTITUTE(SUBSTITUTE(SUBSTITUTE(SUBSTITUTE('YAHOO HISTORICAL DATA'!C790,",","+"),".","-"),"+","."),"-",",")))=TRUE,(VALUE(SUBSTITUTE(SUBSTITUTE(SUBSTITUTE(SUBSTITUTE('YAHOO HISTORICAL DATA'!C790,",","+"),".","-"),"+","."),"-",","))),"")</f>
        <v/>
      </c>
      <c r="H790" s="15" t="str">
        <f>IF(ISNUMBER(VALUE(SUBSTITUTE(SUBSTITUTE(SUBSTITUTE(SUBSTITUTE('YAHOO HISTORICAL DATA'!D790,",","+"),".","-"),"+","."),"-",",")))=TRUE,(VALUE(SUBSTITUTE(SUBSTITUTE(SUBSTITUTE(SUBSTITUTE('YAHOO HISTORICAL DATA'!D790,",","+"),".","-"),"+","."),"-",","))),"")</f>
        <v/>
      </c>
      <c r="I790" s="15" t="str">
        <f>IF(ISNUMBER(VALUE(SUBSTITUTE(SUBSTITUTE(SUBSTITUTE(SUBSTITUTE('YAHOO HISTORICAL DATA'!E790,",","+"),".","-"),"+","."),"-",",")))=TRUE,(VALUE(SUBSTITUTE(SUBSTITUTE(SUBSTITUTE(SUBSTITUTE('YAHOO HISTORICAL DATA'!E790,",","+"),".","-"),"+","."),"-",","))),"")</f>
        <v/>
      </c>
      <c r="J790" s="15" t="str">
        <f>IF(ISNUMBER(VALUE(SUBSTITUTE(SUBSTITUTE(SUBSTITUTE(SUBSTITUTE('YAHOO HISTORICAL DATA'!F790,",","+"),".","-"),"+","."),"-",",")))=TRUE,(VALUE(SUBSTITUTE(SUBSTITUTE(SUBSTITUTE(SUBSTITUTE('YAHOO HISTORICAL DATA'!F790,",","+"),".","-"),"+","."),"-",","))),"")</f>
        <v/>
      </c>
      <c r="K790" s="15">
        <f>IF(ISNUMBER(VALUE(SUBSTITUTE(SUBSTITUTE(SUBSTITUTE(SUBSTITUTE('YAHOO HISTORICAL DATA'!G790,",","+"),".","-"),"+","."),"-",",")))=TRUE,(VALUE(SUBSTITUTE(SUBSTITUTE(SUBSTITUTE(SUBSTITUTE('YAHOO HISTORICAL DATA'!G790,",","+"),".","-"),"+","."),"-",","))),VALUE(SUBSTITUTE(SUBSTITUTE(SUBSTITUTE(SUBSTITUTE('YAHOO HISTORICAL DATA'!G790,",","+"),".","-"),"+","."),"-",",")&amp;"0"))</f>
        <v>0</v>
      </c>
    </row>
    <row r="791" spans="1:11" x14ac:dyDescent="0.2">
      <c r="A791">
        <f>'YAHOO HISTORICAL DATA'!A791</f>
        <v>0</v>
      </c>
      <c r="B791" s="81">
        <f t="shared" si="50"/>
        <v>0</v>
      </c>
      <c r="C791" s="83">
        <f t="shared" si="51"/>
        <v>0</v>
      </c>
      <c r="D791" s="83">
        <f t="shared" si="52"/>
        <v>0</v>
      </c>
      <c r="E791" s="3" t="e">
        <f t="shared" si="53"/>
        <v>#NUM!</v>
      </c>
      <c r="F791" s="15" t="str">
        <f>IF(ISNUMBER(VALUE(SUBSTITUTE(SUBSTITUTE(SUBSTITUTE(SUBSTITUTE('YAHOO HISTORICAL DATA'!B791,",","+"),".","-"),"+","."),"-",",")))=TRUE,(VALUE(SUBSTITUTE(SUBSTITUTE(SUBSTITUTE(SUBSTITUTE('YAHOO HISTORICAL DATA'!B791,",","+"),".","-"),"+","."),"-",","))),"")</f>
        <v/>
      </c>
      <c r="G791" s="15" t="str">
        <f>IF(ISNUMBER(VALUE(SUBSTITUTE(SUBSTITUTE(SUBSTITUTE(SUBSTITUTE('YAHOO HISTORICAL DATA'!C791,",","+"),".","-"),"+","."),"-",",")))=TRUE,(VALUE(SUBSTITUTE(SUBSTITUTE(SUBSTITUTE(SUBSTITUTE('YAHOO HISTORICAL DATA'!C791,",","+"),".","-"),"+","."),"-",","))),"")</f>
        <v/>
      </c>
      <c r="H791" s="15" t="str">
        <f>IF(ISNUMBER(VALUE(SUBSTITUTE(SUBSTITUTE(SUBSTITUTE(SUBSTITUTE('YAHOO HISTORICAL DATA'!D791,",","+"),".","-"),"+","."),"-",",")))=TRUE,(VALUE(SUBSTITUTE(SUBSTITUTE(SUBSTITUTE(SUBSTITUTE('YAHOO HISTORICAL DATA'!D791,",","+"),".","-"),"+","."),"-",","))),"")</f>
        <v/>
      </c>
      <c r="I791" s="15" t="str">
        <f>IF(ISNUMBER(VALUE(SUBSTITUTE(SUBSTITUTE(SUBSTITUTE(SUBSTITUTE('YAHOO HISTORICAL DATA'!E791,",","+"),".","-"),"+","."),"-",",")))=TRUE,(VALUE(SUBSTITUTE(SUBSTITUTE(SUBSTITUTE(SUBSTITUTE('YAHOO HISTORICAL DATA'!E791,",","+"),".","-"),"+","."),"-",","))),"")</f>
        <v/>
      </c>
      <c r="J791" s="15" t="str">
        <f>IF(ISNUMBER(VALUE(SUBSTITUTE(SUBSTITUTE(SUBSTITUTE(SUBSTITUTE('YAHOO HISTORICAL DATA'!F791,",","+"),".","-"),"+","."),"-",",")))=TRUE,(VALUE(SUBSTITUTE(SUBSTITUTE(SUBSTITUTE(SUBSTITUTE('YAHOO HISTORICAL DATA'!F791,",","+"),".","-"),"+","."),"-",","))),"")</f>
        <v/>
      </c>
      <c r="K791" s="15">
        <f>IF(ISNUMBER(VALUE(SUBSTITUTE(SUBSTITUTE(SUBSTITUTE(SUBSTITUTE('YAHOO HISTORICAL DATA'!G791,",","+"),".","-"),"+","."),"-",",")))=TRUE,(VALUE(SUBSTITUTE(SUBSTITUTE(SUBSTITUTE(SUBSTITUTE('YAHOO HISTORICAL DATA'!G791,",","+"),".","-"),"+","."),"-",","))),VALUE(SUBSTITUTE(SUBSTITUTE(SUBSTITUTE(SUBSTITUTE('YAHOO HISTORICAL DATA'!G791,",","+"),".","-"),"+","."),"-",",")&amp;"0"))</f>
        <v>0</v>
      </c>
    </row>
    <row r="792" spans="1:11" x14ac:dyDescent="0.2">
      <c r="A792">
        <f>'YAHOO HISTORICAL DATA'!A792</f>
        <v>0</v>
      </c>
      <c r="B792" s="81">
        <f t="shared" si="50"/>
        <v>0</v>
      </c>
      <c r="C792" s="83">
        <f t="shared" si="51"/>
        <v>0</v>
      </c>
      <c r="D792" s="83">
        <f t="shared" si="52"/>
        <v>0</v>
      </c>
      <c r="E792" s="3" t="e">
        <f t="shared" si="53"/>
        <v>#NUM!</v>
      </c>
      <c r="F792" s="15" t="str">
        <f>IF(ISNUMBER(VALUE(SUBSTITUTE(SUBSTITUTE(SUBSTITUTE(SUBSTITUTE('YAHOO HISTORICAL DATA'!B792,",","+"),".","-"),"+","."),"-",",")))=TRUE,(VALUE(SUBSTITUTE(SUBSTITUTE(SUBSTITUTE(SUBSTITUTE('YAHOO HISTORICAL DATA'!B792,",","+"),".","-"),"+","."),"-",","))),"")</f>
        <v/>
      </c>
      <c r="G792" s="15" t="str">
        <f>IF(ISNUMBER(VALUE(SUBSTITUTE(SUBSTITUTE(SUBSTITUTE(SUBSTITUTE('YAHOO HISTORICAL DATA'!C792,",","+"),".","-"),"+","."),"-",",")))=TRUE,(VALUE(SUBSTITUTE(SUBSTITUTE(SUBSTITUTE(SUBSTITUTE('YAHOO HISTORICAL DATA'!C792,",","+"),".","-"),"+","."),"-",","))),"")</f>
        <v/>
      </c>
      <c r="H792" s="15" t="str">
        <f>IF(ISNUMBER(VALUE(SUBSTITUTE(SUBSTITUTE(SUBSTITUTE(SUBSTITUTE('YAHOO HISTORICAL DATA'!D792,",","+"),".","-"),"+","."),"-",",")))=TRUE,(VALUE(SUBSTITUTE(SUBSTITUTE(SUBSTITUTE(SUBSTITUTE('YAHOO HISTORICAL DATA'!D792,",","+"),".","-"),"+","."),"-",","))),"")</f>
        <v/>
      </c>
      <c r="I792" s="15" t="str">
        <f>IF(ISNUMBER(VALUE(SUBSTITUTE(SUBSTITUTE(SUBSTITUTE(SUBSTITUTE('YAHOO HISTORICAL DATA'!E792,",","+"),".","-"),"+","."),"-",",")))=TRUE,(VALUE(SUBSTITUTE(SUBSTITUTE(SUBSTITUTE(SUBSTITUTE('YAHOO HISTORICAL DATA'!E792,",","+"),".","-"),"+","."),"-",","))),"")</f>
        <v/>
      </c>
      <c r="J792" s="15" t="str">
        <f>IF(ISNUMBER(VALUE(SUBSTITUTE(SUBSTITUTE(SUBSTITUTE(SUBSTITUTE('YAHOO HISTORICAL DATA'!F792,",","+"),".","-"),"+","."),"-",",")))=TRUE,(VALUE(SUBSTITUTE(SUBSTITUTE(SUBSTITUTE(SUBSTITUTE('YAHOO HISTORICAL DATA'!F792,",","+"),".","-"),"+","."),"-",","))),"")</f>
        <v/>
      </c>
      <c r="K792" s="15">
        <f>IF(ISNUMBER(VALUE(SUBSTITUTE(SUBSTITUTE(SUBSTITUTE(SUBSTITUTE('YAHOO HISTORICAL DATA'!G792,",","+"),".","-"),"+","."),"-",",")))=TRUE,(VALUE(SUBSTITUTE(SUBSTITUTE(SUBSTITUTE(SUBSTITUTE('YAHOO HISTORICAL DATA'!G792,",","+"),".","-"),"+","."),"-",","))),VALUE(SUBSTITUTE(SUBSTITUTE(SUBSTITUTE(SUBSTITUTE('YAHOO HISTORICAL DATA'!G792,",","+"),".","-"),"+","."),"-",",")&amp;"0"))</f>
        <v>0</v>
      </c>
    </row>
    <row r="793" spans="1:11" x14ac:dyDescent="0.2">
      <c r="A793">
        <f>'YAHOO HISTORICAL DATA'!A793</f>
        <v>0</v>
      </c>
      <c r="B793" s="81">
        <f t="shared" si="50"/>
        <v>0</v>
      </c>
      <c r="C793" s="83">
        <f t="shared" si="51"/>
        <v>0</v>
      </c>
      <c r="D793" s="83">
        <f t="shared" si="52"/>
        <v>0</v>
      </c>
      <c r="E793" s="3" t="e">
        <f t="shared" si="53"/>
        <v>#NUM!</v>
      </c>
      <c r="F793" s="15" t="str">
        <f>IF(ISNUMBER(VALUE(SUBSTITUTE(SUBSTITUTE(SUBSTITUTE(SUBSTITUTE('YAHOO HISTORICAL DATA'!B793,",","+"),".","-"),"+","."),"-",",")))=TRUE,(VALUE(SUBSTITUTE(SUBSTITUTE(SUBSTITUTE(SUBSTITUTE('YAHOO HISTORICAL DATA'!B793,",","+"),".","-"),"+","."),"-",","))),"")</f>
        <v/>
      </c>
      <c r="G793" s="15" t="str">
        <f>IF(ISNUMBER(VALUE(SUBSTITUTE(SUBSTITUTE(SUBSTITUTE(SUBSTITUTE('YAHOO HISTORICAL DATA'!C793,",","+"),".","-"),"+","."),"-",",")))=TRUE,(VALUE(SUBSTITUTE(SUBSTITUTE(SUBSTITUTE(SUBSTITUTE('YAHOO HISTORICAL DATA'!C793,",","+"),".","-"),"+","."),"-",","))),"")</f>
        <v/>
      </c>
      <c r="H793" s="15" t="str">
        <f>IF(ISNUMBER(VALUE(SUBSTITUTE(SUBSTITUTE(SUBSTITUTE(SUBSTITUTE('YAHOO HISTORICAL DATA'!D793,",","+"),".","-"),"+","."),"-",",")))=TRUE,(VALUE(SUBSTITUTE(SUBSTITUTE(SUBSTITUTE(SUBSTITUTE('YAHOO HISTORICAL DATA'!D793,",","+"),".","-"),"+","."),"-",","))),"")</f>
        <v/>
      </c>
      <c r="I793" s="15" t="str">
        <f>IF(ISNUMBER(VALUE(SUBSTITUTE(SUBSTITUTE(SUBSTITUTE(SUBSTITUTE('YAHOO HISTORICAL DATA'!E793,",","+"),".","-"),"+","."),"-",",")))=TRUE,(VALUE(SUBSTITUTE(SUBSTITUTE(SUBSTITUTE(SUBSTITUTE('YAHOO HISTORICAL DATA'!E793,",","+"),".","-"),"+","."),"-",","))),"")</f>
        <v/>
      </c>
      <c r="J793" s="15" t="str">
        <f>IF(ISNUMBER(VALUE(SUBSTITUTE(SUBSTITUTE(SUBSTITUTE(SUBSTITUTE('YAHOO HISTORICAL DATA'!F793,",","+"),".","-"),"+","."),"-",",")))=TRUE,(VALUE(SUBSTITUTE(SUBSTITUTE(SUBSTITUTE(SUBSTITUTE('YAHOO HISTORICAL DATA'!F793,",","+"),".","-"),"+","."),"-",","))),"")</f>
        <v/>
      </c>
      <c r="K793" s="15">
        <f>IF(ISNUMBER(VALUE(SUBSTITUTE(SUBSTITUTE(SUBSTITUTE(SUBSTITUTE('YAHOO HISTORICAL DATA'!G793,",","+"),".","-"),"+","."),"-",",")))=TRUE,(VALUE(SUBSTITUTE(SUBSTITUTE(SUBSTITUTE(SUBSTITUTE('YAHOO HISTORICAL DATA'!G793,",","+"),".","-"),"+","."),"-",","))),VALUE(SUBSTITUTE(SUBSTITUTE(SUBSTITUTE(SUBSTITUTE('YAHOO HISTORICAL DATA'!G793,",","+"),".","-"),"+","."),"-",",")&amp;"0"))</f>
        <v>0</v>
      </c>
    </row>
    <row r="794" spans="1:11" x14ac:dyDescent="0.2">
      <c r="A794">
        <f>'YAHOO HISTORICAL DATA'!A794</f>
        <v>0</v>
      </c>
      <c r="B794" s="81">
        <f t="shared" si="50"/>
        <v>0</v>
      </c>
      <c r="C794" s="83">
        <f t="shared" si="51"/>
        <v>0</v>
      </c>
      <c r="D794" s="83">
        <f t="shared" si="52"/>
        <v>0</v>
      </c>
      <c r="E794" s="3" t="e">
        <f t="shared" si="53"/>
        <v>#NUM!</v>
      </c>
      <c r="F794" s="15" t="str">
        <f>IF(ISNUMBER(VALUE(SUBSTITUTE(SUBSTITUTE(SUBSTITUTE(SUBSTITUTE('YAHOO HISTORICAL DATA'!B794,",","+"),".","-"),"+","."),"-",",")))=TRUE,(VALUE(SUBSTITUTE(SUBSTITUTE(SUBSTITUTE(SUBSTITUTE('YAHOO HISTORICAL DATA'!B794,",","+"),".","-"),"+","."),"-",","))),"")</f>
        <v/>
      </c>
      <c r="G794" s="15" t="str">
        <f>IF(ISNUMBER(VALUE(SUBSTITUTE(SUBSTITUTE(SUBSTITUTE(SUBSTITUTE('YAHOO HISTORICAL DATA'!C794,",","+"),".","-"),"+","."),"-",",")))=TRUE,(VALUE(SUBSTITUTE(SUBSTITUTE(SUBSTITUTE(SUBSTITUTE('YAHOO HISTORICAL DATA'!C794,",","+"),".","-"),"+","."),"-",","))),"")</f>
        <v/>
      </c>
      <c r="H794" s="15" t="str">
        <f>IF(ISNUMBER(VALUE(SUBSTITUTE(SUBSTITUTE(SUBSTITUTE(SUBSTITUTE('YAHOO HISTORICAL DATA'!D794,",","+"),".","-"),"+","."),"-",",")))=TRUE,(VALUE(SUBSTITUTE(SUBSTITUTE(SUBSTITUTE(SUBSTITUTE('YAHOO HISTORICAL DATA'!D794,",","+"),".","-"),"+","."),"-",","))),"")</f>
        <v/>
      </c>
      <c r="I794" s="15" t="str">
        <f>IF(ISNUMBER(VALUE(SUBSTITUTE(SUBSTITUTE(SUBSTITUTE(SUBSTITUTE('YAHOO HISTORICAL DATA'!E794,",","+"),".","-"),"+","."),"-",",")))=TRUE,(VALUE(SUBSTITUTE(SUBSTITUTE(SUBSTITUTE(SUBSTITUTE('YAHOO HISTORICAL DATA'!E794,",","+"),".","-"),"+","."),"-",","))),"")</f>
        <v/>
      </c>
      <c r="J794" s="15" t="str">
        <f>IF(ISNUMBER(VALUE(SUBSTITUTE(SUBSTITUTE(SUBSTITUTE(SUBSTITUTE('YAHOO HISTORICAL DATA'!F794,",","+"),".","-"),"+","."),"-",",")))=TRUE,(VALUE(SUBSTITUTE(SUBSTITUTE(SUBSTITUTE(SUBSTITUTE('YAHOO HISTORICAL DATA'!F794,",","+"),".","-"),"+","."),"-",","))),"")</f>
        <v/>
      </c>
      <c r="K794" s="15">
        <f>IF(ISNUMBER(VALUE(SUBSTITUTE(SUBSTITUTE(SUBSTITUTE(SUBSTITUTE('YAHOO HISTORICAL DATA'!G794,",","+"),".","-"),"+","."),"-",",")))=TRUE,(VALUE(SUBSTITUTE(SUBSTITUTE(SUBSTITUTE(SUBSTITUTE('YAHOO HISTORICAL DATA'!G794,",","+"),".","-"),"+","."),"-",","))),VALUE(SUBSTITUTE(SUBSTITUTE(SUBSTITUTE(SUBSTITUTE('YAHOO HISTORICAL DATA'!G794,",","+"),".","-"),"+","."),"-",",")&amp;"0"))</f>
        <v>0</v>
      </c>
    </row>
    <row r="795" spans="1:11" x14ac:dyDescent="0.2">
      <c r="A795">
        <f>'YAHOO HISTORICAL DATA'!A795</f>
        <v>0</v>
      </c>
      <c r="B795" s="81">
        <f t="shared" si="50"/>
        <v>0</v>
      </c>
      <c r="C795" s="83">
        <f t="shared" si="51"/>
        <v>0</v>
      </c>
      <c r="D795" s="83">
        <f t="shared" si="52"/>
        <v>0</v>
      </c>
      <c r="E795" s="3" t="e">
        <f t="shared" si="53"/>
        <v>#NUM!</v>
      </c>
      <c r="F795" s="15" t="str">
        <f>IF(ISNUMBER(VALUE(SUBSTITUTE(SUBSTITUTE(SUBSTITUTE(SUBSTITUTE('YAHOO HISTORICAL DATA'!B795,",","+"),".","-"),"+","."),"-",",")))=TRUE,(VALUE(SUBSTITUTE(SUBSTITUTE(SUBSTITUTE(SUBSTITUTE('YAHOO HISTORICAL DATA'!B795,",","+"),".","-"),"+","."),"-",","))),"")</f>
        <v/>
      </c>
      <c r="G795" s="15" t="str">
        <f>IF(ISNUMBER(VALUE(SUBSTITUTE(SUBSTITUTE(SUBSTITUTE(SUBSTITUTE('YAHOO HISTORICAL DATA'!C795,",","+"),".","-"),"+","."),"-",",")))=TRUE,(VALUE(SUBSTITUTE(SUBSTITUTE(SUBSTITUTE(SUBSTITUTE('YAHOO HISTORICAL DATA'!C795,",","+"),".","-"),"+","."),"-",","))),"")</f>
        <v/>
      </c>
      <c r="H795" s="15" t="str">
        <f>IF(ISNUMBER(VALUE(SUBSTITUTE(SUBSTITUTE(SUBSTITUTE(SUBSTITUTE('YAHOO HISTORICAL DATA'!D795,",","+"),".","-"),"+","."),"-",",")))=TRUE,(VALUE(SUBSTITUTE(SUBSTITUTE(SUBSTITUTE(SUBSTITUTE('YAHOO HISTORICAL DATA'!D795,",","+"),".","-"),"+","."),"-",","))),"")</f>
        <v/>
      </c>
      <c r="I795" s="15" t="str">
        <f>IF(ISNUMBER(VALUE(SUBSTITUTE(SUBSTITUTE(SUBSTITUTE(SUBSTITUTE('YAHOO HISTORICAL DATA'!E795,",","+"),".","-"),"+","."),"-",",")))=TRUE,(VALUE(SUBSTITUTE(SUBSTITUTE(SUBSTITUTE(SUBSTITUTE('YAHOO HISTORICAL DATA'!E795,",","+"),".","-"),"+","."),"-",","))),"")</f>
        <v/>
      </c>
      <c r="J795" s="15" t="str">
        <f>IF(ISNUMBER(VALUE(SUBSTITUTE(SUBSTITUTE(SUBSTITUTE(SUBSTITUTE('YAHOO HISTORICAL DATA'!F795,",","+"),".","-"),"+","."),"-",",")))=TRUE,(VALUE(SUBSTITUTE(SUBSTITUTE(SUBSTITUTE(SUBSTITUTE('YAHOO HISTORICAL DATA'!F795,",","+"),".","-"),"+","."),"-",","))),"")</f>
        <v/>
      </c>
      <c r="K795" s="15">
        <f>IF(ISNUMBER(VALUE(SUBSTITUTE(SUBSTITUTE(SUBSTITUTE(SUBSTITUTE('YAHOO HISTORICAL DATA'!G795,",","+"),".","-"),"+","."),"-",",")))=TRUE,(VALUE(SUBSTITUTE(SUBSTITUTE(SUBSTITUTE(SUBSTITUTE('YAHOO HISTORICAL DATA'!G795,",","+"),".","-"),"+","."),"-",","))),VALUE(SUBSTITUTE(SUBSTITUTE(SUBSTITUTE(SUBSTITUTE('YAHOO HISTORICAL DATA'!G795,",","+"),".","-"),"+","."),"-",",")&amp;"0"))</f>
        <v>0</v>
      </c>
    </row>
    <row r="796" spans="1:11" x14ac:dyDescent="0.2">
      <c r="A796">
        <f>'YAHOO HISTORICAL DATA'!A796</f>
        <v>0</v>
      </c>
      <c r="B796" s="81">
        <f t="shared" si="50"/>
        <v>0</v>
      </c>
      <c r="C796" s="83">
        <f t="shared" si="51"/>
        <v>0</v>
      </c>
      <c r="D796" s="83">
        <f t="shared" si="52"/>
        <v>0</v>
      </c>
      <c r="E796" s="3" t="e">
        <f t="shared" si="53"/>
        <v>#NUM!</v>
      </c>
      <c r="F796" s="15" t="str">
        <f>IF(ISNUMBER(VALUE(SUBSTITUTE(SUBSTITUTE(SUBSTITUTE(SUBSTITUTE('YAHOO HISTORICAL DATA'!B796,",","+"),".","-"),"+","."),"-",",")))=TRUE,(VALUE(SUBSTITUTE(SUBSTITUTE(SUBSTITUTE(SUBSTITUTE('YAHOO HISTORICAL DATA'!B796,",","+"),".","-"),"+","."),"-",","))),"")</f>
        <v/>
      </c>
      <c r="G796" s="15" t="str">
        <f>IF(ISNUMBER(VALUE(SUBSTITUTE(SUBSTITUTE(SUBSTITUTE(SUBSTITUTE('YAHOO HISTORICAL DATA'!C796,",","+"),".","-"),"+","."),"-",",")))=TRUE,(VALUE(SUBSTITUTE(SUBSTITUTE(SUBSTITUTE(SUBSTITUTE('YAHOO HISTORICAL DATA'!C796,",","+"),".","-"),"+","."),"-",","))),"")</f>
        <v/>
      </c>
      <c r="H796" s="15" t="str">
        <f>IF(ISNUMBER(VALUE(SUBSTITUTE(SUBSTITUTE(SUBSTITUTE(SUBSTITUTE('YAHOO HISTORICAL DATA'!D796,",","+"),".","-"),"+","."),"-",",")))=TRUE,(VALUE(SUBSTITUTE(SUBSTITUTE(SUBSTITUTE(SUBSTITUTE('YAHOO HISTORICAL DATA'!D796,",","+"),".","-"),"+","."),"-",","))),"")</f>
        <v/>
      </c>
      <c r="I796" s="15" t="str">
        <f>IF(ISNUMBER(VALUE(SUBSTITUTE(SUBSTITUTE(SUBSTITUTE(SUBSTITUTE('YAHOO HISTORICAL DATA'!E796,",","+"),".","-"),"+","."),"-",",")))=TRUE,(VALUE(SUBSTITUTE(SUBSTITUTE(SUBSTITUTE(SUBSTITUTE('YAHOO HISTORICAL DATA'!E796,",","+"),".","-"),"+","."),"-",","))),"")</f>
        <v/>
      </c>
      <c r="J796" s="15" t="str">
        <f>IF(ISNUMBER(VALUE(SUBSTITUTE(SUBSTITUTE(SUBSTITUTE(SUBSTITUTE('YAHOO HISTORICAL DATA'!F796,",","+"),".","-"),"+","."),"-",",")))=TRUE,(VALUE(SUBSTITUTE(SUBSTITUTE(SUBSTITUTE(SUBSTITUTE('YAHOO HISTORICAL DATA'!F796,",","+"),".","-"),"+","."),"-",","))),"")</f>
        <v/>
      </c>
      <c r="K796" s="15">
        <f>IF(ISNUMBER(VALUE(SUBSTITUTE(SUBSTITUTE(SUBSTITUTE(SUBSTITUTE('YAHOO HISTORICAL DATA'!G796,",","+"),".","-"),"+","."),"-",",")))=TRUE,(VALUE(SUBSTITUTE(SUBSTITUTE(SUBSTITUTE(SUBSTITUTE('YAHOO HISTORICAL DATA'!G796,",","+"),".","-"),"+","."),"-",","))),VALUE(SUBSTITUTE(SUBSTITUTE(SUBSTITUTE(SUBSTITUTE('YAHOO HISTORICAL DATA'!G796,",","+"),".","-"),"+","."),"-",",")&amp;"0"))</f>
        <v>0</v>
      </c>
    </row>
    <row r="797" spans="1:11" x14ac:dyDescent="0.2">
      <c r="A797">
        <f>'YAHOO HISTORICAL DATA'!A797</f>
        <v>0</v>
      </c>
      <c r="B797" s="81">
        <f t="shared" si="50"/>
        <v>0</v>
      </c>
      <c r="C797" s="83">
        <f t="shared" si="51"/>
        <v>0</v>
      </c>
      <c r="D797" s="83">
        <f t="shared" si="52"/>
        <v>0</v>
      </c>
      <c r="E797" s="3" t="e">
        <f t="shared" si="53"/>
        <v>#NUM!</v>
      </c>
      <c r="F797" s="15" t="str">
        <f>IF(ISNUMBER(VALUE(SUBSTITUTE(SUBSTITUTE(SUBSTITUTE(SUBSTITUTE('YAHOO HISTORICAL DATA'!B797,",","+"),".","-"),"+","."),"-",",")))=TRUE,(VALUE(SUBSTITUTE(SUBSTITUTE(SUBSTITUTE(SUBSTITUTE('YAHOO HISTORICAL DATA'!B797,",","+"),".","-"),"+","."),"-",","))),"")</f>
        <v/>
      </c>
      <c r="G797" s="15" t="str">
        <f>IF(ISNUMBER(VALUE(SUBSTITUTE(SUBSTITUTE(SUBSTITUTE(SUBSTITUTE('YAHOO HISTORICAL DATA'!C797,",","+"),".","-"),"+","."),"-",",")))=TRUE,(VALUE(SUBSTITUTE(SUBSTITUTE(SUBSTITUTE(SUBSTITUTE('YAHOO HISTORICAL DATA'!C797,",","+"),".","-"),"+","."),"-",","))),"")</f>
        <v/>
      </c>
      <c r="H797" s="15" t="str">
        <f>IF(ISNUMBER(VALUE(SUBSTITUTE(SUBSTITUTE(SUBSTITUTE(SUBSTITUTE('YAHOO HISTORICAL DATA'!D797,",","+"),".","-"),"+","."),"-",",")))=TRUE,(VALUE(SUBSTITUTE(SUBSTITUTE(SUBSTITUTE(SUBSTITUTE('YAHOO HISTORICAL DATA'!D797,",","+"),".","-"),"+","."),"-",","))),"")</f>
        <v/>
      </c>
      <c r="I797" s="15" t="str">
        <f>IF(ISNUMBER(VALUE(SUBSTITUTE(SUBSTITUTE(SUBSTITUTE(SUBSTITUTE('YAHOO HISTORICAL DATA'!E797,",","+"),".","-"),"+","."),"-",",")))=TRUE,(VALUE(SUBSTITUTE(SUBSTITUTE(SUBSTITUTE(SUBSTITUTE('YAHOO HISTORICAL DATA'!E797,",","+"),".","-"),"+","."),"-",","))),"")</f>
        <v/>
      </c>
      <c r="J797" s="15" t="str">
        <f>IF(ISNUMBER(VALUE(SUBSTITUTE(SUBSTITUTE(SUBSTITUTE(SUBSTITUTE('YAHOO HISTORICAL DATA'!F797,",","+"),".","-"),"+","."),"-",",")))=TRUE,(VALUE(SUBSTITUTE(SUBSTITUTE(SUBSTITUTE(SUBSTITUTE('YAHOO HISTORICAL DATA'!F797,",","+"),".","-"),"+","."),"-",","))),"")</f>
        <v/>
      </c>
      <c r="K797" s="15">
        <f>IF(ISNUMBER(VALUE(SUBSTITUTE(SUBSTITUTE(SUBSTITUTE(SUBSTITUTE('YAHOO HISTORICAL DATA'!G797,",","+"),".","-"),"+","."),"-",",")))=TRUE,(VALUE(SUBSTITUTE(SUBSTITUTE(SUBSTITUTE(SUBSTITUTE('YAHOO HISTORICAL DATA'!G797,",","+"),".","-"),"+","."),"-",","))),VALUE(SUBSTITUTE(SUBSTITUTE(SUBSTITUTE(SUBSTITUTE('YAHOO HISTORICAL DATA'!G797,",","+"),".","-"),"+","."),"-",",")&amp;"0"))</f>
        <v>0</v>
      </c>
    </row>
    <row r="798" spans="1:11" x14ac:dyDescent="0.2">
      <c r="A798">
        <f>'YAHOO HISTORICAL DATA'!A798</f>
        <v>0</v>
      </c>
      <c r="B798" s="81">
        <f t="shared" si="50"/>
        <v>0</v>
      </c>
      <c r="C798" s="83">
        <f t="shared" si="51"/>
        <v>0</v>
      </c>
      <c r="D798" s="83">
        <f t="shared" si="52"/>
        <v>0</v>
      </c>
      <c r="E798" s="3" t="e">
        <f t="shared" si="53"/>
        <v>#NUM!</v>
      </c>
      <c r="F798" s="15" t="str">
        <f>IF(ISNUMBER(VALUE(SUBSTITUTE(SUBSTITUTE(SUBSTITUTE(SUBSTITUTE('YAHOO HISTORICAL DATA'!B798,",","+"),".","-"),"+","."),"-",",")))=TRUE,(VALUE(SUBSTITUTE(SUBSTITUTE(SUBSTITUTE(SUBSTITUTE('YAHOO HISTORICAL DATA'!B798,",","+"),".","-"),"+","."),"-",","))),"")</f>
        <v/>
      </c>
      <c r="G798" s="15" t="str">
        <f>IF(ISNUMBER(VALUE(SUBSTITUTE(SUBSTITUTE(SUBSTITUTE(SUBSTITUTE('YAHOO HISTORICAL DATA'!C798,",","+"),".","-"),"+","."),"-",",")))=TRUE,(VALUE(SUBSTITUTE(SUBSTITUTE(SUBSTITUTE(SUBSTITUTE('YAHOO HISTORICAL DATA'!C798,",","+"),".","-"),"+","."),"-",","))),"")</f>
        <v/>
      </c>
      <c r="H798" s="15" t="str">
        <f>IF(ISNUMBER(VALUE(SUBSTITUTE(SUBSTITUTE(SUBSTITUTE(SUBSTITUTE('YAHOO HISTORICAL DATA'!D798,",","+"),".","-"),"+","."),"-",",")))=TRUE,(VALUE(SUBSTITUTE(SUBSTITUTE(SUBSTITUTE(SUBSTITUTE('YAHOO HISTORICAL DATA'!D798,",","+"),".","-"),"+","."),"-",","))),"")</f>
        <v/>
      </c>
      <c r="I798" s="15" t="str">
        <f>IF(ISNUMBER(VALUE(SUBSTITUTE(SUBSTITUTE(SUBSTITUTE(SUBSTITUTE('YAHOO HISTORICAL DATA'!E798,",","+"),".","-"),"+","."),"-",",")))=TRUE,(VALUE(SUBSTITUTE(SUBSTITUTE(SUBSTITUTE(SUBSTITUTE('YAHOO HISTORICAL DATA'!E798,",","+"),".","-"),"+","."),"-",","))),"")</f>
        <v/>
      </c>
      <c r="J798" s="15" t="str">
        <f>IF(ISNUMBER(VALUE(SUBSTITUTE(SUBSTITUTE(SUBSTITUTE(SUBSTITUTE('YAHOO HISTORICAL DATA'!F798,",","+"),".","-"),"+","."),"-",",")))=TRUE,(VALUE(SUBSTITUTE(SUBSTITUTE(SUBSTITUTE(SUBSTITUTE('YAHOO HISTORICAL DATA'!F798,",","+"),".","-"),"+","."),"-",","))),"")</f>
        <v/>
      </c>
      <c r="K798" s="15">
        <f>IF(ISNUMBER(VALUE(SUBSTITUTE(SUBSTITUTE(SUBSTITUTE(SUBSTITUTE('YAHOO HISTORICAL DATA'!G798,",","+"),".","-"),"+","."),"-",",")))=TRUE,(VALUE(SUBSTITUTE(SUBSTITUTE(SUBSTITUTE(SUBSTITUTE('YAHOO HISTORICAL DATA'!G798,",","+"),".","-"),"+","."),"-",","))),VALUE(SUBSTITUTE(SUBSTITUTE(SUBSTITUTE(SUBSTITUTE('YAHOO HISTORICAL DATA'!G798,",","+"),".","-"),"+","."),"-",",")&amp;"0"))</f>
        <v>0</v>
      </c>
    </row>
    <row r="799" spans="1:11" x14ac:dyDescent="0.2">
      <c r="A799">
        <f>'YAHOO HISTORICAL DATA'!A799</f>
        <v>0</v>
      </c>
      <c r="B799" s="81">
        <f t="shared" si="50"/>
        <v>0</v>
      </c>
      <c r="C799" s="83">
        <f t="shared" si="51"/>
        <v>0</v>
      </c>
      <c r="D799" s="83">
        <f t="shared" si="52"/>
        <v>0</v>
      </c>
      <c r="E799" s="3" t="e">
        <f t="shared" si="53"/>
        <v>#NUM!</v>
      </c>
      <c r="F799" s="15" t="str">
        <f>IF(ISNUMBER(VALUE(SUBSTITUTE(SUBSTITUTE(SUBSTITUTE(SUBSTITUTE('YAHOO HISTORICAL DATA'!B799,",","+"),".","-"),"+","."),"-",",")))=TRUE,(VALUE(SUBSTITUTE(SUBSTITUTE(SUBSTITUTE(SUBSTITUTE('YAHOO HISTORICAL DATA'!B799,",","+"),".","-"),"+","."),"-",","))),"")</f>
        <v/>
      </c>
      <c r="G799" s="15" t="str">
        <f>IF(ISNUMBER(VALUE(SUBSTITUTE(SUBSTITUTE(SUBSTITUTE(SUBSTITUTE('YAHOO HISTORICAL DATA'!C799,",","+"),".","-"),"+","."),"-",",")))=TRUE,(VALUE(SUBSTITUTE(SUBSTITUTE(SUBSTITUTE(SUBSTITUTE('YAHOO HISTORICAL DATA'!C799,",","+"),".","-"),"+","."),"-",","))),"")</f>
        <v/>
      </c>
      <c r="H799" s="15" t="str">
        <f>IF(ISNUMBER(VALUE(SUBSTITUTE(SUBSTITUTE(SUBSTITUTE(SUBSTITUTE('YAHOO HISTORICAL DATA'!D799,",","+"),".","-"),"+","."),"-",",")))=TRUE,(VALUE(SUBSTITUTE(SUBSTITUTE(SUBSTITUTE(SUBSTITUTE('YAHOO HISTORICAL DATA'!D799,",","+"),".","-"),"+","."),"-",","))),"")</f>
        <v/>
      </c>
      <c r="I799" s="15" t="str">
        <f>IF(ISNUMBER(VALUE(SUBSTITUTE(SUBSTITUTE(SUBSTITUTE(SUBSTITUTE('YAHOO HISTORICAL DATA'!E799,",","+"),".","-"),"+","."),"-",",")))=TRUE,(VALUE(SUBSTITUTE(SUBSTITUTE(SUBSTITUTE(SUBSTITUTE('YAHOO HISTORICAL DATA'!E799,",","+"),".","-"),"+","."),"-",","))),"")</f>
        <v/>
      </c>
      <c r="J799" s="15" t="str">
        <f>IF(ISNUMBER(VALUE(SUBSTITUTE(SUBSTITUTE(SUBSTITUTE(SUBSTITUTE('YAHOO HISTORICAL DATA'!F799,",","+"),".","-"),"+","."),"-",",")))=TRUE,(VALUE(SUBSTITUTE(SUBSTITUTE(SUBSTITUTE(SUBSTITUTE('YAHOO HISTORICAL DATA'!F799,",","+"),".","-"),"+","."),"-",","))),"")</f>
        <v/>
      </c>
      <c r="K799" s="15">
        <f>IF(ISNUMBER(VALUE(SUBSTITUTE(SUBSTITUTE(SUBSTITUTE(SUBSTITUTE('YAHOO HISTORICAL DATA'!G799,",","+"),".","-"),"+","."),"-",",")))=TRUE,(VALUE(SUBSTITUTE(SUBSTITUTE(SUBSTITUTE(SUBSTITUTE('YAHOO HISTORICAL DATA'!G799,",","+"),".","-"),"+","."),"-",","))),VALUE(SUBSTITUTE(SUBSTITUTE(SUBSTITUTE(SUBSTITUTE('YAHOO HISTORICAL DATA'!G799,",","+"),".","-"),"+","."),"-",",")&amp;"0"))</f>
        <v>0</v>
      </c>
    </row>
    <row r="800" spans="1:11" x14ac:dyDescent="0.2">
      <c r="A800">
        <f>'YAHOO HISTORICAL DATA'!A800</f>
        <v>0</v>
      </c>
      <c r="B800" s="81">
        <f t="shared" si="50"/>
        <v>0</v>
      </c>
      <c r="C800" s="83">
        <f t="shared" si="51"/>
        <v>0</v>
      </c>
      <c r="D800" s="83">
        <f t="shared" si="52"/>
        <v>0</v>
      </c>
      <c r="E800" s="3" t="e">
        <f t="shared" si="53"/>
        <v>#NUM!</v>
      </c>
      <c r="F800" s="15" t="str">
        <f>IF(ISNUMBER(VALUE(SUBSTITUTE(SUBSTITUTE(SUBSTITUTE(SUBSTITUTE('YAHOO HISTORICAL DATA'!B800,",","+"),".","-"),"+","."),"-",",")))=TRUE,(VALUE(SUBSTITUTE(SUBSTITUTE(SUBSTITUTE(SUBSTITUTE('YAHOO HISTORICAL DATA'!B800,",","+"),".","-"),"+","."),"-",","))),"")</f>
        <v/>
      </c>
      <c r="G800" s="15" t="str">
        <f>IF(ISNUMBER(VALUE(SUBSTITUTE(SUBSTITUTE(SUBSTITUTE(SUBSTITUTE('YAHOO HISTORICAL DATA'!C800,",","+"),".","-"),"+","."),"-",",")))=TRUE,(VALUE(SUBSTITUTE(SUBSTITUTE(SUBSTITUTE(SUBSTITUTE('YAHOO HISTORICAL DATA'!C800,",","+"),".","-"),"+","."),"-",","))),"")</f>
        <v/>
      </c>
      <c r="H800" s="15" t="str">
        <f>IF(ISNUMBER(VALUE(SUBSTITUTE(SUBSTITUTE(SUBSTITUTE(SUBSTITUTE('YAHOO HISTORICAL DATA'!D800,",","+"),".","-"),"+","."),"-",",")))=TRUE,(VALUE(SUBSTITUTE(SUBSTITUTE(SUBSTITUTE(SUBSTITUTE('YAHOO HISTORICAL DATA'!D800,",","+"),".","-"),"+","."),"-",","))),"")</f>
        <v/>
      </c>
      <c r="I800" s="15" t="str">
        <f>IF(ISNUMBER(VALUE(SUBSTITUTE(SUBSTITUTE(SUBSTITUTE(SUBSTITUTE('YAHOO HISTORICAL DATA'!E800,",","+"),".","-"),"+","."),"-",",")))=TRUE,(VALUE(SUBSTITUTE(SUBSTITUTE(SUBSTITUTE(SUBSTITUTE('YAHOO HISTORICAL DATA'!E800,",","+"),".","-"),"+","."),"-",","))),"")</f>
        <v/>
      </c>
      <c r="J800" s="15" t="str">
        <f>IF(ISNUMBER(VALUE(SUBSTITUTE(SUBSTITUTE(SUBSTITUTE(SUBSTITUTE('YAHOO HISTORICAL DATA'!F800,",","+"),".","-"),"+","."),"-",",")))=TRUE,(VALUE(SUBSTITUTE(SUBSTITUTE(SUBSTITUTE(SUBSTITUTE('YAHOO HISTORICAL DATA'!F800,",","+"),".","-"),"+","."),"-",","))),"")</f>
        <v/>
      </c>
      <c r="K800" s="15">
        <f>IF(ISNUMBER(VALUE(SUBSTITUTE(SUBSTITUTE(SUBSTITUTE(SUBSTITUTE('YAHOO HISTORICAL DATA'!G800,",","+"),".","-"),"+","."),"-",",")))=TRUE,(VALUE(SUBSTITUTE(SUBSTITUTE(SUBSTITUTE(SUBSTITUTE('YAHOO HISTORICAL DATA'!G800,",","+"),".","-"),"+","."),"-",","))),VALUE(SUBSTITUTE(SUBSTITUTE(SUBSTITUTE(SUBSTITUTE('YAHOO HISTORICAL DATA'!G800,",","+"),".","-"),"+","."),"-",",")&amp;"0"))</f>
        <v>0</v>
      </c>
    </row>
    <row r="801" spans="1:11" x14ac:dyDescent="0.2">
      <c r="A801">
        <f>'YAHOO HISTORICAL DATA'!A801</f>
        <v>0</v>
      </c>
      <c r="B801" s="81">
        <f t="shared" si="50"/>
        <v>0</v>
      </c>
      <c r="C801" s="83">
        <f t="shared" si="51"/>
        <v>0</v>
      </c>
      <c r="D801" s="83">
        <f t="shared" si="52"/>
        <v>0</v>
      </c>
      <c r="E801" s="3" t="e">
        <f t="shared" si="53"/>
        <v>#NUM!</v>
      </c>
      <c r="F801" s="15" t="str">
        <f>IF(ISNUMBER(VALUE(SUBSTITUTE(SUBSTITUTE(SUBSTITUTE(SUBSTITUTE('YAHOO HISTORICAL DATA'!B801,",","+"),".","-"),"+","."),"-",",")))=TRUE,(VALUE(SUBSTITUTE(SUBSTITUTE(SUBSTITUTE(SUBSTITUTE('YAHOO HISTORICAL DATA'!B801,",","+"),".","-"),"+","."),"-",","))),"")</f>
        <v/>
      </c>
      <c r="G801" s="15" t="str">
        <f>IF(ISNUMBER(VALUE(SUBSTITUTE(SUBSTITUTE(SUBSTITUTE(SUBSTITUTE('YAHOO HISTORICAL DATA'!C801,",","+"),".","-"),"+","."),"-",",")))=TRUE,(VALUE(SUBSTITUTE(SUBSTITUTE(SUBSTITUTE(SUBSTITUTE('YAHOO HISTORICAL DATA'!C801,",","+"),".","-"),"+","."),"-",","))),"")</f>
        <v/>
      </c>
      <c r="H801" s="15" t="str">
        <f>IF(ISNUMBER(VALUE(SUBSTITUTE(SUBSTITUTE(SUBSTITUTE(SUBSTITUTE('YAHOO HISTORICAL DATA'!D801,",","+"),".","-"),"+","."),"-",",")))=TRUE,(VALUE(SUBSTITUTE(SUBSTITUTE(SUBSTITUTE(SUBSTITUTE('YAHOO HISTORICAL DATA'!D801,",","+"),".","-"),"+","."),"-",","))),"")</f>
        <v/>
      </c>
      <c r="I801" s="15" t="str">
        <f>IF(ISNUMBER(VALUE(SUBSTITUTE(SUBSTITUTE(SUBSTITUTE(SUBSTITUTE('YAHOO HISTORICAL DATA'!E801,",","+"),".","-"),"+","."),"-",",")))=TRUE,(VALUE(SUBSTITUTE(SUBSTITUTE(SUBSTITUTE(SUBSTITUTE('YAHOO HISTORICAL DATA'!E801,",","+"),".","-"),"+","."),"-",","))),"")</f>
        <v/>
      </c>
      <c r="J801" s="15" t="str">
        <f>IF(ISNUMBER(VALUE(SUBSTITUTE(SUBSTITUTE(SUBSTITUTE(SUBSTITUTE('YAHOO HISTORICAL DATA'!F801,",","+"),".","-"),"+","."),"-",",")))=TRUE,(VALUE(SUBSTITUTE(SUBSTITUTE(SUBSTITUTE(SUBSTITUTE('YAHOO HISTORICAL DATA'!F801,",","+"),".","-"),"+","."),"-",","))),"")</f>
        <v/>
      </c>
      <c r="K801" s="15">
        <f>IF(ISNUMBER(VALUE(SUBSTITUTE(SUBSTITUTE(SUBSTITUTE(SUBSTITUTE('YAHOO HISTORICAL DATA'!G801,",","+"),".","-"),"+","."),"-",",")))=TRUE,(VALUE(SUBSTITUTE(SUBSTITUTE(SUBSTITUTE(SUBSTITUTE('YAHOO HISTORICAL DATA'!G801,",","+"),".","-"),"+","."),"-",","))),VALUE(SUBSTITUTE(SUBSTITUTE(SUBSTITUTE(SUBSTITUTE('YAHOO HISTORICAL DATA'!G801,",","+"),".","-"),"+","."),"-",",")&amp;"0"))</f>
        <v>0</v>
      </c>
    </row>
    <row r="802" spans="1:11" x14ac:dyDescent="0.2">
      <c r="A802">
        <f>'YAHOO HISTORICAL DATA'!A802</f>
        <v>0</v>
      </c>
      <c r="B802" s="81">
        <f t="shared" si="50"/>
        <v>0</v>
      </c>
      <c r="C802" s="83">
        <f t="shared" si="51"/>
        <v>0</v>
      </c>
      <c r="D802" s="83">
        <f t="shared" si="52"/>
        <v>0</v>
      </c>
      <c r="E802" s="3" t="e">
        <f t="shared" si="53"/>
        <v>#NUM!</v>
      </c>
      <c r="F802" s="15" t="str">
        <f>IF(ISNUMBER(VALUE(SUBSTITUTE(SUBSTITUTE(SUBSTITUTE(SUBSTITUTE('YAHOO HISTORICAL DATA'!B802,",","+"),".","-"),"+","."),"-",",")))=TRUE,(VALUE(SUBSTITUTE(SUBSTITUTE(SUBSTITUTE(SUBSTITUTE('YAHOO HISTORICAL DATA'!B802,",","+"),".","-"),"+","."),"-",","))),"")</f>
        <v/>
      </c>
      <c r="G802" s="15" t="str">
        <f>IF(ISNUMBER(VALUE(SUBSTITUTE(SUBSTITUTE(SUBSTITUTE(SUBSTITUTE('YAHOO HISTORICAL DATA'!C802,",","+"),".","-"),"+","."),"-",",")))=TRUE,(VALUE(SUBSTITUTE(SUBSTITUTE(SUBSTITUTE(SUBSTITUTE('YAHOO HISTORICAL DATA'!C802,",","+"),".","-"),"+","."),"-",","))),"")</f>
        <v/>
      </c>
      <c r="H802" s="15" t="str">
        <f>IF(ISNUMBER(VALUE(SUBSTITUTE(SUBSTITUTE(SUBSTITUTE(SUBSTITUTE('YAHOO HISTORICAL DATA'!D802,",","+"),".","-"),"+","."),"-",",")))=TRUE,(VALUE(SUBSTITUTE(SUBSTITUTE(SUBSTITUTE(SUBSTITUTE('YAHOO HISTORICAL DATA'!D802,",","+"),".","-"),"+","."),"-",","))),"")</f>
        <v/>
      </c>
      <c r="I802" s="15" t="str">
        <f>IF(ISNUMBER(VALUE(SUBSTITUTE(SUBSTITUTE(SUBSTITUTE(SUBSTITUTE('YAHOO HISTORICAL DATA'!E802,",","+"),".","-"),"+","."),"-",",")))=TRUE,(VALUE(SUBSTITUTE(SUBSTITUTE(SUBSTITUTE(SUBSTITUTE('YAHOO HISTORICAL DATA'!E802,",","+"),".","-"),"+","."),"-",","))),"")</f>
        <v/>
      </c>
      <c r="J802" s="15" t="str">
        <f>IF(ISNUMBER(VALUE(SUBSTITUTE(SUBSTITUTE(SUBSTITUTE(SUBSTITUTE('YAHOO HISTORICAL DATA'!F802,",","+"),".","-"),"+","."),"-",",")))=TRUE,(VALUE(SUBSTITUTE(SUBSTITUTE(SUBSTITUTE(SUBSTITUTE('YAHOO HISTORICAL DATA'!F802,",","+"),".","-"),"+","."),"-",","))),"")</f>
        <v/>
      </c>
      <c r="K802" s="15">
        <f>IF(ISNUMBER(VALUE(SUBSTITUTE(SUBSTITUTE(SUBSTITUTE(SUBSTITUTE('YAHOO HISTORICAL DATA'!G802,",","+"),".","-"),"+","."),"-",",")))=TRUE,(VALUE(SUBSTITUTE(SUBSTITUTE(SUBSTITUTE(SUBSTITUTE('YAHOO HISTORICAL DATA'!G802,",","+"),".","-"),"+","."),"-",","))),VALUE(SUBSTITUTE(SUBSTITUTE(SUBSTITUTE(SUBSTITUTE('YAHOO HISTORICAL DATA'!G802,",","+"),".","-"),"+","."),"-",",")&amp;"0"))</f>
        <v>0</v>
      </c>
    </row>
    <row r="803" spans="1:11" x14ac:dyDescent="0.2">
      <c r="A803">
        <f>'YAHOO HISTORICAL DATA'!A803</f>
        <v>0</v>
      </c>
      <c r="B803" s="81">
        <f t="shared" si="50"/>
        <v>0</v>
      </c>
      <c r="C803" s="83">
        <f t="shared" si="51"/>
        <v>0</v>
      </c>
      <c r="D803" s="83">
        <f t="shared" si="52"/>
        <v>0</v>
      </c>
      <c r="E803" s="3" t="e">
        <f t="shared" si="53"/>
        <v>#NUM!</v>
      </c>
      <c r="F803" s="15" t="str">
        <f>IF(ISNUMBER(VALUE(SUBSTITUTE(SUBSTITUTE(SUBSTITUTE(SUBSTITUTE('YAHOO HISTORICAL DATA'!B803,",","+"),".","-"),"+","."),"-",",")))=TRUE,(VALUE(SUBSTITUTE(SUBSTITUTE(SUBSTITUTE(SUBSTITUTE('YAHOO HISTORICAL DATA'!B803,",","+"),".","-"),"+","."),"-",","))),"")</f>
        <v/>
      </c>
      <c r="G803" s="15" t="str">
        <f>IF(ISNUMBER(VALUE(SUBSTITUTE(SUBSTITUTE(SUBSTITUTE(SUBSTITUTE('YAHOO HISTORICAL DATA'!C803,",","+"),".","-"),"+","."),"-",",")))=TRUE,(VALUE(SUBSTITUTE(SUBSTITUTE(SUBSTITUTE(SUBSTITUTE('YAHOO HISTORICAL DATA'!C803,",","+"),".","-"),"+","."),"-",","))),"")</f>
        <v/>
      </c>
      <c r="H803" s="15" t="str">
        <f>IF(ISNUMBER(VALUE(SUBSTITUTE(SUBSTITUTE(SUBSTITUTE(SUBSTITUTE('YAHOO HISTORICAL DATA'!D803,",","+"),".","-"),"+","."),"-",",")))=TRUE,(VALUE(SUBSTITUTE(SUBSTITUTE(SUBSTITUTE(SUBSTITUTE('YAHOO HISTORICAL DATA'!D803,",","+"),".","-"),"+","."),"-",","))),"")</f>
        <v/>
      </c>
      <c r="I803" s="15" t="str">
        <f>IF(ISNUMBER(VALUE(SUBSTITUTE(SUBSTITUTE(SUBSTITUTE(SUBSTITUTE('YAHOO HISTORICAL DATA'!E803,",","+"),".","-"),"+","."),"-",",")))=TRUE,(VALUE(SUBSTITUTE(SUBSTITUTE(SUBSTITUTE(SUBSTITUTE('YAHOO HISTORICAL DATA'!E803,",","+"),".","-"),"+","."),"-",","))),"")</f>
        <v/>
      </c>
      <c r="J803" s="15" t="str">
        <f>IF(ISNUMBER(VALUE(SUBSTITUTE(SUBSTITUTE(SUBSTITUTE(SUBSTITUTE('YAHOO HISTORICAL DATA'!F803,",","+"),".","-"),"+","."),"-",",")))=TRUE,(VALUE(SUBSTITUTE(SUBSTITUTE(SUBSTITUTE(SUBSTITUTE('YAHOO HISTORICAL DATA'!F803,",","+"),".","-"),"+","."),"-",","))),"")</f>
        <v/>
      </c>
      <c r="K803" s="15">
        <f>IF(ISNUMBER(VALUE(SUBSTITUTE(SUBSTITUTE(SUBSTITUTE(SUBSTITUTE('YAHOO HISTORICAL DATA'!G803,",","+"),".","-"),"+","."),"-",",")))=TRUE,(VALUE(SUBSTITUTE(SUBSTITUTE(SUBSTITUTE(SUBSTITUTE('YAHOO HISTORICAL DATA'!G803,",","+"),".","-"),"+","."),"-",","))),VALUE(SUBSTITUTE(SUBSTITUTE(SUBSTITUTE(SUBSTITUTE('YAHOO HISTORICAL DATA'!G803,",","+"),".","-"),"+","."),"-",",")&amp;"0"))</f>
        <v>0</v>
      </c>
    </row>
    <row r="804" spans="1:11" x14ac:dyDescent="0.2">
      <c r="A804">
        <f>'YAHOO HISTORICAL DATA'!A804</f>
        <v>0</v>
      </c>
      <c r="B804" s="81">
        <f t="shared" si="50"/>
        <v>0</v>
      </c>
      <c r="C804" s="83">
        <f t="shared" si="51"/>
        <v>0</v>
      </c>
      <c r="D804" s="83">
        <f t="shared" si="52"/>
        <v>0</v>
      </c>
      <c r="E804" s="3" t="e">
        <f t="shared" si="53"/>
        <v>#NUM!</v>
      </c>
      <c r="F804" s="15" t="str">
        <f>IF(ISNUMBER(VALUE(SUBSTITUTE(SUBSTITUTE(SUBSTITUTE(SUBSTITUTE('YAHOO HISTORICAL DATA'!B804,",","+"),".","-"),"+","."),"-",",")))=TRUE,(VALUE(SUBSTITUTE(SUBSTITUTE(SUBSTITUTE(SUBSTITUTE('YAHOO HISTORICAL DATA'!B804,",","+"),".","-"),"+","."),"-",","))),"")</f>
        <v/>
      </c>
      <c r="G804" s="15" t="str">
        <f>IF(ISNUMBER(VALUE(SUBSTITUTE(SUBSTITUTE(SUBSTITUTE(SUBSTITUTE('YAHOO HISTORICAL DATA'!C804,",","+"),".","-"),"+","."),"-",",")))=TRUE,(VALUE(SUBSTITUTE(SUBSTITUTE(SUBSTITUTE(SUBSTITUTE('YAHOO HISTORICAL DATA'!C804,",","+"),".","-"),"+","."),"-",","))),"")</f>
        <v/>
      </c>
      <c r="H804" s="15" t="str">
        <f>IF(ISNUMBER(VALUE(SUBSTITUTE(SUBSTITUTE(SUBSTITUTE(SUBSTITUTE('YAHOO HISTORICAL DATA'!D804,",","+"),".","-"),"+","."),"-",",")))=TRUE,(VALUE(SUBSTITUTE(SUBSTITUTE(SUBSTITUTE(SUBSTITUTE('YAHOO HISTORICAL DATA'!D804,",","+"),".","-"),"+","."),"-",","))),"")</f>
        <v/>
      </c>
      <c r="I804" s="15" t="str">
        <f>IF(ISNUMBER(VALUE(SUBSTITUTE(SUBSTITUTE(SUBSTITUTE(SUBSTITUTE('YAHOO HISTORICAL DATA'!E804,",","+"),".","-"),"+","."),"-",",")))=TRUE,(VALUE(SUBSTITUTE(SUBSTITUTE(SUBSTITUTE(SUBSTITUTE('YAHOO HISTORICAL DATA'!E804,",","+"),".","-"),"+","."),"-",","))),"")</f>
        <v/>
      </c>
      <c r="J804" s="15" t="str">
        <f>IF(ISNUMBER(VALUE(SUBSTITUTE(SUBSTITUTE(SUBSTITUTE(SUBSTITUTE('YAHOO HISTORICAL DATA'!F804,",","+"),".","-"),"+","."),"-",",")))=TRUE,(VALUE(SUBSTITUTE(SUBSTITUTE(SUBSTITUTE(SUBSTITUTE('YAHOO HISTORICAL DATA'!F804,",","+"),".","-"),"+","."),"-",","))),"")</f>
        <v/>
      </c>
      <c r="K804" s="15">
        <f>IF(ISNUMBER(VALUE(SUBSTITUTE(SUBSTITUTE(SUBSTITUTE(SUBSTITUTE('YAHOO HISTORICAL DATA'!G804,",","+"),".","-"),"+","."),"-",",")))=TRUE,(VALUE(SUBSTITUTE(SUBSTITUTE(SUBSTITUTE(SUBSTITUTE('YAHOO HISTORICAL DATA'!G804,",","+"),".","-"),"+","."),"-",","))),VALUE(SUBSTITUTE(SUBSTITUTE(SUBSTITUTE(SUBSTITUTE('YAHOO HISTORICAL DATA'!G804,",","+"),".","-"),"+","."),"-",",")&amp;"0"))</f>
        <v>0</v>
      </c>
    </row>
    <row r="805" spans="1:11" x14ac:dyDescent="0.2">
      <c r="A805">
        <f>'YAHOO HISTORICAL DATA'!A805</f>
        <v>0</v>
      </c>
      <c r="B805" s="81">
        <f t="shared" si="50"/>
        <v>0</v>
      </c>
      <c r="C805" s="83">
        <f t="shared" si="51"/>
        <v>0</v>
      </c>
      <c r="D805" s="83">
        <f t="shared" si="52"/>
        <v>0</v>
      </c>
      <c r="E805" s="3" t="e">
        <f t="shared" si="53"/>
        <v>#NUM!</v>
      </c>
      <c r="F805" s="15" t="str">
        <f>IF(ISNUMBER(VALUE(SUBSTITUTE(SUBSTITUTE(SUBSTITUTE(SUBSTITUTE('YAHOO HISTORICAL DATA'!B805,",","+"),".","-"),"+","."),"-",",")))=TRUE,(VALUE(SUBSTITUTE(SUBSTITUTE(SUBSTITUTE(SUBSTITUTE('YAHOO HISTORICAL DATA'!B805,",","+"),".","-"),"+","."),"-",","))),"")</f>
        <v/>
      </c>
      <c r="G805" s="15" t="str">
        <f>IF(ISNUMBER(VALUE(SUBSTITUTE(SUBSTITUTE(SUBSTITUTE(SUBSTITUTE('YAHOO HISTORICAL DATA'!C805,",","+"),".","-"),"+","."),"-",",")))=TRUE,(VALUE(SUBSTITUTE(SUBSTITUTE(SUBSTITUTE(SUBSTITUTE('YAHOO HISTORICAL DATA'!C805,",","+"),".","-"),"+","."),"-",","))),"")</f>
        <v/>
      </c>
      <c r="H805" s="15" t="str">
        <f>IF(ISNUMBER(VALUE(SUBSTITUTE(SUBSTITUTE(SUBSTITUTE(SUBSTITUTE('YAHOO HISTORICAL DATA'!D805,",","+"),".","-"),"+","."),"-",",")))=TRUE,(VALUE(SUBSTITUTE(SUBSTITUTE(SUBSTITUTE(SUBSTITUTE('YAHOO HISTORICAL DATA'!D805,",","+"),".","-"),"+","."),"-",","))),"")</f>
        <v/>
      </c>
      <c r="I805" s="15" t="str">
        <f>IF(ISNUMBER(VALUE(SUBSTITUTE(SUBSTITUTE(SUBSTITUTE(SUBSTITUTE('YAHOO HISTORICAL DATA'!E805,",","+"),".","-"),"+","."),"-",",")))=TRUE,(VALUE(SUBSTITUTE(SUBSTITUTE(SUBSTITUTE(SUBSTITUTE('YAHOO HISTORICAL DATA'!E805,",","+"),".","-"),"+","."),"-",","))),"")</f>
        <v/>
      </c>
      <c r="J805" s="15" t="str">
        <f>IF(ISNUMBER(VALUE(SUBSTITUTE(SUBSTITUTE(SUBSTITUTE(SUBSTITUTE('YAHOO HISTORICAL DATA'!F805,",","+"),".","-"),"+","."),"-",",")))=TRUE,(VALUE(SUBSTITUTE(SUBSTITUTE(SUBSTITUTE(SUBSTITUTE('YAHOO HISTORICAL DATA'!F805,",","+"),".","-"),"+","."),"-",","))),"")</f>
        <v/>
      </c>
      <c r="K805" s="15">
        <f>IF(ISNUMBER(VALUE(SUBSTITUTE(SUBSTITUTE(SUBSTITUTE(SUBSTITUTE('YAHOO HISTORICAL DATA'!G805,",","+"),".","-"),"+","."),"-",",")))=TRUE,(VALUE(SUBSTITUTE(SUBSTITUTE(SUBSTITUTE(SUBSTITUTE('YAHOO HISTORICAL DATA'!G805,",","+"),".","-"),"+","."),"-",","))),VALUE(SUBSTITUTE(SUBSTITUTE(SUBSTITUTE(SUBSTITUTE('YAHOO HISTORICAL DATA'!G805,",","+"),".","-"),"+","."),"-",",")&amp;"0"))</f>
        <v>0</v>
      </c>
    </row>
    <row r="806" spans="1:11" x14ac:dyDescent="0.2">
      <c r="A806">
        <f>'YAHOO HISTORICAL DATA'!A806</f>
        <v>0</v>
      </c>
      <c r="B806" s="81">
        <f t="shared" si="50"/>
        <v>0</v>
      </c>
      <c r="C806" s="83">
        <f t="shared" si="51"/>
        <v>0</v>
      </c>
      <c r="D806" s="83">
        <f t="shared" si="52"/>
        <v>0</v>
      </c>
      <c r="E806" s="3" t="e">
        <f t="shared" si="53"/>
        <v>#NUM!</v>
      </c>
      <c r="F806" s="15" t="str">
        <f>IF(ISNUMBER(VALUE(SUBSTITUTE(SUBSTITUTE(SUBSTITUTE(SUBSTITUTE('YAHOO HISTORICAL DATA'!B806,",","+"),".","-"),"+","."),"-",",")))=TRUE,(VALUE(SUBSTITUTE(SUBSTITUTE(SUBSTITUTE(SUBSTITUTE('YAHOO HISTORICAL DATA'!B806,",","+"),".","-"),"+","."),"-",","))),"")</f>
        <v/>
      </c>
      <c r="G806" s="15" t="str">
        <f>IF(ISNUMBER(VALUE(SUBSTITUTE(SUBSTITUTE(SUBSTITUTE(SUBSTITUTE('YAHOO HISTORICAL DATA'!C806,",","+"),".","-"),"+","."),"-",",")))=TRUE,(VALUE(SUBSTITUTE(SUBSTITUTE(SUBSTITUTE(SUBSTITUTE('YAHOO HISTORICAL DATA'!C806,",","+"),".","-"),"+","."),"-",","))),"")</f>
        <v/>
      </c>
      <c r="H806" s="15" t="str">
        <f>IF(ISNUMBER(VALUE(SUBSTITUTE(SUBSTITUTE(SUBSTITUTE(SUBSTITUTE('YAHOO HISTORICAL DATA'!D806,",","+"),".","-"),"+","."),"-",",")))=TRUE,(VALUE(SUBSTITUTE(SUBSTITUTE(SUBSTITUTE(SUBSTITUTE('YAHOO HISTORICAL DATA'!D806,",","+"),".","-"),"+","."),"-",","))),"")</f>
        <v/>
      </c>
      <c r="I806" s="15" t="str">
        <f>IF(ISNUMBER(VALUE(SUBSTITUTE(SUBSTITUTE(SUBSTITUTE(SUBSTITUTE('YAHOO HISTORICAL DATA'!E806,",","+"),".","-"),"+","."),"-",",")))=TRUE,(VALUE(SUBSTITUTE(SUBSTITUTE(SUBSTITUTE(SUBSTITUTE('YAHOO HISTORICAL DATA'!E806,",","+"),".","-"),"+","."),"-",","))),"")</f>
        <v/>
      </c>
      <c r="J806" s="15" t="str">
        <f>IF(ISNUMBER(VALUE(SUBSTITUTE(SUBSTITUTE(SUBSTITUTE(SUBSTITUTE('YAHOO HISTORICAL DATA'!F806,",","+"),".","-"),"+","."),"-",",")))=TRUE,(VALUE(SUBSTITUTE(SUBSTITUTE(SUBSTITUTE(SUBSTITUTE('YAHOO HISTORICAL DATA'!F806,",","+"),".","-"),"+","."),"-",","))),"")</f>
        <v/>
      </c>
      <c r="K806" s="15">
        <f>IF(ISNUMBER(VALUE(SUBSTITUTE(SUBSTITUTE(SUBSTITUTE(SUBSTITUTE('YAHOO HISTORICAL DATA'!G806,",","+"),".","-"),"+","."),"-",",")))=TRUE,(VALUE(SUBSTITUTE(SUBSTITUTE(SUBSTITUTE(SUBSTITUTE('YAHOO HISTORICAL DATA'!G806,",","+"),".","-"),"+","."),"-",","))),VALUE(SUBSTITUTE(SUBSTITUTE(SUBSTITUTE(SUBSTITUTE('YAHOO HISTORICAL DATA'!G806,",","+"),".","-"),"+","."),"-",",")&amp;"0"))</f>
        <v>0</v>
      </c>
    </row>
    <row r="807" spans="1:11" x14ac:dyDescent="0.2">
      <c r="A807">
        <f>'YAHOO HISTORICAL DATA'!A807</f>
        <v>0</v>
      </c>
      <c r="B807" s="81">
        <f t="shared" si="50"/>
        <v>0</v>
      </c>
      <c r="C807" s="83">
        <f t="shared" si="51"/>
        <v>0</v>
      </c>
      <c r="D807" s="83">
        <f t="shared" si="52"/>
        <v>0</v>
      </c>
      <c r="E807" s="3" t="e">
        <f t="shared" si="53"/>
        <v>#NUM!</v>
      </c>
      <c r="F807" s="15" t="str">
        <f>IF(ISNUMBER(VALUE(SUBSTITUTE(SUBSTITUTE(SUBSTITUTE(SUBSTITUTE('YAHOO HISTORICAL DATA'!B807,",","+"),".","-"),"+","."),"-",",")))=TRUE,(VALUE(SUBSTITUTE(SUBSTITUTE(SUBSTITUTE(SUBSTITUTE('YAHOO HISTORICAL DATA'!B807,",","+"),".","-"),"+","."),"-",","))),"")</f>
        <v/>
      </c>
      <c r="G807" s="15" t="str">
        <f>IF(ISNUMBER(VALUE(SUBSTITUTE(SUBSTITUTE(SUBSTITUTE(SUBSTITUTE('YAHOO HISTORICAL DATA'!C807,",","+"),".","-"),"+","."),"-",",")))=TRUE,(VALUE(SUBSTITUTE(SUBSTITUTE(SUBSTITUTE(SUBSTITUTE('YAHOO HISTORICAL DATA'!C807,",","+"),".","-"),"+","."),"-",","))),"")</f>
        <v/>
      </c>
      <c r="H807" s="15" t="str">
        <f>IF(ISNUMBER(VALUE(SUBSTITUTE(SUBSTITUTE(SUBSTITUTE(SUBSTITUTE('YAHOO HISTORICAL DATA'!D807,",","+"),".","-"),"+","."),"-",",")))=TRUE,(VALUE(SUBSTITUTE(SUBSTITUTE(SUBSTITUTE(SUBSTITUTE('YAHOO HISTORICAL DATA'!D807,",","+"),".","-"),"+","."),"-",","))),"")</f>
        <v/>
      </c>
      <c r="I807" s="15" t="str">
        <f>IF(ISNUMBER(VALUE(SUBSTITUTE(SUBSTITUTE(SUBSTITUTE(SUBSTITUTE('YAHOO HISTORICAL DATA'!E807,",","+"),".","-"),"+","."),"-",",")))=TRUE,(VALUE(SUBSTITUTE(SUBSTITUTE(SUBSTITUTE(SUBSTITUTE('YAHOO HISTORICAL DATA'!E807,",","+"),".","-"),"+","."),"-",","))),"")</f>
        <v/>
      </c>
      <c r="J807" s="15" t="str">
        <f>IF(ISNUMBER(VALUE(SUBSTITUTE(SUBSTITUTE(SUBSTITUTE(SUBSTITUTE('YAHOO HISTORICAL DATA'!F807,",","+"),".","-"),"+","."),"-",",")))=TRUE,(VALUE(SUBSTITUTE(SUBSTITUTE(SUBSTITUTE(SUBSTITUTE('YAHOO HISTORICAL DATA'!F807,",","+"),".","-"),"+","."),"-",","))),"")</f>
        <v/>
      </c>
      <c r="K807" s="15">
        <f>IF(ISNUMBER(VALUE(SUBSTITUTE(SUBSTITUTE(SUBSTITUTE(SUBSTITUTE('YAHOO HISTORICAL DATA'!G807,",","+"),".","-"),"+","."),"-",",")))=TRUE,(VALUE(SUBSTITUTE(SUBSTITUTE(SUBSTITUTE(SUBSTITUTE('YAHOO HISTORICAL DATA'!G807,",","+"),".","-"),"+","."),"-",","))),VALUE(SUBSTITUTE(SUBSTITUTE(SUBSTITUTE(SUBSTITUTE('YAHOO HISTORICAL DATA'!G807,",","+"),".","-"),"+","."),"-",",")&amp;"0"))</f>
        <v>0</v>
      </c>
    </row>
    <row r="808" spans="1:11" x14ac:dyDescent="0.2">
      <c r="A808">
        <f>'YAHOO HISTORICAL DATA'!A808</f>
        <v>0</v>
      </c>
      <c r="B808" s="81">
        <f t="shared" si="50"/>
        <v>0</v>
      </c>
      <c r="C808" s="83">
        <f t="shared" si="51"/>
        <v>0</v>
      </c>
      <c r="D808" s="83">
        <f t="shared" si="52"/>
        <v>0</v>
      </c>
      <c r="E808" s="3" t="e">
        <f t="shared" si="53"/>
        <v>#NUM!</v>
      </c>
      <c r="F808" s="15" t="str">
        <f>IF(ISNUMBER(VALUE(SUBSTITUTE(SUBSTITUTE(SUBSTITUTE(SUBSTITUTE('YAHOO HISTORICAL DATA'!B808,",","+"),".","-"),"+","."),"-",",")))=TRUE,(VALUE(SUBSTITUTE(SUBSTITUTE(SUBSTITUTE(SUBSTITUTE('YAHOO HISTORICAL DATA'!B808,",","+"),".","-"),"+","."),"-",","))),"")</f>
        <v/>
      </c>
      <c r="G808" s="15" t="str">
        <f>IF(ISNUMBER(VALUE(SUBSTITUTE(SUBSTITUTE(SUBSTITUTE(SUBSTITUTE('YAHOO HISTORICAL DATA'!C808,",","+"),".","-"),"+","."),"-",",")))=TRUE,(VALUE(SUBSTITUTE(SUBSTITUTE(SUBSTITUTE(SUBSTITUTE('YAHOO HISTORICAL DATA'!C808,",","+"),".","-"),"+","."),"-",","))),"")</f>
        <v/>
      </c>
      <c r="H808" s="15" t="str">
        <f>IF(ISNUMBER(VALUE(SUBSTITUTE(SUBSTITUTE(SUBSTITUTE(SUBSTITUTE('YAHOO HISTORICAL DATA'!D808,",","+"),".","-"),"+","."),"-",",")))=TRUE,(VALUE(SUBSTITUTE(SUBSTITUTE(SUBSTITUTE(SUBSTITUTE('YAHOO HISTORICAL DATA'!D808,",","+"),".","-"),"+","."),"-",","))),"")</f>
        <v/>
      </c>
      <c r="I808" s="15" t="str">
        <f>IF(ISNUMBER(VALUE(SUBSTITUTE(SUBSTITUTE(SUBSTITUTE(SUBSTITUTE('YAHOO HISTORICAL DATA'!E808,",","+"),".","-"),"+","."),"-",",")))=TRUE,(VALUE(SUBSTITUTE(SUBSTITUTE(SUBSTITUTE(SUBSTITUTE('YAHOO HISTORICAL DATA'!E808,",","+"),".","-"),"+","."),"-",","))),"")</f>
        <v/>
      </c>
      <c r="J808" s="15" t="str">
        <f>IF(ISNUMBER(VALUE(SUBSTITUTE(SUBSTITUTE(SUBSTITUTE(SUBSTITUTE('YAHOO HISTORICAL DATA'!F808,",","+"),".","-"),"+","."),"-",",")))=TRUE,(VALUE(SUBSTITUTE(SUBSTITUTE(SUBSTITUTE(SUBSTITUTE('YAHOO HISTORICAL DATA'!F808,",","+"),".","-"),"+","."),"-",","))),"")</f>
        <v/>
      </c>
      <c r="K808" s="15">
        <f>IF(ISNUMBER(VALUE(SUBSTITUTE(SUBSTITUTE(SUBSTITUTE(SUBSTITUTE('YAHOO HISTORICAL DATA'!G808,",","+"),".","-"),"+","."),"-",",")))=TRUE,(VALUE(SUBSTITUTE(SUBSTITUTE(SUBSTITUTE(SUBSTITUTE('YAHOO HISTORICAL DATA'!G808,",","+"),".","-"),"+","."),"-",","))),VALUE(SUBSTITUTE(SUBSTITUTE(SUBSTITUTE(SUBSTITUTE('YAHOO HISTORICAL DATA'!G808,",","+"),".","-"),"+","."),"-",",")&amp;"0"))</f>
        <v>0</v>
      </c>
    </row>
    <row r="809" spans="1:11" x14ac:dyDescent="0.2">
      <c r="A809">
        <f>'YAHOO HISTORICAL DATA'!A809</f>
        <v>0</v>
      </c>
      <c r="B809" s="81">
        <f t="shared" si="50"/>
        <v>0</v>
      </c>
      <c r="C809" s="83">
        <f t="shared" si="51"/>
        <v>0</v>
      </c>
      <c r="D809" s="83">
        <f t="shared" si="52"/>
        <v>0</v>
      </c>
      <c r="E809" s="3" t="e">
        <f t="shared" si="53"/>
        <v>#NUM!</v>
      </c>
      <c r="F809" s="15" t="str">
        <f>IF(ISNUMBER(VALUE(SUBSTITUTE(SUBSTITUTE(SUBSTITUTE(SUBSTITUTE('YAHOO HISTORICAL DATA'!B809,",","+"),".","-"),"+","."),"-",",")))=TRUE,(VALUE(SUBSTITUTE(SUBSTITUTE(SUBSTITUTE(SUBSTITUTE('YAHOO HISTORICAL DATA'!B809,",","+"),".","-"),"+","."),"-",","))),"")</f>
        <v/>
      </c>
      <c r="G809" s="15" t="str">
        <f>IF(ISNUMBER(VALUE(SUBSTITUTE(SUBSTITUTE(SUBSTITUTE(SUBSTITUTE('YAHOO HISTORICAL DATA'!C809,",","+"),".","-"),"+","."),"-",",")))=TRUE,(VALUE(SUBSTITUTE(SUBSTITUTE(SUBSTITUTE(SUBSTITUTE('YAHOO HISTORICAL DATA'!C809,",","+"),".","-"),"+","."),"-",","))),"")</f>
        <v/>
      </c>
      <c r="H809" s="15" t="str">
        <f>IF(ISNUMBER(VALUE(SUBSTITUTE(SUBSTITUTE(SUBSTITUTE(SUBSTITUTE('YAHOO HISTORICAL DATA'!D809,",","+"),".","-"),"+","."),"-",",")))=TRUE,(VALUE(SUBSTITUTE(SUBSTITUTE(SUBSTITUTE(SUBSTITUTE('YAHOO HISTORICAL DATA'!D809,",","+"),".","-"),"+","."),"-",","))),"")</f>
        <v/>
      </c>
      <c r="I809" s="15" t="str">
        <f>IF(ISNUMBER(VALUE(SUBSTITUTE(SUBSTITUTE(SUBSTITUTE(SUBSTITUTE('YAHOO HISTORICAL DATA'!E809,",","+"),".","-"),"+","."),"-",",")))=TRUE,(VALUE(SUBSTITUTE(SUBSTITUTE(SUBSTITUTE(SUBSTITUTE('YAHOO HISTORICAL DATA'!E809,",","+"),".","-"),"+","."),"-",","))),"")</f>
        <v/>
      </c>
      <c r="J809" s="15" t="str">
        <f>IF(ISNUMBER(VALUE(SUBSTITUTE(SUBSTITUTE(SUBSTITUTE(SUBSTITUTE('YAHOO HISTORICAL DATA'!F809,",","+"),".","-"),"+","."),"-",",")))=TRUE,(VALUE(SUBSTITUTE(SUBSTITUTE(SUBSTITUTE(SUBSTITUTE('YAHOO HISTORICAL DATA'!F809,",","+"),".","-"),"+","."),"-",","))),"")</f>
        <v/>
      </c>
      <c r="K809" s="15">
        <f>IF(ISNUMBER(VALUE(SUBSTITUTE(SUBSTITUTE(SUBSTITUTE(SUBSTITUTE('YAHOO HISTORICAL DATA'!G809,",","+"),".","-"),"+","."),"-",",")))=TRUE,(VALUE(SUBSTITUTE(SUBSTITUTE(SUBSTITUTE(SUBSTITUTE('YAHOO HISTORICAL DATA'!G809,",","+"),".","-"),"+","."),"-",","))),VALUE(SUBSTITUTE(SUBSTITUTE(SUBSTITUTE(SUBSTITUTE('YAHOO HISTORICAL DATA'!G809,",","+"),".","-"),"+","."),"-",",")&amp;"0"))</f>
        <v>0</v>
      </c>
    </row>
    <row r="810" spans="1:11" x14ac:dyDescent="0.2">
      <c r="A810">
        <f>'YAHOO HISTORICAL DATA'!A810</f>
        <v>0</v>
      </c>
      <c r="B810" s="81">
        <f t="shared" si="50"/>
        <v>0</v>
      </c>
      <c r="C810" s="83">
        <f t="shared" si="51"/>
        <v>0</v>
      </c>
      <c r="D810" s="83">
        <f t="shared" si="52"/>
        <v>0</v>
      </c>
      <c r="E810" s="3" t="e">
        <f t="shared" si="53"/>
        <v>#NUM!</v>
      </c>
      <c r="F810" s="15" t="str">
        <f>IF(ISNUMBER(VALUE(SUBSTITUTE(SUBSTITUTE(SUBSTITUTE(SUBSTITUTE('YAHOO HISTORICAL DATA'!B810,",","+"),".","-"),"+","."),"-",",")))=TRUE,(VALUE(SUBSTITUTE(SUBSTITUTE(SUBSTITUTE(SUBSTITUTE('YAHOO HISTORICAL DATA'!B810,",","+"),".","-"),"+","."),"-",","))),"")</f>
        <v/>
      </c>
      <c r="G810" s="15" t="str">
        <f>IF(ISNUMBER(VALUE(SUBSTITUTE(SUBSTITUTE(SUBSTITUTE(SUBSTITUTE('YAHOO HISTORICAL DATA'!C810,",","+"),".","-"),"+","."),"-",",")))=TRUE,(VALUE(SUBSTITUTE(SUBSTITUTE(SUBSTITUTE(SUBSTITUTE('YAHOO HISTORICAL DATA'!C810,",","+"),".","-"),"+","."),"-",","))),"")</f>
        <v/>
      </c>
      <c r="H810" s="15" t="str">
        <f>IF(ISNUMBER(VALUE(SUBSTITUTE(SUBSTITUTE(SUBSTITUTE(SUBSTITUTE('YAHOO HISTORICAL DATA'!D810,",","+"),".","-"),"+","."),"-",",")))=TRUE,(VALUE(SUBSTITUTE(SUBSTITUTE(SUBSTITUTE(SUBSTITUTE('YAHOO HISTORICAL DATA'!D810,",","+"),".","-"),"+","."),"-",","))),"")</f>
        <v/>
      </c>
      <c r="I810" s="15" t="str">
        <f>IF(ISNUMBER(VALUE(SUBSTITUTE(SUBSTITUTE(SUBSTITUTE(SUBSTITUTE('YAHOO HISTORICAL DATA'!E810,",","+"),".","-"),"+","."),"-",",")))=TRUE,(VALUE(SUBSTITUTE(SUBSTITUTE(SUBSTITUTE(SUBSTITUTE('YAHOO HISTORICAL DATA'!E810,",","+"),".","-"),"+","."),"-",","))),"")</f>
        <v/>
      </c>
      <c r="J810" s="15" t="str">
        <f>IF(ISNUMBER(VALUE(SUBSTITUTE(SUBSTITUTE(SUBSTITUTE(SUBSTITUTE('YAHOO HISTORICAL DATA'!F810,",","+"),".","-"),"+","."),"-",",")))=TRUE,(VALUE(SUBSTITUTE(SUBSTITUTE(SUBSTITUTE(SUBSTITUTE('YAHOO HISTORICAL DATA'!F810,",","+"),".","-"),"+","."),"-",","))),"")</f>
        <v/>
      </c>
      <c r="K810" s="15">
        <f>IF(ISNUMBER(VALUE(SUBSTITUTE(SUBSTITUTE(SUBSTITUTE(SUBSTITUTE('YAHOO HISTORICAL DATA'!G810,",","+"),".","-"),"+","."),"-",",")))=TRUE,(VALUE(SUBSTITUTE(SUBSTITUTE(SUBSTITUTE(SUBSTITUTE('YAHOO HISTORICAL DATA'!G810,",","+"),".","-"),"+","."),"-",","))),VALUE(SUBSTITUTE(SUBSTITUTE(SUBSTITUTE(SUBSTITUTE('YAHOO HISTORICAL DATA'!G810,",","+"),".","-"),"+","."),"-",",")&amp;"0"))</f>
        <v>0</v>
      </c>
    </row>
    <row r="811" spans="1:11" x14ac:dyDescent="0.2">
      <c r="A811">
        <f>'YAHOO HISTORICAL DATA'!A811</f>
        <v>0</v>
      </c>
      <c r="B811" s="81">
        <f t="shared" si="50"/>
        <v>0</v>
      </c>
      <c r="C811" s="83">
        <f t="shared" si="51"/>
        <v>0</v>
      </c>
      <c r="D811" s="83">
        <f t="shared" si="52"/>
        <v>0</v>
      </c>
      <c r="E811" s="3" t="e">
        <f t="shared" si="53"/>
        <v>#NUM!</v>
      </c>
      <c r="F811" s="15" t="str">
        <f>IF(ISNUMBER(VALUE(SUBSTITUTE(SUBSTITUTE(SUBSTITUTE(SUBSTITUTE('YAHOO HISTORICAL DATA'!B811,",","+"),".","-"),"+","."),"-",",")))=TRUE,(VALUE(SUBSTITUTE(SUBSTITUTE(SUBSTITUTE(SUBSTITUTE('YAHOO HISTORICAL DATA'!B811,",","+"),".","-"),"+","."),"-",","))),"")</f>
        <v/>
      </c>
      <c r="G811" s="15" t="str">
        <f>IF(ISNUMBER(VALUE(SUBSTITUTE(SUBSTITUTE(SUBSTITUTE(SUBSTITUTE('YAHOO HISTORICAL DATA'!C811,",","+"),".","-"),"+","."),"-",",")))=TRUE,(VALUE(SUBSTITUTE(SUBSTITUTE(SUBSTITUTE(SUBSTITUTE('YAHOO HISTORICAL DATA'!C811,",","+"),".","-"),"+","."),"-",","))),"")</f>
        <v/>
      </c>
      <c r="H811" s="15" t="str">
        <f>IF(ISNUMBER(VALUE(SUBSTITUTE(SUBSTITUTE(SUBSTITUTE(SUBSTITUTE('YAHOO HISTORICAL DATA'!D811,",","+"),".","-"),"+","."),"-",",")))=TRUE,(VALUE(SUBSTITUTE(SUBSTITUTE(SUBSTITUTE(SUBSTITUTE('YAHOO HISTORICAL DATA'!D811,",","+"),".","-"),"+","."),"-",","))),"")</f>
        <v/>
      </c>
      <c r="I811" s="15" t="str">
        <f>IF(ISNUMBER(VALUE(SUBSTITUTE(SUBSTITUTE(SUBSTITUTE(SUBSTITUTE('YAHOO HISTORICAL DATA'!E811,",","+"),".","-"),"+","."),"-",",")))=TRUE,(VALUE(SUBSTITUTE(SUBSTITUTE(SUBSTITUTE(SUBSTITUTE('YAHOO HISTORICAL DATA'!E811,",","+"),".","-"),"+","."),"-",","))),"")</f>
        <v/>
      </c>
      <c r="J811" s="15" t="str">
        <f>IF(ISNUMBER(VALUE(SUBSTITUTE(SUBSTITUTE(SUBSTITUTE(SUBSTITUTE('YAHOO HISTORICAL DATA'!F811,",","+"),".","-"),"+","."),"-",",")))=TRUE,(VALUE(SUBSTITUTE(SUBSTITUTE(SUBSTITUTE(SUBSTITUTE('YAHOO HISTORICAL DATA'!F811,",","+"),".","-"),"+","."),"-",","))),"")</f>
        <v/>
      </c>
      <c r="K811" s="15">
        <f>IF(ISNUMBER(VALUE(SUBSTITUTE(SUBSTITUTE(SUBSTITUTE(SUBSTITUTE('YAHOO HISTORICAL DATA'!G811,",","+"),".","-"),"+","."),"-",",")))=TRUE,(VALUE(SUBSTITUTE(SUBSTITUTE(SUBSTITUTE(SUBSTITUTE('YAHOO HISTORICAL DATA'!G811,",","+"),".","-"),"+","."),"-",","))),VALUE(SUBSTITUTE(SUBSTITUTE(SUBSTITUTE(SUBSTITUTE('YAHOO HISTORICAL DATA'!G811,",","+"),".","-"),"+","."),"-",",")&amp;"0"))</f>
        <v>0</v>
      </c>
    </row>
    <row r="812" spans="1:11" x14ac:dyDescent="0.2">
      <c r="A812">
        <f>'YAHOO HISTORICAL DATA'!A812</f>
        <v>0</v>
      </c>
      <c r="B812" s="81">
        <f t="shared" si="50"/>
        <v>0</v>
      </c>
      <c r="C812" s="83">
        <f t="shared" si="51"/>
        <v>0</v>
      </c>
      <c r="D812" s="83">
        <f t="shared" si="52"/>
        <v>0</v>
      </c>
      <c r="E812" s="3" t="e">
        <f t="shared" si="53"/>
        <v>#NUM!</v>
      </c>
      <c r="F812" s="15" t="str">
        <f>IF(ISNUMBER(VALUE(SUBSTITUTE(SUBSTITUTE(SUBSTITUTE(SUBSTITUTE('YAHOO HISTORICAL DATA'!B812,",","+"),".","-"),"+","."),"-",",")))=TRUE,(VALUE(SUBSTITUTE(SUBSTITUTE(SUBSTITUTE(SUBSTITUTE('YAHOO HISTORICAL DATA'!B812,",","+"),".","-"),"+","."),"-",","))),"")</f>
        <v/>
      </c>
      <c r="G812" s="15" t="str">
        <f>IF(ISNUMBER(VALUE(SUBSTITUTE(SUBSTITUTE(SUBSTITUTE(SUBSTITUTE('YAHOO HISTORICAL DATA'!C812,",","+"),".","-"),"+","."),"-",",")))=TRUE,(VALUE(SUBSTITUTE(SUBSTITUTE(SUBSTITUTE(SUBSTITUTE('YAHOO HISTORICAL DATA'!C812,",","+"),".","-"),"+","."),"-",","))),"")</f>
        <v/>
      </c>
      <c r="H812" s="15" t="str">
        <f>IF(ISNUMBER(VALUE(SUBSTITUTE(SUBSTITUTE(SUBSTITUTE(SUBSTITUTE('YAHOO HISTORICAL DATA'!D812,",","+"),".","-"),"+","."),"-",",")))=TRUE,(VALUE(SUBSTITUTE(SUBSTITUTE(SUBSTITUTE(SUBSTITUTE('YAHOO HISTORICAL DATA'!D812,",","+"),".","-"),"+","."),"-",","))),"")</f>
        <v/>
      </c>
      <c r="I812" s="15" t="str">
        <f>IF(ISNUMBER(VALUE(SUBSTITUTE(SUBSTITUTE(SUBSTITUTE(SUBSTITUTE('YAHOO HISTORICAL DATA'!E812,",","+"),".","-"),"+","."),"-",",")))=TRUE,(VALUE(SUBSTITUTE(SUBSTITUTE(SUBSTITUTE(SUBSTITUTE('YAHOO HISTORICAL DATA'!E812,",","+"),".","-"),"+","."),"-",","))),"")</f>
        <v/>
      </c>
      <c r="J812" s="15" t="str">
        <f>IF(ISNUMBER(VALUE(SUBSTITUTE(SUBSTITUTE(SUBSTITUTE(SUBSTITUTE('YAHOO HISTORICAL DATA'!F812,",","+"),".","-"),"+","."),"-",",")))=TRUE,(VALUE(SUBSTITUTE(SUBSTITUTE(SUBSTITUTE(SUBSTITUTE('YAHOO HISTORICAL DATA'!F812,",","+"),".","-"),"+","."),"-",","))),"")</f>
        <v/>
      </c>
      <c r="K812" s="15">
        <f>IF(ISNUMBER(VALUE(SUBSTITUTE(SUBSTITUTE(SUBSTITUTE(SUBSTITUTE('YAHOO HISTORICAL DATA'!G812,",","+"),".","-"),"+","."),"-",",")))=TRUE,(VALUE(SUBSTITUTE(SUBSTITUTE(SUBSTITUTE(SUBSTITUTE('YAHOO HISTORICAL DATA'!G812,",","+"),".","-"),"+","."),"-",","))),VALUE(SUBSTITUTE(SUBSTITUTE(SUBSTITUTE(SUBSTITUTE('YAHOO HISTORICAL DATA'!G812,",","+"),".","-"),"+","."),"-",",")&amp;"0"))</f>
        <v>0</v>
      </c>
    </row>
    <row r="813" spans="1:11" x14ac:dyDescent="0.2">
      <c r="A813">
        <f>'YAHOO HISTORICAL DATA'!A813</f>
        <v>0</v>
      </c>
      <c r="B813" s="81">
        <f t="shared" si="50"/>
        <v>0</v>
      </c>
      <c r="C813" s="83">
        <f t="shared" si="51"/>
        <v>0</v>
      </c>
      <c r="D813" s="83">
        <f t="shared" si="52"/>
        <v>0</v>
      </c>
      <c r="E813" s="3" t="e">
        <f t="shared" si="53"/>
        <v>#NUM!</v>
      </c>
      <c r="F813" s="15" t="str">
        <f>IF(ISNUMBER(VALUE(SUBSTITUTE(SUBSTITUTE(SUBSTITUTE(SUBSTITUTE('YAHOO HISTORICAL DATA'!B813,",","+"),".","-"),"+","."),"-",",")))=TRUE,(VALUE(SUBSTITUTE(SUBSTITUTE(SUBSTITUTE(SUBSTITUTE('YAHOO HISTORICAL DATA'!B813,",","+"),".","-"),"+","."),"-",","))),"")</f>
        <v/>
      </c>
      <c r="G813" s="15" t="str">
        <f>IF(ISNUMBER(VALUE(SUBSTITUTE(SUBSTITUTE(SUBSTITUTE(SUBSTITUTE('YAHOO HISTORICAL DATA'!C813,",","+"),".","-"),"+","."),"-",",")))=TRUE,(VALUE(SUBSTITUTE(SUBSTITUTE(SUBSTITUTE(SUBSTITUTE('YAHOO HISTORICAL DATA'!C813,",","+"),".","-"),"+","."),"-",","))),"")</f>
        <v/>
      </c>
      <c r="H813" s="15" t="str">
        <f>IF(ISNUMBER(VALUE(SUBSTITUTE(SUBSTITUTE(SUBSTITUTE(SUBSTITUTE('YAHOO HISTORICAL DATA'!D813,",","+"),".","-"),"+","."),"-",",")))=TRUE,(VALUE(SUBSTITUTE(SUBSTITUTE(SUBSTITUTE(SUBSTITUTE('YAHOO HISTORICAL DATA'!D813,",","+"),".","-"),"+","."),"-",","))),"")</f>
        <v/>
      </c>
      <c r="I813" s="15" t="str">
        <f>IF(ISNUMBER(VALUE(SUBSTITUTE(SUBSTITUTE(SUBSTITUTE(SUBSTITUTE('YAHOO HISTORICAL DATA'!E813,",","+"),".","-"),"+","."),"-",",")))=TRUE,(VALUE(SUBSTITUTE(SUBSTITUTE(SUBSTITUTE(SUBSTITUTE('YAHOO HISTORICAL DATA'!E813,",","+"),".","-"),"+","."),"-",","))),"")</f>
        <v/>
      </c>
      <c r="J813" s="15" t="str">
        <f>IF(ISNUMBER(VALUE(SUBSTITUTE(SUBSTITUTE(SUBSTITUTE(SUBSTITUTE('YAHOO HISTORICAL DATA'!F813,",","+"),".","-"),"+","."),"-",",")))=TRUE,(VALUE(SUBSTITUTE(SUBSTITUTE(SUBSTITUTE(SUBSTITUTE('YAHOO HISTORICAL DATA'!F813,",","+"),".","-"),"+","."),"-",","))),"")</f>
        <v/>
      </c>
      <c r="K813" s="15">
        <f>IF(ISNUMBER(VALUE(SUBSTITUTE(SUBSTITUTE(SUBSTITUTE(SUBSTITUTE('YAHOO HISTORICAL DATA'!G813,",","+"),".","-"),"+","."),"-",",")))=TRUE,(VALUE(SUBSTITUTE(SUBSTITUTE(SUBSTITUTE(SUBSTITUTE('YAHOO HISTORICAL DATA'!G813,",","+"),".","-"),"+","."),"-",","))),VALUE(SUBSTITUTE(SUBSTITUTE(SUBSTITUTE(SUBSTITUTE('YAHOO HISTORICAL DATA'!G813,",","+"),".","-"),"+","."),"-",",")&amp;"0"))</f>
        <v>0</v>
      </c>
    </row>
    <row r="814" spans="1:11" x14ac:dyDescent="0.2">
      <c r="A814">
        <f>'YAHOO HISTORICAL DATA'!A814</f>
        <v>0</v>
      </c>
      <c r="B814" s="81">
        <f t="shared" si="50"/>
        <v>0</v>
      </c>
      <c r="C814" s="83">
        <f t="shared" si="51"/>
        <v>0</v>
      </c>
      <c r="D814" s="83">
        <f t="shared" si="52"/>
        <v>0</v>
      </c>
      <c r="E814" s="3" t="e">
        <f t="shared" si="53"/>
        <v>#NUM!</v>
      </c>
      <c r="F814" s="15" t="str">
        <f>IF(ISNUMBER(VALUE(SUBSTITUTE(SUBSTITUTE(SUBSTITUTE(SUBSTITUTE('YAHOO HISTORICAL DATA'!B814,",","+"),".","-"),"+","."),"-",",")))=TRUE,(VALUE(SUBSTITUTE(SUBSTITUTE(SUBSTITUTE(SUBSTITUTE('YAHOO HISTORICAL DATA'!B814,",","+"),".","-"),"+","."),"-",","))),"")</f>
        <v/>
      </c>
      <c r="G814" s="15" t="str">
        <f>IF(ISNUMBER(VALUE(SUBSTITUTE(SUBSTITUTE(SUBSTITUTE(SUBSTITUTE('YAHOO HISTORICAL DATA'!C814,",","+"),".","-"),"+","."),"-",",")))=TRUE,(VALUE(SUBSTITUTE(SUBSTITUTE(SUBSTITUTE(SUBSTITUTE('YAHOO HISTORICAL DATA'!C814,",","+"),".","-"),"+","."),"-",","))),"")</f>
        <v/>
      </c>
      <c r="H814" s="15" t="str">
        <f>IF(ISNUMBER(VALUE(SUBSTITUTE(SUBSTITUTE(SUBSTITUTE(SUBSTITUTE('YAHOO HISTORICAL DATA'!D814,",","+"),".","-"),"+","."),"-",",")))=TRUE,(VALUE(SUBSTITUTE(SUBSTITUTE(SUBSTITUTE(SUBSTITUTE('YAHOO HISTORICAL DATA'!D814,",","+"),".","-"),"+","."),"-",","))),"")</f>
        <v/>
      </c>
      <c r="I814" s="15" t="str">
        <f>IF(ISNUMBER(VALUE(SUBSTITUTE(SUBSTITUTE(SUBSTITUTE(SUBSTITUTE('YAHOO HISTORICAL DATA'!E814,",","+"),".","-"),"+","."),"-",",")))=TRUE,(VALUE(SUBSTITUTE(SUBSTITUTE(SUBSTITUTE(SUBSTITUTE('YAHOO HISTORICAL DATA'!E814,",","+"),".","-"),"+","."),"-",","))),"")</f>
        <v/>
      </c>
      <c r="J814" s="15" t="str">
        <f>IF(ISNUMBER(VALUE(SUBSTITUTE(SUBSTITUTE(SUBSTITUTE(SUBSTITUTE('YAHOO HISTORICAL DATA'!F814,",","+"),".","-"),"+","."),"-",",")))=TRUE,(VALUE(SUBSTITUTE(SUBSTITUTE(SUBSTITUTE(SUBSTITUTE('YAHOO HISTORICAL DATA'!F814,",","+"),".","-"),"+","."),"-",","))),"")</f>
        <v/>
      </c>
      <c r="K814" s="15">
        <f>IF(ISNUMBER(VALUE(SUBSTITUTE(SUBSTITUTE(SUBSTITUTE(SUBSTITUTE('YAHOO HISTORICAL DATA'!G814,",","+"),".","-"),"+","."),"-",",")))=TRUE,(VALUE(SUBSTITUTE(SUBSTITUTE(SUBSTITUTE(SUBSTITUTE('YAHOO HISTORICAL DATA'!G814,",","+"),".","-"),"+","."),"-",","))),VALUE(SUBSTITUTE(SUBSTITUTE(SUBSTITUTE(SUBSTITUTE('YAHOO HISTORICAL DATA'!G814,",","+"),".","-"),"+","."),"-",",")&amp;"0"))</f>
        <v>0</v>
      </c>
    </row>
    <row r="815" spans="1:11" x14ac:dyDescent="0.2">
      <c r="A815">
        <f>'YAHOO HISTORICAL DATA'!A815</f>
        <v>0</v>
      </c>
      <c r="B815" s="81">
        <f t="shared" si="50"/>
        <v>0</v>
      </c>
      <c r="C815" s="83">
        <f t="shared" si="51"/>
        <v>0</v>
      </c>
      <c r="D815" s="83">
        <f t="shared" si="52"/>
        <v>0</v>
      </c>
      <c r="E815" s="3" t="e">
        <f t="shared" si="53"/>
        <v>#NUM!</v>
      </c>
      <c r="F815" s="15" t="str">
        <f>IF(ISNUMBER(VALUE(SUBSTITUTE(SUBSTITUTE(SUBSTITUTE(SUBSTITUTE('YAHOO HISTORICAL DATA'!B815,",","+"),".","-"),"+","."),"-",",")))=TRUE,(VALUE(SUBSTITUTE(SUBSTITUTE(SUBSTITUTE(SUBSTITUTE('YAHOO HISTORICAL DATA'!B815,",","+"),".","-"),"+","."),"-",","))),"")</f>
        <v/>
      </c>
      <c r="G815" s="15" t="str">
        <f>IF(ISNUMBER(VALUE(SUBSTITUTE(SUBSTITUTE(SUBSTITUTE(SUBSTITUTE('YAHOO HISTORICAL DATA'!C815,",","+"),".","-"),"+","."),"-",",")))=TRUE,(VALUE(SUBSTITUTE(SUBSTITUTE(SUBSTITUTE(SUBSTITUTE('YAHOO HISTORICAL DATA'!C815,",","+"),".","-"),"+","."),"-",","))),"")</f>
        <v/>
      </c>
      <c r="H815" s="15" t="str">
        <f>IF(ISNUMBER(VALUE(SUBSTITUTE(SUBSTITUTE(SUBSTITUTE(SUBSTITUTE('YAHOO HISTORICAL DATA'!D815,",","+"),".","-"),"+","."),"-",",")))=TRUE,(VALUE(SUBSTITUTE(SUBSTITUTE(SUBSTITUTE(SUBSTITUTE('YAHOO HISTORICAL DATA'!D815,",","+"),".","-"),"+","."),"-",","))),"")</f>
        <v/>
      </c>
      <c r="I815" s="15" t="str">
        <f>IF(ISNUMBER(VALUE(SUBSTITUTE(SUBSTITUTE(SUBSTITUTE(SUBSTITUTE('YAHOO HISTORICAL DATA'!E815,",","+"),".","-"),"+","."),"-",",")))=TRUE,(VALUE(SUBSTITUTE(SUBSTITUTE(SUBSTITUTE(SUBSTITUTE('YAHOO HISTORICAL DATA'!E815,",","+"),".","-"),"+","."),"-",","))),"")</f>
        <v/>
      </c>
      <c r="J815" s="15" t="str">
        <f>IF(ISNUMBER(VALUE(SUBSTITUTE(SUBSTITUTE(SUBSTITUTE(SUBSTITUTE('YAHOO HISTORICAL DATA'!F815,",","+"),".","-"),"+","."),"-",",")))=TRUE,(VALUE(SUBSTITUTE(SUBSTITUTE(SUBSTITUTE(SUBSTITUTE('YAHOO HISTORICAL DATA'!F815,",","+"),".","-"),"+","."),"-",","))),"")</f>
        <v/>
      </c>
      <c r="K815" s="15">
        <f>IF(ISNUMBER(VALUE(SUBSTITUTE(SUBSTITUTE(SUBSTITUTE(SUBSTITUTE('YAHOO HISTORICAL DATA'!G815,",","+"),".","-"),"+","."),"-",",")))=TRUE,(VALUE(SUBSTITUTE(SUBSTITUTE(SUBSTITUTE(SUBSTITUTE('YAHOO HISTORICAL DATA'!G815,",","+"),".","-"),"+","."),"-",","))),VALUE(SUBSTITUTE(SUBSTITUTE(SUBSTITUTE(SUBSTITUTE('YAHOO HISTORICAL DATA'!G815,",","+"),".","-"),"+","."),"-",",")&amp;"0"))</f>
        <v>0</v>
      </c>
    </row>
    <row r="816" spans="1:11" x14ac:dyDescent="0.2">
      <c r="A816">
        <f>'YAHOO HISTORICAL DATA'!A816</f>
        <v>0</v>
      </c>
      <c r="B816" s="81">
        <f t="shared" si="50"/>
        <v>0</v>
      </c>
      <c r="C816" s="83">
        <f t="shared" si="51"/>
        <v>0</v>
      </c>
      <c r="D816" s="83">
        <f t="shared" si="52"/>
        <v>0</v>
      </c>
      <c r="E816" s="3" t="e">
        <f t="shared" si="53"/>
        <v>#NUM!</v>
      </c>
      <c r="F816" s="15" t="str">
        <f>IF(ISNUMBER(VALUE(SUBSTITUTE(SUBSTITUTE(SUBSTITUTE(SUBSTITUTE('YAHOO HISTORICAL DATA'!B816,",","+"),".","-"),"+","."),"-",",")))=TRUE,(VALUE(SUBSTITUTE(SUBSTITUTE(SUBSTITUTE(SUBSTITUTE('YAHOO HISTORICAL DATA'!B816,",","+"),".","-"),"+","."),"-",","))),"")</f>
        <v/>
      </c>
      <c r="G816" s="15" t="str">
        <f>IF(ISNUMBER(VALUE(SUBSTITUTE(SUBSTITUTE(SUBSTITUTE(SUBSTITUTE('YAHOO HISTORICAL DATA'!C816,",","+"),".","-"),"+","."),"-",",")))=TRUE,(VALUE(SUBSTITUTE(SUBSTITUTE(SUBSTITUTE(SUBSTITUTE('YAHOO HISTORICAL DATA'!C816,",","+"),".","-"),"+","."),"-",","))),"")</f>
        <v/>
      </c>
      <c r="H816" s="15" t="str">
        <f>IF(ISNUMBER(VALUE(SUBSTITUTE(SUBSTITUTE(SUBSTITUTE(SUBSTITUTE('YAHOO HISTORICAL DATA'!D816,",","+"),".","-"),"+","."),"-",",")))=TRUE,(VALUE(SUBSTITUTE(SUBSTITUTE(SUBSTITUTE(SUBSTITUTE('YAHOO HISTORICAL DATA'!D816,",","+"),".","-"),"+","."),"-",","))),"")</f>
        <v/>
      </c>
      <c r="I816" s="15" t="str">
        <f>IF(ISNUMBER(VALUE(SUBSTITUTE(SUBSTITUTE(SUBSTITUTE(SUBSTITUTE('YAHOO HISTORICAL DATA'!E816,",","+"),".","-"),"+","."),"-",",")))=TRUE,(VALUE(SUBSTITUTE(SUBSTITUTE(SUBSTITUTE(SUBSTITUTE('YAHOO HISTORICAL DATA'!E816,",","+"),".","-"),"+","."),"-",","))),"")</f>
        <v/>
      </c>
      <c r="J816" s="15" t="str">
        <f>IF(ISNUMBER(VALUE(SUBSTITUTE(SUBSTITUTE(SUBSTITUTE(SUBSTITUTE('YAHOO HISTORICAL DATA'!F816,",","+"),".","-"),"+","."),"-",",")))=TRUE,(VALUE(SUBSTITUTE(SUBSTITUTE(SUBSTITUTE(SUBSTITUTE('YAHOO HISTORICAL DATA'!F816,",","+"),".","-"),"+","."),"-",","))),"")</f>
        <v/>
      </c>
      <c r="K816" s="15">
        <f>IF(ISNUMBER(VALUE(SUBSTITUTE(SUBSTITUTE(SUBSTITUTE(SUBSTITUTE('YAHOO HISTORICAL DATA'!G816,",","+"),".","-"),"+","."),"-",",")))=TRUE,(VALUE(SUBSTITUTE(SUBSTITUTE(SUBSTITUTE(SUBSTITUTE('YAHOO HISTORICAL DATA'!G816,",","+"),".","-"),"+","."),"-",","))),VALUE(SUBSTITUTE(SUBSTITUTE(SUBSTITUTE(SUBSTITUTE('YAHOO HISTORICAL DATA'!G816,",","+"),".","-"),"+","."),"-",",")&amp;"0"))</f>
        <v>0</v>
      </c>
    </row>
    <row r="817" spans="1:11" x14ac:dyDescent="0.2">
      <c r="A817">
        <f>'YAHOO HISTORICAL DATA'!A817</f>
        <v>0</v>
      </c>
      <c r="B817" s="81">
        <f t="shared" si="50"/>
        <v>0</v>
      </c>
      <c r="C817" s="83">
        <f t="shared" si="51"/>
        <v>0</v>
      </c>
      <c r="D817" s="83">
        <f t="shared" si="52"/>
        <v>0</v>
      </c>
      <c r="E817" s="3" t="e">
        <f t="shared" si="53"/>
        <v>#NUM!</v>
      </c>
      <c r="F817" s="15" t="str">
        <f>IF(ISNUMBER(VALUE(SUBSTITUTE(SUBSTITUTE(SUBSTITUTE(SUBSTITUTE('YAHOO HISTORICAL DATA'!B817,",","+"),".","-"),"+","."),"-",",")))=TRUE,(VALUE(SUBSTITUTE(SUBSTITUTE(SUBSTITUTE(SUBSTITUTE('YAHOO HISTORICAL DATA'!B817,",","+"),".","-"),"+","."),"-",","))),"")</f>
        <v/>
      </c>
      <c r="G817" s="15" t="str">
        <f>IF(ISNUMBER(VALUE(SUBSTITUTE(SUBSTITUTE(SUBSTITUTE(SUBSTITUTE('YAHOO HISTORICAL DATA'!C817,",","+"),".","-"),"+","."),"-",",")))=TRUE,(VALUE(SUBSTITUTE(SUBSTITUTE(SUBSTITUTE(SUBSTITUTE('YAHOO HISTORICAL DATA'!C817,",","+"),".","-"),"+","."),"-",","))),"")</f>
        <v/>
      </c>
      <c r="H817" s="15" t="str">
        <f>IF(ISNUMBER(VALUE(SUBSTITUTE(SUBSTITUTE(SUBSTITUTE(SUBSTITUTE('YAHOO HISTORICAL DATA'!D817,",","+"),".","-"),"+","."),"-",",")))=TRUE,(VALUE(SUBSTITUTE(SUBSTITUTE(SUBSTITUTE(SUBSTITUTE('YAHOO HISTORICAL DATA'!D817,",","+"),".","-"),"+","."),"-",","))),"")</f>
        <v/>
      </c>
      <c r="I817" s="15" t="str">
        <f>IF(ISNUMBER(VALUE(SUBSTITUTE(SUBSTITUTE(SUBSTITUTE(SUBSTITUTE('YAHOO HISTORICAL DATA'!E817,",","+"),".","-"),"+","."),"-",",")))=TRUE,(VALUE(SUBSTITUTE(SUBSTITUTE(SUBSTITUTE(SUBSTITUTE('YAHOO HISTORICAL DATA'!E817,",","+"),".","-"),"+","."),"-",","))),"")</f>
        <v/>
      </c>
      <c r="J817" s="15" t="str">
        <f>IF(ISNUMBER(VALUE(SUBSTITUTE(SUBSTITUTE(SUBSTITUTE(SUBSTITUTE('YAHOO HISTORICAL DATA'!F817,",","+"),".","-"),"+","."),"-",",")))=TRUE,(VALUE(SUBSTITUTE(SUBSTITUTE(SUBSTITUTE(SUBSTITUTE('YAHOO HISTORICAL DATA'!F817,",","+"),".","-"),"+","."),"-",","))),"")</f>
        <v/>
      </c>
      <c r="K817" s="15">
        <f>IF(ISNUMBER(VALUE(SUBSTITUTE(SUBSTITUTE(SUBSTITUTE(SUBSTITUTE('YAHOO HISTORICAL DATA'!G817,",","+"),".","-"),"+","."),"-",",")))=TRUE,(VALUE(SUBSTITUTE(SUBSTITUTE(SUBSTITUTE(SUBSTITUTE('YAHOO HISTORICAL DATA'!G817,",","+"),".","-"),"+","."),"-",","))),VALUE(SUBSTITUTE(SUBSTITUTE(SUBSTITUTE(SUBSTITUTE('YAHOO HISTORICAL DATA'!G817,",","+"),".","-"),"+","."),"-",",")&amp;"0"))</f>
        <v>0</v>
      </c>
    </row>
    <row r="818" spans="1:11" x14ac:dyDescent="0.2">
      <c r="A818">
        <f>'YAHOO HISTORICAL DATA'!A818</f>
        <v>0</v>
      </c>
      <c r="B818" s="81">
        <f t="shared" si="50"/>
        <v>0</v>
      </c>
      <c r="C818" s="83">
        <f t="shared" si="51"/>
        <v>0</v>
      </c>
      <c r="D818" s="83">
        <f t="shared" si="52"/>
        <v>0</v>
      </c>
      <c r="E818" s="3" t="e">
        <f t="shared" si="53"/>
        <v>#NUM!</v>
      </c>
      <c r="F818" s="15" t="str">
        <f>IF(ISNUMBER(VALUE(SUBSTITUTE(SUBSTITUTE(SUBSTITUTE(SUBSTITUTE('YAHOO HISTORICAL DATA'!B818,",","+"),".","-"),"+","."),"-",",")))=TRUE,(VALUE(SUBSTITUTE(SUBSTITUTE(SUBSTITUTE(SUBSTITUTE('YAHOO HISTORICAL DATA'!B818,",","+"),".","-"),"+","."),"-",","))),"")</f>
        <v/>
      </c>
      <c r="G818" s="15" t="str">
        <f>IF(ISNUMBER(VALUE(SUBSTITUTE(SUBSTITUTE(SUBSTITUTE(SUBSTITUTE('YAHOO HISTORICAL DATA'!C818,",","+"),".","-"),"+","."),"-",",")))=TRUE,(VALUE(SUBSTITUTE(SUBSTITUTE(SUBSTITUTE(SUBSTITUTE('YAHOO HISTORICAL DATA'!C818,",","+"),".","-"),"+","."),"-",","))),"")</f>
        <v/>
      </c>
      <c r="H818" s="15" t="str">
        <f>IF(ISNUMBER(VALUE(SUBSTITUTE(SUBSTITUTE(SUBSTITUTE(SUBSTITUTE('YAHOO HISTORICAL DATA'!D818,",","+"),".","-"),"+","."),"-",",")))=TRUE,(VALUE(SUBSTITUTE(SUBSTITUTE(SUBSTITUTE(SUBSTITUTE('YAHOO HISTORICAL DATA'!D818,",","+"),".","-"),"+","."),"-",","))),"")</f>
        <v/>
      </c>
      <c r="I818" s="15" t="str">
        <f>IF(ISNUMBER(VALUE(SUBSTITUTE(SUBSTITUTE(SUBSTITUTE(SUBSTITUTE('YAHOO HISTORICAL DATA'!E818,",","+"),".","-"),"+","."),"-",",")))=TRUE,(VALUE(SUBSTITUTE(SUBSTITUTE(SUBSTITUTE(SUBSTITUTE('YAHOO HISTORICAL DATA'!E818,",","+"),".","-"),"+","."),"-",","))),"")</f>
        <v/>
      </c>
      <c r="J818" s="15" t="str">
        <f>IF(ISNUMBER(VALUE(SUBSTITUTE(SUBSTITUTE(SUBSTITUTE(SUBSTITUTE('YAHOO HISTORICAL DATA'!F818,",","+"),".","-"),"+","."),"-",",")))=TRUE,(VALUE(SUBSTITUTE(SUBSTITUTE(SUBSTITUTE(SUBSTITUTE('YAHOO HISTORICAL DATA'!F818,",","+"),".","-"),"+","."),"-",","))),"")</f>
        <v/>
      </c>
      <c r="K818" s="15">
        <f>IF(ISNUMBER(VALUE(SUBSTITUTE(SUBSTITUTE(SUBSTITUTE(SUBSTITUTE('YAHOO HISTORICAL DATA'!G818,",","+"),".","-"),"+","."),"-",",")))=TRUE,(VALUE(SUBSTITUTE(SUBSTITUTE(SUBSTITUTE(SUBSTITUTE('YAHOO HISTORICAL DATA'!G818,",","+"),".","-"),"+","."),"-",","))),VALUE(SUBSTITUTE(SUBSTITUTE(SUBSTITUTE(SUBSTITUTE('YAHOO HISTORICAL DATA'!G818,",","+"),".","-"),"+","."),"-",",")&amp;"0"))</f>
        <v>0</v>
      </c>
    </row>
    <row r="819" spans="1:11" x14ac:dyDescent="0.2">
      <c r="A819">
        <f>'YAHOO HISTORICAL DATA'!A819</f>
        <v>0</v>
      </c>
      <c r="B819" s="81">
        <f t="shared" si="50"/>
        <v>0</v>
      </c>
      <c r="C819" s="83">
        <f t="shared" si="51"/>
        <v>0</v>
      </c>
      <c r="D819" s="83">
        <f t="shared" si="52"/>
        <v>0</v>
      </c>
      <c r="E819" s="3" t="e">
        <f t="shared" si="53"/>
        <v>#NUM!</v>
      </c>
      <c r="F819" s="15" t="str">
        <f>IF(ISNUMBER(VALUE(SUBSTITUTE(SUBSTITUTE(SUBSTITUTE(SUBSTITUTE('YAHOO HISTORICAL DATA'!B819,",","+"),".","-"),"+","."),"-",",")))=TRUE,(VALUE(SUBSTITUTE(SUBSTITUTE(SUBSTITUTE(SUBSTITUTE('YAHOO HISTORICAL DATA'!B819,",","+"),".","-"),"+","."),"-",","))),"")</f>
        <v/>
      </c>
      <c r="G819" s="15" t="str">
        <f>IF(ISNUMBER(VALUE(SUBSTITUTE(SUBSTITUTE(SUBSTITUTE(SUBSTITUTE('YAHOO HISTORICAL DATA'!C819,",","+"),".","-"),"+","."),"-",",")))=TRUE,(VALUE(SUBSTITUTE(SUBSTITUTE(SUBSTITUTE(SUBSTITUTE('YAHOO HISTORICAL DATA'!C819,",","+"),".","-"),"+","."),"-",","))),"")</f>
        <v/>
      </c>
      <c r="H819" s="15" t="str">
        <f>IF(ISNUMBER(VALUE(SUBSTITUTE(SUBSTITUTE(SUBSTITUTE(SUBSTITUTE('YAHOO HISTORICAL DATA'!D819,",","+"),".","-"),"+","."),"-",",")))=TRUE,(VALUE(SUBSTITUTE(SUBSTITUTE(SUBSTITUTE(SUBSTITUTE('YAHOO HISTORICAL DATA'!D819,",","+"),".","-"),"+","."),"-",","))),"")</f>
        <v/>
      </c>
      <c r="I819" s="15" t="str">
        <f>IF(ISNUMBER(VALUE(SUBSTITUTE(SUBSTITUTE(SUBSTITUTE(SUBSTITUTE('YAHOO HISTORICAL DATA'!E819,",","+"),".","-"),"+","."),"-",",")))=TRUE,(VALUE(SUBSTITUTE(SUBSTITUTE(SUBSTITUTE(SUBSTITUTE('YAHOO HISTORICAL DATA'!E819,",","+"),".","-"),"+","."),"-",","))),"")</f>
        <v/>
      </c>
      <c r="J819" s="15" t="str">
        <f>IF(ISNUMBER(VALUE(SUBSTITUTE(SUBSTITUTE(SUBSTITUTE(SUBSTITUTE('YAHOO HISTORICAL DATA'!F819,",","+"),".","-"),"+","."),"-",",")))=TRUE,(VALUE(SUBSTITUTE(SUBSTITUTE(SUBSTITUTE(SUBSTITUTE('YAHOO HISTORICAL DATA'!F819,",","+"),".","-"),"+","."),"-",","))),"")</f>
        <v/>
      </c>
      <c r="K819" s="15">
        <f>IF(ISNUMBER(VALUE(SUBSTITUTE(SUBSTITUTE(SUBSTITUTE(SUBSTITUTE('YAHOO HISTORICAL DATA'!G819,",","+"),".","-"),"+","."),"-",",")))=TRUE,(VALUE(SUBSTITUTE(SUBSTITUTE(SUBSTITUTE(SUBSTITUTE('YAHOO HISTORICAL DATA'!G819,",","+"),".","-"),"+","."),"-",","))),VALUE(SUBSTITUTE(SUBSTITUTE(SUBSTITUTE(SUBSTITUTE('YAHOO HISTORICAL DATA'!G819,",","+"),".","-"),"+","."),"-",",")&amp;"0"))</f>
        <v>0</v>
      </c>
    </row>
    <row r="820" spans="1:11" x14ac:dyDescent="0.2">
      <c r="A820">
        <f>'YAHOO HISTORICAL DATA'!A820</f>
        <v>0</v>
      </c>
      <c r="B820" s="81">
        <f t="shared" si="50"/>
        <v>0</v>
      </c>
      <c r="C820" s="83">
        <f t="shared" si="51"/>
        <v>0</v>
      </c>
      <c r="D820" s="83">
        <f t="shared" si="52"/>
        <v>0</v>
      </c>
      <c r="E820" s="3" t="e">
        <f t="shared" si="53"/>
        <v>#NUM!</v>
      </c>
      <c r="F820" s="15" t="str">
        <f>IF(ISNUMBER(VALUE(SUBSTITUTE(SUBSTITUTE(SUBSTITUTE(SUBSTITUTE('YAHOO HISTORICAL DATA'!B820,",","+"),".","-"),"+","."),"-",",")))=TRUE,(VALUE(SUBSTITUTE(SUBSTITUTE(SUBSTITUTE(SUBSTITUTE('YAHOO HISTORICAL DATA'!B820,",","+"),".","-"),"+","."),"-",","))),"")</f>
        <v/>
      </c>
      <c r="G820" s="15" t="str">
        <f>IF(ISNUMBER(VALUE(SUBSTITUTE(SUBSTITUTE(SUBSTITUTE(SUBSTITUTE('YAHOO HISTORICAL DATA'!C820,",","+"),".","-"),"+","."),"-",",")))=TRUE,(VALUE(SUBSTITUTE(SUBSTITUTE(SUBSTITUTE(SUBSTITUTE('YAHOO HISTORICAL DATA'!C820,",","+"),".","-"),"+","."),"-",","))),"")</f>
        <v/>
      </c>
      <c r="H820" s="15" t="str">
        <f>IF(ISNUMBER(VALUE(SUBSTITUTE(SUBSTITUTE(SUBSTITUTE(SUBSTITUTE('YAHOO HISTORICAL DATA'!D820,",","+"),".","-"),"+","."),"-",",")))=TRUE,(VALUE(SUBSTITUTE(SUBSTITUTE(SUBSTITUTE(SUBSTITUTE('YAHOO HISTORICAL DATA'!D820,",","+"),".","-"),"+","."),"-",","))),"")</f>
        <v/>
      </c>
      <c r="I820" s="15" t="str">
        <f>IF(ISNUMBER(VALUE(SUBSTITUTE(SUBSTITUTE(SUBSTITUTE(SUBSTITUTE('YAHOO HISTORICAL DATA'!E820,",","+"),".","-"),"+","."),"-",",")))=TRUE,(VALUE(SUBSTITUTE(SUBSTITUTE(SUBSTITUTE(SUBSTITUTE('YAHOO HISTORICAL DATA'!E820,",","+"),".","-"),"+","."),"-",","))),"")</f>
        <v/>
      </c>
      <c r="J820" s="15" t="str">
        <f>IF(ISNUMBER(VALUE(SUBSTITUTE(SUBSTITUTE(SUBSTITUTE(SUBSTITUTE('YAHOO HISTORICAL DATA'!F820,",","+"),".","-"),"+","."),"-",",")))=TRUE,(VALUE(SUBSTITUTE(SUBSTITUTE(SUBSTITUTE(SUBSTITUTE('YAHOO HISTORICAL DATA'!F820,",","+"),".","-"),"+","."),"-",","))),"")</f>
        <v/>
      </c>
      <c r="K820" s="15">
        <f>IF(ISNUMBER(VALUE(SUBSTITUTE(SUBSTITUTE(SUBSTITUTE(SUBSTITUTE('YAHOO HISTORICAL DATA'!G820,",","+"),".","-"),"+","."),"-",",")))=TRUE,(VALUE(SUBSTITUTE(SUBSTITUTE(SUBSTITUTE(SUBSTITUTE('YAHOO HISTORICAL DATA'!G820,",","+"),".","-"),"+","."),"-",","))),VALUE(SUBSTITUTE(SUBSTITUTE(SUBSTITUTE(SUBSTITUTE('YAHOO HISTORICAL DATA'!G820,",","+"),".","-"),"+","."),"-",",")&amp;"0"))</f>
        <v>0</v>
      </c>
    </row>
    <row r="821" spans="1:11" x14ac:dyDescent="0.2">
      <c r="A821">
        <f>'YAHOO HISTORICAL DATA'!A821</f>
        <v>0</v>
      </c>
      <c r="B821" s="81">
        <f t="shared" si="50"/>
        <v>0</v>
      </c>
      <c r="C821" s="83">
        <f t="shared" si="51"/>
        <v>0</v>
      </c>
      <c r="D821" s="83">
        <f t="shared" si="52"/>
        <v>0</v>
      </c>
      <c r="E821" s="3" t="e">
        <f t="shared" si="53"/>
        <v>#NUM!</v>
      </c>
      <c r="F821" s="15" t="str">
        <f>IF(ISNUMBER(VALUE(SUBSTITUTE(SUBSTITUTE(SUBSTITUTE(SUBSTITUTE('YAHOO HISTORICAL DATA'!B821,",","+"),".","-"),"+","."),"-",",")))=TRUE,(VALUE(SUBSTITUTE(SUBSTITUTE(SUBSTITUTE(SUBSTITUTE('YAHOO HISTORICAL DATA'!B821,",","+"),".","-"),"+","."),"-",","))),"")</f>
        <v/>
      </c>
      <c r="G821" s="15" t="str">
        <f>IF(ISNUMBER(VALUE(SUBSTITUTE(SUBSTITUTE(SUBSTITUTE(SUBSTITUTE('YAHOO HISTORICAL DATA'!C821,",","+"),".","-"),"+","."),"-",",")))=TRUE,(VALUE(SUBSTITUTE(SUBSTITUTE(SUBSTITUTE(SUBSTITUTE('YAHOO HISTORICAL DATA'!C821,",","+"),".","-"),"+","."),"-",","))),"")</f>
        <v/>
      </c>
      <c r="H821" s="15" t="str">
        <f>IF(ISNUMBER(VALUE(SUBSTITUTE(SUBSTITUTE(SUBSTITUTE(SUBSTITUTE('YAHOO HISTORICAL DATA'!D821,",","+"),".","-"),"+","."),"-",",")))=TRUE,(VALUE(SUBSTITUTE(SUBSTITUTE(SUBSTITUTE(SUBSTITUTE('YAHOO HISTORICAL DATA'!D821,",","+"),".","-"),"+","."),"-",","))),"")</f>
        <v/>
      </c>
      <c r="I821" s="15" t="str">
        <f>IF(ISNUMBER(VALUE(SUBSTITUTE(SUBSTITUTE(SUBSTITUTE(SUBSTITUTE('YAHOO HISTORICAL DATA'!E821,",","+"),".","-"),"+","."),"-",",")))=TRUE,(VALUE(SUBSTITUTE(SUBSTITUTE(SUBSTITUTE(SUBSTITUTE('YAHOO HISTORICAL DATA'!E821,",","+"),".","-"),"+","."),"-",","))),"")</f>
        <v/>
      </c>
      <c r="J821" s="15" t="str">
        <f>IF(ISNUMBER(VALUE(SUBSTITUTE(SUBSTITUTE(SUBSTITUTE(SUBSTITUTE('YAHOO HISTORICAL DATA'!F821,",","+"),".","-"),"+","."),"-",",")))=TRUE,(VALUE(SUBSTITUTE(SUBSTITUTE(SUBSTITUTE(SUBSTITUTE('YAHOO HISTORICAL DATA'!F821,",","+"),".","-"),"+","."),"-",","))),"")</f>
        <v/>
      </c>
      <c r="K821" s="15">
        <f>IF(ISNUMBER(VALUE(SUBSTITUTE(SUBSTITUTE(SUBSTITUTE(SUBSTITUTE('YAHOO HISTORICAL DATA'!G821,",","+"),".","-"),"+","."),"-",",")))=TRUE,(VALUE(SUBSTITUTE(SUBSTITUTE(SUBSTITUTE(SUBSTITUTE('YAHOO HISTORICAL DATA'!G821,",","+"),".","-"),"+","."),"-",","))),VALUE(SUBSTITUTE(SUBSTITUTE(SUBSTITUTE(SUBSTITUTE('YAHOO HISTORICAL DATA'!G821,",","+"),".","-"),"+","."),"-",",")&amp;"0"))</f>
        <v>0</v>
      </c>
    </row>
    <row r="822" spans="1:11" x14ac:dyDescent="0.2">
      <c r="A822">
        <f>'YAHOO HISTORICAL DATA'!A822</f>
        <v>0</v>
      </c>
      <c r="B822" s="81">
        <f t="shared" si="50"/>
        <v>0</v>
      </c>
      <c r="C822" s="83">
        <f t="shared" si="51"/>
        <v>0</v>
      </c>
      <c r="D822" s="83">
        <f t="shared" si="52"/>
        <v>0</v>
      </c>
      <c r="E822" s="3" t="e">
        <f t="shared" si="53"/>
        <v>#NUM!</v>
      </c>
      <c r="F822" s="15" t="str">
        <f>IF(ISNUMBER(VALUE(SUBSTITUTE(SUBSTITUTE(SUBSTITUTE(SUBSTITUTE('YAHOO HISTORICAL DATA'!B822,",","+"),".","-"),"+","."),"-",",")))=TRUE,(VALUE(SUBSTITUTE(SUBSTITUTE(SUBSTITUTE(SUBSTITUTE('YAHOO HISTORICAL DATA'!B822,",","+"),".","-"),"+","."),"-",","))),"")</f>
        <v/>
      </c>
      <c r="G822" s="15" t="str">
        <f>IF(ISNUMBER(VALUE(SUBSTITUTE(SUBSTITUTE(SUBSTITUTE(SUBSTITUTE('YAHOO HISTORICAL DATA'!C822,",","+"),".","-"),"+","."),"-",",")))=TRUE,(VALUE(SUBSTITUTE(SUBSTITUTE(SUBSTITUTE(SUBSTITUTE('YAHOO HISTORICAL DATA'!C822,",","+"),".","-"),"+","."),"-",","))),"")</f>
        <v/>
      </c>
      <c r="H822" s="15" t="str">
        <f>IF(ISNUMBER(VALUE(SUBSTITUTE(SUBSTITUTE(SUBSTITUTE(SUBSTITUTE('YAHOO HISTORICAL DATA'!D822,",","+"),".","-"),"+","."),"-",",")))=TRUE,(VALUE(SUBSTITUTE(SUBSTITUTE(SUBSTITUTE(SUBSTITUTE('YAHOO HISTORICAL DATA'!D822,",","+"),".","-"),"+","."),"-",","))),"")</f>
        <v/>
      </c>
      <c r="I822" s="15" t="str">
        <f>IF(ISNUMBER(VALUE(SUBSTITUTE(SUBSTITUTE(SUBSTITUTE(SUBSTITUTE('YAHOO HISTORICAL DATA'!E822,",","+"),".","-"),"+","."),"-",",")))=TRUE,(VALUE(SUBSTITUTE(SUBSTITUTE(SUBSTITUTE(SUBSTITUTE('YAHOO HISTORICAL DATA'!E822,",","+"),".","-"),"+","."),"-",","))),"")</f>
        <v/>
      </c>
      <c r="J822" s="15" t="str">
        <f>IF(ISNUMBER(VALUE(SUBSTITUTE(SUBSTITUTE(SUBSTITUTE(SUBSTITUTE('YAHOO HISTORICAL DATA'!F822,",","+"),".","-"),"+","."),"-",",")))=TRUE,(VALUE(SUBSTITUTE(SUBSTITUTE(SUBSTITUTE(SUBSTITUTE('YAHOO HISTORICAL DATA'!F822,",","+"),".","-"),"+","."),"-",","))),"")</f>
        <v/>
      </c>
      <c r="K822" s="15">
        <f>IF(ISNUMBER(VALUE(SUBSTITUTE(SUBSTITUTE(SUBSTITUTE(SUBSTITUTE('YAHOO HISTORICAL DATA'!G822,",","+"),".","-"),"+","."),"-",",")))=TRUE,(VALUE(SUBSTITUTE(SUBSTITUTE(SUBSTITUTE(SUBSTITUTE('YAHOO HISTORICAL DATA'!G822,",","+"),".","-"),"+","."),"-",","))),VALUE(SUBSTITUTE(SUBSTITUTE(SUBSTITUTE(SUBSTITUTE('YAHOO HISTORICAL DATA'!G822,",","+"),".","-"),"+","."),"-",",")&amp;"0"))</f>
        <v>0</v>
      </c>
    </row>
    <row r="823" spans="1:11" x14ac:dyDescent="0.2">
      <c r="A823">
        <f>'YAHOO HISTORICAL DATA'!A823</f>
        <v>0</v>
      </c>
      <c r="B823" s="81">
        <f t="shared" si="50"/>
        <v>0</v>
      </c>
      <c r="C823" s="83">
        <f t="shared" si="51"/>
        <v>0</v>
      </c>
      <c r="D823" s="83">
        <f t="shared" si="52"/>
        <v>0</v>
      </c>
      <c r="E823" s="3" t="e">
        <f t="shared" si="53"/>
        <v>#NUM!</v>
      </c>
      <c r="F823" s="15" t="str">
        <f>IF(ISNUMBER(VALUE(SUBSTITUTE(SUBSTITUTE(SUBSTITUTE(SUBSTITUTE('YAHOO HISTORICAL DATA'!B823,",","+"),".","-"),"+","."),"-",",")))=TRUE,(VALUE(SUBSTITUTE(SUBSTITUTE(SUBSTITUTE(SUBSTITUTE('YAHOO HISTORICAL DATA'!B823,",","+"),".","-"),"+","."),"-",","))),"")</f>
        <v/>
      </c>
      <c r="G823" s="15" t="str">
        <f>IF(ISNUMBER(VALUE(SUBSTITUTE(SUBSTITUTE(SUBSTITUTE(SUBSTITUTE('YAHOO HISTORICAL DATA'!C823,",","+"),".","-"),"+","."),"-",",")))=TRUE,(VALUE(SUBSTITUTE(SUBSTITUTE(SUBSTITUTE(SUBSTITUTE('YAHOO HISTORICAL DATA'!C823,",","+"),".","-"),"+","."),"-",","))),"")</f>
        <v/>
      </c>
      <c r="H823" s="15" t="str">
        <f>IF(ISNUMBER(VALUE(SUBSTITUTE(SUBSTITUTE(SUBSTITUTE(SUBSTITUTE('YAHOO HISTORICAL DATA'!D823,",","+"),".","-"),"+","."),"-",",")))=TRUE,(VALUE(SUBSTITUTE(SUBSTITUTE(SUBSTITUTE(SUBSTITUTE('YAHOO HISTORICAL DATA'!D823,",","+"),".","-"),"+","."),"-",","))),"")</f>
        <v/>
      </c>
      <c r="I823" s="15" t="str">
        <f>IF(ISNUMBER(VALUE(SUBSTITUTE(SUBSTITUTE(SUBSTITUTE(SUBSTITUTE('YAHOO HISTORICAL DATA'!E823,",","+"),".","-"),"+","."),"-",",")))=TRUE,(VALUE(SUBSTITUTE(SUBSTITUTE(SUBSTITUTE(SUBSTITUTE('YAHOO HISTORICAL DATA'!E823,",","+"),".","-"),"+","."),"-",","))),"")</f>
        <v/>
      </c>
      <c r="J823" s="15" t="str">
        <f>IF(ISNUMBER(VALUE(SUBSTITUTE(SUBSTITUTE(SUBSTITUTE(SUBSTITUTE('YAHOO HISTORICAL DATA'!F823,",","+"),".","-"),"+","."),"-",",")))=TRUE,(VALUE(SUBSTITUTE(SUBSTITUTE(SUBSTITUTE(SUBSTITUTE('YAHOO HISTORICAL DATA'!F823,",","+"),".","-"),"+","."),"-",","))),"")</f>
        <v/>
      </c>
      <c r="K823" s="15">
        <f>IF(ISNUMBER(VALUE(SUBSTITUTE(SUBSTITUTE(SUBSTITUTE(SUBSTITUTE('YAHOO HISTORICAL DATA'!G823,",","+"),".","-"),"+","."),"-",",")))=TRUE,(VALUE(SUBSTITUTE(SUBSTITUTE(SUBSTITUTE(SUBSTITUTE('YAHOO HISTORICAL DATA'!G823,",","+"),".","-"),"+","."),"-",","))),VALUE(SUBSTITUTE(SUBSTITUTE(SUBSTITUTE(SUBSTITUTE('YAHOO HISTORICAL DATA'!G823,",","+"),".","-"),"+","."),"-",",")&amp;"0"))</f>
        <v>0</v>
      </c>
    </row>
    <row r="824" spans="1:11" x14ac:dyDescent="0.2">
      <c r="A824">
        <f>'YAHOO HISTORICAL DATA'!A824</f>
        <v>0</v>
      </c>
      <c r="B824" s="81">
        <f t="shared" si="50"/>
        <v>0</v>
      </c>
      <c r="C824" s="83">
        <f t="shared" si="51"/>
        <v>0</v>
      </c>
      <c r="D824" s="83">
        <f t="shared" si="52"/>
        <v>0</v>
      </c>
      <c r="E824" s="3" t="e">
        <f t="shared" si="53"/>
        <v>#NUM!</v>
      </c>
      <c r="F824" s="15" t="str">
        <f>IF(ISNUMBER(VALUE(SUBSTITUTE(SUBSTITUTE(SUBSTITUTE(SUBSTITUTE('YAHOO HISTORICAL DATA'!B824,",","+"),".","-"),"+","."),"-",",")))=TRUE,(VALUE(SUBSTITUTE(SUBSTITUTE(SUBSTITUTE(SUBSTITUTE('YAHOO HISTORICAL DATA'!B824,",","+"),".","-"),"+","."),"-",","))),"")</f>
        <v/>
      </c>
      <c r="G824" s="15" t="str">
        <f>IF(ISNUMBER(VALUE(SUBSTITUTE(SUBSTITUTE(SUBSTITUTE(SUBSTITUTE('YAHOO HISTORICAL DATA'!C824,",","+"),".","-"),"+","."),"-",",")))=TRUE,(VALUE(SUBSTITUTE(SUBSTITUTE(SUBSTITUTE(SUBSTITUTE('YAHOO HISTORICAL DATA'!C824,",","+"),".","-"),"+","."),"-",","))),"")</f>
        <v/>
      </c>
      <c r="H824" s="15" t="str">
        <f>IF(ISNUMBER(VALUE(SUBSTITUTE(SUBSTITUTE(SUBSTITUTE(SUBSTITUTE('YAHOO HISTORICAL DATA'!D824,",","+"),".","-"),"+","."),"-",",")))=TRUE,(VALUE(SUBSTITUTE(SUBSTITUTE(SUBSTITUTE(SUBSTITUTE('YAHOO HISTORICAL DATA'!D824,",","+"),".","-"),"+","."),"-",","))),"")</f>
        <v/>
      </c>
      <c r="I824" s="15" t="str">
        <f>IF(ISNUMBER(VALUE(SUBSTITUTE(SUBSTITUTE(SUBSTITUTE(SUBSTITUTE('YAHOO HISTORICAL DATA'!E824,",","+"),".","-"),"+","."),"-",",")))=TRUE,(VALUE(SUBSTITUTE(SUBSTITUTE(SUBSTITUTE(SUBSTITUTE('YAHOO HISTORICAL DATA'!E824,",","+"),".","-"),"+","."),"-",","))),"")</f>
        <v/>
      </c>
      <c r="J824" s="15" t="str">
        <f>IF(ISNUMBER(VALUE(SUBSTITUTE(SUBSTITUTE(SUBSTITUTE(SUBSTITUTE('YAHOO HISTORICAL DATA'!F824,",","+"),".","-"),"+","."),"-",",")))=TRUE,(VALUE(SUBSTITUTE(SUBSTITUTE(SUBSTITUTE(SUBSTITUTE('YAHOO HISTORICAL DATA'!F824,",","+"),".","-"),"+","."),"-",","))),"")</f>
        <v/>
      </c>
      <c r="K824" s="15">
        <f>IF(ISNUMBER(VALUE(SUBSTITUTE(SUBSTITUTE(SUBSTITUTE(SUBSTITUTE('YAHOO HISTORICAL DATA'!G824,",","+"),".","-"),"+","."),"-",",")))=TRUE,(VALUE(SUBSTITUTE(SUBSTITUTE(SUBSTITUTE(SUBSTITUTE('YAHOO HISTORICAL DATA'!G824,",","+"),".","-"),"+","."),"-",","))),VALUE(SUBSTITUTE(SUBSTITUTE(SUBSTITUTE(SUBSTITUTE('YAHOO HISTORICAL DATA'!G824,",","+"),".","-"),"+","."),"-",",")&amp;"0"))</f>
        <v>0</v>
      </c>
    </row>
    <row r="825" spans="1:11" x14ac:dyDescent="0.2">
      <c r="A825">
        <f>'YAHOO HISTORICAL DATA'!A825</f>
        <v>0</v>
      </c>
      <c r="B825" s="81">
        <f t="shared" si="50"/>
        <v>0</v>
      </c>
      <c r="C825" s="83">
        <f t="shared" si="51"/>
        <v>0</v>
      </c>
      <c r="D825" s="83">
        <f t="shared" si="52"/>
        <v>0</v>
      </c>
      <c r="E825" s="3" t="e">
        <f t="shared" si="53"/>
        <v>#NUM!</v>
      </c>
      <c r="F825" s="15" t="str">
        <f>IF(ISNUMBER(VALUE(SUBSTITUTE(SUBSTITUTE(SUBSTITUTE(SUBSTITUTE('YAHOO HISTORICAL DATA'!B825,",","+"),".","-"),"+","."),"-",",")))=TRUE,(VALUE(SUBSTITUTE(SUBSTITUTE(SUBSTITUTE(SUBSTITUTE('YAHOO HISTORICAL DATA'!B825,",","+"),".","-"),"+","."),"-",","))),"")</f>
        <v/>
      </c>
      <c r="G825" s="15" t="str">
        <f>IF(ISNUMBER(VALUE(SUBSTITUTE(SUBSTITUTE(SUBSTITUTE(SUBSTITUTE('YAHOO HISTORICAL DATA'!C825,",","+"),".","-"),"+","."),"-",",")))=TRUE,(VALUE(SUBSTITUTE(SUBSTITUTE(SUBSTITUTE(SUBSTITUTE('YAHOO HISTORICAL DATA'!C825,",","+"),".","-"),"+","."),"-",","))),"")</f>
        <v/>
      </c>
      <c r="H825" s="15" t="str">
        <f>IF(ISNUMBER(VALUE(SUBSTITUTE(SUBSTITUTE(SUBSTITUTE(SUBSTITUTE('YAHOO HISTORICAL DATA'!D825,",","+"),".","-"),"+","."),"-",",")))=TRUE,(VALUE(SUBSTITUTE(SUBSTITUTE(SUBSTITUTE(SUBSTITUTE('YAHOO HISTORICAL DATA'!D825,",","+"),".","-"),"+","."),"-",","))),"")</f>
        <v/>
      </c>
      <c r="I825" s="15" t="str">
        <f>IF(ISNUMBER(VALUE(SUBSTITUTE(SUBSTITUTE(SUBSTITUTE(SUBSTITUTE('YAHOO HISTORICAL DATA'!E825,",","+"),".","-"),"+","."),"-",",")))=TRUE,(VALUE(SUBSTITUTE(SUBSTITUTE(SUBSTITUTE(SUBSTITUTE('YAHOO HISTORICAL DATA'!E825,",","+"),".","-"),"+","."),"-",","))),"")</f>
        <v/>
      </c>
      <c r="J825" s="15" t="str">
        <f>IF(ISNUMBER(VALUE(SUBSTITUTE(SUBSTITUTE(SUBSTITUTE(SUBSTITUTE('YAHOO HISTORICAL DATA'!F825,",","+"),".","-"),"+","."),"-",",")))=TRUE,(VALUE(SUBSTITUTE(SUBSTITUTE(SUBSTITUTE(SUBSTITUTE('YAHOO HISTORICAL DATA'!F825,",","+"),".","-"),"+","."),"-",","))),"")</f>
        <v/>
      </c>
      <c r="K825" s="15">
        <f>IF(ISNUMBER(VALUE(SUBSTITUTE(SUBSTITUTE(SUBSTITUTE(SUBSTITUTE('YAHOO HISTORICAL DATA'!G825,",","+"),".","-"),"+","."),"-",",")))=TRUE,(VALUE(SUBSTITUTE(SUBSTITUTE(SUBSTITUTE(SUBSTITUTE('YAHOO HISTORICAL DATA'!G825,",","+"),".","-"),"+","."),"-",","))),VALUE(SUBSTITUTE(SUBSTITUTE(SUBSTITUTE(SUBSTITUTE('YAHOO HISTORICAL DATA'!G825,",","+"),".","-"),"+","."),"-",",")&amp;"0"))</f>
        <v>0</v>
      </c>
    </row>
    <row r="826" spans="1:11" x14ac:dyDescent="0.2">
      <c r="A826">
        <f>'YAHOO HISTORICAL DATA'!A826</f>
        <v>0</v>
      </c>
      <c r="B826" s="81">
        <f t="shared" si="50"/>
        <v>0</v>
      </c>
      <c r="C826" s="83">
        <f t="shared" si="51"/>
        <v>0</v>
      </c>
      <c r="D826" s="83">
        <f t="shared" si="52"/>
        <v>0</v>
      </c>
      <c r="E826" s="3" t="e">
        <f t="shared" si="53"/>
        <v>#NUM!</v>
      </c>
      <c r="F826" s="15" t="str">
        <f>IF(ISNUMBER(VALUE(SUBSTITUTE(SUBSTITUTE(SUBSTITUTE(SUBSTITUTE('YAHOO HISTORICAL DATA'!B826,",","+"),".","-"),"+","."),"-",",")))=TRUE,(VALUE(SUBSTITUTE(SUBSTITUTE(SUBSTITUTE(SUBSTITUTE('YAHOO HISTORICAL DATA'!B826,",","+"),".","-"),"+","."),"-",","))),"")</f>
        <v/>
      </c>
      <c r="G826" s="15" t="str">
        <f>IF(ISNUMBER(VALUE(SUBSTITUTE(SUBSTITUTE(SUBSTITUTE(SUBSTITUTE('YAHOO HISTORICAL DATA'!C826,",","+"),".","-"),"+","."),"-",",")))=TRUE,(VALUE(SUBSTITUTE(SUBSTITUTE(SUBSTITUTE(SUBSTITUTE('YAHOO HISTORICAL DATA'!C826,",","+"),".","-"),"+","."),"-",","))),"")</f>
        <v/>
      </c>
      <c r="H826" s="15" t="str">
        <f>IF(ISNUMBER(VALUE(SUBSTITUTE(SUBSTITUTE(SUBSTITUTE(SUBSTITUTE('YAHOO HISTORICAL DATA'!D826,",","+"),".","-"),"+","."),"-",",")))=TRUE,(VALUE(SUBSTITUTE(SUBSTITUTE(SUBSTITUTE(SUBSTITUTE('YAHOO HISTORICAL DATA'!D826,",","+"),".","-"),"+","."),"-",","))),"")</f>
        <v/>
      </c>
      <c r="I826" s="15" t="str">
        <f>IF(ISNUMBER(VALUE(SUBSTITUTE(SUBSTITUTE(SUBSTITUTE(SUBSTITUTE('YAHOO HISTORICAL DATA'!E826,",","+"),".","-"),"+","."),"-",",")))=TRUE,(VALUE(SUBSTITUTE(SUBSTITUTE(SUBSTITUTE(SUBSTITUTE('YAHOO HISTORICAL DATA'!E826,",","+"),".","-"),"+","."),"-",","))),"")</f>
        <v/>
      </c>
      <c r="J826" s="15" t="str">
        <f>IF(ISNUMBER(VALUE(SUBSTITUTE(SUBSTITUTE(SUBSTITUTE(SUBSTITUTE('YAHOO HISTORICAL DATA'!F826,",","+"),".","-"),"+","."),"-",",")))=TRUE,(VALUE(SUBSTITUTE(SUBSTITUTE(SUBSTITUTE(SUBSTITUTE('YAHOO HISTORICAL DATA'!F826,",","+"),".","-"),"+","."),"-",","))),"")</f>
        <v/>
      </c>
      <c r="K826" s="15">
        <f>IF(ISNUMBER(VALUE(SUBSTITUTE(SUBSTITUTE(SUBSTITUTE(SUBSTITUTE('YAHOO HISTORICAL DATA'!G826,",","+"),".","-"),"+","."),"-",",")))=TRUE,(VALUE(SUBSTITUTE(SUBSTITUTE(SUBSTITUTE(SUBSTITUTE('YAHOO HISTORICAL DATA'!G826,",","+"),".","-"),"+","."),"-",","))),VALUE(SUBSTITUTE(SUBSTITUTE(SUBSTITUTE(SUBSTITUTE('YAHOO HISTORICAL DATA'!G826,",","+"),".","-"),"+","."),"-",",")&amp;"0"))</f>
        <v>0</v>
      </c>
    </row>
    <row r="827" spans="1:11" x14ac:dyDescent="0.2">
      <c r="A827">
        <f>'YAHOO HISTORICAL DATA'!A827</f>
        <v>0</v>
      </c>
      <c r="B827" s="81">
        <f t="shared" si="50"/>
        <v>0</v>
      </c>
      <c r="C827" s="83">
        <f t="shared" si="51"/>
        <v>0</v>
      </c>
      <c r="D827" s="83">
        <f t="shared" si="52"/>
        <v>0</v>
      </c>
      <c r="E827" s="3" t="e">
        <f t="shared" si="53"/>
        <v>#NUM!</v>
      </c>
      <c r="F827" s="15" t="str">
        <f>IF(ISNUMBER(VALUE(SUBSTITUTE(SUBSTITUTE(SUBSTITUTE(SUBSTITUTE('YAHOO HISTORICAL DATA'!B827,",","+"),".","-"),"+","."),"-",",")))=TRUE,(VALUE(SUBSTITUTE(SUBSTITUTE(SUBSTITUTE(SUBSTITUTE('YAHOO HISTORICAL DATA'!B827,",","+"),".","-"),"+","."),"-",","))),"")</f>
        <v/>
      </c>
      <c r="G827" s="15" t="str">
        <f>IF(ISNUMBER(VALUE(SUBSTITUTE(SUBSTITUTE(SUBSTITUTE(SUBSTITUTE('YAHOO HISTORICAL DATA'!C827,",","+"),".","-"),"+","."),"-",",")))=TRUE,(VALUE(SUBSTITUTE(SUBSTITUTE(SUBSTITUTE(SUBSTITUTE('YAHOO HISTORICAL DATA'!C827,",","+"),".","-"),"+","."),"-",","))),"")</f>
        <v/>
      </c>
      <c r="H827" s="15" t="str">
        <f>IF(ISNUMBER(VALUE(SUBSTITUTE(SUBSTITUTE(SUBSTITUTE(SUBSTITUTE('YAHOO HISTORICAL DATA'!D827,",","+"),".","-"),"+","."),"-",",")))=TRUE,(VALUE(SUBSTITUTE(SUBSTITUTE(SUBSTITUTE(SUBSTITUTE('YAHOO HISTORICAL DATA'!D827,",","+"),".","-"),"+","."),"-",","))),"")</f>
        <v/>
      </c>
      <c r="I827" s="15" t="str">
        <f>IF(ISNUMBER(VALUE(SUBSTITUTE(SUBSTITUTE(SUBSTITUTE(SUBSTITUTE('YAHOO HISTORICAL DATA'!E827,",","+"),".","-"),"+","."),"-",",")))=TRUE,(VALUE(SUBSTITUTE(SUBSTITUTE(SUBSTITUTE(SUBSTITUTE('YAHOO HISTORICAL DATA'!E827,",","+"),".","-"),"+","."),"-",","))),"")</f>
        <v/>
      </c>
      <c r="J827" s="15" t="str">
        <f>IF(ISNUMBER(VALUE(SUBSTITUTE(SUBSTITUTE(SUBSTITUTE(SUBSTITUTE('YAHOO HISTORICAL DATA'!F827,",","+"),".","-"),"+","."),"-",",")))=TRUE,(VALUE(SUBSTITUTE(SUBSTITUTE(SUBSTITUTE(SUBSTITUTE('YAHOO HISTORICAL DATA'!F827,",","+"),".","-"),"+","."),"-",","))),"")</f>
        <v/>
      </c>
      <c r="K827" s="15">
        <f>IF(ISNUMBER(VALUE(SUBSTITUTE(SUBSTITUTE(SUBSTITUTE(SUBSTITUTE('YAHOO HISTORICAL DATA'!G827,",","+"),".","-"),"+","."),"-",",")))=TRUE,(VALUE(SUBSTITUTE(SUBSTITUTE(SUBSTITUTE(SUBSTITUTE('YAHOO HISTORICAL DATA'!G827,",","+"),".","-"),"+","."),"-",","))),VALUE(SUBSTITUTE(SUBSTITUTE(SUBSTITUTE(SUBSTITUTE('YAHOO HISTORICAL DATA'!G827,",","+"),".","-"),"+","."),"-",",")&amp;"0"))</f>
        <v>0</v>
      </c>
    </row>
    <row r="828" spans="1:11" x14ac:dyDescent="0.2">
      <c r="A828">
        <f>'YAHOO HISTORICAL DATA'!A828</f>
        <v>0</v>
      </c>
      <c r="B828" s="81">
        <f t="shared" si="50"/>
        <v>0</v>
      </c>
      <c r="C828" s="83">
        <f t="shared" si="51"/>
        <v>0</v>
      </c>
      <c r="D828" s="83">
        <f t="shared" si="52"/>
        <v>0</v>
      </c>
      <c r="E828" s="3" t="e">
        <f t="shared" si="53"/>
        <v>#NUM!</v>
      </c>
      <c r="F828" s="15" t="str">
        <f>IF(ISNUMBER(VALUE(SUBSTITUTE(SUBSTITUTE(SUBSTITUTE(SUBSTITUTE('YAHOO HISTORICAL DATA'!B828,",","+"),".","-"),"+","."),"-",",")))=TRUE,(VALUE(SUBSTITUTE(SUBSTITUTE(SUBSTITUTE(SUBSTITUTE('YAHOO HISTORICAL DATA'!B828,",","+"),".","-"),"+","."),"-",","))),"")</f>
        <v/>
      </c>
      <c r="G828" s="15" t="str">
        <f>IF(ISNUMBER(VALUE(SUBSTITUTE(SUBSTITUTE(SUBSTITUTE(SUBSTITUTE('YAHOO HISTORICAL DATA'!C828,",","+"),".","-"),"+","."),"-",",")))=TRUE,(VALUE(SUBSTITUTE(SUBSTITUTE(SUBSTITUTE(SUBSTITUTE('YAHOO HISTORICAL DATA'!C828,",","+"),".","-"),"+","."),"-",","))),"")</f>
        <v/>
      </c>
      <c r="H828" s="15" t="str">
        <f>IF(ISNUMBER(VALUE(SUBSTITUTE(SUBSTITUTE(SUBSTITUTE(SUBSTITUTE('YAHOO HISTORICAL DATA'!D828,",","+"),".","-"),"+","."),"-",",")))=TRUE,(VALUE(SUBSTITUTE(SUBSTITUTE(SUBSTITUTE(SUBSTITUTE('YAHOO HISTORICAL DATA'!D828,",","+"),".","-"),"+","."),"-",","))),"")</f>
        <v/>
      </c>
      <c r="I828" s="15" t="str">
        <f>IF(ISNUMBER(VALUE(SUBSTITUTE(SUBSTITUTE(SUBSTITUTE(SUBSTITUTE('YAHOO HISTORICAL DATA'!E828,",","+"),".","-"),"+","."),"-",",")))=TRUE,(VALUE(SUBSTITUTE(SUBSTITUTE(SUBSTITUTE(SUBSTITUTE('YAHOO HISTORICAL DATA'!E828,",","+"),".","-"),"+","."),"-",","))),"")</f>
        <v/>
      </c>
      <c r="J828" s="15" t="str">
        <f>IF(ISNUMBER(VALUE(SUBSTITUTE(SUBSTITUTE(SUBSTITUTE(SUBSTITUTE('YAHOO HISTORICAL DATA'!F828,",","+"),".","-"),"+","."),"-",",")))=TRUE,(VALUE(SUBSTITUTE(SUBSTITUTE(SUBSTITUTE(SUBSTITUTE('YAHOO HISTORICAL DATA'!F828,",","+"),".","-"),"+","."),"-",","))),"")</f>
        <v/>
      </c>
      <c r="K828" s="15">
        <f>IF(ISNUMBER(VALUE(SUBSTITUTE(SUBSTITUTE(SUBSTITUTE(SUBSTITUTE('YAHOO HISTORICAL DATA'!G828,",","+"),".","-"),"+","."),"-",",")))=TRUE,(VALUE(SUBSTITUTE(SUBSTITUTE(SUBSTITUTE(SUBSTITUTE('YAHOO HISTORICAL DATA'!G828,",","+"),".","-"),"+","."),"-",","))),VALUE(SUBSTITUTE(SUBSTITUTE(SUBSTITUTE(SUBSTITUTE('YAHOO HISTORICAL DATA'!G828,",","+"),".","-"),"+","."),"-",",")&amp;"0"))</f>
        <v>0</v>
      </c>
    </row>
    <row r="829" spans="1:11" x14ac:dyDescent="0.2">
      <c r="A829">
        <f>'YAHOO HISTORICAL DATA'!A829</f>
        <v>0</v>
      </c>
      <c r="B829" s="81">
        <f t="shared" si="50"/>
        <v>0</v>
      </c>
      <c r="C829" s="83">
        <f t="shared" si="51"/>
        <v>0</v>
      </c>
      <c r="D829" s="83">
        <f t="shared" si="52"/>
        <v>0</v>
      </c>
      <c r="E829" s="3" t="e">
        <f t="shared" si="53"/>
        <v>#NUM!</v>
      </c>
      <c r="F829" s="15" t="str">
        <f>IF(ISNUMBER(VALUE(SUBSTITUTE(SUBSTITUTE(SUBSTITUTE(SUBSTITUTE('YAHOO HISTORICAL DATA'!B829,",","+"),".","-"),"+","."),"-",",")))=TRUE,(VALUE(SUBSTITUTE(SUBSTITUTE(SUBSTITUTE(SUBSTITUTE('YAHOO HISTORICAL DATA'!B829,",","+"),".","-"),"+","."),"-",","))),"")</f>
        <v/>
      </c>
      <c r="G829" s="15" t="str">
        <f>IF(ISNUMBER(VALUE(SUBSTITUTE(SUBSTITUTE(SUBSTITUTE(SUBSTITUTE('YAHOO HISTORICAL DATA'!C829,",","+"),".","-"),"+","."),"-",",")))=TRUE,(VALUE(SUBSTITUTE(SUBSTITUTE(SUBSTITUTE(SUBSTITUTE('YAHOO HISTORICAL DATA'!C829,",","+"),".","-"),"+","."),"-",","))),"")</f>
        <v/>
      </c>
      <c r="H829" s="15" t="str">
        <f>IF(ISNUMBER(VALUE(SUBSTITUTE(SUBSTITUTE(SUBSTITUTE(SUBSTITUTE('YAHOO HISTORICAL DATA'!D829,",","+"),".","-"),"+","."),"-",",")))=TRUE,(VALUE(SUBSTITUTE(SUBSTITUTE(SUBSTITUTE(SUBSTITUTE('YAHOO HISTORICAL DATA'!D829,",","+"),".","-"),"+","."),"-",","))),"")</f>
        <v/>
      </c>
      <c r="I829" s="15" t="str">
        <f>IF(ISNUMBER(VALUE(SUBSTITUTE(SUBSTITUTE(SUBSTITUTE(SUBSTITUTE('YAHOO HISTORICAL DATA'!E829,",","+"),".","-"),"+","."),"-",",")))=TRUE,(VALUE(SUBSTITUTE(SUBSTITUTE(SUBSTITUTE(SUBSTITUTE('YAHOO HISTORICAL DATA'!E829,",","+"),".","-"),"+","."),"-",","))),"")</f>
        <v/>
      </c>
      <c r="J829" s="15" t="str">
        <f>IF(ISNUMBER(VALUE(SUBSTITUTE(SUBSTITUTE(SUBSTITUTE(SUBSTITUTE('YAHOO HISTORICAL DATA'!F829,",","+"),".","-"),"+","."),"-",",")))=TRUE,(VALUE(SUBSTITUTE(SUBSTITUTE(SUBSTITUTE(SUBSTITUTE('YAHOO HISTORICAL DATA'!F829,",","+"),".","-"),"+","."),"-",","))),"")</f>
        <v/>
      </c>
      <c r="K829" s="15">
        <f>IF(ISNUMBER(VALUE(SUBSTITUTE(SUBSTITUTE(SUBSTITUTE(SUBSTITUTE('YAHOO HISTORICAL DATA'!G829,",","+"),".","-"),"+","."),"-",",")))=TRUE,(VALUE(SUBSTITUTE(SUBSTITUTE(SUBSTITUTE(SUBSTITUTE('YAHOO HISTORICAL DATA'!G829,",","+"),".","-"),"+","."),"-",","))),VALUE(SUBSTITUTE(SUBSTITUTE(SUBSTITUTE(SUBSTITUTE('YAHOO HISTORICAL DATA'!G829,",","+"),".","-"),"+","."),"-",",")&amp;"0"))</f>
        <v>0</v>
      </c>
    </row>
    <row r="830" spans="1:11" x14ac:dyDescent="0.2">
      <c r="A830">
        <f>'YAHOO HISTORICAL DATA'!A830</f>
        <v>0</v>
      </c>
      <c r="B830" s="81">
        <f t="shared" si="50"/>
        <v>0</v>
      </c>
      <c r="C830" s="83">
        <f t="shared" si="51"/>
        <v>0</v>
      </c>
      <c r="D830" s="83">
        <f t="shared" si="52"/>
        <v>0</v>
      </c>
      <c r="E830" s="3" t="e">
        <f t="shared" si="53"/>
        <v>#NUM!</v>
      </c>
      <c r="F830" s="15" t="str">
        <f>IF(ISNUMBER(VALUE(SUBSTITUTE(SUBSTITUTE(SUBSTITUTE(SUBSTITUTE('YAHOO HISTORICAL DATA'!B830,",","+"),".","-"),"+","."),"-",",")))=TRUE,(VALUE(SUBSTITUTE(SUBSTITUTE(SUBSTITUTE(SUBSTITUTE('YAHOO HISTORICAL DATA'!B830,",","+"),".","-"),"+","."),"-",","))),"")</f>
        <v/>
      </c>
      <c r="G830" s="15" t="str">
        <f>IF(ISNUMBER(VALUE(SUBSTITUTE(SUBSTITUTE(SUBSTITUTE(SUBSTITUTE('YAHOO HISTORICAL DATA'!C830,",","+"),".","-"),"+","."),"-",",")))=TRUE,(VALUE(SUBSTITUTE(SUBSTITUTE(SUBSTITUTE(SUBSTITUTE('YAHOO HISTORICAL DATA'!C830,",","+"),".","-"),"+","."),"-",","))),"")</f>
        <v/>
      </c>
      <c r="H830" s="15" t="str">
        <f>IF(ISNUMBER(VALUE(SUBSTITUTE(SUBSTITUTE(SUBSTITUTE(SUBSTITUTE('YAHOO HISTORICAL DATA'!D830,",","+"),".","-"),"+","."),"-",",")))=TRUE,(VALUE(SUBSTITUTE(SUBSTITUTE(SUBSTITUTE(SUBSTITUTE('YAHOO HISTORICAL DATA'!D830,",","+"),".","-"),"+","."),"-",","))),"")</f>
        <v/>
      </c>
      <c r="I830" s="15" t="str">
        <f>IF(ISNUMBER(VALUE(SUBSTITUTE(SUBSTITUTE(SUBSTITUTE(SUBSTITUTE('YAHOO HISTORICAL DATA'!E830,",","+"),".","-"),"+","."),"-",",")))=TRUE,(VALUE(SUBSTITUTE(SUBSTITUTE(SUBSTITUTE(SUBSTITUTE('YAHOO HISTORICAL DATA'!E830,",","+"),".","-"),"+","."),"-",","))),"")</f>
        <v/>
      </c>
      <c r="J830" s="15" t="str">
        <f>IF(ISNUMBER(VALUE(SUBSTITUTE(SUBSTITUTE(SUBSTITUTE(SUBSTITUTE('YAHOO HISTORICAL DATA'!F830,",","+"),".","-"),"+","."),"-",",")))=TRUE,(VALUE(SUBSTITUTE(SUBSTITUTE(SUBSTITUTE(SUBSTITUTE('YAHOO HISTORICAL DATA'!F830,",","+"),".","-"),"+","."),"-",","))),"")</f>
        <v/>
      </c>
      <c r="K830" s="15">
        <f>IF(ISNUMBER(VALUE(SUBSTITUTE(SUBSTITUTE(SUBSTITUTE(SUBSTITUTE('YAHOO HISTORICAL DATA'!G830,",","+"),".","-"),"+","."),"-",",")))=TRUE,(VALUE(SUBSTITUTE(SUBSTITUTE(SUBSTITUTE(SUBSTITUTE('YAHOO HISTORICAL DATA'!G830,",","+"),".","-"),"+","."),"-",","))),VALUE(SUBSTITUTE(SUBSTITUTE(SUBSTITUTE(SUBSTITUTE('YAHOO HISTORICAL DATA'!G830,",","+"),".","-"),"+","."),"-",",")&amp;"0"))</f>
        <v>0</v>
      </c>
    </row>
    <row r="831" spans="1:11" x14ac:dyDescent="0.2">
      <c r="A831">
        <f>'YAHOO HISTORICAL DATA'!A831</f>
        <v>0</v>
      </c>
      <c r="B831" s="81">
        <f t="shared" si="50"/>
        <v>0</v>
      </c>
      <c r="C831" s="83">
        <f t="shared" si="51"/>
        <v>0</v>
      </c>
      <c r="D831" s="83">
        <f t="shared" si="52"/>
        <v>0</v>
      </c>
      <c r="E831" s="3" t="e">
        <f t="shared" si="53"/>
        <v>#NUM!</v>
      </c>
      <c r="F831" s="15" t="str">
        <f>IF(ISNUMBER(VALUE(SUBSTITUTE(SUBSTITUTE(SUBSTITUTE(SUBSTITUTE('YAHOO HISTORICAL DATA'!B831,",","+"),".","-"),"+","."),"-",",")))=TRUE,(VALUE(SUBSTITUTE(SUBSTITUTE(SUBSTITUTE(SUBSTITUTE('YAHOO HISTORICAL DATA'!B831,",","+"),".","-"),"+","."),"-",","))),"")</f>
        <v/>
      </c>
      <c r="G831" s="15" t="str">
        <f>IF(ISNUMBER(VALUE(SUBSTITUTE(SUBSTITUTE(SUBSTITUTE(SUBSTITUTE('YAHOO HISTORICAL DATA'!C831,",","+"),".","-"),"+","."),"-",",")))=TRUE,(VALUE(SUBSTITUTE(SUBSTITUTE(SUBSTITUTE(SUBSTITUTE('YAHOO HISTORICAL DATA'!C831,",","+"),".","-"),"+","."),"-",","))),"")</f>
        <v/>
      </c>
      <c r="H831" s="15" t="str">
        <f>IF(ISNUMBER(VALUE(SUBSTITUTE(SUBSTITUTE(SUBSTITUTE(SUBSTITUTE('YAHOO HISTORICAL DATA'!D831,",","+"),".","-"),"+","."),"-",",")))=TRUE,(VALUE(SUBSTITUTE(SUBSTITUTE(SUBSTITUTE(SUBSTITUTE('YAHOO HISTORICAL DATA'!D831,",","+"),".","-"),"+","."),"-",","))),"")</f>
        <v/>
      </c>
      <c r="I831" s="15" t="str">
        <f>IF(ISNUMBER(VALUE(SUBSTITUTE(SUBSTITUTE(SUBSTITUTE(SUBSTITUTE('YAHOO HISTORICAL DATA'!E831,",","+"),".","-"),"+","."),"-",",")))=TRUE,(VALUE(SUBSTITUTE(SUBSTITUTE(SUBSTITUTE(SUBSTITUTE('YAHOO HISTORICAL DATA'!E831,",","+"),".","-"),"+","."),"-",","))),"")</f>
        <v/>
      </c>
      <c r="J831" s="15" t="str">
        <f>IF(ISNUMBER(VALUE(SUBSTITUTE(SUBSTITUTE(SUBSTITUTE(SUBSTITUTE('YAHOO HISTORICAL DATA'!F831,",","+"),".","-"),"+","."),"-",",")))=TRUE,(VALUE(SUBSTITUTE(SUBSTITUTE(SUBSTITUTE(SUBSTITUTE('YAHOO HISTORICAL DATA'!F831,",","+"),".","-"),"+","."),"-",","))),"")</f>
        <v/>
      </c>
      <c r="K831" s="15">
        <f>IF(ISNUMBER(VALUE(SUBSTITUTE(SUBSTITUTE(SUBSTITUTE(SUBSTITUTE('YAHOO HISTORICAL DATA'!G831,",","+"),".","-"),"+","."),"-",",")))=TRUE,(VALUE(SUBSTITUTE(SUBSTITUTE(SUBSTITUTE(SUBSTITUTE('YAHOO HISTORICAL DATA'!G831,",","+"),".","-"),"+","."),"-",","))),VALUE(SUBSTITUTE(SUBSTITUTE(SUBSTITUTE(SUBSTITUTE('YAHOO HISTORICAL DATA'!G831,",","+"),".","-"),"+","."),"-",",")&amp;"0"))</f>
        <v>0</v>
      </c>
    </row>
    <row r="832" spans="1:11" x14ac:dyDescent="0.2">
      <c r="A832">
        <f>'YAHOO HISTORICAL DATA'!A832</f>
        <v>0</v>
      </c>
      <c r="B832" s="81">
        <f t="shared" si="50"/>
        <v>0</v>
      </c>
      <c r="C832" s="83">
        <f t="shared" si="51"/>
        <v>0</v>
      </c>
      <c r="D832" s="83">
        <f t="shared" si="52"/>
        <v>0</v>
      </c>
      <c r="E832" s="3" t="e">
        <f t="shared" si="53"/>
        <v>#NUM!</v>
      </c>
      <c r="F832" s="15" t="str">
        <f>IF(ISNUMBER(VALUE(SUBSTITUTE(SUBSTITUTE(SUBSTITUTE(SUBSTITUTE('YAHOO HISTORICAL DATA'!B832,",","+"),".","-"),"+","."),"-",",")))=TRUE,(VALUE(SUBSTITUTE(SUBSTITUTE(SUBSTITUTE(SUBSTITUTE('YAHOO HISTORICAL DATA'!B832,",","+"),".","-"),"+","."),"-",","))),"")</f>
        <v/>
      </c>
      <c r="G832" s="15" t="str">
        <f>IF(ISNUMBER(VALUE(SUBSTITUTE(SUBSTITUTE(SUBSTITUTE(SUBSTITUTE('YAHOO HISTORICAL DATA'!C832,",","+"),".","-"),"+","."),"-",",")))=TRUE,(VALUE(SUBSTITUTE(SUBSTITUTE(SUBSTITUTE(SUBSTITUTE('YAHOO HISTORICAL DATA'!C832,",","+"),".","-"),"+","."),"-",","))),"")</f>
        <v/>
      </c>
      <c r="H832" s="15" t="str">
        <f>IF(ISNUMBER(VALUE(SUBSTITUTE(SUBSTITUTE(SUBSTITUTE(SUBSTITUTE('YAHOO HISTORICAL DATA'!D832,",","+"),".","-"),"+","."),"-",",")))=TRUE,(VALUE(SUBSTITUTE(SUBSTITUTE(SUBSTITUTE(SUBSTITUTE('YAHOO HISTORICAL DATA'!D832,",","+"),".","-"),"+","."),"-",","))),"")</f>
        <v/>
      </c>
      <c r="I832" s="15" t="str">
        <f>IF(ISNUMBER(VALUE(SUBSTITUTE(SUBSTITUTE(SUBSTITUTE(SUBSTITUTE('YAHOO HISTORICAL DATA'!E832,",","+"),".","-"),"+","."),"-",",")))=TRUE,(VALUE(SUBSTITUTE(SUBSTITUTE(SUBSTITUTE(SUBSTITUTE('YAHOO HISTORICAL DATA'!E832,",","+"),".","-"),"+","."),"-",","))),"")</f>
        <v/>
      </c>
      <c r="J832" s="15" t="str">
        <f>IF(ISNUMBER(VALUE(SUBSTITUTE(SUBSTITUTE(SUBSTITUTE(SUBSTITUTE('YAHOO HISTORICAL DATA'!F832,",","+"),".","-"),"+","."),"-",",")))=TRUE,(VALUE(SUBSTITUTE(SUBSTITUTE(SUBSTITUTE(SUBSTITUTE('YAHOO HISTORICAL DATA'!F832,",","+"),".","-"),"+","."),"-",","))),"")</f>
        <v/>
      </c>
      <c r="K832" s="15">
        <f>IF(ISNUMBER(VALUE(SUBSTITUTE(SUBSTITUTE(SUBSTITUTE(SUBSTITUTE('YAHOO HISTORICAL DATA'!G832,",","+"),".","-"),"+","."),"-",",")))=TRUE,(VALUE(SUBSTITUTE(SUBSTITUTE(SUBSTITUTE(SUBSTITUTE('YAHOO HISTORICAL DATA'!G832,",","+"),".","-"),"+","."),"-",","))),VALUE(SUBSTITUTE(SUBSTITUTE(SUBSTITUTE(SUBSTITUTE('YAHOO HISTORICAL DATA'!G832,",","+"),".","-"),"+","."),"-",",")&amp;"0"))</f>
        <v>0</v>
      </c>
    </row>
    <row r="833" spans="1:11" x14ac:dyDescent="0.2">
      <c r="A833">
        <f>'YAHOO HISTORICAL DATA'!A833</f>
        <v>0</v>
      </c>
      <c r="B833" s="81">
        <f t="shared" si="50"/>
        <v>0</v>
      </c>
      <c r="C833" s="83">
        <f t="shared" si="51"/>
        <v>0</v>
      </c>
      <c r="D833" s="83">
        <f t="shared" si="52"/>
        <v>0</v>
      </c>
      <c r="E833" s="3" t="e">
        <f t="shared" si="53"/>
        <v>#NUM!</v>
      </c>
      <c r="F833" s="15" t="str">
        <f>IF(ISNUMBER(VALUE(SUBSTITUTE(SUBSTITUTE(SUBSTITUTE(SUBSTITUTE('YAHOO HISTORICAL DATA'!B833,",","+"),".","-"),"+","."),"-",",")))=TRUE,(VALUE(SUBSTITUTE(SUBSTITUTE(SUBSTITUTE(SUBSTITUTE('YAHOO HISTORICAL DATA'!B833,",","+"),".","-"),"+","."),"-",","))),"")</f>
        <v/>
      </c>
      <c r="G833" s="15" t="str">
        <f>IF(ISNUMBER(VALUE(SUBSTITUTE(SUBSTITUTE(SUBSTITUTE(SUBSTITUTE('YAHOO HISTORICAL DATA'!C833,",","+"),".","-"),"+","."),"-",",")))=TRUE,(VALUE(SUBSTITUTE(SUBSTITUTE(SUBSTITUTE(SUBSTITUTE('YAHOO HISTORICAL DATA'!C833,",","+"),".","-"),"+","."),"-",","))),"")</f>
        <v/>
      </c>
      <c r="H833" s="15" t="str">
        <f>IF(ISNUMBER(VALUE(SUBSTITUTE(SUBSTITUTE(SUBSTITUTE(SUBSTITUTE('YAHOO HISTORICAL DATA'!D833,",","+"),".","-"),"+","."),"-",",")))=TRUE,(VALUE(SUBSTITUTE(SUBSTITUTE(SUBSTITUTE(SUBSTITUTE('YAHOO HISTORICAL DATA'!D833,",","+"),".","-"),"+","."),"-",","))),"")</f>
        <v/>
      </c>
      <c r="I833" s="15" t="str">
        <f>IF(ISNUMBER(VALUE(SUBSTITUTE(SUBSTITUTE(SUBSTITUTE(SUBSTITUTE('YAHOO HISTORICAL DATA'!E833,",","+"),".","-"),"+","."),"-",",")))=TRUE,(VALUE(SUBSTITUTE(SUBSTITUTE(SUBSTITUTE(SUBSTITUTE('YAHOO HISTORICAL DATA'!E833,",","+"),".","-"),"+","."),"-",","))),"")</f>
        <v/>
      </c>
      <c r="J833" s="15" t="str">
        <f>IF(ISNUMBER(VALUE(SUBSTITUTE(SUBSTITUTE(SUBSTITUTE(SUBSTITUTE('YAHOO HISTORICAL DATA'!F833,",","+"),".","-"),"+","."),"-",",")))=TRUE,(VALUE(SUBSTITUTE(SUBSTITUTE(SUBSTITUTE(SUBSTITUTE('YAHOO HISTORICAL DATA'!F833,",","+"),".","-"),"+","."),"-",","))),"")</f>
        <v/>
      </c>
      <c r="K833" s="15">
        <f>IF(ISNUMBER(VALUE(SUBSTITUTE(SUBSTITUTE(SUBSTITUTE(SUBSTITUTE('YAHOO HISTORICAL DATA'!G833,",","+"),".","-"),"+","."),"-",",")))=TRUE,(VALUE(SUBSTITUTE(SUBSTITUTE(SUBSTITUTE(SUBSTITUTE('YAHOO HISTORICAL DATA'!G833,",","+"),".","-"),"+","."),"-",","))),VALUE(SUBSTITUTE(SUBSTITUTE(SUBSTITUTE(SUBSTITUTE('YAHOO HISTORICAL DATA'!G833,",","+"),".","-"),"+","."),"-",",")&amp;"0"))</f>
        <v>0</v>
      </c>
    </row>
    <row r="834" spans="1:11" x14ac:dyDescent="0.2">
      <c r="A834">
        <f>'YAHOO HISTORICAL DATA'!A834</f>
        <v>0</v>
      </c>
      <c r="B834" s="81">
        <f t="shared" si="50"/>
        <v>0</v>
      </c>
      <c r="C834" s="83">
        <f t="shared" si="51"/>
        <v>0</v>
      </c>
      <c r="D834" s="83">
        <f t="shared" si="52"/>
        <v>0</v>
      </c>
      <c r="E834" s="3" t="e">
        <f t="shared" si="53"/>
        <v>#NUM!</v>
      </c>
      <c r="F834" s="15" t="str">
        <f>IF(ISNUMBER(VALUE(SUBSTITUTE(SUBSTITUTE(SUBSTITUTE(SUBSTITUTE('YAHOO HISTORICAL DATA'!B834,",","+"),".","-"),"+","."),"-",",")))=TRUE,(VALUE(SUBSTITUTE(SUBSTITUTE(SUBSTITUTE(SUBSTITUTE('YAHOO HISTORICAL DATA'!B834,",","+"),".","-"),"+","."),"-",","))),"")</f>
        <v/>
      </c>
      <c r="G834" s="15" t="str">
        <f>IF(ISNUMBER(VALUE(SUBSTITUTE(SUBSTITUTE(SUBSTITUTE(SUBSTITUTE('YAHOO HISTORICAL DATA'!C834,",","+"),".","-"),"+","."),"-",",")))=TRUE,(VALUE(SUBSTITUTE(SUBSTITUTE(SUBSTITUTE(SUBSTITUTE('YAHOO HISTORICAL DATA'!C834,",","+"),".","-"),"+","."),"-",","))),"")</f>
        <v/>
      </c>
      <c r="H834" s="15" t="str">
        <f>IF(ISNUMBER(VALUE(SUBSTITUTE(SUBSTITUTE(SUBSTITUTE(SUBSTITUTE('YAHOO HISTORICAL DATA'!D834,",","+"),".","-"),"+","."),"-",",")))=TRUE,(VALUE(SUBSTITUTE(SUBSTITUTE(SUBSTITUTE(SUBSTITUTE('YAHOO HISTORICAL DATA'!D834,",","+"),".","-"),"+","."),"-",","))),"")</f>
        <v/>
      </c>
      <c r="I834" s="15" t="str">
        <f>IF(ISNUMBER(VALUE(SUBSTITUTE(SUBSTITUTE(SUBSTITUTE(SUBSTITUTE('YAHOO HISTORICAL DATA'!E834,",","+"),".","-"),"+","."),"-",",")))=TRUE,(VALUE(SUBSTITUTE(SUBSTITUTE(SUBSTITUTE(SUBSTITUTE('YAHOO HISTORICAL DATA'!E834,",","+"),".","-"),"+","."),"-",","))),"")</f>
        <v/>
      </c>
      <c r="J834" s="15" t="str">
        <f>IF(ISNUMBER(VALUE(SUBSTITUTE(SUBSTITUTE(SUBSTITUTE(SUBSTITUTE('YAHOO HISTORICAL DATA'!F834,",","+"),".","-"),"+","."),"-",",")))=TRUE,(VALUE(SUBSTITUTE(SUBSTITUTE(SUBSTITUTE(SUBSTITUTE('YAHOO HISTORICAL DATA'!F834,",","+"),".","-"),"+","."),"-",","))),"")</f>
        <v/>
      </c>
      <c r="K834" s="15">
        <f>IF(ISNUMBER(VALUE(SUBSTITUTE(SUBSTITUTE(SUBSTITUTE(SUBSTITUTE('YAHOO HISTORICAL DATA'!G834,",","+"),".","-"),"+","."),"-",",")))=TRUE,(VALUE(SUBSTITUTE(SUBSTITUTE(SUBSTITUTE(SUBSTITUTE('YAHOO HISTORICAL DATA'!G834,",","+"),".","-"),"+","."),"-",","))),VALUE(SUBSTITUTE(SUBSTITUTE(SUBSTITUTE(SUBSTITUTE('YAHOO HISTORICAL DATA'!G834,",","+"),".","-"),"+","."),"-",",")&amp;"0"))</f>
        <v>0</v>
      </c>
    </row>
    <row r="835" spans="1:11" x14ac:dyDescent="0.2">
      <c r="A835">
        <f>'YAHOO HISTORICAL DATA'!A835</f>
        <v>0</v>
      </c>
      <c r="B835" s="81">
        <f t="shared" ref="B835:B898" si="54">VALUE(RIGHT((LEFT(A835,6)),2))</f>
        <v>0</v>
      </c>
      <c r="C835" s="83">
        <f t="shared" ref="C835:C876" si="55">(IF((LEFT(A835,3))="Jan",1,(IF((LEFT(A835,3))="Feb",2,(IF((LEFT(A835,3))="Mar",3,(IF((LEFT(A835,3))="Apr",4,(IF((LEFT(A835,3))="May",5,(IF((LEFT(A835,3))="Jun",6,(IF((LEFT(A835,3))="Jul",7,(IF((LEFT(A835,3))="Aug",8,(IF((LEFT(A835,3))="Sep",9,(IF((LEFT(A835,3))="Oct",10,(IF((LEFT(A835,3))="Nov",11,(IF((LEFT(A835,3))="Dec",12,0))))))))))))))))))))))))</f>
        <v>0</v>
      </c>
      <c r="D835" s="83">
        <f t="shared" ref="D835:D898" si="56">IF(AND(ISNUMBER(G835),ISNUMBER(K835)),VALUE(RIGHT(A835,4)),0)</f>
        <v>0</v>
      </c>
      <c r="E835" s="3" t="e">
        <f t="shared" ref="E835:E876" si="57">DATE(D835,C835,B835)</f>
        <v>#NUM!</v>
      </c>
      <c r="F835" s="15" t="str">
        <f>IF(ISNUMBER(VALUE(SUBSTITUTE(SUBSTITUTE(SUBSTITUTE(SUBSTITUTE('YAHOO HISTORICAL DATA'!B835,",","+"),".","-"),"+","."),"-",",")))=TRUE,(VALUE(SUBSTITUTE(SUBSTITUTE(SUBSTITUTE(SUBSTITUTE('YAHOO HISTORICAL DATA'!B835,",","+"),".","-"),"+","."),"-",","))),"")</f>
        <v/>
      </c>
      <c r="G835" s="15" t="str">
        <f>IF(ISNUMBER(VALUE(SUBSTITUTE(SUBSTITUTE(SUBSTITUTE(SUBSTITUTE('YAHOO HISTORICAL DATA'!C835,",","+"),".","-"),"+","."),"-",",")))=TRUE,(VALUE(SUBSTITUTE(SUBSTITUTE(SUBSTITUTE(SUBSTITUTE('YAHOO HISTORICAL DATA'!C835,",","+"),".","-"),"+","."),"-",","))),"")</f>
        <v/>
      </c>
      <c r="H835" s="15" t="str">
        <f>IF(ISNUMBER(VALUE(SUBSTITUTE(SUBSTITUTE(SUBSTITUTE(SUBSTITUTE('YAHOO HISTORICAL DATA'!D835,",","+"),".","-"),"+","."),"-",",")))=TRUE,(VALUE(SUBSTITUTE(SUBSTITUTE(SUBSTITUTE(SUBSTITUTE('YAHOO HISTORICAL DATA'!D835,",","+"),".","-"),"+","."),"-",","))),"")</f>
        <v/>
      </c>
      <c r="I835" s="15" t="str">
        <f>IF(ISNUMBER(VALUE(SUBSTITUTE(SUBSTITUTE(SUBSTITUTE(SUBSTITUTE('YAHOO HISTORICAL DATA'!E835,",","+"),".","-"),"+","."),"-",",")))=TRUE,(VALUE(SUBSTITUTE(SUBSTITUTE(SUBSTITUTE(SUBSTITUTE('YAHOO HISTORICAL DATA'!E835,",","+"),".","-"),"+","."),"-",","))),"")</f>
        <v/>
      </c>
      <c r="J835" s="15" t="str">
        <f>IF(ISNUMBER(VALUE(SUBSTITUTE(SUBSTITUTE(SUBSTITUTE(SUBSTITUTE('YAHOO HISTORICAL DATA'!F835,",","+"),".","-"),"+","."),"-",",")))=TRUE,(VALUE(SUBSTITUTE(SUBSTITUTE(SUBSTITUTE(SUBSTITUTE('YAHOO HISTORICAL DATA'!F835,",","+"),".","-"),"+","."),"-",","))),"")</f>
        <v/>
      </c>
      <c r="K835" s="15">
        <f>IF(ISNUMBER(VALUE(SUBSTITUTE(SUBSTITUTE(SUBSTITUTE(SUBSTITUTE('YAHOO HISTORICAL DATA'!G835,",","+"),".","-"),"+","."),"-",",")))=TRUE,(VALUE(SUBSTITUTE(SUBSTITUTE(SUBSTITUTE(SUBSTITUTE('YAHOO HISTORICAL DATA'!G835,",","+"),".","-"),"+","."),"-",","))),VALUE(SUBSTITUTE(SUBSTITUTE(SUBSTITUTE(SUBSTITUTE('YAHOO HISTORICAL DATA'!G835,",","+"),".","-"),"+","."),"-",",")&amp;"0"))</f>
        <v>0</v>
      </c>
    </row>
    <row r="836" spans="1:11" x14ac:dyDescent="0.2">
      <c r="A836">
        <f>'YAHOO HISTORICAL DATA'!A836</f>
        <v>0</v>
      </c>
      <c r="B836" s="81">
        <f t="shared" si="54"/>
        <v>0</v>
      </c>
      <c r="C836" s="83">
        <f t="shared" si="55"/>
        <v>0</v>
      </c>
      <c r="D836" s="83">
        <f t="shared" si="56"/>
        <v>0</v>
      </c>
      <c r="E836" s="3" t="e">
        <f t="shared" si="57"/>
        <v>#NUM!</v>
      </c>
      <c r="F836" s="15" t="str">
        <f>IF(ISNUMBER(VALUE(SUBSTITUTE(SUBSTITUTE(SUBSTITUTE(SUBSTITUTE('YAHOO HISTORICAL DATA'!B836,",","+"),".","-"),"+","."),"-",",")))=TRUE,(VALUE(SUBSTITUTE(SUBSTITUTE(SUBSTITUTE(SUBSTITUTE('YAHOO HISTORICAL DATA'!B836,",","+"),".","-"),"+","."),"-",","))),"")</f>
        <v/>
      </c>
      <c r="G836" s="15" t="str">
        <f>IF(ISNUMBER(VALUE(SUBSTITUTE(SUBSTITUTE(SUBSTITUTE(SUBSTITUTE('YAHOO HISTORICAL DATA'!C836,",","+"),".","-"),"+","."),"-",",")))=TRUE,(VALUE(SUBSTITUTE(SUBSTITUTE(SUBSTITUTE(SUBSTITUTE('YAHOO HISTORICAL DATA'!C836,",","+"),".","-"),"+","."),"-",","))),"")</f>
        <v/>
      </c>
      <c r="H836" s="15" t="str">
        <f>IF(ISNUMBER(VALUE(SUBSTITUTE(SUBSTITUTE(SUBSTITUTE(SUBSTITUTE('YAHOO HISTORICAL DATA'!D836,",","+"),".","-"),"+","."),"-",",")))=TRUE,(VALUE(SUBSTITUTE(SUBSTITUTE(SUBSTITUTE(SUBSTITUTE('YAHOO HISTORICAL DATA'!D836,",","+"),".","-"),"+","."),"-",","))),"")</f>
        <v/>
      </c>
      <c r="I836" s="15" t="str">
        <f>IF(ISNUMBER(VALUE(SUBSTITUTE(SUBSTITUTE(SUBSTITUTE(SUBSTITUTE('YAHOO HISTORICAL DATA'!E836,",","+"),".","-"),"+","."),"-",",")))=TRUE,(VALUE(SUBSTITUTE(SUBSTITUTE(SUBSTITUTE(SUBSTITUTE('YAHOO HISTORICAL DATA'!E836,",","+"),".","-"),"+","."),"-",","))),"")</f>
        <v/>
      </c>
      <c r="J836" s="15" t="str">
        <f>IF(ISNUMBER(VALUE(SUBSTITUTE(SUBSTITUTE(SUBSTITUTE(SUBSTITUTE('YAHOO HISTORICAL DATA'!F836,",","+"),".","-"),"+","."),"-",",")))=TRUE,(VALUE(SUBSTITUTE(SUBSTITUTE(SUBSTITUTE(SUBSTITUTE('YAHOO HISTORICAL DATA'!F836,",","+"),".","-"),"+","."),"-",","))),"")</f>
        <v/>
      </c>
      <c r="K836" s="15">
        <f>IF(ISNUMBER(VALUE(SUBSTITUTE(SUBSTITUTE(SUBSTITUTE(SUBSTITUTE('YAHOO HISTORICAL DATA'!G836,",","+"),".","-"),"+","."),"-",",")))=TRUE,(VALUE(SUBSTITUTE(SUBSTITUTE(SUBSTITUTE(SUBSTITUTE('YAHOO HISTORICAL DATA'!G836,",","+"),".","-"),"+","."),"-",","))),VALUE(SUBSTITUTE(SUBSTITUTE(SUBSTITUTE(SUBSTITUTE('YAHOO HISTORICAL DATA'!G836,",","+"),".","-"),"+","."),"-",",")&amp;"0"))</f>
        <v>0</v>
      </c>
    </row>
    <row r="837" spans="1:11" x14ac:dyDescent="0.2">
      <c r="A837">
        <f>'YAHOO HISTORICAL DATA'!A837</f>
        <v>0</v>
      </c>
      <c r="B837" s="81">
        <f t="shared" si="54"/>
        <v>0</v>
      </c>
      <c r="C837" s="83">
        <f t="shared" si="55"/>
        <v>0</v>
      </c>
      <c r="D837" s="83">
        <f t="shared" si="56"/>
        <v>0</v>
      </c>
      <c r="E837" s="3" t="e">
        <f t="shared" si="57"/>
        <v>#NUM!</v>
      </c>
      <c r="F837" s="15" t="str">
        <f>IF(ISNUMBER(VALUE(SUBSTITUTE(SUBSTITUTE(SUBSTITUTE(SUBSTITUTE('YAHOO HISTORICAL DATA'!B837,",","+"),".","-"),"+","."),"-",",")))=TRUE,(VALUE(SUBSTITUTE(SUBSTITUTE(SUBSTITUTE(SUBSTITUTE('YAHOO HISTORICAL DATA'!B837,",","+"),".","-"),"+","."),"-",","))),"")</f>
        <v/>
      </c>
      <c r="G837" s="15" t="str">
        <f>IF(ISNUMBER(VALUE(SUBSTITUTE(SUBSTITUTE(SUBSTITUTE(SUBSTITUTE('YAHOO HISTORICAL DATA'!C837,",","+"),".","-"),"+","."),"-",",")))=TRUE,(VALUE(SUBSTITUTE(SUBSTITUTE(SUBSTITUTE(SUBSTITUTE('YAHOO HISTORICAL DATA'!C837,",","+"),".","-"),"+","."),"-",","))),"")</f>
        <v/>
      </c>
      <c r="H837" s="15" t="str">
        <f>IF(ISNUMBER(VALUE(SUBSTITUTE(SUBSTITUTE(SUBSTITUTE(SUBSTITUTE('YAHOO HISTORICAL DATA'!D837,",","+"),".","-"),"+","."),"-",",")))=TRUE,(VALUE(SUBSTITUTE(SUBSTITUTE(SUBSTITUTE(SUBSTITUTE('YAHOO HISTORICAL DATA'!D837,",","+"),".","-"),"+","."),"-",","))),"")</f>
        <v/>
      </c>
      <c r="I837" s="15" t="str">
        <f>IF(ISNUMBER(VALUE(SUBSTITUTE(SUBSTITUTE(SUBSTITUTE(SUBSTITUTE('YAHOO HISTORICAL DATA'!E837,",","+"),".","-"),"+","."),"-",",")))=TRUE,(VALUE(SUBSTITUTE(SUBSTITUTE(SUBSTITUTE(SUBSTITUTE('YAHOO HISTORICAL DATA'!E837,",","+"),".","-"),"+","."),"-",","))),"")</f>
        <v/>
      </c>
      <c r="J837" s="15" t="str">
        <f>IF(ISNUMBER(VALUE(SUBSTITUTE(SUBSTITUTE(SUBSTITUTE(SUBSTITUTE('YAHOO HISTORICAL DATA'!F837,",","+"),".","-"),"+","."),"-",",")))=TRUE,(VALUE(SUBSTITUTE(SUBSTITUTE(SUBSTITUTE(SUBSTITUTE('YAHOO HISTORICAL DATA'!F837,",","+"),".","-"),"+","."),"-",","))),"")</f>
        <v/>
      </c>
      <c r="K837" s="15">
        <f>IF(ISNUMBER(VALUE(SUBSTITUTE(SUBSTITUTE(SUBSTITUTE(SUBSTITUTE('YAHOO HISTORICAL DATA'!G837,",","+"),".","-"),"+","."),"-",",")))=TRUE,(VALUE(SUBSTITUTE(SUBSTITUTE(SUBSTITUTE(SUBSTITUTE('YAHOO HISTORICAL DATA'!G837,",","+"),".","-"),"+","."),"-",","))),VALUE(SUBSTITUTE(SUBSTITUTE(SUBSTITUTE(SUBSTITUTE('YAHOO HISTORICAL DATA'!G837,",","+"),".","-"),"+","."),"-",",")&amp;"0"))</f>
        <v>0</v>
      </c>
    </row>
    <row r="838" spans="1:11" x14ac:dyDescent="0.2">
      <c r="A838">
        <f>'YAHOO HISTORICAL DATA'!A838</f>
        <v>0</v>
      </c>
      <c r="B838" s="81">
        <f t="shared" si="54"/>
        <v>0</v>
      </c>
      <c r="C838" s="83">
        <f t="shared" si="55"/>
        <v>0</v>
      </c>
      <c r="D838" s="83">
        <f t="shared" si="56"/>
        <v>0</v>
      </c>
      <c r="E838" s="3" t="e">
        <f t="shared" si="57"/>
        <v>#NUM!</v>
      </c>
      <c r="F838" s="15" t="str">
        <f>IF(ISNUMBER(VALUE(SUBSTITUTE(SUBSTITUTE(SUBSTITUTE(SUBSTITUTE('YAHOO HISTORICAL DATA'!B838,",","+"),".","-"),"+","."),"-",",")))=TRUE,(VALUE(SUBSTITUTE(SUBSTITUTE(SUBSTITUTE(SUBSTITUTE('YAHOO HISTORICAL DATA'!B838,",","+"),".","-"),"+","."),"-",","))),"")</f>
        <v/>
      </c>
      <c r="G838" s="15" t="str">
        <f>IF(ISNUMBER(VALUE(SUBSTITUTE(SUBSTITUTE(SUBSTITUTE(SUBSTITUTE('YAHOO HISTORICAL DATA'!C838,",","+"),".","-"),"+","."),"-",",")))=TRUE,(VALUE(SUBSTITUTE(SUBSTITUTE(SUBSTITUTE(SUBSTITUTE('YAHOO HISTORICAL DATA'!C838,",","+"),".","-"),"+","."),"-",","))),"")</f>
        <v/>
      </c>
      <c r="H838" s="15" t="str">
        <f>IF(ISNUMBER(VALUE(SUBSTITUTE(SUBSTITUTE(SUBSTITUTE(SUBSTITUTE('YAHOO HISTORICAL DATA'!D838,",","+"),".","-"),"+","."),"-",",")))=TRUE,(VALUE(SUBSTITUTE(SUBSTITUTE(SUBSTITUTE(SUBSTITUTE('YAHOO HISTORICAL DATA'!D838,",","+"),".","-"),"+","."),"-",","))),"")</f>
        <v/>
      </c>
      <c r="I838" s="15" t="str">
        <f>IF(ISNUMBER(VALUE(SUBSTITUTE(SUBSTITUTE(SUBSTITUTE(SUBSTITUTE('YAHOO HISTORICAL DATA'!E838,",","+"),".","-"),"+","."),"-",",")))=TRUE,(VALUE(SUBSTITUTE(SUBSTITUTE(SUBSTITUTE(SUBSTITUTE('YAHOO HISTORICAL DATA'!E838,",","+"),".","-"),"+","."),"-",","))),"")</f>
        <v/>
      </c>
      <c r="J838" s="15" t="str">
        <f>IF(ISNUMBER(VALUE(SUBSTITUTE(SUBSTITUTE(SUBSTITUTE(SUBSTITUTE('YAHOO HISTORICAL DATA'!F838,",","+"),".","-"),"+","."),"-",",")))=TRUE,(VALUE(SUBSTITUTE(SUBSTITUTE(SUBSTITUTE(SUBSTITUTE('YAHOO HISTORICAL DATA'!F838,",","+"),".","-"),"+","."),"-",","))),"")</f>
        <v/>
      </c>
      <c r="K838" s="15">
        <f>IF(ISNUMBER(VALUE(SUBSTITUTE(SUBSTITUTE(SUBSTITUTE(SUBSTITUTE('YAHOO HISTORICAL DATA'!G838,",","+"),".","-"),"+","."),"-",",")))=TRUE,(VALUE(SUBSTITUTE(SUBSTITUTE(SUBSTITUTE(SUBSTITUTE('YAHOO HISTORICAL DATA'!G838,",","+"),".","-"),"+","."),"-",","))),VALUE(SUBSTITUTE(SUBSTITUTE(SUBSTITUTE(SUBSTITUTE('YAHOO HISTORICAL DATA'!G838,",","+"),".","-"),"+","."),"-",",")&amp;"0"))</f>
        <v>0</v>
      </c>
    </row>
    <row r="839" spans="1:11" x14ac:dyDescent="0.2">
      <c r="A839">
        <f>'YAHOO HISTORICAL DATA'!A839</f>
        <v>0</v>
      </c>
      <c r="B839" s="81">
        <f t="shared" si="54"/>
        <v>0</v>
      </c>
      <c r="C839" s="83">
        <f t="shared" si="55"/>
        <v>0</v>
      </c>
      <c r="D839" s="83">
        <f t="shared" si="56"/>
        <v>0</v>
      </c>
      <c r="E839" s="3" t="e">
        <f t="shared" si="57"/>
        <v>#NUM!</v>
      </c>
      <c r="F839" s="15" t="str">
        <f>IF(ISNUMBER(VALUE(SUBSTITUTE(SUBSTITUTE(SUBSTITUTE(SUBSTITUTE('YAHOO HISTORICAL DATA'!B839,",","+"),".","-"),"+","."),"-",",")))=TRUE,(VALUE(SUBSTITUTE(SUBSTITUTE(SUBSTITUTE(SUBSTITUTE('YAHOO HISTORICAL DATA'!B839,",","+"),".","-"),"+","."),"-",","))),"")</f>
        <v/>
      </c>
      <c r="G839" s="15" t="str">
        <f>IF(ISNUMBER(VALUE(SUBSTITUTE(SUBSTITUTE(SUBSTITUTE(SUBSTITUTE('YAHOO HISTORICAL DATA'!C839,",","+"),".","-"),"+","."),"-",",")))=TRUE,(VALUE(SUBSTITUTE(SUBSTITUTE(SUBSTITUTE(SUBSTITUTE('YAHOO HISTORICAL DATA'!C839,",","+"),".","-"),"+","."),"-",","))),"")</f>
        <v/>
      </c>
      <c r="H839" s="15" t="str">
        <f>IF(ISNUMBER(VALUE(SUBSTITUTE(SUBSTITUTE(SUBSTITUTE(SUBSTITUTE('YAHOO HISTORICAL DATA'!D839,",","+"),".","-"),"+","."),"-",",")))=TRUE,(VALUE(SUBSTITUTE(SUBSTITUTE(SUBSTITUTE(SUBSTITUTE('YAHOO HISTORICAL DATA'!D839,",","+"),".","-"),"+","."),"-",","))),"")</f>
        <v/>
      </c>
      <c r="I839" s="15" t="str">
        <f>IF(ISNUMBER(VALUE(SUBSTITUTE(SUBSTITUTE(SUBSTITUTE(SUBSTITUTE('YAHOO HISTORICAL DATA'!E839,",","+"),".","-"),"+","."),"-",",")))=TRUE,(VALUE(SUBSTITUTE(SUBSTITUTE(SUBSTITUTE(SUBSTITUTE('YAHOO HISTORICAL DATA'!E839,",","+"),".","-"),"+","."),"-",","))),"")</f>
        <v/>
      </c>
      <c r="J839" s="15" t="str">
        <f>IF(ISNUMBER(VALUE(SUBSTITUTE(SUBSTITUTE(SUBSTITUTE(SUBSTITUTE('YAHOO HISTORICAL DATA'!F839,",","+"),".","-"),"+","."),"-",",")))=TRUE,(VALUE(SUBSTITUTE(SUBSTITUTE(SUBSTITUTE(SUBSTITUTE('YAHOO HISTORICAL DATA'!F839,",","+"),".","-"),"+","."),"-",","))),"")</f>
        <v/>
      </c>
      <c r="K839" s="15">
        <f>IF(ISNUMBER(VALUE(SUBSTITUTE(SUBSTITUTE(SUBSTITUTE(SUBSTITUTE('YAHOO HISTORICAL DATA'!G839,",","+"),".","-"),"+","."),"-",",")))=TRUE,(VALUE(SUBSTITUTE(SUBSTITUTE(SUBSTITUTE(SUBSTITUTE('YAHOO HISTORICAL DATA'!G839,",","+"),".","-"),"+","."),"-",","))),VALUE(SUBSTITUTE(SUBSTITUTE(SUBSTITUTE(SUBSTITUTE('YAHOO HISTORICAL DATA'!G839,",","+"),".","-"),"+","."),"-",",")&amp;"0"))</f>
        <v>0</v>
      </c>
    </row>
    <row r="840" spans="1:11" x14ac:dyDescent="0.2">
      <c r="A840">
        <f>'YAHOO HISTORICAL DATA'!A840</f>
        <v>0</v>
      </c>
      <c r="B840" s="81">
        <f t="shared" si="54"/>
        <v>0</v>
      </c>
      <c r="C840" s="83">
        <f t="shared" si="55"/>
        <v>0</v>
      </c>
      <c r="D840" s="83">
        <f t="shared" si="56"/>
        <v>0</v>
      </c>
      <c r="E840" s="3" t="e">
        <f t="shared" si="57"/>
        <v>#NUM!</v>
      </c>
      <c r="F840" s="15" t="str">
        <f>IF(ISNUMBER(VALUE(SUBSTITUTE(SUBSTITUTE(SUBSTITUTE(SUBSTITUTE('YAHOO HISTORICAL DATA'!B840,",","+"),".","-"),"+","."),"-",",")))=TRUE,(VALUE(SUBSTITUTE(SUBSTITUTE(SUBSTITUTE(SUBSTITUTE('YAHOO HISTORICAL DATA'!B840,",","+"),".","-"),"+","."),"-",","))),"")</f>
        <v/>
      </c>
      <c r="G840" s="15" t="str">
        <f>IF(ISNUMBER(VALUE(SUBSTITUTE(SUBSTITUTE(SUBSTITUTE(SUBSTITUTE('YAHOO HISTORICAL DATA'!C840,",","+"),".","-"),"+","."),"-",",")))=TRUE,(VALUE(SUBSTITUTE(SUBSTITUTE(SUBSTITUTE(SUBSTITUTE('YAHOO HISTORICAL DATA'!C840,",","+"),".","-"),"+","."),"-",","))),"")</f>
        <v/>
      </c>
      <c r="H840" s="15" t="str">
        <f>IF(ISNUMBER(VALUE(SUBSTITUTE(SUBSTITUTE(SUBSTITUTE(SUBSTITUTE('YAHOO HISTORICAL DATA'!D840,",","+"),".","-"),"+","."),"-",",")))=TRUE,(VALUE(SUBSTITUTE(SUBSTITUTE(SUBSTITUTE(SUBSTITUTE('YAHOO HISTORICAL DATA'!D840,",","+"),".","-"),"+","."),"-",","))),"")</f>
        <v/>
      </c>
      <c r="I840" s="15" t="str">
        <f>IF(ISNUMBER(VALUE(SUBSTITUTE(SUBSTITUTE(SUBSTITUTE(SUBSTITUTE('YAHOO HISTORICAL DATA'!E840,",","+"),".","-"),"+","."),"-",",")))=TRUE,(VALUE(SUBSTITUTE(SUBSTITUTE(SUBSTITUTE(SUBSTITUTE('YAHOO HISTORICAL DATA'!E840,",","+"),".","-"),"+","."),"-",","))),"")</f>
        <v/>
      </c>
      <c r="J840" s="15" t="str">
        <f>IF(ISNUMBER(VALUE(SUBSTITUTE(SUBSTITUTE(SUBSTITUTE(SUBSTITUTE('YAHOO HISTORICAL DATA'!F840,",","+"),".","-"),"+","."),"-",",")))=TRUE,(VALUE(SUBSTITUTE(SUBSTITUTE(SUBSTITUTE(SUBSTITUTE('YAHOO HISTORICAL DATA'!F840,",","+"),".","-"),"+","."),"-",","))),"")</f>
        <v/>
      </c>
      <c r="K840" s="15">
        <f>IF(ISNUMBER(VALUE(SUBSTITUTE(SUBSTITUTE(SUBSTITUTE(SUBSTITUTE('YAHOO HISTORICAL DATA'!G840,",","+"),".","-"),"+","."),"-",",")))=TRUE,(VALUE(SUBSTITUTE(SUBSTITUTE(SUBSTITUTE(SUBSTITUTE('YAHOO HISTORICAL DATA'!G840,",","+"),".","-"),"+","."),"-",","))),VALUE(SUBSTITUTE(SUBSTITUTE(SUBSTITUTE(SUBSTITUTE('YAHOO HISTORICAL DATA'!G840,",","+"),".","-"),"+","."),"-",",")&amp;"0"))</f>
        <v>0</v>
      </c>
    </row>
    <row r="841" spans="1:11" x14ac:dyDescent="0.2">
      <c r="A841">
        <f>'YAHOO HISTORICAL DATA'!A841</f>
        <v>0</v>
      </c>
      <c r="B841" s="81">
        <f t="shared" si="54"/>
        <v>0</v>
      </c>
      <c r="C841" s="83">
        <f t="shared" si="55"/>
        <v>0</v>
      </c>
      <c r="D841" s="83">
        <f t="shared" si="56"/>
        <v>0</v>
      </c>
      <c r="E841" s="3" t="e">
        <f t="shared" si="57"/>
        <v>#NUM!</v>
      </c>
      <c r="F841" s="15" t="str">
        <f>IF(ISNUMBER(VALUE(SUBSTITUTE(SUBSTITUTE(SUBSTITUTE(SUBSTITUTE('YAHOO HISTORICAL DATA'!B841,",","+"),".","-"),"+","."),"-",",")))=TRUE,(VALUE(SUBSTITUTE(SUBSTITUTE(SUBSTITUTE(SUBSTITUTE('YAHOO HISTORICAL DATA'!B841,",","+"),".","-"),"+","."),"-",","))),"")</f>
        <v/>
      </c>
      <c r="G841" s="15" t="str">
        <f>IF(ISNUMBER(VALUE(SUBSTITUTE(SUBSTITUTE(SUBSTITUTE(SUBSTITUTE('YAHOO HISTORICAL DATA'!C841,",","+"),".","-"),"+","."),"-",",")))=TRUE,(VALUE(SUBSTITUTE(SUBSTITUTE(SUBSTITUTE(SUBSTITUTE('YAHOO HISTORICAL DATA'!C841,",","+"),".","-"),"+","."),"-",","))),"")</f>
        <v/>
      </c>
      <c r="H841" s="15" t="str">
        <f>IF(ISNUMBER(VALUE(SUBSTITUTE(SUBSTITUTE(SUBSTITUTE(SUBSTITUTE('YAHOO HISTORICAL DATA'!D841,",","+"),".","-"),"+","."),"-",",")))=TRUE,(VALUE(SUBSTITUTE(SUBSTITUTE(SUBSTITUTE(SUBSTITUTE('YAHOO HISTORICAL DATA'!D841,",","+"),".","-"),"+","."),"-",","))),"")</f>
        <v/>
      </c>
      <c r="I841" s="15" t="str">
        <f>IF(ISNUMBER(VALUE(SUBSTITUTE(SUBSTITUTE(SUBSTITUTE(SUBSTITUTE('YAHOO HISTORICAL DATA'!E841,",","+"),".","-"),"+","."),"-",",")))=TRUE,(VALUE(SUBSTITUTE(SUBSTITUTE(SUBSTITUTE(SUBSTITUTE('YAHOO HISTORICAL DATA'!E841,",","+"),".","-"),"+","."),"-",","))),"")</f>
        <v/>
      </c>
      <c r="J841" s="15" t="str">
        <f>IF(ISNUMBER(VALUE(SUBSTITUTE(SUBSTITUTE(SUBSTITUTE(SUBSTITUTE('YAHOO HISTORICAL DATA'!F841,",","+"),".","-"),"+","."),"-",",")))=TRUE,(VALUE(SUBSTITUTE(SUBSTITUTE(SUBSTITUTE(SUBSTITUTE('YAHOO HISTORICAL DATA'!F841,",","+"),".","-"),"+","."),"-",","))),"")</f>
        <v/>
      </c>
      <c r="K841" s="15">
        <f>IF(ISNUMBER(VALUE(SUBSTITUTE(SUBSTITUTE(SUBSTITUTE(SUBSTITUTE('YAHOO HISTORICAL DATA'!G841,",","+"),".","-"),"+","."),"-",",")))=TRUE,(VALUE(SUBSTITUTE(SUBSTITUTE(SUBSTITUTE(SUBSTITUTE('YAHOO HISTORICAL DATA'!G841,",","+"),".","-"),"+","."),"-",","))),VALUE(SUBSTITUTE(SUBSTITUTE(SUBSTITUTE(SUBSTITUTE('YAHOO HISTORICAL DATA'!G841,",","+"),".","-"),"+","."),"-",",")&amp;"0"))</f>
        <v>0</v>
      </c>
    </row>
    <row r="842" spans="1:11" x14ac:dyDescent="0.2">
      <c r="A842">
        <f>'YAHOO HISTORICAL DATA'!A842</f>
        <v>0</v>
      </c>
      <c r="B842" s="81">
        <f t="shared" si="54"/>
        <v>0</v>
      </c>
      <c r="C842" s="83">
        <f t="shared" si="55"/>
        <v>0</v>
      </c>
      <c r="D842" s="83">
        <f t="shared" si="56"/>
        <v>0</v>
      </c>
      <c r="E842" s="3" t="e">
        <f t="shared" si="57"/>
        <v>#NUM!</v>
      </c>
      <c r="F842" s="15" t="str">
        <f>IF(ISNUMBER(VALUE(SUBSTITUTE(SUBSTITUTE(SUBSTITUTE(SUBSTITUTE('YAHOO HISTORICAL DATA'!B842,",","+"),".","-"),"+","."),"-",",")))=TRUE,(VALUE(SUBSTITUTE(SUBSTITUTE(SUBSTITUTE(SUBSTITUTE('YAHOO HISTORICAL DATA'!B842,",","+"),".","-"),"+","."),"-",","))),"")</f>
        <v/>
      </c>
      <c r="G842" s="15" t="str">
        <f>IF(ISNUMBER(VALUE(SUBSTITUTE(SUBSTITUTE(SUBSTITUTE(SUBSTITUTE('YAHOO HISTORICAL DATA'!C842,",","+"),".","-"),"+","."),"-",",")))=TRUE,(VALUE(SUBSTITUTE(SUBSTITUTE(SUBSTITUTE(SUBSTITUTE('YAHOO HISTORICAL DATA'!C842,",","+"),".","-"),"+","."),"-",","))),"")</f>
        <v/>
      </c>
      <c r="H842" s="15" t="str">
        <f>IF(ISNUMBER(VALUE(SUBSTITUTE(SUBSTITUTE(SUBSTITUTE(SUBSTITUTE('YAHOO HISTORICAL DATA'!D842,",","+"),".","-"),"+","."),"-",",")))=TRUE,(VALUE(SUBSTITUTE(SUBSTITUTE(SUBSTITUTE(SUBSTITUTE('YAHOO HISTORICAL DATA'!D842,",","+"),".","-"),"+","."),"-",","))),"")</f>
        <v/>
      </c>
      <c r="I842" s="15" t="str">
        <f>IF(ISNUMBER(VALUE(SUBSTITUTE(SUBSTITUTE(SUBSTITUTE(SUBSTITUTE('YAHOO HISTORICAL DATA'!E842,",","+"),".","-"),"+","."),"-",",")))=TRUE,(VALUE(SUBSTITUTE(SUBSTITUTE(SUBSTITUTE(SUBSTITUTE('YAHOO HISTORICAL DATA'!E842,",","+"),".","-"),"+","."),"-",","))),"")</f>
        <v/>
      </c>
      <c r="J842" s="15" t="str">
        <f>IF(ISNUMBER(VALUE(SUBSTITUTE(SUBSTITUTE(SUBSTITUTE(SUBSTITUTE('YAHOO HISTORICAL DATA'!F842,",","+"),".","-"),"+","."),"-",",")))=TRUE,(VALUE(SUBSTITUTE(SUBSTITUTE(SUBSTITUTE(SUBSTITUTE('YAHOO HISTORICAL DATA'!F842,",","+"),".","-"),"+","."),"-",","))),"")</f>
        <v/>
      </c>
      <c r="K842" s="15">
        <f>IF(ISNUMBER(VALUE(SUBSTITUTE(SUBSTITUTE(SUBSTITUTE(SUBSTITUTE('YAHOO HISTORICAL DATA'!G842,",","+"),".","-"),"+","."),"-",",")))=TRUE,(VALUE(SUBSTITUTE(SUBSTITUTE(SUBSTITUTE(SUBSTITUTE('YAHOO HISTORICAL DATA'!G842,",","+"),".","-"),"+","."),"-",","))),VALUE(SUBSTITUTE(SUBSTITUTE(SUBSTITUTE(SUBSTITUTE('YAHOO HISTORICAL DATA'!G842,",","+"),".","-"),"+","."),"-",",")&amp;"0"))</f>
        <v>0</v>
      </c>
    </row>
    <row r="843" spans="1:11" x14ac:dyDescent="0.2">
      <c r="A843">
        <f>'YAHOO HISTORICAL DATA'!A843</f>
        <v>0</v>
      </c>
      <c r="B843" s="81">
        <f t="shared" si="54"/>
        <v>0</v>
      </c>
      <c r="C843" s="83">
        <f t="shared" si="55"/>
        <v>0</v>
      </c>
      <c r="D843" s="83">
        <f t="shared" si="56"/>
        <v>0</v>
      </c>
      <c r="E843" s="3" t="e">
        <f t="shared" si="57"/>
        <v>#NUM!</v>
      </c>
      <c r="F843" s="15" t="str">
        <f>IF(ISNUMBER(VALUE(SUBSTITUTE(SUBSTITUTE(SUBSTITUTE(SUBSTITUTE('YAHOO HISTORICAL DATA'!B843,",","+"),".","-"),"+","."),"-",",")))=TRUE,(VALUE(SUBSTITUTE(SUBSTITUTE(SUBSTITUTE(SUBSTITUTE('YAHOO HISTORICAL DATA'!B843,",","+"),".","-"),"+","."),"-",","))),"")</f>
        <v/>
      </c>
      <c r="G843" s="15" t="str">
        <f>IF(ISNUMBER(VALUE(SUBSTITUTE(SUBSTITUTE(SUBSTITUTE(SUBSTITUTE('YAHOO HISTORICAL DATA'!C843,",","+"),".","-"),"+","."),"-",",")))=TRUE,(VALUE(SUBSTITUTE(SUBSTITUTE(SUBSTITUTE(SUBSTITUTE('YAHOO HISTORICAL DATA'!C843,",","+"),".","-"),"+","."),"-",","))),"")</f>
        <v/>
      </c>
      <c r="H843" s="15" t="str">
        <f>IF(ISNUMBER(VALUE(SUBSTITUTE(SUBSTITUTE(SUBSTITUTE(SUBSTITUTE('YAHOO HISTORICAL DATA'!D843,",","+"),".","-"),"+","."),"-",",")))=TRUE,(VALUE(SUBSTITUTE(SUBSTITUTE(SUBSTITUTE(SUBSTITUTE('YAHOO HISTORICAL DATA'!D843,",","+"),".","-"),"+","."),"-",","))),"")</f>
        <v/>
      </c>
      <c r="I843" s="15" t="str">
        <f>IF(ISNUMBER(VALUE(SUBSTITUTE(SUBSTITUTE(SUBSTITUTE(SUBSTITUTE('YAHOO HISTORICAL DATA'!E843,",","+"),".","-"),"+","."),"-",",")))=TRUE,(VALUE(SUBSTITUTE(SUBSTITUTE(SUBSTITUTE(SUBSTITUTE('YAHOO HISTORICAL DATA'!E843,",","+"),".","-"),"+","."),"-",","))),"")</f>
        <v/>
      </c>
      <c r="J843" s="15" t="str">
        <f>IF(ISNUMBER(VALUE(SUBSTITUTE(SUBSTITUTE(SUBSTITUTE(SUBSTITUTE('YAHOO HISTORICAL DATA'!F843,",","+"),".","-"),"+","."),"-",",")))=TRUE,(VALUE(SUBSTITUTE(SUBSTITUTE(SUBSTITUTE(SUBSTITUTE('YAHOO HISTORICAL DATA'!F843,",","+"),".","-"),"+","."),"-",","))),"")</f>
        <v/>
      </c>
      <c r="K843" s="15">
        <f>IF(ISNUMBER(VALUE(SUBSTITUTE(SUBSTITUTE(SUBSTITUTE(SUBSTITUTE('YAHOO HISTORICAL DATA'!G843,",","+"),".","-"),"+","."),"-",",")))=TRUE,(VALUE(SUBSTITUTE(SUBSTITUTE(SUBSTITUTE(SUBSTITUTE('YAHOO HISTORICAL DATA'!G843,",","+"),".","-"),"+","."),"-",","))),VALUE(SUBSTITUTE(SUBSTITUTE(SUBSTITUTE(SUBSTITUTE('YAHOO HISTORICAL DATA'!G843,",","+"),".","-"),"+","."),"-",",")&amp;"0"))</f>
        <v>0</v>
      </c>
    </row>
    <row r="844" spans="1:11" x14ac:dyDescent="0.2">
      <c r="A844">
        <f>'YAHOO HISTORICAL DATA'!A844</f>
        <v>0</v>
      </c>
      <c r="B844" s="81">
        <f t="shared" si="54"/>
        <v>0</v>
      </c>
      <c r="C844" s="83">
        <f t="shared" si="55"/>
        <v>0</v>
      </c>
      <c r="D844" s="83">
        <f t="shared" si="56"/>
        <v>0</v>
      </c>
      <c r="E844" s="3" t="e">
        <f t="shared" si="57"/>
        <v>#NUM!</v>
      </c>
      <c r="F844" s="15" t="str">
        <f>IF(ISNUMBER(VALUE(SUBSTITUTE(SUBSTITUTE(SUBSTITUTE(SUBSTITUTE('YAHOO HISTORICAL DATA'!B844,",","+"),".","-"),"+","."),"-",",")))=TRUE,(VALUE(SUBSTITUTE(SUBSTITUTE(SUBSTITUTE(SUBSTITUTE('YAHOO HISTORICAL DATA'!B844,",","+"),".","-"),"+","."),"-",","))),"")</f>
        <v/>
      </c>
      <c r="G844" s="15" t="str">
        <f>IF(ISNUMBER(VALUE(SUBSTITUTE(SUBSTITUTE(SUBSTITUTE(SUBSTITUTE('YAHOO HISTORICAL DATA'!C844,",","+"),".","-"),"+","."),"-",",")))=TRUE,(VALUE(SUBSTITUTE(SUBSTITUTE(SUBSTITUTE(SUBSTITUTE('YAHOO HISTORICAL DATA'!C844,",","+"),".","-"),"+","."),"-",","))),"")</f>
        <v/>
      </c>
      <c r="H844" s="15" t="str">
        <f>IF(ISNUMBER(VALUE(SUBSTITUTE(SUBSTITUTE(SUBSTITUTE(SUBSTITUTE('YAHOO HISTORICAL DATA'!D844,",","+"),".","-"),"+","."),"-",",")))=TRUE,(VALUE(SUBSTITUTE(SUBSTITUTE(SUBSTITUTE(SUBSTITUTE('YAHOO HISTORICAL DATA'!D844,",","+"),".","-"),"+","."),"-",","))),"")</f>
        <v/>
      </c>
      <c r="I844" s="15" t="str">
        <f>IF(ISNUMBER(VALUE(SUBSTITUTE(SUBSTITUTE(SUBSTITUTE(SUBSTITUTE('YAHOO HISTORICAL DATA'!E844,",","+"),".","-"),"+","."),"-",",")))=TRUE,(VALUE(SUBSTITUTE(SUBSTITUTE(SUBSTITUTE(SUBSTITUTE('YAHOO HISTORICAL DATA'!E844,",","+"),".","-"),"+","."),"-",","))),"")</f>
        <v/>
      </c>
      <c r="J844" s="15" t="str">
        <f>IF(ISNUMBER(VALUE(SUBSTITUTE(SUBSTITUTE(SUBSTITUTE(SUBSTITUTE('YAHOO HISTORICAL DATA'!F844,",","+"),".","-"),"+","."),"-",",")))=TRUE,(VALUE(SUBSTITUTE(SUBSTITUTE(SUBSTITUTE(SUBSTITUTE('YAHOO HISTORICAL DATA'!F844,",","+"),".","-"),"+","."),"-",","))),"")</f>
        <v/>
      </c>
      <c r="K844" s="15">
        <f>IF(ISNUMBER(VALUE(SUBSTITUTE(SUBSTITUTE(SUBSTITUTE(SUBSTITUTE('YAHOO HISTORICAL DATA'!G844,",","+"),".","-"),"+","."),"-",",")))=TRUE,(VALUE(SUBSTITUTE(SUBSTITUTE(SUBSTITUTE(SUBSTITUTE('YAHOO HISTORICAL DATA'!G844,",","+"),".","-"),"+","."),"-",","))),VALUE(SUBSTITUTE(SUBSTITUTE(SUBSTITUTE(SUBSTITUTE('YAHOO HISTORICAL DATA'!G844,",","+"),".","-"),"+","."),"-",",")&amp;"0"))</f>
        <v>0</v>
      </c>
    </row>
    <row r="845" spans="1:11" x14ac:dyDescent="0.2">
      <c r="A845">
        <f>'YAHOO HISTORICAL DATA'!A845</f>
        <v>0</v>
      </c>
      <c r="B845" s="81">
        <f t="shared" si="54"/>
        <v>0</v>
      </c>
      <c r="C845" s="83">
        <f t="shared" si="55"/>
        <v>0</v>
      </c>
      <c r="D845" s="83">
        <f t="shared" si="56"/>
        <v>0</v>
      </c>
      <c r="E845" s="3" t="e">
        <f t="shared" si="57"/>
        <v>#NUM!</v>
      </c>
      <c r="F845" s="15" t="str">
        <f>IF(ISNUMBER(VALUE(SUBSTITUTE(SUBSTITUTE(SUBSTITUTE(SUBSTITUTE('YAHOO HISTORICAL DATA'!B845,",","+"),".","-"),"+","."),"-",",")))=TRUE,(VALUE(SUBSTITUTE(SUBSTITUTE(SUBSTITUTE(SUBSTITUTE('YAHOO HISTORICAL DATA'!B845,",","+"),".","-"),"+","."),"-",","))),"")</f>
        <v/>
      </c>
      <c r="G845" s="15" t="str">
        <f>IF(ISNUMBER(VALUE(SUBSTITUTE(SUBSTITUTE(SUBSTITUTE(SUBSTITUTE('YAHOO HISTORICAL DATA'!C845,",","+"),".","-"),"+","."),"-",",")))=TRUE,(VALUE(SUBSTITUTE(SUBSTITUTE(SUBSTITUTE(SUBSTITUTE('YAHOO HISTORICAL DATA'!C845,",","+"),".","-"),"+","."),"-",","))),"")</f>
        <v/>
      </c>
      <c r="H845" s="15" t="str">
        <f>IF(ISNUMBER(VALUE(SUBSTITUTE(SUBSTITUTE(SUBSTITUTE(SUBSTITUTE('YAHOO HISTORICAL DATA'!D845,",","+"),".","-"),"+","."),"-",",")))=TRUE,(VALUE(SUBSTITUTE(SUBSTITUTE(SUBSTITUTE(SUBSTITUTE('YAHOO HISTORICAL DATA'!D845,",","+"),".","-"),"+","."),"-",","))),"")</f>
        <v/>
      </c>
      <c r="I845" s="15" t="str">
        <f>IF(ISNUMBER(VALUE(SUBSTITUTE(SUBSTITUTE(SUBSTITUTE(SUBSTITUTE('YAHOO HISTORICAL DATA'!E845,",","+"),".","-"),"+","."),"-",",")))=TRUE,(VALUE(SUBSTITUTE(SUBSTITUTE(SUBSTITUTE(SUBSTITUTE('YAHOO HISTORICAL DATA'!E845,",","+"),".","-"),"+","."),"-",","))),"")</f>
        <v/>
      </c>
      <c r="J845" s="15" t="str">
        <f>IF(ISNUMBER(VALUE(SUBSTITUTE(SUBSTITUTE(SUBSTITUTE(SUBSTITUTE('YAHOO HISTORICAL DATA'!F845,",","+"),".","-"),"+","."),"-",",")))=TRUE,(VALUE(SUBSTITUTE(SUBSTITUTE(SUBSTITUTE(SUBSTITUTE('YAHOO HISTORICAL DATA'!F845,",","+"),".","-"),"+","."),"-",","))),"")</f>
        <v/>
      </c>
      <c r="K845" s="15">
        <f>IF(ISNUMBER(VALUE(SUBSTITUTE(SUBSTITUTE(SUBSTITUTE(SUBSTITUTE('YAHOO HISTORICAL DATA'!G845,",","+"),".","-"),"+","."),"-",",")))=TRUE,(VALUE(SUBSTITUTE(SUBSTITUTE(SUBSTITUTE(SUBSTITUTE('YAHOO HISTORICAL DATA'!G845,",","+"),".","-"),"+","."),"-",","))),VALUE(SUBSTITUTE(SUBSTITUTE(SUBSTITUTE(SUBSTITUTE('YAHOO HISTORICAL DATA'!G845,",","+"),".","-"),"+","."),"-",",")&amp;"0"))</f>
        <v>0</v>
      </c>
    </row>
    <row r="846" spans="1:11" x14ac:dyDescent="0.2">
      <c r="A846">
        <f>'YAHOO HISTORICAL DATA'!A846</f>
        <v>0</v>
      </c>
      <c r="B846" s="81">
        <f t="shared" si="54"/>
        <v>0</v>
      </c>
      <c r="C846" s="83">
        <f t="shared" si="55"/>
        <v>0</v>
      </c>
      <c r="D846" s="83">
        <f t="shared" si="56"/>
        <v>0</v>
      </c>
      <c r="E846" s="3" t="e">
        <f t="shared" si="57"/>
        <v>#NUM!</v>
      </c>
      <c r="F846" s="15" t="str">
        <f>IF(ISNUMBER(VALUE(SUBSTITUTE(SUBSTITUTE(SUBSTITUTE(SUBSTITUTE('YAHOO HISTORICAL DATA'!B846,",","+"),".","-"),"+","."),"-",",")))=TRUE,(VALUE(SUBSTITUTE(SUBSTITUTE(SUBSTITUTE(SUBSTITUTE('YAHOO HISTORICAL DATA'!B846,",","+"),".","-"),"+","."),"-",","))),"")</f>
        <v/>
      </c>
      <c r="G846" s="15" t="str">
        <f>IF(ISNUMBER(VALUE(SUBSTITUTE(SUBSTITUTE(SUBSTITUTE(SUBSTITUTE('YAHOO HISTORICAL DATA'!C846,",","+"),".","-"),"+","."),"-",",")))=TRUE,(VALUE(SUBSTITUTE(SUBSTITUTE(SUBSTITUTE(SUBSTITUTE('YAHOO HISTORICAL DATA'!C846,",","+"),".","-"),"+","."),"-",","))),"")</f>
        <v/>
      </c>
      <c r="H846" s="15" t="str">
        <f>IF(ISNUMBER(VALUE(SUBSTITUTE(SUBSTITUTE(SUBSTITUTE(SUBSTITUTE('YAHOO HISTORICAL DATA'!D846,",","+"),".","-"),"+","."),"-",",")))=TRUE,(VALUE(SUBSTITUTE(SUBSTITUTE(SUBSTITUTE(SUBSTITUTE('YAHOO HISTORICAL DATA'!D846,",","+"),".","-"),"+","."),"-",","))),"")</f>
        <v/>
      </c>
      <c r="I846" s="15" t="str">
        <f>IF(ISNUMBER(VALUE(SUBSTITUTE(SUBSTITUTE(SUBSTITUTE(SUBSTITUTE('YAHOO HISTORICAL DATA'!E846,",","+"),".","-"),"+","."),"-",",")))=TRUE,(VALUE(SUBSTITUTE(SUBSTITUTE(SUBSTITUTE(SUBSTITUTE('YAHOO HISTORICAL DATA'!E846,",","+"),".","-"),"+","."),"-",","))),"")</f>
        <v/>
      </c>
      <c r="J846" s="15" t="str">
        <f>IF(ISNUMBER(VALUE(SUBSTITUTE(SUBSTITUTE(SUBSTITUTE(SUBSTITUTE('YAHOO HISTORICAL DATA'!F846,",","+"),".","-"),"+","."),"-",",")))=TRUE,(VALUE(SUBSTITUTE(SUBSTITUTE(SUBSTITUTE(SUBSTITUTE('YAHOO HISTORICAL DATA'!F846,",","+"),".","-"),"+","."),"-",","))),"")</f>
        <v/>
      </c>
      <c r="K846" s="15">
        <f>IF(ISNUMBER(VALUE(SUBSTITUTE(SUBSTITUTE(SUBSTITUTE(SUBSTITUTE('YAHOO HISTORICAL DATA'!G846,",","+"),".","-"),"+","."),"-",",")))=TRUE,(VALUE(SUBSTITUTE(SUBSTITUTE(SUBSTITUTE(SUBSTITUTE('YAHOO HISTORICAL DATA'!G846,",","+"),".","-"),"+","."),"-",","))),VALUE(SUBSTITUTE(SUBSTITUTE(SUBSTITUTE(SUBSTITUTE('YAHOO HISTORICAL DATA'!G846,",","+"),".","-"),"+","."),"-",",")&amp;"0"))</f>
        <v>0</v>
      </c>
    </row>
    <row r="847" spans="1:11" x14ac:dyDescent="0.2">
      <c r="A847">
        <f>'YAHOO HISTORICAL DATA'!A847</f>
        <v>0</v>
      </c>
      <c r="B847" s="81">
        <f t="shared" si="54"/>
        <v>0</v>
      </c>
      <c r="C847" s="83">
        <f t="shared" si="55"/>
        <v>0</v>
      </c>
      <c r="D847" s="83">
        <f t="shared" si="56"/>
        <v>0</v>
      </c>
      <c r="E847" s="3" t="e">
        <f t="shared" si="57"/>
        <v>#NUM!</v>
      </c>
      <c r="F847" s="15" t="str">
        <f>IF(ISNUMBER(VALUE(SUBSTITUTE(SUBSTITUTE(SUBSTITUTE(SUBSTITUTE('YAHOO HISTORICAL DATA'!B847,",","+"),".","-"),"+","."),"-",",")))=TRUE,(VALUE(SUBSTITUTE(SUBSTITUTE(SUBSTITUTE(SUBSTITUTE('YAHOO HISTORICAL DATA'!B847,",","+"),".","-"),"+","."),"-",","))),"")</f>
        <v/>
      </c>
      <c r="G847" s="15" t="str">
        <f>IF(ISNUMBER(VALUE(SUBSTITUTE(SUBSTITUTE(SUBSTITUTE(SUBSTITUTE('YAHOO HISTORICAL DATA'!C847,",","+"),".","-"),"+","."),"-",",")))=TRUE,(VALUE(SUBSTITUTE(SUBSTITUTE(SUBSTITUTE(SUBSTITUTE('YAHOO HISTORICAL DATA'!C847,",","+"),".","-"),"+","."),"-",","))),"")</f>
        <v/>
      </c>
      <c r="H847" s="15" t="str">
        <f>IF(ISNUMBER(VALUE(SUBSTITUTE(SUBSTITUTE(SUBSTITUTE(SUBSTITUTE('YAHOO HISTORICAL DATA'!D847,",","+"),".","-"),"+","."),"-",",")))=TRUE,(VALUE(SUBSTITUTE(SUBSTITUTE(SUBSTITUTE(SUBSTITUTE('YAHOO HISTORICAL DATA'!D847,",","+"),".","-"),"+","."),"-",","))),"")</f>
        <v/>
      </c>
      <c r="I847" s="15" t="str">
        <f>IF(ISNUMBER(VALUE(SUBSTITUTE(SUBSTITUTE(SUBSTITUTE(SUBSTITUTE('YAHOO HISTORICAL DATA'!E847,",","+"),".","-"),"+","."),"-",",")))=TRUE,(VALUE(SUBSTITUTE(SUBSTITUTE(SUBSTITUTE(SUBSTITUTE('YAHOO HISTORICAL DATA'!E847,",","+"),".","-"),"+","."),"-",","))),"")</f>
        <v/>
      </c>
      <c r="J847" s="15" t="str">
        <f>IF(ISNUMBER(VALUE(SUBSTITUTE(SUBSTITUTE(SUBSTITUTE(SUBSTITUTE('YAHOO HISTORICAL DATA'!F847,",","+"),".","-"),"+","."),"-",",")))=TRUE,(VALUE(SUBSTITUTE(SUBSTITUTE(SUBSTITUTE(SUBSTITUTE('YAHOO HISTORICAL DATA'!F847,",","+"),".","-"),"+","."),"-",","))),"")</f>
        <v/>
      </c>
      <c r="K847" s="15">
        <f>IF(ISNUMBER(VALUE(SUBSTITUTE(SUBSTITUTE(SUBSTITUTE(SUBSTITUTE('YAHOO HISTORICAL DATA'!G847,",","+"),".","-"),"+","."),"-",",")))=TRUE,(VALUE(SUBSTITUTE(SUBSTITUTE(SUBSTITUTE(SUBSTITUTE('YAHOO HISTORICAL DATA'!G847,",","+"),".","-"),"+","."),"-",","))),VALUE(SUBSTITUTE(SUBSTITUTE(SUBSTITUTE(SUBSTITUTE('YAHOO HISTORICAL DATA'!G847,",","+"),".","-"),"+","."),"-",",")&amp;"0"))</f>
        <v>0</v>
      </c>
    </row>
    <row r="848" spans="1:11" x14ac:dyDescent="0.2">
      <c r="A848">
        <f>'YAHOO HISTORICAL DATA'!A848</f>
        <v>0</v>
      </c>
      <c r="B848" s="81">
        <f t="shared" si="54"/>
        <v>0</v>
      </c>
      <c r="C848" s="83">
        <f t="shared" si="55"/>
        <v>0</v>
      </c>
      <c r="D848" s="83">
        <f t="shared" si="56"/>
        <v>0</v>
      </c>
      <c r="E848" s="3" t="e">
        <f t="shared" si="57"/>
        <v>#NUM!</v>
      </c>
      <c r="F848" s="15" t="str">
        <f>IF(ISNUMBER(VALUE(SUBSTITUTE(SUBSTITUTE(SUBSTITUTE(SUBSTITUTE('YAHOO HISTORICAL DATA'!B848,",","+"),".","-"),"+","."),"-",",")))=TRUE,(VALUE(SUBSTITUTE(SUBSTITUTE(SUBSTITUTE(SUBSTITUTE('YAHOO HISTORICAL DATA'!B848,",","+"),".","-"),"+","."),"-",","))),"")</f>
        <v/>
      </c>
      <c r="G848" s="15" t="str">
        <f>IF(ISNUMBER(VALUE(SUBSTITUTE(SUBSTITUTE(SUBSTITUTE(SUBSTITUTE('YAHOO HISTORICAL DATA'!C848,",","+"),".","-"),"+","."),"-",",")))=TRUE,(VALUE(SUBSTITUTE(SUBSTITUTE(SUBSTITUTE(SUBSTITUTE('YAHOO HISTORICAL DATA'!C848,",","+"),".","-"),"+","."),"-",","))),"")</f>
        <v/>
      </c>
      <c r="H848" s="15" t="str">
        <f>IF(ISNUMBER(VALUE(SUBSTITUTE(SUBSTITUTE(SUBSTITUTE(SUBSTITUTE('YAHOO HISTORICAL DATA'!D848,",","+"),".","-"),"+","."),"-",",")))=TRUE,(VALUE(SUBSTITUTE(SUBSTITUTE(SUBSTITUTE(SUBSTITUTE('YAHOO HISTORICAL DATA'!D848,",","+"),".","-"),"+","."),"-",","))),"")</f>
        <v/>
      </c>
      <c r="I848" s="15" t="str">
        <f>IF(ISNUMBER(VALUE(SUBSTITUTE(SUBSTITUTE(SUBSTITUTE(SUBSTITUTE('YAHOO HISTORICAL DATA'!E848,",","+"),".","-"),"+","."),"-",",")))=TRUE,(VALUE(SUBSTITUTE(SUBSTITUTE(SUBSTITUTE(SUBSTITUTE('YAHOO HISTORICAL DATA'!E848,",","+"),".","-"),"+","."),"-",","))),"")</f>
        <v/>
      </c>
      <c r="J848" s="15" t="str">
        <f>IF(ISNUMBER(VALUE(SUBSTITUTE(SUBSTITUTE(SUBSTITUTE(SUBSTITUTE('YAHOO HISTORICAL DATA'!F848,",","+"),".","-"),"+","."),"-",",")))=TRUE,(VALUE(SUBSTITUTE(SUBSTITUTE(SUBSTITUTE(SUBSTITUTE('YAHOO HISTORICAL DATA'!F848,",","+"),".","-"),"+","."),"-",","))),"")</f>
        <v/>
      </c>
      <c r="K848" s="15">
        <f>IF(ISNUMBER(VALUE(SUBSTITUTE(SUBSTITUTE(SUBSTITUTE(SUBSTITUTE('YAHOO HISTORICAL DATA'!G848,",","+"),".","-"),"+","."),"-",",")))=TRUE,(VALUE(SUBSTITUTE(SUBSTITUTE(SUBSTITUTE(SUBSTITUTE('YAHOO HISTORICAL DATA'!G848,",","+"),".","-"),"+","."),"-",","))),VALUE(SUBSTITUTE(SUBSTITUTE(SUBSTITUTE(SUBSTITUTE('YAHOO HISTORICAL DATA'!G848,",","+"),".","-"),"+","."),"-",",")&amp;"0"))</f>
        <v>0</v>
      </c>
    </row>
    <row r="849" spans="1:11" x14ac:dyDescent="0.2">
      <c r="A849">
        <f>'YAHOO HISTORICAL DATA'!A849</f>
        <v>0</v>
      </c>
      <c r="B849" s="81">
        <f t="shared" si="54"/>
        <v>0</v>
      </c>
      <c r="C849" s="83">
        <f t="shared" si="55"/>
        <v>0</v>
      </c>
      <c r="D849" s="83">
        <f t="shared" si="56"/>
        <v>0</v>
      </c>
      <c r="E849" s="3" t="e">
        <f t="shared" si="57"/>
        <v>#NUM!</v>
      </c>
      <c r="F849" s="15" t="str">
        <f>IF(ISNUMBER(VALUE(SUBSTITUTE(SUBSTITUTE(SUBSTITUTE(SUBSTITUTE('YAHOO HISTORICAL DATA'!B849,",","+"),".","-"),"+","."),"-",",")))=TRUE,(VALUE(SUBSTITUTE(SUBSTITUTE(SUBSTITUTE(SUBSTITUTE('YAHOO HISTORICAL DATA'!B849,",","+"),".","-"),"+","."),"-",","))),"")</f>
        <v/>
      </c>
      <c r="G849" s="15" t="str">
        <f>IF(ISNUMBER(VALUE(SUBSTITUTE(SUBSTITUTE(SUBSTITUTE(SUBSTITUTE('YAHOO HISTORICAL DATA'!C849,",","+"),".","-"),"+","."),"-",",")))=TRUE,(VALUE(SUBSTITUTE(SUBSTITUTE(SUBSTITUTE(SUBSTITUTE('YAHOO HISTORICAL DATA'!C849,",","+"),".","-"),"+","."),"-",","))),"")</f>
        <v/>
      </c>
      <c r="H849" s="15" t="str">
        <f>IF(ISNUMBER(VALUE(SUBSTITUTE(SUBSTITUTE(SUBSTITUTE(SUBSTITUTE('YAHOO HISTORICAL DATA'!D849,",","+"),".","-"),"+","."),"-",",")))=TRUE,(VALUE(SUBSTITUTE(SUBSTITUTE(SUBSTITUTE(SUBSTITUTE('YAHOO HISTORICAL DATA'!D849,",","+"),".","-"),"+","."),"-",","))),"")</f>
        <v/>
      </c>
      <c r="I849" s="15" t="str">
        <f>IF(ISNUMBER(VALUE(SUBSTITUTE(SUBSTITUTE(SUBSTITUTE(SUBSTITUTE('YAHOO HISTORICAL DATA'!E849,",","+"),".","-"),"+","."),"-",",")))=TRUE,(VALUE(SUBSTITUTE(SUBSTITUTE(SUBSTITUTE(SUBSTITUTE('YAHOO HISTORICAL DATA'!E849,",","+"),".","-"),"+","."),"-",","))),"")</f>
        <v/>
      </c>
      <c r="J849" s="15" t="str">
        <f>IF(ISNUMBER(VALUE(SUBSTITUTE(SUBSTITUTE(SUBSTITUTE(SUBSTITUTE('YAHOO HISTORICAL DATA'!F849,",","+"),".","-"),"+","."),"-",",")))=TRUE,(VALUE(SUBSTITUTE(SUBSTITUTE(SUBSTITUTE(SUBSTITUTE('YAHOO HISTORICAL DATA'!F849,",","+"),".","-"),"+","."),"-",","))),"")</f>
        <v/>
      </c>
      <c r="K849" s="15">
        <f>IF(ISNUMBER(VALUE(SUBSTITUTE(SUBSTITUTE(SUBSTITUTE(SUBSTITUTE('YAHOO HISTORICAL DATA'!G849,",","+"),".","-"),"+","."),"-",",")))=TRUE,(VALUE(SUBSTITUTE(SUBSTITUTE(SUBSTITUTE(SUBSTITUTE('YAHOO HISTORICAL DATA'!G849,",","+"),".","-"),"+","."),"-",","))),VALUE(SUBSTITUTE(SUBSTITUTE(SUBSTITUTE(SUBSTITUTE('YAHOO HISTORICAL DATA'!G849,",","+"),".","-"),"+","."),"-",",")&amp;"0"))</f>
        <v>0</v>
      </c>
    </row>
    <row r="850" spans="1:11" x14ac:dyDescent="0.2">
      <c r="A850">
        <f>'YAHOO HISTORICAL DATA'!A850</f>
        <v>0</v>
      </c>
      <c r="B850" s="81">
        <f t="shared" si="54"/>
        <v>0</v>
      </c>
      <c r="C850" s="83">
        <f t="shared" si="55"/>
        <v>0</v>
      </c>
      <c r="D850" s="83">
        <f t="shared" si="56"/>
        <v>0</v>
      </c>
      <c r="E850" s="3" t="e">
        <f t="shared" si="57"/>
        <v>#NUM!</v>
      </c>
      <c r="F850" s="15" t="str">
        <f>IF(ISNUMBER(VALUE(SUBSTITUTE(SUBSTITUTE(SUBSTITUTE(SUBSTITUTE('YAHOO HISTORICAL DATA'!B850,",","+"),".","-"),"+","."),"-",",")))=TRUE,(VALUE(SUBSTITUTE(SUBSTITUTE(SUBSTITUTE(SUBSTITUTE('YAHOO HISTORICAL DATA'!B850,",","+"),".","-"),"+","."),"-",","))),"")</f>
        <v/>
      </c>
      <c r="G850" s="15" t="str">
        <f>IF(ISNUMBER(VALUE(SUBSTITUTE(SUBSTITUTE(SUBSTITUTE(SUBSTITUTE('YAHOO HISTORICAL DATA'!C850,",","+"),".","-"),"+","."),"-",",")))=TRUE,(VALUE(SUBSTITUTE(SUBSTITUTE(SUBSTITUTE(SUBSTITUTE('YAHOO HISTORICAL DATA'!C850,",","+"),".","-"),"+","."),"-",","))),"")</f>
        <v/>
      </c>
      <c r="H850" s="15" t="str">
        <f>IF(ISNUMBER(VALUE(SUBSTITUTE(SUBSTITUTE(SUBSTITUTE(SUBSTITUTE('YAHOO HISTORICAL DATA'!D850,",","+"),".","-"),"+","."),"-",",")))=TRUE,(VALUE(SUBSTITUTE(SUBSTITUTE(SUBSTITUTE(SUBSTITUTE('YAHOO HISTORICAL DATA'!D850,",","+"),".","-"),"+","."),"-",","))),"")</f>
        <v/>
      </c>
      <c r="I850" s="15" t="str">
        <f>IF(ISNUMBER(VALUE(SUBSTITUTE(SUBSTITUTE(SUBSTITUTE(SUBSTITUTE('YAHOO HISTORICAL DATA'!E850,",","+"),".","-"),"+","."),"-",",")))=TRUE,(VALUE(SUBSTITUTE(SUBSTITUTE(SUBSTITUTE(SUBSTITUTE('YAHOO HISTORICAL DATA'!E850,",","+"),".","-"),"+","."),"-",","))),"")</f>
        <v/>
      </c>
      <c r="J850" s="15" t="str">
        <f>IF(ISNUMBER(VALUE(SUBSTITUTE(SUBSTITUTE(SUBSTITUTE(SUBSTITUTE('YAHOO HISTORICAL DATA'!F850,",","+"),".","-"),"+","."),"-",",")))=TRUE,(VALUE(SUBSTITUTE(SUBSTITUTE(SUBSTITUTE(SUBSTITUTE('YAHOO HISTORICAL DATA'!F850,",","+"),".","-"),"+","."),"-",","))),"")</f>
        <v/>
      </c>
      <c r="K850" s="15">
        <f>IF(ISNUMBER(VALUE(SUBSTITUTE(SUBSTITUTE(SUBSTITUTE(SUBSTITUTE('YAHOO HISTORICAL DATA'!G850,",","+"),".","-"),"+","."),"-",",")))=TRUE,(VALUE(SUBSTITUTE(SUBSTITUTE(SUBSTITUTE(SUBSTITUTE('YAHOO HISTORICAL DATA'!G850,",","+"),".","-"),"+","."),"-",","))),VALUE(SUBSTITUTE(SUBSTITUTE(SUBSTITUTE(SUBSTITUTE('YAHOO HISTORICAL DATA'!G850,",","+"),".","-"),"+","."),"-",",")&amp;"0"))</f>
        <v>0</v>
      </c>
    </row>
    <row r="851" spans="1:11" x14ac:dyDescent="0.2">
      <c r="A851">
        <f>'YAHOO HISTORICAL DATA'!A851</f>
        <v>0</v>
      </c>
      <c r="B851" s="81">
        <f t="shared" si="54"/>
        <v>0</v>
      </c>
      <c r="C851" s="83">
        <f t="shared" si="55"/>
        <v>0</v>
      </c>
      <c r="D851" s="83">
        <f t="shared" si="56"/>
        <v>0</v>
      </c>
      <c r="E851" s="3" t="e">
        <f t="shared" si="57"/>
        <v>#NUM!</v>
      </c>
      <c r="F851" s="15" t="str">
        <f>IF(ISNUMBER(VALUE(SUBSTITUTE(SUBSTITUTE(SUBSTITUTE(SUBSTITUTE('YAHOO HISTORICAL DATA'!B851,",","+"),".","-"),"+","."),"-",",")))=TRUE,(VALUE(SUBSTITUTE(SUBSTITUTE(SUBSTITUTE(SUBSTITUTE('YAHOO HISTORICAL DATA'!B851,",","+"),".","-"),"+","."),"-",","))),"")</f>
        <v/>
      </c>
      <c r="G851" s="15" t="str">
        <f>IF(ISNUMBER(VALUE(SUBSTITUTE(SUBSTITUTE(SUBSTITUTE(SUBSTITUTE('YAHOO HISTORICAL DATA'!C851,",","+"),".","-"),"+","."),"-",",")))=TRUE,(VALUE(SUBSTITUTE(SUBSTITUTE(SUBSTITUTE(SUBSTITUTE('YAHOO HISTORICAL DATA'!C851,",","+"),".","-"),"+","."),"-",","))),"")</f>
        <v/>
      </c>
      <c r="H851" s="15" t="str">
        <f>IF(ISNUMBER(VALUE(SUBSTITUTE(SUBSTITUTE(SUBSTITUTE(SUBSTITUTE('YAHOO HISTORICAL DATA'!D851,",","+"),".","-"),"+","."),"-",",")))=TRUE,(VALUE(SUBSTITUTE(SUBSTITUTE(SUBSTITUTE(SUBSTITUTE('YAHOO HISTORICAL DATA'!D851,",","+"),".","-"),"+","."),"-",","))),"")</f>
        <v/>
      </c>
      <c r="I851" s="15" t="str">
        <f>IF(ISNUMBER(VALUE(SUBSTITUTE(SUBSTITUTE(SUBSTITUTE(SUBSTITUTE('YAHOO HISTORICAL DATA'!E851,",","+"),".","-"),"+","."),"-",",")))=TRUE,(VALUE(SUBSTITUTE(SUBSTITUTE(SUBSTITUTE(SUBSTITUTE('YAHOO HISTORICAL DATA'!E851,",","+"),".","-"),"+","."),"-",","))),"")</f>
        <v/>
      </c>
      <c r="J851" s="15" t="str">
        <f>IF(ISNUMBER(VALUE(SUBSTITUTE(SUBSTITUTE(SUBSTITUTE(SUBSTITUTE('YAHOO HISTORICAL DATA'!F851,",","+"),".","-"),"+","."),"-",",")))=TRUE,(VALUE(SUBSTITUTE(SUBSTITUTE(SUBSTITUTE(SUBSTITUTE('YAHOO HISTORICAL DATA'!F851,",","+"),".","-"),"+","."),"-",","))),"")</f>
        <v/>
      </c>
      <c r="K851" s="15">
        <f>IF(ISNUMBER(VALUE(SUBSTITUTE(SUBSTITUTE(SUBSTITUTE(SUBSTITUTE('YAHOO HISTORICAL DATA'!G851,",","+"),".","-"),"+","."),"-",",")))=TRUE,(VALUE(SUBSTITUTE(SUBSTITUTE(SUBSTITUTE(SUBSTITUTE('YAHOO HISTORICAL DATA'!G851,",","+"),".","-"),"+","."),"-",","))),VALUE(SUBSTITUTE(SUBSTITUTE(SUBSTITUTE(SUBSTITUTE('YAHOO HISTORICAL DATA'!G851,",","+"),".","-"),"+","."),"-",",")&amp;"0"))</f>
        <v>0</v>
      </c>
    </row>
    <row r="852" spans="1:11" x14ac:dyDescent="0.2">
      <c r="A852">
        <f>'YAHOO HISTORICAL DATA'!A852</f>
        <v>0</v>
      </c>
      <c r="B852" s="81">
        <f t="shared" si="54"/>
        <v>0</v>
      </c>
      <c r="C852" s="83">
        <f t="shared" si="55"/>
        <v>0</v>
      </c>
      <c r="D852" s="83">
        <f t="shared" si="56"/>
        <v>0</v>
      </c>
      <c r="E852" s="3" t="e">
        <f t="shared" si="57"/>
        <v>#NUM!</v>
      </c>
      <c r="F852" s="15" t="str">
        <f>IF(ISNUMBER(VALUE(SUBSTITUTE(SUBSTITUTE(SUBSTITUTE(SUBSTITUTE('YAHOO HISTORICAL DATA'!B852,",","+"),".","-"),"+","."),"-",",")))=TRUE,(VALUE(SUBSTITUTE(SUBSTITUTE(SUBSTITUTE(SUBSTITUTE('YAHOO HISTORICAL DATA'!B852,",","+"),".","-"),"+","."),"-",","))),"")</f>
        <v/>
      </c>
      <c r="G852" s="15" t="str">
        <f>IF(ISNUMBER(VALUE(SUBSTITUTE(SUBSTITUTE(SUBSTITUTE(SUBSTITUTE('YAHOO HISTORICAL DATA'!C852,",","+"),".","-"),"+","."),"-",",")))=TRUE,(VALUE(SUBSTITUTE(SUBSTITUTE(SUBSTITUTE(SUBSTITUTE('YAHOO HISTORICAL DATA'!C852,",","+"),".","-"),"+","."),"-",","))),"")</f>
        <v/>
      </c>
      <c r="H852" s="15" t="str">
        <f>IF(ISNUMBER(VALUE(SUBSTITUTE(SUBSTITUTE(SUBSTITUTE(SUBSTITUTE('YAHOO HISTORICAL DATA'!D852,",","+"),".","-"),"+","."),"-",",")))=TRUE,(VALUE(SUBSTITUTE(SUBSTITUTE(SUBSTITUTE(SUBSTITUTE('YAHOO HISTORICAL DATA'!D852,",","+"),".","-"),"+","."),"-",","))),"")</f>
        <v/>
      </c>
      <c r="I852" s="15" t="str">
        <f>IF(ISNUMBER(VALUE(SUBSTITUTE(SUBSTITUTE(SUBSTITUTE(SUBSTITUTE('YAHOO HISTORICAL DATA'!E852,",","+"),".","-"),"+","."),"-",",")))=TRUE,(VALUE(SUBSTITUTE(SUBSTITUTE(SUBSTITUTE(SUBSTITUTE('YAHOO HISTORICAL DATA'!E852,",","+"),".","-"),"+","."),"-",","))),"")</f>
        <v/>
      </c>
      <c r="J852" s="15" t="str">
        <f>IF(ISNUMBER(VALUE(SUBSTITUTE(SUBSTITUTE(SUBSTITUTE(SUBSTITUTE('YAHOO HISTORICAL DATA'!F852,",","+"),".","-"),"+","."),"-",",")))=TRUE,(VALUE(SUBSTITUTE(SUBSTITUTE(SUBSTITUTE(SUBSTITUTE('YAHOO HISTORICAL DATA'!F852,",","+"),".","-"),"+","."),"-",","))),"")</f>
        <v/>
      </c>
      <c r="K852" s="15">
        <f>IF(ISNUMBER(VALUE(SUBSTITUTE(SUBSTITUTE(SUBSTITUTE(SUBSTITUTE('YAHOO HISTORICAL DATA'!G852,",","+"),".","-"),"+","."),"-",",")))=TRUE,(VALUE(SUBSTITUTE(SUBSTITUTE(SUBSTITUTE(SUBSTITUTE('YAHOO HISTORICAL DATA'!G852,",","+"),".","-"),"+","."),"-",","))),VALUE(SUBSTITUTE(SUBSTITUTE(SUBSTITUTE(SUBSTITUTE('YAHOO HISTORICAL DATA'!G852,",","+"),".","-"),"+","."),"-",",")&amp;"0"))</f>
        <v>0</v>
      </c>
    </row>
    <row r="853" spans="1:11" x14ac:dyDescent="0.2">
      <c r="A853">
        <f>'YAHOO HISTORICAL DATA'!A853</f>
        <v>0</v>
      </c>
      <c r="B853" s="81">
        <f t="shared" si="54"/>
        <v>0</v>
      </c>
      <c r="C853" s="83">
        <f t="shared" si="55"/>
        <v>0</v>
      </c>
      <c r="D853" s="83">
        <f t="shared" si="56"/>
        <v>0</v>
      </c>
      <c r="E853" s="3" t="e">
        <f t="shared" si="57"/>
        <v>#NUM!</v>
      </c>
      <c r="F853" s="15" t="str">
        <f>IF(ISNUMBER(VALUE(SUBSTITUTE(SUBSTITUTE(SUBSTITUTE(SUBSTITUTE('YAHOO HISTORICAL DATA'!B853,",","+"),".","-"),"+","."),"-",",")))=TRUE,(VALUE(SUBSTITUTE(SUBSTITUTE(SUBSTITUTE(SUBSTITUTE('YAHOO HISTORICAL DATA'!B853,",","+"),".","-"),"+","."),"-",","))),"")</f>
        <v/>
      </c>
      <c r="G853" s="15" t="str">
        <f>IF(ISNUMBER(VALUE(SUBSTITUTE(SUBSTITUTE(SUBSTITUTE(SUBSTITUTE('YAHOO HISTORICAL DATA'!C853,",","+"),".","-"),"+","."),"-",",")))=TRUE,(VALUE(SUBSTITUTE(SUBSTITUTE(SUBSTITUTE(SUBSTITUTE('YAHOO HISTORICAL DATA'!C853,",","+"),".","-"),"+","."),"-",","))),"")</f>
        <v/>
      </c>
      <c r="H853" s="15" t="str">
        <f>IF(ISNUMBER(VALUE(SUBSTITUTE(SUBSTITUTE(SUBSTITUTE(SUBSTITUTE('YAHOO HISTORICAL DATA'!D853,",","+"),".","-"),"+","."),"-",",")))=TRUE,(VALUE(SUBSTITUTE(SUBSTITUTE(SUBSTITUTE(SUBSTITUTE('YAHOO HISTORICAL DATA'!D853,",","+"),".","-"),"+","."),"-",","))),"")</f>
        <v/>
      </c>
      <c r="I853" s="15" t="str">
        <f>IF(ISNUMBER(VALUE(SUBSTITUTE(SUBSTITUTE(SUBSTITUTE(SUBSTITUTE('YAHOO HISTORICAL DATA'!E853,",","+"),".","-"),"+","."),"-",",")))=TRUE,(VALUE(SUBSTITUTE(SUBSTITUTE(SUBSTITUTE(SUBSTITUTE('YAHOO HISTORICAL DATA'!E853,",","+"),".","-"),"+","."),"-",","))),"")</f>
        <v/>
      </c>
      <c r="J853" s="15" t="str">
        <f>IF(ISNUMBER(VALUE(SUBSTITUTE(SUBSTITUTE(SUBSTITUTE(SUBSTITUTE('YAHOO HISTORICAL DATA'!F853,",","+"),".","-"),"+","."),"-",",")))=TRUE,(VALUE(SUBSTITUTE(SUBSTITUTE(SUBSTITUTE(SUBSTITUTE('YAHOO HISTORICAL DATA'!F853,",","+"),".","-"),"+","."),"-",","))),"")</f>
        <v/>
      </c>
      <c r="K853" s="15">
        <f>IF(ISNUMBER(VALUE(SUBSTITUTE(SUBSTITUTE(SUBSTITUTE(SUBSTITUTE('YAHOO HISTORICAL DATA'!G853,",","+"),".","-"),"+","."),"-",",")))=TRUE,(VALUE(SUBSTITUTE(SUBSTITUTE(SUBSTITUTE(SUBSTITUTE('YAHOO HISTORICAL DATA'!G853,",","+"),".","-"),"+","."),"-",","))),VALUE(SUBSTITUTE(SUBSTITUTE(SUBSTITUTE(SUBSTITUTE('YAHOO HISTORICAL DATA'!G853,",","+"),".","-"),"+","."),"-",",")&amp;"0"))</f>
        <v>0</v>
      </c>
    </row>
    <row r="854" spans="1:11" x14ac:dyDescent="0.2">
      <c r="A854">
        <f>'YAHOO HISTORICAL DATA'!A854</f>
        <v>0</v>
      </c>
      <c r="B854" s="81">
        <f t="shared" si="54"/>
        <v>0</v>
      </c>
      <c r="C854" s="83">
        <f t="shared" si="55"/>
        <v>0</v>
      </c>
      <c r="D854" s="83">
        <f t="shared" si="56"/>
        <v>0</v>
      </c>
      <c r="E854" s="3" t="e">
        <f t="shared" si="57"/>
        <v>#NUM!</v>
      </c>
      <c r="F854" s="15" t="str">
        <f>IF(ISNUMBER(VALUE(SUBSTITUTE(SUBSTITUTE(SUBSTITUTE(SUBSTITUTE('YAHOO HISTORICAL DATA'!B854,",","+"),".","-"),"+","."),"-",",")))=TRUE,(VALUE(SUBSTITUTE(SUBSTITUTE(SUBSTITUTE(SUBSTITUTE('YAHOO HISTORICAL DATA'!B854,",","+"),".","-"),"+","."),"-",","))),"")</f>
        <v/>
      </c>
      <c r="G854" s="15" t="str">
        <f>IF(ISNUMBER(VALUE(SUBSTITUTE(SUBSTITUTE(SUBSTITUTE(SUBSTITUTE('YAHOO HISTORICAL DATA'!C854,",","+"),".","-"),"+","."),"-",",")))=TRUE,(VALUE(SUBSTITUTE(SUBSTITUTE(SUBSTITUTE(SUBSTITUTE('YAHOO HISTORICAL DATA'!C854,",","+"),".","-"),"+","."),"-",","))),"")</f>
        <v/>
      </c>
      <c r="H854" s="15" t="str">
        <f>IF(ISNUMBER(VALUE(SUBSTITUTE(SUBSTITUTE(SUBSTITUTE(SUBSTITUTE('YAHOO HISTORICAL DATA'!D854,",","+"),".","-"),"+","."),"-",",")))=TRUE,(VALUE(SUBSTITUTE(SUBSTITUTE(SUBSTITUTE(SUBSTITUTE('YAHOO HISTORICAL DATA'!D854,",","+"),".","-"),"+","."),"-",","))),"")</f>
        <v/>
      </c>
      <c r="I854" s="15" t="str">
        <f>IF(ISNUMBER(VALUE(SUBSTITUTE(SUBSTITUTE(SUBSTITUTE(SUBSTITUTE('YAHOO HISTORICAL DATA'!E854,",","+"),".","-"),"+","."),"-",",")))=TRUE,(VALUE(SUBSTITUTE(SUBSTITUTE(SUBSTITUTE(SUBSTITUTE('YAHOO HISTORICAL DATA'!E854,",","+"),".","-"),"+","."),"-",","))),"")</f>
        <v/>
      </c>
      <c r="J854" s="15" t="str">
        <f>IF(ISNUMBER(VALUE(SUBSTITUTE(SUBSTITUTE(SUBSTITUTE(SUBSTITUTE('YAHOO HISTORICAL DATA'!F854,",","+"),".","-"),"+","."),"-",",")))=TRUE,(VALUE(SUBSTITUTE(SUBSTITUTE(SUBSTITUTE(SUBSTITUTE('YAHOO HISTORICAL DATA'!F854,",","+"),".","-"),"+","."),"-",","))),"")</f>
        <v/>
      </c>
      <c r="K854" s="15">
        <f>IF(ISNUMBER(VALUE(SUBSTITUTE(SUBSTITUTE(SUBSTITUTE(SUBSTITUTE('YAHOO HISTORICAL DATA'!G854,",","+"),".","-"),"+","."),"-",",")))=TRUE,(VALUE(SUBSTITUTE(SUBSTITUTE(SUBSTITUTE(SUBSTITUTE('YAHOO HISTORICAL DATA'!G854,",","+"),".","-"),"+","."),"-",","))),VALUE(SUBSTITUTE(SUBSTITUTE(SUBSTITUTE(SUBSTITUTE('YAHOO HISTORICAL DATA'!G854,",","+"),".","-"),"+","."),"-",",")&amp;"0"))</f>
        <v>0</v>
      </c>
    </row>
    <row r="855" spans="1:11" x14ac:dyDescent="0.2">
      <c r="A855">
        <f>'YAHOO HISTORICAL DATA'!A855</f>
        <v>0</v>
      </c>
      <c r="B855" s="81">
        <f t="shared" si="54"/>
        <v>0</v>
      </c>
      <c r="C855" s="83">
        <f t="shared" si="55"/>
        <v>0</v>
      </c>
      <c r="D855" s="83">
        <f t="shared" si="56"/>
        <v>0</v>
      </c>
      <c r="E855" s="3" t="e">
        <f t="shared" si="57"/>
        <v>#NUM!</v>
      </c>
      <c r="F855" s="15" t="str">
        <f>IF(ISNUMBER(VALUE(SUBSTITUTE(SUBSTITUTE(SUBSTITUTE(SUBSTITUTE('YAHOO HISTORICAL DATA'!B855,",","+"),".","-"),"+","."),"-",",")))=TRUE,(VALUE(SUBSTITUTE(SUBSTITUTE(SUBSTITUTE(SUBSTITUTE('YAHOO HISTORICAL DATA'!B855,",","+"),".","-"),"+","."),"-",","))),"")</f>
        <v/>
      </c>
      <c r="G855" s="15" t="str">
        <f>IF(ISNUMBER(VALUE(SUBSTITUTE(SUBSTITUTE(SUBSTITUTE(SUBSTITUTE('YAHOO HISTORICAL DATA'!C855,",","+"),".","-"),"+","."),"-",",")))=TRUE,(VALUE(SUBSTITUTE(SUBSTITUTE(SUBSTITUTE(SUBSTITUTE('YAHOO HISTORICAL DATA'!C855,",","+"),".","-"),"+","."),"-",","))),"")</f>
        <v/>
      </c>
      <c r="H855" s="15" t="str">
        <f>IF(ISNUMBER(VALUE(SUBSTITUTE(SUBSTITUTE(SUBSTITUTE(SUBSTITUTE('YAHOO HISTORICAL DATA'!D855,",","+"),".","-"),"+","."),"-",",")))=TRUE,(VALUE(SUBSTITUTE(SUBSTITUTE(SUBSTITUTE(SUBSTITUTE('YAHOO HISTORICAL DATA'!D855,",","+"),".","-"),"+","."),"-",","))),"")</f>
        <v/>
      </c>
      <c r="I855" s="15" t="str">
        <f>IF(ISNUMBER(VALUE(SUBSTITUTE(SUBSTITUTE(SUBSTITUTE(SUBSTITUTE('YAHOO HISTORICAL DATA'!E855,",","+"),".","-"),"+","."),"-",",")))=TRUE,(VALUE(SUBSTITUTE(SUBSTITUTE(SUBSTITUTE(SUBSTITUTE('YAHOO HISTORICAL DATA'!E855,",","+"),".","-"),"+","."),"-",","))),"")</f>
        <v/>
      </c>
      <c r="J855" s="15" t="str">
        <f>IF(ISNUMBER(VALUE(SUBSTITUTE(SUBSTITUTE(SUBSTITUTE(SUBSTITUTE('YAHOO HISTORICAL DATA'!F855,",","+"),".","-"),"+","."),"-",",")))=TRUE,(VALUE(SUBSTITUTE(SUBSTITUTE(SUBSTITUTE(SUBSTITUTE('YAHOO HISTORICAL DATA'!F855,",","+"),".","-"),"+","."),"-",","))),"")</f>
        <v/>
      </c>
      <c r="K855" s="15">
        <f>IF(ISNUMBER(VALUE(SUBSTITUTE(SUBSTITUTE(SUBSTITUTE(SUBSTITUTE('YAHOO HISTORICAL DATA'!G855,",","+"),".","-"),"+","."),"-",",")))=TRUE,(VALUE(SUBSTITUTE(SUBSTITUTE(SUBSTITUTE(SUBSTITUTE('YAHOO HISTORICAL DATA'!G855,",","+"),".","-"),"+","."),"-",","))),VALUE(SUBSTITUTE(SUBSTITUTE(SUBSTITUTE(SUBSTITUTE('YAHOO HISTORICAL DATA'!G855,",","+"),".","-"),"+","."),"-",",")&amp;"0"))</f>
        <v>0</v>
      </c>
    </row>
    <row r="856" spans="1:11" x14ac:dyDescent="0.2">
      <c r="A856">
        <f>'YAHOO HISTORICAL DATA'!A856</f>
        <v>0</v>
      </c>
      <c r="B856" s="81">
        <f t="shared" si="54"/>
        <v>0</v>
      </c>
      <c r="C856" s="83">
        <f t="shared" si="55"/>
        <v>0</v>
      </c>
      <c r="D856" s="83">
        <f t="shared" si="56"/>
        <v>0</v>
      </c>
      <c r="E856" s="3" t="e">
        <f t="shared" si="57"/>
        <v>#NUM!</v>
      </c>
      <c r="F856" s="15" t="str">
        <f>IF(ISNUMBER(VALUE(SUBSTITUTE(SUBSTITUTE(SUBSTITUTE(SUBSTITUTE('YAHOO HISTORICAL DATA'!B856,",","+"),".","-"),"+","."),"-",",")))=TRUE,(VALUE(SUBSTITUTE(SUBSTITUTE(SUBSTITUTE(SUBSTITUTE('YAHOO HISTORICAL DATA'!B856,",","+"),".","-"),"+","."),"-",","))),"")</f>
        <v/>
      </c>
      <c r="G856" s="15" t="str">
        <f>IF(ISNUMBER(VALUE(SUBSTITUTE(SUBSTITUTE(SUBSTITUTE(SUBSTITUTE('YAHOO HISTORICAL DATA'!C856,",","+"),".","-"),"+","."),"-",",")))=TRUE,(VALUE(SUBSTITUTE(SUBSTITUTE(SUBSTITUTE(SUBSTITUTE('YAHOO HISTORICAL DATA'!C856,",","+"),".","-"),"+","."),"-",","))),"")</f>
        <v/>
      </c>
      <c r="H856" s="15" t="str">
        <f>IF(ISNUMBER(VALUE(SUBSTITUTE(SUBSTITUTE(SUBSTITUTE(SUBSTITUTE('YAHOO HISTORICAL DATA'!D856,",","+"),".","-"),"+","."),"-",",")))=TRUE,(VALUE(SUBSTITUTE(SUBSTITUTE(SUBSTITUTE(SUBSTITUTE('YAHOO HISTORICAL DATA'!D856,",","+"),".","-"),"+","."),"-",","))),"")</f>
        <v/>
      </c>
      <c r="I856" s="15" t="str">
        <f>IF(ISNUMBER(VALUE(SUBSTITUTE(SUBSTITUTE(SUBSTITUTE(SUBSTITUTE('YAHOO HISTORICAL DATA'!E856,",","+"),".","-"),"+","."),"-",",")))=TRUE,(VALUE(SUBSTITUTE(SUBSTITUTE(SUBSTITUTE(SUBSTITUTE('YAHOO HISTORICAL DATA'!E856,",","+"),".","-"),"+","."),"-",","))),"")</f>
        <v/>
      </c>
      <c r="J856" s="15" t="str">
        <f>IF(ISNUMBER(VALUE(SUBSTITUTE(SUBSTITUTE(SUBSTITUTE(SUBSTITUTE('YAHOO HISTORICAL DATA'!F856,",","+"),".","-"),"+","."),"-",",")))=TRUE,(VALUE(SUBSTITUTE(SUBSTITUTE(SUBSTITUTE(SUBSTITUTE('YAHOO HISTORICAL DATA'!F856,",","+"),".","-"),"+","."),"-",","))),"")</f>
        <v/>
      </c>
      <c r="K856" s="15">
        <f>IF(ISNUMBER(VALUE(SUBSTITUTE(SUBSTITUTE(SUBSTITUTE(SUBSTITUTE('YAHOO HISTORICAL DATA'!G856,",","+"),".","-"),"+","."),"-",",")))=TRUE,(VALUE(SUBSTITUTE(SUBSTITUTE(SUBSTITUTE(SUBSTITUTE('YAHOO HISTORICAL DATA'!G856,",","+"),".","-"),"+","."),"-",","))),VALUE(SUBSTITUTE(SUBSTITUTE(SUBSTITUTE(SUBSTITUTE('YAHOO HISTORICAL DATA'!G856,",","+"),".","-"),"+","."),"-",",")&amp;"0"))</f>
        <v>0</v>
      </c>
    </row>
    <row r="857" spans="1:11" x14ac:dyDescent="0.2">
      <c r="A857">
        <f>'YAHOO HISTORICAL DATA'!A857</f>
        <v>0</v>
      </c>
      <c r="B857" s="81">
        <f t="shared" si="54"/>
        <v>0</v>
      </c>
      <c r="C857" s="83">
        <f t="shared" si="55"/>
        <v>0</v>
      </c>
      <c r="D857" s="83">
        <f t="shared" si="56"/>
        <v>0</v>
      </c>
      <c r="E857" s="3" t="e">
        <f t="shared" si="57"/>
        <v>#NUM!</v>
      </c>
      <c r="F857" s="15" t="str">
        <f>IF(ISNUMBER(VALUE(SUBSTITUTE(SUBSTITUTE(SUBSTITUTE(SUBSTITUTE('YAHOO HISTORICAL DATA'!B857,",","+"),".","-"),"+","."),"-",",")))=TRUE,(VALUE(SUBSTITUTE(SUBSTITUTE(SUBSTITUTE(SUBSTITUTE('YAHOO HISTORICAL DATA'!B857,",","+"),".","-"),"+","."),"-",","))),"")</f>
        <v/>
      </c>
      <c r="G857" s="15" t="str">
        <f>IF(ISNUMBER(VALUE(SUBSTITUTE(SUBSTITUTE(SUBSTITUTE(SUBSTITUTE('YAHOO HISTORICAL DATA'!C857,",","+"),".","-"),"+","."),"-",",")))=TRUE,(VALUE(SUBSTITUTE(SUBSTITUTE(SUBSTITUTE(SUBSTITUTE('YAHOO HISTORICAL DATA'!C857,",","+"),".","-"),"+","."),"-",","))),"")</f>
        <v/>
      </c>
      <c r="H857" s="15" t="str">
        <f>IF(ISNUMBER(VALUE(SUBSTITUTE(SUBSTITUTE(SUBSTITUTE(SUBSTITUTE('YAHOO HISTORICAL DATA'!D857,",","+"),".","-"),"+","."),"-",",")))=TRUE,(VALUE(SUBSTITUTE(SUBSTITUTE(SUBSTITUTE(SUBSTITUTE('YAHOO HISTORICAL DATA'!D857,",","+"),".","-"),"+","."),"-",","))),"")</f>
        <v/>
      </c>
      <c r="I857" s="15" t="str">
        <f>IF(ISNUMBER(VALUE(SUBSTITUTE(SUBSTITUTE(SUBSTITUTE(SUBSTITUTE('YAHOO HISTORICAL DATA'!E857,",","+"),".","-"),"+","."),"-",",")))=TRUE,(VALUE(SUBSTITUTE(SUBSTITUTE(SUBSTITUTE(SUBSTITUTE('YAHOO HISTORICAL DATA'!E857,",","+"),".","-"),"+","."),"-",","))),"")</f>
        <v/>
      </c>
      <c r="J857" s="15" t="str">
        <f>IF(ISNUMBER(VALUE(SUBSTITUTE(SUBSTITUTE(SUBSTITUTE(SUBSTITUTE('YAHOO HISTORICAL DATA'!F857,",","+"),".","-"),"+","."),"-",",")))=TRUE,(VALUE(SUBSTITUTE(SUBSTITUTE(SUBSTITUTE(SUBSTITUTE('YAHOO HISTORICAL DATA'!F857,",","+"),".","-"),"+","."),"-",","))),"")</f>
        <v/>
      </c>
      <c r="K857" s="15">
        <f>IF(ISNUMBER(VALUE(SUBSTITUTE(SUBSTITUTE(SUBSTITUTE(SUBSTITUTE('YAHOO HISTORICAL DATA'!G857,",","+"),".","-"),"+","."),"-",",")))=TRUE,(VALUE(SUBSTITUTE(SUBSTITUTE(SUBSTITUTE(SUBSTITUTE('YAHOO HISTORICAL DATA'!G857,",","+"),".","-"),"+","."),"-",","))),VALUE(SUBSTITUTE(SUBSTITUTE(SUBSTITUTE(SUBSTITUTE('YAHOO HISTORICAL DATA'!G857,",","+"),".","-"),"+","."),"-",",")&amp;"0"))</f>
        <v>0</v>
      </c>
    </row>
    <row r="858" spans="1:11" x14ac:dyDescent="0.2">
      <c r="A858">
        <f>'YAHOO HISTORICAL DATA'!A858</f>
        <v>0</v>
      </c>
      <c r="B858" s="81">
        <f t="shared" si="54"/>
        <v>0</v>
      </c>
      <c r="C858" s="83">
        <f t="shared" si="55"/>
        <v>0</v>
      </c>
      <c r="D858" s="83">
        <f t="shared" si="56"/>
        <v>0</v>
      </c>
      <c r="E858" s="3" t="e">
        <f t="shared" si="57"/>
        <v>#NUM!</v>
      </c>
      <c r="F858" s="15" t="str">
        <f>IF(ISNUMBER(VALUE(SUBSTITUTE(SUBSTITUTE(SUBSTITUTE(SUBSTITUTE('YAHOO HISTORICAL DATA'!B858,",","+"),".","-"),"+","."),"-",",")))=TRUE,(VALUE(SUBSTITUTE(SUBSTITUTE(SUBSTITUTE(SUBSTITUTE('YAHOO HISTORICAL DATA'!B858,",","+"),".","-"),"+","."),"-",","))),"")</f>
        <v/>
      </c>
      <c r="G858" s="15" t="str">
        <f>IF(ISNUMBER(VALUE(SUBSTITUTE(SUBSTITUTE(SUBSTITUTE(SUBSTITUTE('YAHOO HISTORICAL DATA'!C858,",","+"),".","-"),"+","."),"-",",")))=TRUE,(VALUE(SUBSTITUTE(SUBSTITUTE(SUBSTITUTE(SUBSTITUTE('YAHOO HISTORICAL DATA'!C858,",","+"),".","-"),"+","."),"-",","))),"")</f>
        <v/>
      </c>
      <c r="H858" s="15" t="str">
        <f>IF(ISNUMBER(VALUE(SUBSTITUTE(SUBSTITUTE(SUBSTITUTE(SUBSTITUTE('YAHOO HISTORICAL DATA'!D858,",","+"),".","-"),"+","."),"-",",")))=TRUE,(VALUE(SUBSTITUTE(SUBSTITUTE(SUBSTITUTE(SUBSTITUTE('YAHOO HISTORICAL DATA'!D858,",","+"),".","-"),"+","."),"-",","))),"")</f>
        <v/>
      </c>
      <c r="I858" s="15" t="str">
        <f>IF(ISNUMBER(VALUE(SUBSTITUTE(SUBSTITUTE(SUBSTITUTE(SUBSTITUTE('YAHOO HISTORICAL DATA'!E858,",","+"),".","-"),"+","."),"-",",")))=TRUE,(VALUE(SUBSTITUTE(SUBSTITUTE(SUBSTITUTE(SUBSTITUTE('YAHOO HISTORICAL DATA'!E858,",","+"),".","-"),"+","."),"-",","))),"")</f>
        <v/>
      </c>
      <c r="J858" s="15" t="str">
        <f>IF(ISNUMBER(VALUE(SUBSTITUTE(SUBSTITUTE(SUBSTITUTE(SUBSTITUTE('YAHOO HISTORICAL DATA'!F858,",","+"),".","-"),"+","."),"-",",")))=TRUE,(VALUE(SUBSTITUTE(SUBSTITUTE(SUBSTITUTE(SUBSTITUTE('YAHOO HISTORICAL DATA'!F858,",","+"),".","-"),"+","."),"-",","))),"")</f>
        <v/>
      </c>
      <c r="K858" s="15">
        <f>IF(ISNUMBER(VALUE(SUBSTITUTE(SUBSTITUTE(SUBSTITUTE(SUBSTITUTE('YAHOO HISTORICAL DATA'!G858,",","+"),".","-"),"+","."),"-",",")))=TRUE,(VALUE(SUBSTITUTE(SUBSTITUTE(SUBSTITUTE(SUBSTITUTE('YAHOO HISTORICAL DATA'!G858,",","+"),".","-"),"+","."),"-",","))),VALUE(SUBSTITUTE(SUBSTITUTE(SUBSTITUTE(SUBSTITUTE('YAHOO HISTORICAL DATA'!G858,",","+"),".","-"),"+","."),"-",",")&amp;"0"))</f>
        <v>0</v>
      </c>
    </row>
    <row r="859" spans="1:11" x14ac:dyDescent="0.2">
      <c r="A859">
        <f>'YAHOO HISTORICAL DATA'!A859</f>
        <v>0</v>
      </c>
      <c r="B859" s="81">
        <f t="shared" si="54"/>
        <v>0</v>
      </c>
      <c r="C859" s="83">
        <f t="shared" si="55"/>
        <v>0</v>
      </c>
      <c r="D859" s="83">
        <f t="shared" si="56"/>
        <v>0</v>
      </c>
      <c r="E859" s="3" t="e">
        <f t="shared" si="57"/>
        <v>#NUM!</v>
      </c>
      <c r="F859" s="15" t="str">
        <f>IF(ISNUMBER(VALUE(SUBSTITUTE(SUBSTITUTE(SUBSTITUTE(SUBSTITUTE('YAHOO HISTORICAL DATA'!B859,",","+"),".","-"),"+","."),"-",",")))=TRUE,(VALUE(SUBSTITUTE(SUBSTITUTE(SUBSTITUTE(SUBSTITUTE('YAHOO HISTORICAL DATA'!B859,",","+"),".","-"),"+","."),"-",","))),"")</f>
        <v/>
      </c>
      <c r="G859" s="15" t="str">
        <f>IF(ISNUMBER(VALUE(SUBSTITUTE(SUBSTITUTE(SUBSTITUTE(SUBSTITUTE('YAHOO HISTORICAL DATA'!C859,",","+"),".","-"),"+","."),"-",",")))=TRUE,(VALUE(SUBSTITUTE(SUBSTITUTE(SUBSTITUTE(SUBSTITUTE('YAHOO HISTORICAL DATA'!C859,",","+"),".","-"),"+","."),"-",","))),"")</f>
        <v/>
      </c>
      <c r="H859" s="15" t="str">
        <f>IF(ISNUMBER(VALUE(SUBSTITUTE(SUBSTITUTE(SUBSTITUTE(SUBSTITUTE('YAHOO HISTORICAL DATA'!D859,",","+"),".","-"),"+","."),"-",",")))=TRUE,(VALUE(SUBSTITUTE(SUBSTITUTE(SUBSTITUTE(SUBSTITUTE('YAHOO HISTORICAL DATA'!D859,",","+"),".","-"),"+","."),"-",","))),"")</f>
        <v/>
      </c>
      <c r="I859" s="15" t="str">
        <f>IF(ISNUMBER(VALUE(SUBSTITUTE(SUBSTITUTE(SUBSTITUTE(SUBSTITUTE('YAHOO HISTORICAL DATA'!E859,",","+"),".","-"),"+","."),"-",",")))=TRUE,(VALUE(SUBSTITUTE(SUBSTITUTE(SUBSTITUTE(SUBSTITUTE('YAHOO HISTORICAL DATA'!E859,",","+"),".","-"),"+","."),"-",","))),"")</f>
        <v/>
      </c>
      <c r="J859" s="15" t="str">
        <f>IF(ISNUMBER(VALUE(SUBSTITUTE(SUBSTITUTE(SUBSTITUTE(SUBSTITUTE('YAHOO HISTORICAL DATA'!F859,",","+"),".","-"),"+","."),"-",",")))=TRUE,(VALUE(SUBSTITUTE(SUBSTITUTE(SUBSTITUTE(SUBSTITUTE('YAHOO HISTORICAL DATA'!F859,",","+"),".","-"),"+","."),"-",","))),"")</f>
        <v/>
      </c>
      <c r="K859" s="15">
        <f>IF(ISNUMBER(VALUE(SUBSTITUTE(SUBSTITUTE(SUBSTITUTE(SUBSTITUTE('YAHOO HISTORICAL DATA'!G859,",","+"),".","-"),"+","."),"-",",")))=TRUE,(VALUE(SUBSTITUTE(SUBSTITUTE(SUBSTITUTE(SUBSTITUTE('YAHOO HISTORICAL DATA'!G859,",","+"),".","-"),"+","."),"-",","))),VALUE(SUBSTITUTE(SUBSTITUTE(SUBSTITUTE(SUBSTITUTE('YAHOO HISTORICAL DATA'!G859,",","+"),".","-"),"+","."),"-",",")&amp;"0"))</f>
        <v>0</v>
      </c>
    </row>
    <row r="860" spans="1:11" x14ac:dyDescent="0.2">
      <c r="A860">
        <f>'YAHOO HISTORICAL DATA'!A860</f>
        <v>0</v>
      </c>
      <c r="B860" s="81">
        <f t="shared" si="54"/>
        <v>0</v>
      </c>
      <c r="C860" s="83">
        <f t="shared" si="55"/>
        <v>0</v>
      </c>
      <c r="D860" s="83">
        <f t="shared" si="56"/>
        <v>0</v>
      </c>
      <c r="E860" s="3" t="e">
        <f t="shared" si="57"/>
        <v>#NUM!</v>
      </c>
      <c r="F860" s="15" t="str">
        <f>IF(ISNUMBER(VALUE(SUBSTITUTE(SUBSTITUTE(SUBSTITUTE(SUBSTITUTE('YAHOO HISTORICAL DATA'!B860,",","+"),".","-"),"+","."),"-",",")))=TRUE,(VALUE(SUBSTITUTE(SUBSTITUTE(SUBSTITUTE(SUBSTITUTE('YAHOO HISTORICAL DATA'!B860,",","+"),".","-"),"+","."),"-",","))),"")</f>
        <v/>
      </c>
      <c r="G860" s="15" t="str">
        <f>IF(ISNUMBER(VALUE(SUBSTITUTE(SUBSTITUTE(SUBSTITUTE(SUBSTITUTE('YAHOO HISTORICAL DATA'!C860,",","+"),".","-"),"+","."),"-",",")))=TRUE,(VALUE(SUBSTITUTE(SUBSTITUTE(SUBSTITUTE(SUBSTITUTE('YAHOO HISTORICAL DATA'!C860,",","+"),".","-"),"+","."),"-",","))),"")</f>
        <v/>
      </c>
      <c r="H860" s="15" t="str">
        <f>IF(ISNUMBER(VALUE(SUBSTITUTE(SUBSTITUTE(SUBSTITUTE(SUBSTITUTE('YAHOO HISTORICAL DATA'!D860,",","+"),".","-"),"+","."),"-",",")))=TRUE,(VALUE(SUBSTITUTE(SUBSTITUTE(SUBSTITUTE(SUBSTITUTE('YAHOO HISTORICAL DATA'!D860,",","+"),".","-"),"+","."),"-",","))),"")</f>
        <v/>
      </c>
      <c r="I860" s="15" t="str">
        <f>IF(ISNUMBER(VALUE(SUBSTITUTE(SUBSTITUTE(SUBSTITUTE(SUBSTITUTE('YAHOO HISTORICAL DATA'!E860,",","+"),".","-"),"+","."),"-",",")))=TRUE,(VALUE(SUBSTITUTE(SUBSTITUTE(SUBSTITUTE(SUBSTITUTE('YAHOO HISTORICAL DATA'!E860,",","+"),".","-"),"+","."),"-",","))),"")</f>
        <v/>
      </c>
      <c r="J860" s="15" t="str">
        <f>IF(ISNUMBER(VALUE(SUBSTITUTE(SUBSTITUTE(SUBSTITUTE(SUBSTITUTE('YAHOO HISTORICAL DATA'!F860,",","+"),".","-"),"+","."),"-",",")))=TRUE,(VALUE(SUBSTITUTE(SUBSTITUTE(SUBSTITUTE(SUBSTITUTE('YAHOO HISTORICAL DATA'!F860,",","+"),".","-"),"+","."),"-",","))),"")</f>
        <v/>
      </c>
      <c r="K860" s="15">
        <f>IF(ISNUMBER(VALUE(SUBSTITUTE(SUBSTITUTE(SUBSTITUTE(SUBSTITUTE('YAHOO HISTORICAL DATA'!G860,",","+"),".","-"),"+","."),"-",",")))=TRUE,(VALUE(SUBSTITUTE(SUBSTITUTE(SUBSTITUTE(SUBSTITUTE('YAHOO HISTORICAL DATA'!G860,",","+"),".","-"),"+","."),"-",","))),VALUE(SUBSTITUTE(SUBSTITUTE(SUBSTITUTE(SUBSTITUTE('YAHOO HISTORICAL DATA'!G860,",","+"),".","-"),"+","."),"-",",")&amp;"0"))</f>
        <v>0</v>
      </c>
    </row>
    <row r="861" spans="1:11" x14ac:dyDescent="0.2">
      <c r="A861">
        <f>'YAHOO HISTORICAL DATA'!A861</f>
        <v>0</v>
      </c>
      <c r="B861" s="81">
        <f t="shared" si="54"/>
        <v>0</v>
      </c>
      <c r="C861" s="83">
        <f t="shared" si="55"/>
        <v>0</v>
      </c>
      <c r="D861" s="83">
        <f t="shared" si="56"/>
        <v>0</v>
      </c>
      <c r="E861" s="3" t="e">
        <f t="shared" si="57"/>
        <v>#NUM!</v>
      </c>
      <c r="F861" s="15" t="str">
        <f>IF(ISNUMBER(VALUE(SUBSTITUTE(SUBSTITUTE(SUBSTITUTE(SUBSTITUTE('YAHOO HISTORICAL DATA'!B861,",","+"),".","-"),"+","."),"-",",")))=TRUE,(VALUE(SUBSTITUTE(SUBSTITUTE(SUBSTITUTE(SUBSTITUTE('YAHOO HISTORICAL DATA'!B861,",","+"),".","-"),"+","."),"-",","))),"")</f>
        <v/>
      </c>
      <c r="G861" s="15" t="str">
        <f>IF(ISNUMBER(VALUE(SUBSTITUTE(SUBSTITUTE(SUBSTITUTE(SUBSTITUTE('YAHOO HISTORICAL DATA'!C861,",","+"),".","-"),"+","."),"-",",")))=TRUE,(VALUE(SUBSTITUTE(SUBSTITUTE(SUBSTITUTE(SUBSTITUTE('YAHOO HISTORICAL DATA'!C861,",","+"),".","-"),"+","."),"-",","))),"")</f>
        <v/>
      </c>
      <c r="H861" s="15" t="str">
        <f>IF(ISNUMBER(VALUE(SUBSTITUTE(SUBSTITUTE(SUBSTITUTE(SUBSTITUTE('YAHOO HISTORICAL DATA'!D861,",","+"),".","-"),"+","."),"-",",")))=TRUE,(VALUE(SUBSTITUTE(SUBSTITUTE(SUBSTITUTE(SUBSTITUTE('YAHOO HISTORICAL DATA'!D861,",","+"),".","-"),"+","."),"-",","))),"")</f>
        <v/>
      </c>
      <c r="I861" s="15" t="str">
        <f>IF(ISNUMBER(VALUE(SUBSTITUTE(SUBSTITUTE(SUBSTITUTE(SUBSTITUTE('YAHOO HISTORICAL DATA'!E861,",","+"),".","-"),"+","."),"-",",")))=TRUE,(VALUE(SUBSTITUTE(SUBSTITUTE(SUBSTITUTE(SUBSTITUTE('YAHOO HISTORICAL DATA'!E861,",","+"),".","-"),"+","."),"-",","))),"")</f>
        <v/>
      </c>
      <c r="J861" s="15" t="str">
        <f>IF(ISNUMBER(VALUE(SUBSTITUTE(SUBSTITUTE(SUBSTITUTE(SUBSTITUTE('YAHOO HISTORICAL DATA'!F861,",","+"),".","-"),"+","."),"-",",")))=TRUE,(VALUE(SUBSTITUTE(SUBSTITUTE(SUBSTITUTE(SUBSTITUTE('YAHOO HISTORICAL DATA'!F861,",","+"),".","-"),"+","."),"-",","))),"")</f>
        <v/>
      </c>
      <c r="K861" s="15">
        <f>IF(ISNUMBER(VALUE(SUBSTITUTE(SUBSTITUTE(SUBSTITUTE(SUBSTITUTE('YAHOO HISTORICAL DATA'!G861,",","+"),".","-"),"+","."),"-",",")))=TRUE,(VALUE(SUBSTITUTE(SUBSTITUTE(SUBSTITUTE(SUBSTITUTE('YAHOO HISTORICAL DATA'!G861,",","+"),".","-"),"+","."),"-",","))),VALUE(SUBSTITUTE(SUBSTITUTE(SUBSTITUTE(SUBSTITUTE('YAHOO HISTORICAL DATA'!G861,",","+"),".","-"),"+","."),"-",",")&amp;"0"))</f>
        <v>0</v>
      </c>
    </row>
    <row r="862" spans="1:11" x14ac:dyDescent="0.2">
      <c r="A862">
        <f>'YAHOO HISTORICAL DATA'!A862</f>
        <v>0</v>
      </c>
      <c r="B862" s="81">
        <f t="shared" si="54"/>
        <v>0</v>
      </c>
      <c r="C862" s="83">
        <f t="shared" si="55"/>
        <v>0</v>
      </c>
      <c r="D862" s="83">
        <f t="shared" si="56"/>
        <v>0</v>
      </c>
      <c r="E862" s="3" t="e">
        <f t="shared" si="57"/>
        <v>#NUM!</v>
      </c>
      <c r="F862" s="15" t="str">
        <f>IF(ISNUMBER(VALUE(SUBSTITUTE(SUBSTITUTE(SUBSTITUTE(SUBSTITUTE('YAHOO HISTORICAL DATA'!B862,",","+"),".","-"),"+","."),"-",",")))=TRUE,(VALUE(SUBSTITUTE(SUBSTITUTE(SUBSTITUTE(SUBSTITUTE('YAHOO HISTORICAL DATA'!B862,",","+"),".","-"),"+","."),"-",","))),"")</f>
        <v/>
      </c>
      <c r="G862" s="15" t="str">
        <f>IF(ISNUMBER(VALUE(SUBSTITUTE(SUBSTITUTE(SUBSTITUTE(SUBSTITUTE('YAHOO HISTORICAL DATA'!C862,",","+"),".","-"),"+","."),"-",",")))=TRUE,(VALUE(SUBSTITUTE(SUBSTITUTE(SUBSTITUTE(SUBSTITUTE('YAHOO HISTORICAL DATA'!C862,",","+"),".","-"),"+","."),"-",","))),"")</f>
        <v/>
      </c>
      <c r="H862" s="15" t="str">
        <f>IF(ISNUMBER(VALUE(SUBSTITUTE(SUBSTITUTE(SUBSTITUTE(SUBSTITUTE('YAHOO HISTORICAL DATA'!D862,",","+"),".","-"),"+","."),"-",",")))=TRUE,(VALUE(SUBSTITUTE(SUBSTITUTE(SUBSTITUTE(SUBSTITUTE('YAHOO HISTORICAL DATA'!D862,",","+"),".","-"),"+","."),"-",","))),"")</f>
        <v/>
      </c>
      <c r="I862" s="15" t="str">
        <f>IF(ISNUMBER(VALUE(SUBSTITUTE(SUBSTITUTE(SUBSTITUTE(SUBSTITUTE('YAHOO HISTORICAL DATA'!E862,",","+"),".","-"),"+","."),"-",",")))=TRUE,(VALUE(SUBSTITUTE(SUBSTITUTE(SUBSTITUTE(SUBSTITUTE('YAHOO HISTORICAL DATA'!E862,",","+"),".","-"),"+","."),"-",","))),"")</f>
        <v/>
      </c>
      <c r="J862" s="15" t="str">
        <f>IF(ISNUMBER(VALUE(SUBSTITUTE(SUBSTITUTE(SUBSTITUTE(SUBSTITUTE('YAHOO HISTORICAL DATA'!F862,",","+"),".","-"),"+","."),"-",",")))=TRUE,(VALUE(SUBSTITUTE(SUBSTITUTE(SUBSTITUTE(SUBSTITUTE('YAHOO HISTORICAL DATA'!F862,",","+"),".","-"),"+","."),"-",","))),"")</f>
        <v/>
      </c>
      <c r="K862" s="15">
        <f>IF(ISNUMBER(VALUE(SUBSTITUTE(SUBSTITUTE(SUBSTITUTE(SUBSTITUTE('YAHOO HISTORICAL DATA'!G862,",","+"),".","-"),"+","."),"-",",")))=TRUE,(VALUE(SUBSTITUTE(SUBSTITUTE(SUBSTITUTE(SUBSTITUTE('YAHOO HISTORICAL DATA'!G862,",","+"),".","-"),"+","."),"-",","))),VALUE(SUBSTITUTE(SUBSTITUTE(SUBSTITUTE(SUBSTITUTE('YAHOO HISTORICAL DATA'!G862,",","+"),".","-"),"+","."),"-",",")&amp;"0"))</f>
        <v>0</v>
      </c>
    </row>
    <row r="863" spans="1:11" x14ac:dyDescent="0.2">
      <c r="A863">
        <f>'YAHOO HISTORICAL DATA'!A863</f>
        <v>0</v>
      </c>
      <c r="B863" s="81">
        <f t="shared" si="54"/>
        <v>0</v>
      </c>
      <c r="C863" s="83">
        <f t="shared" si="55"/>
        <v>0</v>
      </c>
      <c r="D863" s="83">
        <f t="shared" si="56"/>
        <v>0</v>
      </c>
      <c r="E863" s="3" t="e">
        <f t="shared" si="57"/>
        <v>#NUM!</v>
      </c>
      <c r="F863" s="15" t="str">
        <f>IF(ISNUMBER(VALUE(SUBSTITUTE(SUBSTITUTE(SUBSTITUTE(SUBSTITUTE('YAHOO HISTORICAL DATA'!B863,",","+"),".","-"),"+","."),"-",",")))=TRUE,(VALUE(SUBSTITUTE(SUBSTITUTE(SUBSTITUTE(SUBSTITUTE('YAHOO HISTORICAL DATA'!B863,",","+"),".","-"),"+","."),"-",","))),"")</f>
        <v/>
      </c>
      <c r="G863" s="15" t="str">
        <f>IF(ISNUMBER(VALUE(SUBSTITUTE(SUBSTITUTE(SUBSTITUTE(SUBSTITUTE('YAHOO HISTORICAL DATA'!C863,",","+"),".","-"),"+","."),"-",",")))=TRUE,(VALUE(SUBSTITUTE(SUBSTITUTE(SUBSTITUTE(SUBSTITUTE('YAHOO HISTORICAL DATA'!C863,",","+"),".","-"),"+","."),"-",","))),"")</f>
        <v/>
      </c>
      <c r="H863" s="15" t="str">
        <f>IF(ISNUMBER(VALUE(SUBSTITUTE(SUBSTITUTE(SUBSTITUTE(SUBSTITUTE('YAHOO HISTORICAL DATA'!D863,",","+"),".","-"),"+","."),"-",",")))=TRUE,(VALUE(SUBSTITUTE(SUBSTITUTE(SUBSTITUTE(SUBSTITUTE('YAHOO HISTORICAL DATA'!D863,",","+"),".","-"),"+","."),"-",","))),"")</f>
        <v/>
      </c>
      <c r="I863" s="15" t="str">
        <f>IF(ISNUMBER(VALUE(SUBSTITUTE(SUBSTITUTE(SUBSTITUTE(SUBSTITUTE('YAHOO HISTORICAL DATA'!E863,",","+"),".","-"),"+","."),"-",",")))=TRUE,(VALUE(SUBSTITUTE(SUBSTITUTE(SUBSTITUTE(SUBSTITUTE('YAHOO HISTORICAL DATA'!E863,",","+"),".","-"),"+","."),"-",","))),"")</f>
        <v/>
      </c>
      <c r="J863" s="15" t="str">
        <f>IF(ISNUMBER(VALUE(SUBSTITUTE(SUBSTITUTE(SUBSTITUTE(SUBSTITUTE('YAHOO HISTORICAL DATA'!F863,",","+"),".","-"),"+","."),"-",",")))=TRUE,(VALUE(SUBSTITUTE(SUBSTITUTE(SUBSTITUTE(SUBSTITUTE('YAHOO HISTORICAL DATA'!F863,",","+"),".","-"),"+","."),"-",","))),"")</f>
        <v/>
      </c>
      <c r="K863" s="15">
        <f>IF(ISNUMBER(VALUE(SUBSTITUTE(SUBSTITUTE(SUBSTITUTE(SUBSTITUTE('YAHOO HISTORICAL DATA'!G863,",","+"),".","-"),"+","."),"-",",")))=TRUE,(VALUE(SUBSTITUTE(SUBSTITUTE(SUBSTITUTE(SUBSTITUTE('YAHOO HISTORICAL DATA'!G863,",","+"),".","-"),"+","."),"-",","))),VALUE(SUBSTITUTE(SUBSTITUTE(SUBSTITUTE(SUBSTITUTE('YAHOO HISTORICAL DATA'!G863,",","+"),".","-"),"+","."),"-",",")&amp;"0"))</f>
        <v>0</v>
      </c>
    </row>
    <row r="864" spans="1:11" x14ac:dyDescent="0.2">
      <c r="A864">
        <f>'YAHOO HISTORICAL DATA'!A864</f>
        <v>0</v>
      </c>
      <c r="B864" s="81">
        <f t="shared" si="54"/>
        <v>0</v>
      </c>
      <c r="C864" s="83">
        <f t="shared" si="55"/>
        <v>0</v>
      </c>
      <c r="D864" s="83">
        <f t="shared" si="56"/>
        <v>0</v>
      </c>
      <c r="E864" s="3" t="e">
        <f t="shared" si="57"/>
        <v>#NUM!</v>
      </c>
      <c r="F864" s="15" t="str">
        <f>IF(ISNUMBER(VALUE(SUBSTITUTE(SUBSTITUTE(SUBSTITUTE(SUBSTITUTE('YAHOO HISTORICAL DATA'!B864,",","+"),".","-"),"+","."),"-",",")))=TRUE,(VALUE(SUBSTITUTE(SUBSTITUTE(SUBSTITUTE(SUBSTITUTE('YAHOO HISTORICAL DATA'!B864,",","+"),".","-"),"+","."),"-",","))),"")</f>
        <v/>
      </c>
      <c r="G864" s="15" t="str">
        <f>IF(ISNUMBER(VALUE(SUBSTITUTE(SUBSTITUTE(SUBSTITUTE(SUBSTITUTE('YAHOO HISTORICAL DATA'!C864,",","+"),".","-"),"+","."),"-",",")))=TRUE,(VALUE(SUBSTITUTE(SUBSTITUTE(SUBSTITUTE(SUBSTITUTE('YAHOO HISTORICAL DATA'!C864,",","+"),".","-"),"+","."),"-",","))),"")</f>
        <v/>
      </c>
      <c r="H864" s="15" t="str">
        <f>IF(ISNUMBER(VALUE(SUBSTITUTE(SUBSTITUTE(SUBSTITUTE(SUBSTITUTE('YAHOO HISTORICAL DATA'!D864,",","+"),".","-"),"+","."),"-",",")))=TRUE,(VALUE(SUBSTITUTE(SUBSTITUTE(SUBSTITUTE(SUBSTITUTE('YAHOO HISTORICAL DATA'!D864,",","+"),".","-"),"+","."),"-",","))),"")</f>
        <v/>
      </c>
      <c r="I864" s="15" t="str">
        <f>IF(ISNUMBER(VALUE(SUBSTITUTE(SUBSTITUTE(SUBSTITUTE(SUBSTITUTE('YAHOO HISTORICAL DATA'!E864,",","+"),".","-"),"+","."),"-",",")))=TRUE,(VALUE(SUBSTITUTE(SUBSTITUTE(SUBSTITUTE(SUBSTITUTE('YAHOO HISTORICAL DATA'!E864,",","+"),".","-"),"+","."),"-",","))),"")</f>
        <v/>
      </c>
      <c r="J864" s="15" t="str">
        <f>IF(ISNUMBER(VALUE(SUBSTITUTE(SUBSTITUTE(SUBSTITUTE(SUBSTITUTE('YAHOO HISTORICAL DATA'!F864,",","+"),".","-"),"+","."),"-",",")))=TRUE,(VALUE(SUBSTITUTE(SUBSTITUTE(SUBSTITUTE(SUBSTITUTE('YAHOO HISTORICAL DATA'!F864,",","+"),".","-"),"+","."),"-",","))),"")</f>
        <v/>
      </c>
      <c r="K864" s="15">
        <f>IF(ISNUMBER(VALUE(SUBSTITUTE(SUBSTITUTE(SUBSTITUTE(SUBSTITUTE('YAHOO HISTORICAL DATA'!G864,",","+"),".","-"),"+","."),"-",",")))=TRUE,(VALUE(SUBSTITUTE(SUBSTITUTE(SUBSTITUTE(SUBSTITUTE('YAHOO HISTORICAL DATA'!G864,",","+"),".","-"),"+","."),"-",","))),VALUE(SUBSTITUTE(SUBSTITUTE(SUBSTITUTE(SUBSTITUTE('YAHOO HISTORICAL DATA'!G864,",","+"),".","-"),"+","."),"-",",")&amp;"0"))</f>
        <v>0</v>
      </c>
    </row>
    <row r="865" spans="1:11" x14ac:dyDescent="0.2">
      <c r="A865">
        <f>'YAHOO HISTORICAL DATA'!A865</f>
        <v>0</v>
      </c>
      <c r="B865" s="81">
        <f t="shared" si="54"/>
        <v>0</v>
      </c>
      <c r="C865" s="83">
        <f t="shared" si="55"/>
        <v>0</v>
      </c>
      <c r="D865" s="83">
        <f t="shared" si="56"/>
        <v>0</v>
      </c>
      <c r="E865" s="3" t="e">
        <f t="shared" si="57"/>
        <v>#NUM!</v>
      </c>
      <c r="F865" s="15" t="str">
        <f>IF(ISNUMBER(VALUE(SUBSTITUTE(SUBSTITUTE(SUBSTITUTE(SUBSTITUTE('YAHOO HISTORICAL DATA'!B865,",","+"),".","-"),"+","."),"-",",")))=TRUE,(VALUE(SUBSTITUTE(SUBSTITUTE(SUBSTITUTE(SUBSTITUTE('YAHOO HISTORICAL DATA'!B865,",","+"),".","-"),"+","."),"-",","))),"")</f>
        <v/>
      </c>
      <c r="G865" s="15" t="str">
        <f>IF(ISNUMBER(VALUE(SUBSTITUTE(SUBSTITUTE(SUBSTITUTE(SUBSTITUTE('YAHOO HISTORICAL DATA'!C865,",","+"),".","-"),"+","."),"-",",")))=TRUE,(VALUE(SUBSTITUTE(SUBSTITUTE(SUBSTITUTE(SUBSTITUTE('YAHOO HISTORICAL DATA'!C865,",","+"),".","-"),"+","."),"-",","))),"")</f>
        <v/>
      </c>
      <c r="H865" s="15" t="str">
        <f>IF(ISNUMBER(VALUE(SUBSTITUTE(SUBSTITUTE(SUBSTITUTE(SUBSTITUTE('YAHOO HISTORICAL DATA'!D865,",","+"),".","-"),"+","."),"-",",")))=TRUE,(VALUE(SUBSTITUTE(SUBSTITUTE(SUBSTITUTE(SUBSTITUTE('YAHOO HISTORICAL DATA'!D865,",","+"),".","-"),"+","."),"-",","))),"")</f>
        <v/>
      </c>
      <c r="I865" s="15" t="str">
        <f>IF(ISNUMBER(VALUE(SUBSTITUTE(SUBSTITUTE(SUBSTITUTE(SUBSTITUTE('YAHOO HISTORICAL DATA'!E865,",","+"),".","-"),"+","."),"-",",")))=TRUE,(VALUE(SUBSTITUTE(SUBSTITUTE(SUBSTITUTE(SUBSTITUTE('YAHOO HISTORICAL DATA'!E865,",","+"),".","-"),"+","."),"-",","))),"")</f>
        <v/>
      </c>
      <c r="J865" s="15" t="str">
        <f>IF(ISNUMBER(VALUE(SUBSTITUTE(SUBSTITUTE(SUBSTITUTE(SUBSTITUTE('YAHOO HISTORICAL DATA'!F865,",","+"),".","-"),"+","."),"-",",")))=TRUE,(VALUE(SUBSTITUTE(SUBSTITUTE(SUBSTITUTE(SUBSTITUTE('YAHOO HISTORICAL DATA'!F865,",","+"),".","-"),"+","."),"-",","))),"")</f>
        <v/>
      </c>
      <c r="K865" s="15">
        <f>IF(ISNUMBER(VALUE(SUBSTITUTE(SUBSTITUTE(SUBSTITUTE(SUBSTITUTE('YAHOO HISTORICAL DATA'!G865,",","+"),".","-"),"+","."),"-",",")))=TRUE,(VALUE(SUBSTITUTE(SUBSTITUTE(SUBSTITUTE(SUBSTITUTE('YAHOO HISTORICAL DATA'!G865,",","+"),".","-"),"+","."),"-",","))),VALUE(SUBSTITUTE(SUBSTITUTE(SUBSTITUTE(SUBSTITUTE('YAHOO HISTORICAL DATA'!G865,",","+"),".","-"),"+","."),"-",",")&amp;"0"))</f>
        <v>0</v>
      </c>
    </row>
    <row r="866" spans="1:11" x14ac:dyDescent="0.2">
      <c r="A866">
        <f>'YAHOO HISTORICAL DATA'!A866</f>
        <v>0</v>
      </c>
      <c r="B866" s="81">
        <f t="shared" si="54"/>
        <v>0</v>
      </c>
      <c r="C866" s="83">
        <f t="shared" si="55"/>
        <v>0</v>
      </c>
      <c r="D866" s="83">
        <f t="shared" si="56"/>
        <v>0</v>
      </c>
      <c r="E866" s="3" t="e">
        <f t="shared" si="57"/>
        <v>#NUM!</v>
      </c>
      <c r="F866" s="15" t="str">
        <f>IF(ISNUMBER(VALUE(SUBSTITUTE(SUBSTITUTE(SUBSTITUTE(SUBSTITUTE('YAHOO HISTORICAL DATA'!B866,",","+"),".","-"),"+","."),"-",",")))=TRUE,(VALUE(SUBSTITUTE(SUBSTITUTE(SUBSTITUTE(SUBSTITUTE('YAHOO HISTORICAL DATA'!B866,",","+"),".","-"),"+","."),"-",","))),"")</f>
        <v/>
      </c>
      <c r="G866" s="15" t="str">
        <f>IF(ISNUMBER(VALUE(SUBSTITUTE(SUBSTITUTE(SUBSTITUTE(SUBSTITUTE('YAHOO HISTORICAL DATA'!C866,",","+"),".","-"),"+","."),"-",",")))=TRUE,(VALUE(SUBSTITUTE(SUBSTITUTE(SUBSTITUTE(SUBSTITUTE('YAHOO HISTORICAL DATA'!C866,",","+"),".","-"),"+","."),"-",","))),"")</f>
        <v/>
      </c>
      <c r="H866" s="15" t="str">
        <f>IF(ISNUMBER(VALUE(SUBSTITUTE(SUBSTITUTE(SUBSTITUTE(SUBSTITUTE('YAHOO HISTORICAL DATA'!D866,",","+"),".","-"),"+","."),"-",",")))=TRUE,(VALUE(SUBSTITUTE(SUBSTITUTE(SUBSTITUTE(SUBSTITUTE('YAHOO HISTORICAL DATA'!D866,",","+"),".","-"),"+","."),"-",","))),"")</f>
        <v/>
      </c>
      <c r="I866" s="15" t="str">
        <f>IF(ISNUMBER(VALUE(SUBSTITUTE(SUBSTITUTE(SUBSTITUTE(SUBSTITUTE('YAHOO HISTORICAL DATA'!E866,",","+"),".","-"),"+","."),"-",",")))=TRUE,(VALUE(SUBSTITUTE(SUBSTITUTE(SUBSTITUTE(SUBSTITUTE('YAHOO HISTORICAL DATA'!E866,",","+"),".","-"),"+","."),"-",","))),"")</f>
        <v/>
      </c>
      <c r="J866" s="15" t="str">
        <f>IF(ISNUMBER(VALUE(SUBSTITUTE(SUBSTITUTE(SUBSTITUTE(SUBSTITUTE('YAHOO HISTORICAL DATA'!F866,",","+"),".","-"),"+","."),"-",",")))=TRUE,(VALUE(SUBSTITUTE(SUBSTITUTE(SUBSTITUTE(SUBSTITUTE('YAHOO HISTORICAL DATA'!F866,",","+"),".","-"),"+","."),"-",","))),"")</f>
        <v/>
      </c>
      <c r="K866" s="15">
        <f>IF(ISNUMBER(VALUE(SUBSTITUTE(SUBSTITUTE(SUBSTITUTE(SUBSTITUTE('YAHOO HISTORICAL DATA'!G866,",","+"),".","-"),"+","."),"-",",")))=TRUE,(VALUE(SUBSTITUTE(SUBSTITUTE(SUBSTITUTE(SUBSTITUTE('YAHOO HISTORICAL DATA'!G866,",","+"),".","-"),"+","."),"-",","))),VALUE(SUBSTITUTE(SUBSTITUTE(SUBSTITUTE(SUBSTITUTE('YAHOO HISTORICAL DATA'!G866,",","+"),".","-"),"+","."),"-",",")&amp;"0"))</f>
        <v>0</v>
      </c>
    </row>
    <row r="867" spans="1:11" x14ac:dyDescent="0.2">
      <c r="A867">
        <f>'YAHOO HISTORICAL DATA'!A867</f>
        <v>0</v>
      </c>
      <c r="B867" s="81">
        <f t="shared" si="54"/>
        <v>0</v>
      </c>
      <c r="C867" s="83">
        <f t="shared" si="55"/>
        <v>0</v>
      </c>
      <c r="D867" s="83">
        <f t="shared" si="56"/>
        <v>0</v>
      </c>
      <c r="E867" s="3" t="e">
        <f t="shared" si="57"/>
        <v>#NUM!</v>
      </c>
      <c r="F867" s="15" t="str">
        <f>IF(ISNUMBER(VALUE(SUBSTITUTE(SUBSTITUTE(SUBSTITUTE(SUBSTITUTE('YAHOO HISTORICAL DATA'!B867,",","+"),".","-"),"+","."),"-",",")))=TRUE,(VALUE(SUBSTITUTE(SUBSTITUTE(SUBSTITUTE(SUBSTITUTE('YAHOO HISTORICAL DATA'!B867,",","+"),".","-"),"+","."),"-",","))),"")</f>
        <v/>
      </c>
      <c r="G867" s="15" t="str">
        <f>IF(ISNUMBER(VALUE(SUBSTITUTE(SUBSTITUTE(SUBSTITUTE(SUBSTITUTE('YAHOO HISTORICAL DATA'!C867,",","+"),".","-"),"+","."),"-",",")))=TRUE,(VALUE(SUBSTITUTE(SUBSTITUTE(SUBSTITUTE(SUBSTITUTE('YAHOO HISTORICAL DATA'!C867,",","+"),".","-"),"+","."),"-",","))),"")</f>
        <v/>
      </c>
      <c r="H867" s="15" t="str">
        <f>IF(ISNUMBER(VALUE(SUBSTITUTE(SUBSTITUTE(SUBSTITUTE(SUBSTITUTE('YAHOO HISTORICAL DATA'!D867,",","+"),".","-"),"+","."),"-",",")))=TRUE,(VALUE(SUBSTITUTE(SUBSTITUTE(SUBSTITUTE(SUBSTITUTE('YAHOO HISTORICAL DATA'!D867,",","+"),".","-"),"+","."),"-",","))),"")</f>
        <v/>
      </c>
      <c r="I867" s="15" t="str">
        <f>IF(ISNUMBER(VALUE(SUBSTITUTE(SUBSTITUTE(SUBSTITUTE(SUBSTITUTE('YAHOO HISTORICAL DATA'!E867,",","+"),".","-"),"+","."),"-",",")))=TRUE,(VALUE(SUBSTITUTE(SUBSTITUTE(SUBSTITUTE(SUBSTITUTE('YAHOO HISTORICAL DATA'!E867,",","+"),".","-"),"+","."),"-",","))),"")</f>
        <v/>
      </c>
      <c r="J867" s="15" t="str">
        <f>IF(ISNUMBER(VALUE(SUBSTITUTE(SUBSTITUTE(SUBSTITUTE(SUBSTITUTE('YAHOO HISTORICAL DATA'!F867,",","+"),".","-"),"+","."),"-",",")))=TRUE,(VALUE(SUBSTITUTE(SUBSTITUTE(SUBSTITUTE(SUBSTITUTE('YAHOO HISTORICAL DATA'!F867,",","+"),".","-"),"+","."),"-",","))),"")</f>
        <v/>
      </c>
      <c r="K867" s="15">
        <f>IF(ISNUMBER(VALUE(SUBSTITUTE(SUBSTITUTE(SUBSTITUTE(SUBSTITUTE('YAHOO HISTORICAL DATA'!G867,",","+"),".","-"),"+","."),"-",",")))=TRUE,(VALUE(SUBSTITUTE(SUBSTITUTE(SUBSTITUTE(SUBSTITUTE('YAHOO HISTORICAL DATA'!G867,",","+"),".","-"),"+","."),"-",","))),VALUE(SUBSTITUTE(SUBSTITUTE(SUBSTITUTE(SUBSTITUTE('YAHOO HISTORICAL DATA'!G867,",","+"),".","-"),"+","."),"-",",")&amp;"0"))</f>
        <v>0</v>
      </c>
    </row>
    <row r="868" spans="1:11" x14ac:dyDescent="0.2">
      <c r="A868">
        <f>'YAHOO HISTORICAL DATA'!A868</f>
        <v>0</v>
      </c>
      <c r="B868" s="81">
        <f t="shared" si="54"/>
        <v>0</v>
      </c>
      <c r="C868" s="83">
        <f t="shared" si="55"/>
        <v>0</v>
      </c>
      <c r="D868" s="83">
        <f t="shared" si="56"/>
        <v>0</v>
      </c>
      <c r="E868" s="3" t="e">
        <f t="shared" si="57"/>
        <v>#NUM!</v>
      </c>
      <c r="F868" s="15" t="str">
        <f>IF(ISNUMBER(VALUE(SUBSTITUTE(SUBSTITUTE(SUBSTITUTE(SUBSTITUTE('YAHOO HISTORICAL DATA'!B868,",","+"),".","-"),"+","."),"-",",")))=TRUE,(VALUE(SUBSTITUTE(SUBSTITUTE(SUBSTITUTE(SUBSTITUTE('YAHOO HISTORICAL DATA'!B868,",","+"),".","-"),"+","."),"-",","))),"")</f>
        <v/>
      </c>
      <c r="G868" s="15" t="str">
        <f>IF(ISNUMBER(VALUE(SUBSTITUTE(SUBSTITUTE(SUBSTITUTE(SUBSTITUTE('YAHOO HISTORICAL DATA'!C868,",","+"),".","-"),"+","."),"-",",")))=TRUE,(VALUE(SUBSTITUTE(SUBSTITUTE(SUBSTITUTE(SUBSTITUTE('YAHOO HISTORICAL DATA'!C868,",","+"),".","-"),"+","."),"-",","))),"")</f>
        <v/>
      </c>
      <c r="H868" s="15" t="str">
        <f>IF(ISNUMBER(VALUE(SUBSTITUTE(SUBSTITUTE(SUBSTITUTE(SUBSTITUTE('YAHOO HISTORICAL DATA'!D868,",","+"),".","-"),"+","."),"-",",")))=TRUE,(VALUE(SUBSTITUTE(SUBSTITUTE(SUBSTITUTE(SUBSTITUTE('YAHOO HISTORICAL DATA'!D868,",","+"),".","-"),"+","."),"-",","))),"")</f>
        <v/>
      </c>
      <c r="I868" s="15" t="str">
        <f>IF(ISNUMBER(VALUE(SUBSTITUTE(SUBSTITUTE(SUBSTITUTE(SUBSTITUTE('YAHOO HISTORICAL DATA'!E868,",","+"),".","-"),"+","."),"-",",")))=TRUE,(VALUE(SUBSTITUTE(SUBSTITUTE(SUBSTITUTE(SUBSTITUTE('YAHOO HISTORICAL DATA'!E868,",","+"),".","-"),"+","."),"-",","))),"")</f>
        <v/>
      </c>
      <c r="J868" s="15" t="str">
        <f>IF(ISNUMBER(VALUE(SUBSTITUTE(SUBSTITUTE(SUBSTITUTE(SUBSTITUTE('YAHOO HISTORICAL DATA'!F868,",","+"),".","-"),"+","."),"-",",")))=TRUE,(VALUE(SUBSTITUTE(SUBSTITUTE(SUBSTITUTE(SUBSTITUTE('YAHOO HISTORICAL DATA'!F868,",","+"),".","-"),"+","."),"-",","))),"")</f>
        <v/>
      </c>
      <c r="K868" s="15">
        <f>IF(ISNUMBER(VALUE(SUBSTITUTE(SUBSTITUTE(SUBSTITUTE(SUBSTITUTE('YAHOO HISTORICAL DATA'!G868,",","+"),".","-"),"+","."),"-",",")))=TRUE,(VALUE(SUBSTITUTE(SUBSTITUTE(SUBSTITUTE(SUBSTITUTE('YAHOO HISTORICAL DATA'!G868,",","+"),".","-"),"+","."),"-",","))),VALUE(SUBSTITUTE(SUBSTITUTE(SUBSTITUTE(SUBSTITUTE('YAHOO HISTORICAL DATA'!G868,",","+"),".","-"),"+","."),"-",",")&amp;"0"))</f>
        <v>0</v>
      </c>
    </row>
    <row r="869" spans="1:11" x14ac:dyDescent="0.2">
      <c r="A869">
        <f>'YAHOO HISTORICAL DATA'!A869</f>
        <v>0</v>
      </c>
      <c r="B869" s="81">
        <f t="shared" si="54"/>
        <v>0</v>
      </c>
      <c r="C869" s="83">
        <f t="shared" si="55"/>
        <v>0</v>
      </c>
      <c r="D869" s="83">
        <f t="shared" si="56"/>
        <v>0</v>
      </c>
      <c r="E869" s="3" t="e">
        <f t="shared" si="57"/>
        <v>#NUM!</v>
      </c>
      <c r="F869" s="15" t="str">
        <f>IF(ISNUMBER(VALUE(SUBSTITUTE(SUBSTITUTE(SUBSTITUTE(SUBSTITUTE('YAHOO HISTORICAL DATA'!B869,",","+"),".","-"),"+","."),"-",",")))=TRUE,(VALUE(SUBSTITUTE(SUBSTITUTE(SUBSTITUTE(SUBSTITUTE('YAHOO HISTORICAL DATA'!B869,",","+"),".","-"),"+","."),"-",","))),"")</f>
        <v/>
      </c>
      <c r="G869" s="15" t="str">
        <f>IF(ISNUMBER(VALUE(SUBSTITUTE(SUBSTITUTE(SUBSTITUTE(SUBSTITUTE('YAHOO HISTORICAL DATA'!C869,",","+"),".","-"),"+","."),"-",",")))=TRUE,(VALUE(SUBSTITUTE(SUBSTITUTE(SUBSTITUTE(SUBSTITUTE('YAHOO HISTORICAL DATA'!C869,",","+"),".","-"),"+","."),"-",","))),"")</f>
        <v/>
      </c>
      <c r="H869" s="15" t="str">
        <f>IF(ISNUMBER(VALUE(SUBSTITUTE(SUBSTITUTE(SUBSTITUTE(SUBSTITUTE('YAHOO HISTORICAL DATA'!D869,",","+"),".","-"),"+","."),"-",",")))=TRUE,(VALUE(SUBSTITUTE(SUBSTITUTE(SUBSTITUTE(SUBSTITUTE('YAHOO HISTORICAL DATA'!D869,",","+"),".","-"),"+","."),"-",","))),"")</f>
        <v/>
      </c>
      <c r="I869" s="15" t="str">
        <f>IF(ISNUMBER(VALUE(SUBSTITUTE(SUBSTITUTE(SUBSTITUTE(SUBSTITUTE('YAHOO HISTORICAL DATA'!E869,",","+"),".","-"),"+","."),"-",",")))=TRUE,(VALUE(SUBSTITUTE(SUBSTITUTE(SUBSTITUTE(SUBSTITUTE('YAHOO HISTORICAL DATA'!E869,",","+"),".","-"),"+","."),"-",","))),"")</f>
        <v/>
      </c>
      <c r="J869" s="15" t="str">
        <f>IF(ISNUMBER(VALUE(SUBSTITUTE(SUBSTITUTE(SUBSTITUTE(SUBSTITUTE('YAHOO HISTORICAL DATA'!F869,",","+"),".","-"),"+","."),"-",",")))=TRUE,(VALUE(SUBSTITUTE(SUBSTITUTE(SUBSTITUTE(SUBSTITUTE('YAHOO HISTORICAL DATA'!F869,",","+"),".","-"),"+","."),"-",","))),"")</f>
        <v/>
      </c>
      <c r="K869" s="15">
        <f>IF(ISNUMBER(VALUE(SUBSTITUTE(SUBSTITUTE(SUBSTITUTE(SUBSTITUTE('YAHOO HISTORICAL DATA'!G869,",","+"),".","-"),"+","."),"-",",")))=TRUE,(VALUE(SUBSTITUTE(SUBSTITUTE(SUBSTITUTE(SUBSTITUTE('YAHOO HISTORICAL DATA'!G869,",","+"),".","-"),"+","."),"-",","))),VALUE(SUBSTITUTE(SUBSTITUTE(SUBSTITUTE(SUBSTITUTE('YAHOO HISTORICAL DATA'!G869,",","+"),".","-"),"+","."),"-",",")&amp;"0"))</f>
        <v>0</v>
      </c>
    </row>
    <row r="870" spans="1:11" x14ac:dyDescent="0.2">
      <c r="A870">
        <f>'YAHOO HISTORICAL DATA'!A870</f>
        <v>0</v>
      </c>
      <c r="B870" s="81">
        <f t="shared" si="54"/>
        <v>0</v>
      </c>
      <c r="C870" s="83">
        <f t="shared" si="55"/>
        <v>0</v>
      </c>
      <c r="D870" s="83">
        <f t="shared" si="56"/>
        <v>0</v>
      </c>
      <c r="E870" s="3" t="e">
        <f t="shared" si="57"/>
        <v>#NUM!</v>
      </c>
      <c r="F870" s="15" t="str">
        <f>IF(ISNUMBER(VALUE(SUBSTITUTE(SUBSTITUTE(SUBSTITUTE(SUBSTITUTE('YAHOO HISTORICAL DATA'!B870,",","+"),".","-"),"+","."),"-",",")))=TRUE,(VALUE(SUBSTITUTE(SUBSTITUTE(SUBSTITUTE(SUBSTITUTE('YAHOO HISTORICAL DATA'!B870,",","+"),".","-"),"+","."),"-",","))),"")</f>
        <v/>
      </c>
      <c r="G870" s="15" t="str">
        <f>IF(ISNUMBER(VALUE(SUBSTITUTE(SUBSTITUTE(SUBSTITUTE(SUBSTITUTE('YAHOO HISTORICAL DATA'!C870,",","+"),".","-"),"+","."),"-",",")))=TRUE,(VALUE(SUBSTITUTE(SUBSTITUTE(SUBSTITUTE(SUBSTITUTE('YAHOO HISTORICAL DATA'!C870,",","+"),".","-"),"+","."),"-",","))),"")</f>
        <v/>
      </c>
      <c r="H870" s="15" t="str">
        <f>IF(ISNUMBER(VALUE(SUBSTITUTE(SUBSTITUTE(SUBSTITUTE(SUBSTITUTE('YAHOO HISTORICAL DATA'!D870,",","+"),".","-"),"+","."),"-",",")))=TRUE,(VALUE(SUBSTITUTE(SUBSTITUTE(SUBSTITUTE(SUBSTITUTE('YAHOO HISTORICAL DATA'!D870,",","+"),".","-"),"+","."),"-",","))),"")</f>
        <v/>
      </c>
      <c r="I870" s="15" t="str">
        <f>IF(ISNUMBER(VALUE(SUBSTITUTE(SUBSTITUTE(SUBSTITUTE(SUBSTITUTE('YAHOO HISTORICAL DATA'!E870,",","+"),".","-"),"+","."),"-",",")))=TRUE,(VALUE(SUBSTITUTE(SUBSTITUTE(SUBSTITUTE(SUBSTITUTE('YAHOO HISTORICAL DATA'!E870,",","+"),".","-"),"+","."),"-",","))),"")</f>
        <v/>
      </c>
      <c r="J870" s="15" t="str">
        <f>IF(ISNUMBER(VALUE(SUBSTITUTE(SUBSTITUTE(SUBSTITUTE(SUBSTITUTE('YAHOO HISTORICAL DATA'!F870,",","+"),".","-"),"+","."),"-",",")))=TRUE,(VALUE(SUBSTITUTE(SUBSTITUTE(SUBSTITUTE(SUBSTITUTE('YAHOO HISTORICAL DATA'!F870,",","+"),".","-"),"+","."),"-",","))),"")</f>
        <v/>
      </c>
      <c r="K870" s="15">
        <f>IF(ISNUMBER(VALUE(SUBSTITUTE(SUBSTITUTE(SUBSTITUTE(SUBSTITUTE('YAHOO HISTORICAL DATA'!G870,",","+"),".","-"),"+","."),"-",",")))=TRUE,(VALUE(SUBSTITUTE(SUBSTITUTE(SUBSTITUTE(SUBSTITUTE('YAHOO HISTORICAL DATA'!G870,",","+"),".","-"),"+","."),"-",","))),VALUE(SUBSTITUTE(SUBSTITUTE(SUBSTITUTE(SUBSTITUTE('YAHOO HISTORICAL DATA'!G870,",","+"),".","-"),"+","."),"-",",")&amp;"0"))</f>
        <v>0</v>
      </c>
    </row>
    <row r="871" spans="1:11" x14ac:dyDescent="0.2">
      <c r="A871">
        <f>'YAHOO HISTORICAL DATA'!A871</f>
        <v>0</v>
      </c>
      <c r="B871" s="81">
        <f t="shared" si="54"/>
        <v>0</v>
      </c>
      <c r="C871" s="83">
        <f t="shared" si="55"/>
        <v>0</v>
      </c>
      <c r="D871" s="83">
        <f t="shared" si="56"/>
        <v>0</v>
      </c>
      <c r="E871" s="3" t="e">
        <f t="shared" si="57"/>
        <v>#NUM!</v>
      </c>
      <c r="F871" s="15" t="str">
        <f>IF(ISNUMBER(VALUE(SUBSTITUTE(SUBSTITUTE(SUBSTITUTE(SUBSTITUTE('YAHOO HISTORICAL DATA'!B871,",","+"),".","-"),"+","."),"-",",")))=TRUE,(VALUE(SUBSTITUTE(SUBSTITUTE(SUBSTITUTE(SUBSTITUTE('YAHOO HISTORICAL DATA'!B871,",","+"),".","-"),"+","."),"-",","))),"")</f>
        <v/>
      </c>
      <c r="G871" s="15" t="str">
        <f>IF(ISNUMBER(VALUE(SUBSTITUTE(SUBSTITUTE(SUBSTITUTE(SUBSTITUTE('YAHOO HISTORICAL DATA'!C871,",","+"),".","-"),"+","."),"-",",")))=TRUE,(VALUE(SUBSTITUTE(SUBSTITUTE(SUBSTITUTE(SUBSTITUTE('YAHOO HISTORICAL DATA'!C871,",","+"),".","-"),"+","."),"-",","))),"")</f>
        <v/>
      </c>
      <c r="H871" s="15" t="str">
        <f>IF(ISNUMBER(VALUE(SUBSTITUTE(SUBSTITUTE(SUBSTITUTE(SUBSTITUTE('YAHOO HISTORICAL DATA'!D871,",","+"),".","-"),"+","."),"-",",")))=TRUE,(VALUE(SUBSTITUTE(SUBSTITUTE(SUBSTITUTE(SUBSTITUTE('YAHOO HISTORICAL DATA'!D871,",","+"),".","-"),"+","."),"-",","))),"")</f>
        <v/>
      </c>
      <c r="I871" s="15" t="str">
        <f>IF(ISNUMBER(VALUE(SUBSTITUTE(SUBSTITUTE(SUBSTITUTE(SUBSTITUTE('YAHOO HISTORICAL DATA'!E871,",","+"),".","-"),"+","."),"-",",")))=TRUE,(VALUE(SUBSTITUTE(SUBSTITUTE(SUBSTITUTE(SUBSTITUTE('YAHOO HISTORICAL DATA'!E871,",","+"),".","-"),"+","."),"-",","))),"")</f>
        <v/>
      </c>
      <c r="J871" s="15" t="str">
        <f>IF(ISNUMBER(VALUE(SUBSTITUTE(SUBSTITUTE(SUBSTITUTE(SUBSTITUTE('YAHOO HISTORICAL DATA'!F871,",","+"),".","-"),"+","."),"-",",")))=TRUE,(VALUE(SUBSTITUTE(SUBSTITUTE(SUBSTITUTE(SUBSTITUTE('YAHOO HISTORICAL DATA'!F871,",","+"),".","-"),"+","."),"-",","))),"")</f>
        <v/>
      </c>
      <c r="K871" s="15">
        <f>IF(ISNUMBER(VALUE(SUBSTITUTE(SUBSTITUTE(SUBSTITUTE(SUBSTITUTE('YAHOO HISTORICAL DATA'!G871,",","+"),".","-"),"+","."),"-",",")))=TRUE,(VALUE(SUBSTITUTE(SUBSTITUTE(SUBSTITUTE(SUBSTITUTE('YAHOO HISTORICAL DATA'!G871,",","+"),".","-"),"+","."),"-",","))),VALUE(SUBSTITUTE(SUBSTITUTE(SUBSTITUTE(SUBSTITUTE('YAHOO HISTORICAL DATA'!G871,",","+"),".","-"),"+","."),"-",",")&amp;"0"))</f>
        <v>0</v>
      </c>
    </row>
    <row r="872" spans="1:11" x14ac:dyDescent="0.2">
      <c r="A872">
        <f>'YAHOO HISTORICAL DATA'!A872</f>
        <v>0</v>
      </c>
      <c r="B872" s="81">
        <f t="shared" si="54"/>
        <v>0</v>
      </c>
      <c r="C872" s="83">
        <f t="shared" si="55"/>
        <v>0</v>
      </c>
      <c r="D872" s="83">
        <f t="shared" si="56"/>
        <v>0</v>
      </c>
      <c r="E872" s="3" t="e">
        <f t="shared" si="57"/>
        <v>#NUM!</v>
      </c>
      <c r="F872" s="15" t="str">
        <f>IF(ISNUMBER(VALUE(SUBSTITUTE(SUBSTITUTE(SUBSTITUTE(SUBSTITUTE('YAHOO HISTORICAL DATA'!B872,",","+"),".","-"),"+","."),"-",",")))=TRUE,(VALUE(SUBSTITUTE(SUBSTITUTE(SUBSTITUTE(SUBSTITUTE('YAHOO HISTORICAL DATA'!B872,",","+"),".","-"),"+","."),"-",","))),"")</f>
        <v/>
      </c>
      <c r="G872" s="15" t="str">
        <f>IF(ISNUMBER(VALUE(SUBSTITUTE(SUBSTITUTE(SUBSTITUTE(SUBSTITUTE('YAHOO HISTORICAL DATA'!C872,",","+"),".","-"),"+","."),"-",",")))=TRUE,(VALUE(SUBSTITUTE(SUBSTITUTE(SUBSTITUTE(SUBSTITUTE('YAHOO HISTORICAL DATA'!C872,",","+"),".","-"),"+","."),"-",","))),"")</f>
        <v/>
      </c>
      <c r="H872" s="15" t="str">
        <f>IF(ISNUMBER(VALUE(SUBSTITUTE(SUBSTITUTE(SUBSTITUTE(SUBSTITUTE('YAHOO HISTORICAL DATA'!D872,",","+"),".","-"),"+","."),"-",",")))=TRUE,(VALUE(SUBSTITUTE(SUBSTITUTE(SUBSTITUTE(SUBSTITUTE('YAHOO HISTORICAL DATA'!D872,",","+"),".","-"),"+","."),"-",","))),"")</f>
        <v/>
      </c>
      <c r="I872" s="15" t="str">
        <f>IF(ISNUMBER(VALUE(SUBSTITUTE(SUBSTITUTE(SUBSTITUTE(SUBSTITUTE('YAHOO HISTORICAL DATA'!E872,",","+"),".","-"),"+","."),"-",",")))=TRUE,(VALUE(SUBSTITUTE(SUBSTITUTE(SUBSTITUTE(SUBSTITUTE('YAHOO HISTORICAL DATA'!E872,",","+"),".","-"),"+","."),"-",","))),"")</f>
        <v/>
      </c>
      <c r="J872" s="15" t="str">
        <f>IF(ISNUMBER(VALUE(SUBSTITUTE(SUBSTITUTE(SUBSTITUTE(SUBSTITUTE('YAHOO HISTORICAL DATA'!F872,",","+"),".","-"),"+","."),"-",",")))=TRUE,(VALUE(SUBSTITUTE(SUBSTITUTE(SUBSTITUTE(SUBSTITUTE('YAHOO HISTORICAL DATA'!F872,",","+"),".","-"),"+","."),"-",","))),"")</f>
        <v/>
      </c>
      <c r="K872" s="15">
        <f>IF(ISNUMBER(VALUE(SUBSTITUTE(SUBSTITUTE(SUBSTITUTE(SUBSTITUTE('YAHOO HISTORICAL DATA'!G872,",","+"),".","-"),"+","."),"-",",")))=TRUE,(VALUE(SUBSTITUTE(SUBSTITUTE(SUBSTITUTE(SUBSTITUTE('YAHOO HISTORICAL DATA'!G872,",","+"),".","-"),"+","."),"-",","))),VALUE(SUBSTITUTE(SUBSTITUTE(SUBSTITUTE(SUBSTITUTE('YAHOO HISTORICAL DATA'!G872,",","+"),".","-"),"+","."),"-",",")&amp;"0"))</f>
        <v>0</v>
      </c>
    </row>
    <row r="873" spans="1:11" x14ac:dyDescent="0.2">
      <c r="A873">
        <f>'YAHOO HISTORICAL DATA'!A873</f>
        <v>0</v>
      </c>
      <c r="B873" s="81">
        <f t="shared" si="54"/>
        <v>0</v>
      </c>
      <c r="C873" s="83">
        <f t="shared" si="55"/>
        <v>0</v>
      </c>
      <c r="D873" s="83">
        <f t="shared" si="56"/>
        <v>0</v>
      </c>
      <c r="E873" s="3" t="e">
        <f t="shared" si="57"/>
        <v>#NUM!</v>
      </c>
      <c r="F873" s="15" t="str">
        <f>IF(ISNUMBER(VALUE(SUBSTITUTE(SUBSTITUTE(SUBSTITUTE(SUBSTITUTE('YAHOO HISTORICAL DATA'!B873,",","+"),".","-"),"+","."),"-",",")))=TRUE,(VALUE(SUBSTITUTE(SUBSTITUTE(SUBSTITUTE(SUBSTITUTE('YAHOO HISTORICAL DATA'!B873,",","+"),".","-"),"+","."),"-",","))),"")</f>
        <v/>
      </c>
      <c r="G873" s="15" t="str">
        <f>IF(ISNUMBER(VALUE(SUBSTITUTE(SUBSTITUTE(SUBSTITUTE(SUBSTITUTE('YAHOO HISTORICAL DATA'!C873,",","+"),".","-"),"+","."),"-",",")))=TRUE,(VALUE(SUBSTITUTE(SUBSTITUTE(SUBSTITUTE(SUBSTITUTE('YAHOO HISTORICAL DATA'!C873,",","+"),".","-"),"+","."),"-",","))),"")</f>
        <v/>
      </c>
      <c r="H873" s="15" t="str">
        <f>IF(ISNUMBER(VALUE(SUBSTITUTE(SUBSTITUTE(SUBSTITUTE(SUBSTITUTE('YAHOO HISTORICAL DATA'!D873,",","+"),".","-"),"+","."),"-",",")))=TRUE,(VALUE(SUBSTITUTE(SUBSTITUTE(SUBSTITUTE(SUBSTITUTE('YAHOO HISTORICAL DATA'!D873,",","+"),".","-"),"+","."),"-",","))),"")</f>
        <v/>
      </c>
      <c r="I873" s="15" t="str">
        <f>IF(ISNUMBER(VALUE(SUBSTITUTE(SUBSTITUTE(SUBSTITUTE(SUBSTITUTE('YAHOO HISTORICAL DATA'!E873,",","+"),".","-"),"+","."),"-",",")))=TRUE,(VALUE(SUBSTITUTE(SUBSTITUTE(SUBSTITUTE(SUBSTITUTE('YAHOO HISTORICAL DATA'!E873,",","+"),".","-"),"+","."),"-",","))),"")</f>
        <v/>
      </c>
      <c r="J873" s="15" t="str">
        <f>IF(ISNUMBER(VALUE(SUBSTITUTE(SUBSTITUTE(SUBSTITUTE(SUBSTITUTE('YAHOO HISTORICAL DATA'!F873,",","+"),".","-"),"+","."),"-",",")))=TRUE,(VALUE(SUBSTITUTE(SUBSTITUTE(SUBSTITUTE(SUBSTITUTE('YAHOO HISTORICAL DATA'!F873,",","+"),".","-"),"+","."),"-",","))),"")</f>
        <v/>
      </c>
      <c r="K873" s="15">
        <f>IF(ISNUMBER(VALUE(SUBSTITUTE(SUBSTITUTE(SUBSTITUTE(SUBSTITUTE('YAHOO HISTORICAL DATA'!G873,",","+"),".","-"),"+","."),"-",",")))=TRUE,(VALUE(SUBSTITUTE(SUBSTITUTE(SUBSTITUTE(SUBSTITUTE('YAHOO HISTORICAL DATA'!G873,",","+"),".","-"),"+","."),"-",","))),VALUE(SUBSTITUTE(SUBSTITUTE(SUBSTITUTE(SUBSTITUTE('YAHOO HISTORICAL DATA'!G873,",","+"),".","-"),"+","."),"-",",")&amp;"0"))</f>
        <v>0</v>
      </c>
    </row>
    <row r="874" spans="1:11" x14ac:dyDescent="0.2">
      <c r="A874">
        <f>'YAHOO HISTORICAL DATA'!A874</f>
        <v>0</v>
      </c>
      <c r="B874" s="81">
        <f t="shared" si="54"/>
        <v>0</v>
      </c>
      <c r="C874" s="83">
        <f t="shared" si="55"/>
        <v>0</v>
      </c>
      <c r="D874" s="83">
        <f t="shared" si="56"/>
        <v>0</v>
      </c>
      <c r="E874" s="3" t="e">
        <f t="shared" si="57"/>
        <v>#NUM!</v>
      </c>
      <c r="F874" s="15" t="str">
        <f>IF(ISNUMBER(VALUE(SUBSTITUTE(SUBSTITUTE(SUBSTITUTE(SUBSTITUTE('YAHOO HISTORICAL DATA'!B874,",","+"),".","-"),"+","."),"-",",")))=TRUE,(VALUE(SUBSTITUTE(SUBSTITUTE(SUBSTITUTE(SUBSTITUTE('YAHOO HISTORICAL DATA'!B874,",","+"),".","-"),"+","."),"-",","))),"")</f>
        <v/>
      </c>
      <c r="G874" s="15" t="str">
        <f>IF(ISNUMBER(VALUE(SUBSTITUTE(SUBSTITUTE(SUBSTITUTE(SUBSTITUTE('YAHOO HISTORICAL DATA'!C874,",","+"),".","-"),"+","."),"-",",")))=TRUE,(VALUE(SUBSTITUTE(SUBSTITUTE(SUBSTITUTE(SUBSTITUTE('YAHOO HISTORICAL DATA'!C874,",","+"),".","-"),"+","."),"-",","))),"")</f>
        <v/>
      </c>
      <c r="H874" s="15" t="str">
        <f>IF(ISNUMBER(VALUE(SUBSTITUTE(SUBSTITUTE(SUBSTITUTE(SUBSTITUTE('YAHOO HISTORICAL DATA'!D874,",","+"),".","-"),"+","."),"-",",")))=TRUE,(VALUE(SUBSTITUTE(SUBSTITUTE(SUBSTITUTE(SUBSTITUTE('YAHOO HISTORICAL DATA'!D874,",","+"),".","-"),"+","."),"-",","))),"")</f>
        <v/>
      </c>
      <c r="I874" s="15" t="str">
        <f>IF(ISNUMBER(VALUE(SUBSTITUTE(SUBSTITUTE(SUBSTITUTE(SUBSTITUTE('YAHOO HISTORICAL DATA'!E874,",","+"),".","-"),"+","."),"-",",")))=TRUE,(VALUE(SUBSTITUTE(SUBSTITUTE(SUBSTITUTE(SUBSTITUTE('YAHOO HISTORICAL DATA'!E874,",","+"),".","-"),"+","."),"-",","))),"")</f>
        <v/>
      </c>
      <c r="J874" s="15" t="str">
        <f>IF(ISNUMBER(VALUE(SUBSTITUTE(SUBSTITUTE(SUBSTITUTE(SUBSTITUTE('YAHOO HISTORICAL DATA'!F874,",","+"),".","-"),"+","."),"-",",")))=TRUE,(VALUE(SUBSTITUTE(SUBSTITUTE(SUBSTITUTE(SUBSTITUTE('YAHOO HISTORICAL DATA'!F874,",","+"),".","-"),"+","."),"-",","))),"")</f>
        <v/>
      </c>
      <c r="K874" s="15">
        <f>IF(ISNUMBER(VALUE(SUBSTITUTE(SUBSTITUTE(SUBSTITUTE(SUBSTITUTE('YAHOO HISTORICAL DATA'!G874,",","+"),".","-"),"+","."),"-",",")))=TRUE,(VALUE(SUBSTITUTE(SUBSTITUTE(SUBSTITUTE(SUBSTITUTE('YAHOO HISTORICAL DATA'!G874,",","+"),".","-"),"+","."),"-",","))),VALUE(SUBSTITUTE(SUBSTITUTE(SUBSTITUTE(SUBSTITUTE('YAHOO HISTORICAL DATA'!G874,",","+"),".","-"),"+","."),"-",",")&amp;"0"))</f>
        <v>0</v>
      </c>
    </row>
    <row r="875" spans="1:11" x14ac:dyDescent="0.2">
      <c r="A875">
        <f>'YAHOO HISTORICAL DATA'!A875</f>
        <v>0</v>
      </c>
      <c r="B875" s="81">
        <f t="shared" si="54"/>
        <v>0</v>
      </c>
      <c r="C875" s="83">
        <f t="shared" si="55"/>
        <v>0</v>
      </c>
      <c r="D875" s="83">
        <f t="shared" si="56"/>
        <v>0</v>
      </c>
      <c r="E875" s="3" t="e">
        <f t="shared" si="57"/>
        <v>#NUM!</v>
      </c>
      <c r="F875" s="15" t="str">
        <f>IF(ISNUMBER(VALUE(SUBSTITUTE(SUBSTITUTE(SUBSTITUTE(SUBSTITUTE('YAHOO HISTORICAL DATA'!B875,",","+"),".","-"),"+","."),"-",",")))=TRUE,(VALUE(SUBSTITUTE(SUBSTITUTE(SUBSTITUTE(SUBSTITUTE('YAHOO HISTORICAL DATA'!B875,",","+"),".","-"),"+","."),"-",","))),"")</f>
        <v/>
      </c>
      <c r="G875" s="15" t="str">
        <f>IF(ISNUMBER(VALUE(SUBSTITUTE(SUBSTITUTE(SUBSTITUTE(SUBSTITUTE('YAHOO HISTORICAL DATA'!C875,",","+"),".","-"),"+","."),"-",",")))=TRUE,(VALUE(SUBSTITUTE(SUBSTITUTE(SUBSTITUTE(SUBSTITUTE('YAHOO HISTORICAL DATA'!C875,",","+"),".","-"),"+","."),"-",","))),"")</f>
        <v/>
      </c>
      <c r="H875" s="15" t="str">
        <f>IF(ISNUMBER(VALUE(SUBSTITUTE(SUBSTITUTE(SUBSTITUTE(SUBSTITUTE('YAHOO HISTORICAL DATA'!D875,",","+"),".","-"),"+","."),"-",",")))=TRUE,(VALUE(SUBSTITUTE(SUBSTITUTE(SUBSTITUTE(SUBSTITUTE('YAHOO HISTORICAL DATA'!D875,",","+"),".","-"),"+","."),"-",","))),"")</f>
        <v/>
      </c>
      <c r="I875" s="15" t="str">
        <f>IF(ISNUMBER(VALUE(SUBSTITUTE(SUBSTITUTE(SUBSTITUTE(SUBSTITUTE('YAHOO HISTORICAL DATA'!E875,",","+"),".","-"),"+","."),"-",",")))=TRUE,(VALUE(SUBSTITUTE(SUBSTITUTE(SUBSTITUTE(SUBSTITUTE('YAHOO HISTORICAL DATA'!E875,",","+"),".","-"),"+","."),"-",","))),"")</f>
        <v/>
      </c>
      <c r="J875" s="15" t="str">
        <f>IF(ISNUMBER(VALUE(SUBSTITUTE(SUBSTITUTE(SUBSTITUTE(SUBSTITUTE('YAHOO HISTORICAL DATA'!F875,",","+"),".","-"),"+","."),"-",",")))=TRUE,(VALUE(SUBSTITUTE(SUBSTITUTE(SUBSTITUTE(SUBSTITUTE('YAHOO HISTORICAL DATA'!F875,",","+"),".","-"),"+","."),"-",","))),"")</f>
        <v/>
      </c>
      <c r="K875" s="15">
        <f>IF(ISNUMBER(VALUE(SUBSTITUTE(SUBSTITUTE(SUBSTITUTE(SUBSTITUTE('YAHOO HISTORICAL DATA'!G875,",","+"),".","-"),"+","."),"-",",")))=TRUE,(VALUE(SUBSTITUTE(SUBSTITUTE(SUBSTITUTE(SUBSTITUTE('YAHOO HISTORICAL DATA'!G875,",","+"),".","-"),"+","."),"-",","))),VALUE(SUBSTITUTE(SUBSTITUTE(SUBSTITUTE(SUBSTITUTE('YAHOO HISTORICAL DATA'!G875,",","+"),".","-"),"+","."),"-",",")&amp;"0"))</f>
        <v>0</v>
      </c>
    </row>
    <row r="876" spans="1:11" x14ac:dyDescent="0.2">
      <c r="A876">
        <f>'YAHOO HISTORICAL DATA'!A876</f>
        <v>0</v>
      </c>
      <c r="B876" s="81">
        <f t="shared" si="54"/>
        <v>0</v>
      </c>
      <c r="C876" s="83">
        <f t="shared" si="55"/>
        <v>0</v>
      </c>
      <c r="D876" s="83">
        <f t="shared" si="56"/>
        <v>0</v>
      </c>
      <c r="E876" s="3" t="e">
        <f t="shared" si="57"/>
        <v>#NUM!</v>
      </c>
      <c r="F876" s="15" t="str">
        <f>IF(ISNUMBER(VALUE(SUBSTITUTE(SUBSTITUTE(SUBSTITUTE(SUBSTITUTE('YAHOO HISTORICAL DATA'!B876,",","+"),".","-"),"+","."),"-",",")))=TRUE,(VALUE(SUBSTITUTE(SUBSTITUTE(SUBSTITUTE(SUBSTITUTE('YAHOO HISTORICAL DATA'!B876,",","+"),".","-"),"+","."),"-",","))),"")</f>
        <v/>
      </c>
      <c r="G876" s="15" t="str">
        <f>IF(ISNUMBER(VALUE(SUBSTITUTE(SUBSTITUTE(SUBSTITUTE(SUBSTITUTE('YAHOO HISTORICAL DATA'!C876,",","+"),".","-"),"+","."),"-",",")))=TRUE,(VALUE(SUBSTITUTE(SUBSTITUTE(SUBSTITUTE(SUBSTITUTE('YAHOO HISTORICAL DATA'!C876,",","+"),".","-"),"+","."),"-",","))),"")</f>
        <v/>
      </c>
      <c r="H876" s="15" t="str">
        <f>IF(ISNUMBER(VALUE(SUBSTITUTE(SUBSTITUTE(SUBSTITUTE(SUBSTITUTE('YAHOO HISTORICAL DATA'!D876,",","+"),".","-"),"+","."),"-",",")))=TRUE,(VALUE(SUBSTITUTE(SUBSTITUTE(SUBSTITUTE(SUBSTITUTE('YAHOO HISTORICAL DATA'!D876,",","+"),".","-"),"+","."),"-",","))),"")</f>
        <v/>
      </c>
      <c r="I876" s="15" t="str">
        <f>IF(ISNUMBER(VALUE(SUBSTITUTE(SUBSTITUTE(SUBSTITUTE(SUBSTITUTE('YAHOO HISTORICAL DATA'!E876,",","+"),".","-"),"+","."),"-",",")))=TRUE,(VALUE(SUBSTITUTE(SUBSTITUTE(SUBSTITUTE(SUBSTITUTE('YAHOO HISTORICAL DATA'!E876,",","+"),".","-"),"+","."),"-",","))),"")</f>
        <v/>
      </c>
      <c r="J876" s="15" t="str">
        <f>IF(ISNUMBER(VALUE(SUBSTITUTE(SUBSTITUTE(SUBSTITUTE(SUBSTITUTE('YAHOO HISTORICAL DATA'!F876,",","+"),".","-"),"+","."),"-",",")))=TRUE,(VALUE(SUBSTITUTE(SUBSTITUTE(SUBSTITUTE(SUBSTITUTE('YAHOO HISTORICAL DATA'!F876,",","+"),".","-"),"+","."),"-",","))),"")</f>
        <v/>
      </c>
      <c r="K876" s="15">
        <f>IF(ISNUMBER(VALUE(SUBSTITUTE(SUBSTITUTE(SUBSTITUTE(SUBSTITUTE('YAHOO HISTORICAL DATA'!G876,",","+"),".","-"),"+","."),"-",",")))=TRUE,(VALUE(SUBSTITUTE(SUBSTITUTE(SUBSTITUTE(SUBSTITUTE('YAHOO HISTORICAL DATA'!G876,",","+"),".","-"),"+","."),"-",","))),VALUE(SUBSTITUTE(SUBSTITUTE(SUBSTITUTE(SUBSTITUTE('YAHOO HISTORICAL DATA'!G876,",","+"),".","-"),"+","."),"-",",")&amp;"0"))</f>
        <v>0</v>
      </c>
    </row>
    <row r="877" spans="1:11" x14ac:dyDescent="0.2">
      <c r="A877">
        <f>'YAHOO HISTORICAL DATA'!A877</f>
        <v>0</v>
      </c>
      <c r="B877" s="81">
        <f t="shared" si="54"/>
        <v>0</v>
      </c>
      <c r="C877" s="83">
        <f t="shared" ref="C877:C940" si="58">(IF((LEFT(A877,3))="Jan",1,(IF((LEFT(A877,3))="Feb",2,(IF((LEFT(A877,3))="Mar",3,(IF((LEFT(A877,3))="Apr",4,(IF((LEFT(A877,3))="May",5,(IF((LEFT(A877,3))="Jun",6,(IF((LEFT(A877,3))="Jul",7,(IF((LEFT(A877,3))="Aug",8,(IF((LEFT(A877,3))="Sep",9,(IF((LEFT(A877,3))="Oct",10,(IF((LEFT(A877,3))="Nov",11,(IF((LEFT(A877,3))="Dec",12,0))))))))))))))))))))))))</f>
        <v>0</v>
      </c>
      <c r="D877" s="83">
        <f t="shared" si="56"/>
        <v>0</v>
      </c>
      <c r="E877" s="3" t="e">
        <f t="shared" ref="E877:E940" si="59">DATE(D877,C877,B877)</f>
        <v>#NUM!</v>
      </c>
      <c r="F877" s="15" t="str">
        <f>IF(ISNUMBER(VALUE(SUBSTITUTE(SUBSTITUTE(SUBSTITUTE(SUBSTITUTE('YAHOO HISTORICAL DATA'!B877,",","+"),".","-"),"+","."),"-",",")))=TRUE,(VALUE(SUBSTITUTE(SUBSTITUTE(SUBSTITUTE(SUBSTITUTE('YAHOO HISTORICAL DATA'!B877,",","+"),".","-"),"+","."),"-",","))),"")</f>
        <v/>
      </c>
      <c r="G877" s="15" t="str">
        <f>IF(ISNUMBER(VALUE(SUBSTITUTE(SUBSTITUTE(SUBSTITUTE(SUBSTITUTE('YAHOO HISTORICAL DATA'!C877,",","+"),".","-"),"+","."),"-",",")))=TRUE,(VALUE(SUBSTITUTE(SUBSTITUTE(SUBSTITUTE(SUBSTITUTE('YAHOO HISTORICAL DATA'!C877,",","+"),".","-"),"+","."),"-",","))),"")</f>
        <v/>
      </c>
      <c r="H877" s="15" t="str">
        <f>IF(ISNUMBER(VALUE(SUBSTITUTE(SUBSTITUTE(SUBSTITUTE(SUBSTITUTE('YAHOO HISTORICAL DATA'!D877,",","+"),".","-"),"+","."),"-",",")))=TRUE,(VALUE(SUBSTITUTE(SUBSTITUTE(SUBSTITUTE(SUBSTITUTE('YAHOO HISTORICAL DATA'!D877,",","+"),".","-"),"+","."),"-",","))),"")</f>
        <v/>
      </c>
      <c r="I877" s="15" t="str">
        <f>IF(ISNUMBER(VALUE(SUBSTITUTE(SUBSTITUTE(SUBSTITUTE(SUBSTITUTE('YAHOO HISTORICAL DATA'!E877,",","+"),".","-"),"+","."),"-",",")))=TRUE,(VALUE(SUBSTITUTE(SUBSTITUTE(SUBSTITUTE(SUBSTITUTE('YAHOO HISTORICAL DATA'!E877,",","+"),".","-"),"+","."),"-",","))),"")</f>
        <v/>
      </c>
      <c r="J877" s="15" t="str">
        <f>IF(ISNUMBER(VALUE(SUBSTITUTE(SUBSTITUTE(SUBSTITUTE(SUBSTITUTE('YAHOO HISTORICAL DATA'!F877,",","+"),".","-"),"+","."),"-",",")))=TRUE,(VALUE(SUBSTITUTE(SUBSTITUTE(SUBSTITUTE(SUBSTITUTE('YAHOO HISTORICAL DATA'!F877,",","+"),".","-"),"+","."),"-",","))),"")</f>
        <v/>
      </c>
      <c r="K877" s="15">
        <f>IF(ISNUMBER(VALUE(SUBSTITUTE(SUBSTITUTE(SUBSTITUTE(SUBSTITUTE('YAHOO HISTORICAL DATA'!G877,",","+"),".","-"),"+","."),"-",",")))=TRUE,(VALUE(SUBSTITUTE(SUBSTITUTE(SUBSTITUTE(SUBSTITUTE('YAHOO HISTORICAL DATA'!G877,",","+"),".","-"),"+","."),"-",","))),VALUE(SUBSTITUTE(SUBSTITUTE(SUBSTITUTE(SUBSTITUTE('YAHOO HISTORICAL DATA'!G877,",","+"),".","-"),"+","."),"-",",")&amp;"0"))</f>
        <v>0</v>
      </c>
    </row>
    <row r="878" spans="1:11" x14ac:dyDescent="0.2">
      <c r="A878">
        <f>'YAHOO HISTORICAL DATA'!A878</f>
        <v>0</v>
      </c>
      <c r="B878" s="81">
        <f t="shared" si="54"/>
        <v>0</v>
      </c>
      <c r="C878" s="83">
        <f t="shared" si="58"/>
        <v>0</v>
      </c>
      <c r="D878" s="83">
        <f t="shared" si="56"/>
        <v>0</v>
      </c>
      <c r="E878" s="3" t="e">
        <f t="shared" si="59"/>
        <v>#NUM!</v>
      </c>
      <c r="F878" s="15" t="str">
        <f>IF(ISNUMBER(VALUE(SUBSTITUTE(SUBSTITUTE(SUBSTITUTE(SUBSTITUTE('YAHOO HISTORICAL DATA'!B878,",","+"),".","-"),"+","."),"-",",")))=TRUE,(VALUE(SUBSTITUTE(SUBSTITUTE(SUBSTITUTE(SUBSTITUTE('YAHOO HISTORICAL DATA'!B878,",","+"),".","-"),"+","."),"-",","))),"")</f>
        <v/>
      </c>
      <c r="G878" s="15" t="str">
        <f>IF(ISNUMBER(VALUE(SUBSTITUTE(SUBSTITUTE(SUBSTITUTE(SUBSTITUTE('YAHOO HISTORICAL DATA'!C878,",","+"),".","-"),"+","."),"-",",")))=TRUE,(VALUE(SUBSTITUTE(SUBSTITUTE(SUBSTITUTE(SUBSTITUTE('YAHOO HISTORICAL DATA'!C878,",","+"),".","-"),"+","."),"-",","))),"")</f>
        <v/>
      </c>
      <c r="H878" s="15" t="str">
        <f>IF(ISNUMBER(VALUE(SUBSTITUTE(SUBSTITUTE(SUBSTITUTE(SUBSTITUTE('YAHOO HISTORICAL DATA'!D878,",","+"),".","-"),"+","."),"-",",")))=TRUE,(VALUE(SUBSTITUTE(SUBSTITUTE(SUBSTITUTE(SUBSTITUTE('YAHOO HISTORICAL DATA'!D878,",","+"),".","-"),"+","."),"-",","))),"")</f>
        <v/>
      </c>
      <c r="I878" s="15" t="str">
        <f>IF(ISNUMBER(VALUE(SUBSTITUTE(SUBSTITUTE(SUBSTITUTE(SUBSTITUTE('YAHOO HISTORICAL DATA'!E878,",","+"),".","-"),"+","."),"-",",")))=TRUE,(VALUE(SUBSTITUTE(SUBSTITUTE(SUBSTITUTE(SUBSTITUTE('YAHOO HISTORICAL DATA'!E878,",","+"),".","-"),"+","."),"-",","))),"")</f>
        <v/>
      </c>
      <c r="J878" s="15" t="str">
        <f>IF(ISNUMBER(VALUE(SUBSTITUTE(SUBSTITUTE(SUBSTITUTE(SUBSTITUTE('YAHOO HISTORICAL DATA'!F878,",","+"),".","-"),"+","."),"-",",")))=TRUE,(VALUE(SUBSTITUTE(SUBSTITUTE(SUBSTITUTE(SUBSTITUTE('YAHOO HISTORICAL DATA'!F878,",","+"),".","-"),"+","."),"-",","))),"")</f>
        <v/>
      </c>
      <c r="K878" s="15">
        <f>IF(ISNUMBER(VALUE(SUBSTITUTE(SUBSTITUTE(SUBSTITUTE(SUBSTITUTE('YAHOO HISTORICAL DATA'!G878,",","+"),".","-"),"+","."),"-",",")))=TRUE,(VALUE(SUBSTITUTE(SUBSTITUTE(SUBSTITUTE(SUBSTITUTE('YAHOO HISTORICAL DATA'!G878,",","+"),".","-"),"+","."),"-",","))),VALUE(SUBSTITUTE(SUBSTITUTE(SUBSTITUTE(SUBSTITUTE('YAHOO HISTORICAL DATA'!G878,",","+"),".","-"),"+","."),"-",",")&amp;"0"))</f>
        <v>0</v>
      </c>
    </row>
    <row r="879" spans="1:11" x14ac:dyDescent="0.2">
      <c r="A879">
        <f>'YAHOO HISTORICAL DATA'!A879</f>
        <v>0</v>
      </c>
      <c r="B879" s="81">
        <f t="shared" si="54"/>
        <v>0</v>
      </c>
      <c r="C879" s="83">
        <f t="shared" si="58"/>
        <v>0</v>
      </c>
      <c r="D879" s="83">
        <f t="shared" si="56"/>
        <v>0</v>
      </c>
      <c r="E879" s="3" t="e">
        <f t="shared" si="59"/>
        <v>#NUM!</v>
      </c>
      <c r="F879" s="15" t="str">
        <f>IF(ISNUMBER(VALUE(SUBSTITUTE(SUBSTITUTE(SUBSTITUTE(SUBSTITUTE('YAHOO HISTORICAL DATA'!B879,",","+"),".","-"),"+","."),"-",",")))=TRUE,(VALUE(SUBSTITUTE(SUBSTITUTE(SUBSTITUTE(SUBSTITUTE('YAHOO HISTORICAL DATA'!B879,",","+"),".","-"),"+","."),"-",","))),"")</f>
        <v/>
      </c>
      <c r="G879" s="15" t="str">
        <f>IF(ISNUMBER(VALUE(SUBSTITUTE(SUBSTITUTE(SUBSTITUTE(SUBSTITUTE('YAHOO HISTORICAL DATA'!C879,",","+"),".","-"),"+","."),"-",",")))=TRUE,(VALUE(SUBSTITUTE(SUBSTITUTE(SUBSTITUTE(SUBSTITUTE('YAHOO HISTORICAL DATA'!C879,",","+"),".","-"),"+","."),"-",","))),"")</f>
        <v/>
      </c>
      <c r="H879" s="15" t="str">
        <f>IF(ISNUMBER(VALUE(SUBSTITUTE(SUBSTITUTE(SUBSTITUTE(SUBSTITUTE('YAHOO HISTORICAL DATA'!D879,",","+"),".","-"),"+","."),"-",",")))=TRUE,(VALUE(SUBSTITUTE(SUBSTITUTE(SUBSTITUTE(SUBSTITUTE('YAHOO HISTORICAL DATA'!D879,",","+"),".","-"),"+","."),"-",","))),"")</f>
        <v/>
      </c>
      <c r="I879" s="15" t="str">
        <f>IF(ISNUMBER(VALUE(SUBSTITUTE(SUBSTITUTE(SUBSTITUTE(SUBSTITUTE('YAHOO HISTORICAL DATA'!E879,",","+"),".","-"),"+","."),"-",",")))=TRUE,(VALUE(SUBSTITUTE(SUBSTITUTE(SUBSTITUTE(SUBSTITUTE('YAHOO HISTORICAL DATA'!E879,",","+"),".","-"),"+","."),"-",","))),"")</f>
        <v/>
      </c>
      <c r="J879" s="15" t="str">
        <f>IF(ISNUMBER(VALUE(SUBSTITUTE(SUBSTITUTE(SUBSTITUTE(SUBSTITUTE('YAHOO HISTORICAL DATA'!F879,",","+"),".","-"),"+","."),"-",",")))=TRUE,(VALUE(SUBSTITUTE(SUBSTITUTE(SUBSTITUTE(SUBSTITUTE('YAHOO HISTORICAL DATA'!F879,",","+"),".","-"),"+","."),"-",","))),"")</f>
        <v/>
      </c>
      <c r="K879" s="15">
        <f>IF(ISNUMBER(VALUE(SUBSTITUTE(SUBSTITUTE(SUBSTITUTE(SUBSTITUTE('YAHOO HISTORICAL DATA'!G879,",","+"),".","-"),"+","."),"-",",")))=TRUE,(VALUE(SUBSTITUTE(SUBSTITUTE(SUBSTITUTE(SUBSTITUTE('YAHOO HISTORICAL DATA'!G879,",","+"),".","-"),"+","."),"-",","))),VALUE(SUBSTITUTE(SUBSTITUTE(SUBSTITUTE(SUBSTITUTE('YAHOO HISTORICAL DATA'!G879,",","+"),".","-"),"+","."),"-",",")&amp;"0"))</f>
        <v>0</v>
      </c>
    </row>
    <row r="880" spans="1:11" x14ac:dyDescent="0.2">
      <c r="A880">
        <f>'YAHOO HISTORICAL DATA'!A880</f>
        <v>0</v>
      </c>
      <c r="B880" s="81">
        <f t="shared" si="54"/>
        <v>0</v>
      </c>
      <c r="C880" s="83">
        <f t="shared" si="58"/>
        <v>0</v>
      </c>
      <c r="D880" s="83">
        <f t="shared" si="56"/>
        <v>0</v>
      </c>
      <c r="E880" s="3" t="e">
        <f t="shared" si="59"/>
        <v>#NUM!</v>
      </c>
      <c r="F880" s="15" t="str">
        <f>IF(ISNUMBER(VALUE(SUBSTITUTE(SUBSTITUTE(SUBSTITUTE(SUBSTITUTE('YAHOO HISTORICAL DATA'!B880,",","+"),".","-"),"+","."),"-",",")))=TRUE,(VALUE(SUBSTITUTE(SUBSTITUTE(SUBSTITUTE(SUBSTITUTE('YAHOO HISTORICAL DATA'!B880,",","+"),".","-"),"+","."),"-",","))),"")</f>
        <v/>
      </c>
      <c r="G880" s="15" t="str">
        <f>IF(ISNUMBER(VALUE(SUBSTITUTE(SUBSTITUTE(SUBSTITUTE(SUBSTITUTE('YAHOO HISTORICAL DATA'!C880,",","+"),".","-"),"+","."),"-",",")))=TRUE,(VALUE(SUBSTITUTE(SUBSTITUTE(SUBSTITUTE(SUBSTITUTE('YAHOO HISTORICAL DATA'!C880,",","+"),".","-"),"+","."),"-",","))),"")</f>
        <v/>
      </c>
      <c r="H880" s="15" t="str">
        <f>IF(ISNUMBER(VALUE(SUBSTITUTE(SUBSTITUTE(SUBSTITUTE(SUBSTITUTE('YAHOO HISTORICAL DATA'!D880,",","+"),".","-"),"+","."),"-",",")))=TRUE,(VALUE(SUBSTITUTE(SUBSTITUTE(SUBSTITUTE(SUBSTITUTE('YAHOO HISTORICAL DATA'!D880,",","+"),".","-"),"+","."),"-",","))),"")</f>
        <v/>
      </c>
      <c r="I880" s="15" t="str">
        <f>IF(ISNUMBER(VALUE(SUBSTITUTE(SUBSTITUTE(SUBSTITUTE(SUBSTITUTE('YAHOO HISTORICAL DATA'!E880,",","+"),".","-"),"+","."),"-",",")))=TRUE,(VALUE(SUBSTITUTE(SUBSTITUTE(SUBSTITUTE(SUBSTITUTE('YAHOO HISTORICAL DATA'!E880,",","+"),".","-"),"+","."),"-",","))),"")</f>
        <v/>
      </c>
      <c r="J880" s="15" t="str">
        <f>IF(ISNUMBER(VALUE(SUBSTITUTE(SUBSTITUTE(SUBSTITUTE(SUBSTITUTE('YAHOO HISTORICAL DATA'!F880,",","+"),".","-"),"+","."),"-",",")))=TRUE,(VALUE(SUBSTITUTE(SUBSTITUTE(SUBSTITUTE(SUBSTITUTE('YAHOO HISTORICAL DATA'!F880,",","+"),".","-"),"+","."),"-",","))),"")</f>
        <v/>
      </c>
      <c r="K880" s="15">
        <f>IF(ISNUMBER(VALUE(SUBSTITUTE(SUBSTITUTE(SUBSTITUTE(SUBSTITUTE('YAHOO HISTORICAL DATA'!G880,",","+"),".","-"),"+","."),"-",",")))=TRUE,(VALUE(SUBSTITUTE(SUBSTITUTE(SUBSTITUTE(SUBSTITUTE('YAHOO HISTORICAL DATA'!G880,",","+"),".","-"),"+","."),"-",","))),VALUE(SUBSTITUTE(SUBSTITUTE(SUBSTITUTE(SUBSTITUTE('YAHOO HISTORICAL DATA'!G880,",","+"),".","-"),"+","."),"-",",")&amp;"0"))</f>
        <v>0</v>
      </c>
    </row>
    <row r="881" spans="1:11" x14ac:dyDescent="0.2">
      <c r="A881">
        <f>'YAHOO HISTORICAL DATA'!A881</f>
        <v>0</v>
      </c>
      <c r="B881" s="81">
        <f t="shared" si="54"/>
        <v>0</v>
      </c>
      <c r="C881" s="83">
        <f t="shared" si="58"/>
        <v>0</v>
      </c>
      <c r="D881" s="83">
        <f t="shared" si="56"/>
        <v>0</v>
      </c>
      <c r="E881" s="3" t="e">
        <f t="shared" si="59"/>
        <v>#NUM!</v>
      </c>
      <c r="F881" s="15" t="str">
        <f>IF(ISNUMBER(VALUE(SUBSTITUTE(SUBSTITUTE(SUBSTITUTE(SUBSTITUTE('YAHOO HISTORICAL DATA'!B881,",","+"),".","-"),"+","."),"-",",")))=TRUE,(VALUE(SUBSTITUTE(SUBSTITUTE(SUBSTITUTE(SUBSTITUTE('YAHOO HISTORICAL DATA'!B881,",","+"),".","-"),"+","."),"-",","))),"")</f>
        <v/>
      </c>
      <c r="G881" s="15" t="str">
        <f>IF(ISNUMBER(VALUE(SUBSTITUTE(SUBSTITUTE(SUBSTITUTE(SUBSTITUTE('YAHOO HISTORICAL DATA'!C881,",","+"),".","-"),"+","."),"-",",")))=TRUE,(VALUE(SUBSTITUTE(SUBSTITUTE(SUBSTITUTE(SUBSTITUTE('YAHOO HISTORICAL DATA'!C881,",","+"),".","-"),"+","."),"-",","))),"")</f>
        <v/>
      </c>
      <c r="H881" s="15" t="str">
        <f>IF(ISNUMBER(VALUE(SUBSTITUTE(SUBSTITUTE(SUBSTITUTE(SUBSTITUTE('YAHOO HISTORICAL DATA'!D881,",","+"),".","-"),"+","."),"-",",")))=TRUE,(VALUE(SUBSTITUTE(SUBSTITUTE(SUBSTITUTE(SUBSTITUTE('YAHOO HISTORICAL DATA'!D881,",","+"),".","-"),"+","."),"-",","))),"")</f>
        <v/>
      </c>
      <c r="I881" s="15" t="str">
        <f>IF(ISNUMBER(VALUE(SUBSTITUTE(SUBSTITUTE(SUBSTITUTE(SUBSTITUTE('YAHOO HISTORICAL DATA'!E881,",","+"),".","-"),"+","."),"-",",")))=TRUE,(VALUE(SUBSTITUTE(SUBSTITUTE(SUBSTITUTE(SUBSTITUTE('YAHOO HISTORICAL DATA'!E881,",","+"),".","-"),"+","."),"-",","))),"")</f>
        <v/>
      </c>
      <c r="J881" s="15" t="str">
        <f>IF(ISNUMBER(VALUE(SUBSTITUTE(SUBSTITUTE(SUBSTITUTE(SUBSTITUTE('YAHOO HISTORICAL DATA'!F881,",","+"),".","-"),"+","."),"-",",")))=TRUE,(VALUE(SUBSTITUTE(SUBSTITUTE(SUBSTITUTE(SUBSTITUTE('YAHOO HISTORICAL DATA'!F881,",","+"),".","-"),"+","."),"-",","))),"")</f>
        <v/>
      </c>
      <c r="K881" s="15">
        <f>IF(ISNUMBER(VALUE(SUBSTITUTE(SUBSTITUTE(SUBSTITUTE(SUBSTITUTE('YAHOO HISTORICAL DATA'!G881,",","+"),".","-"),"+","."),"-",",")))=TRUE,(VALUE(SUBSTITUTE(SUBSTITUTE(SUBSTITUTE(SUBSTITUTE('YAHOO HISTORICAL DATA'!G881,",","+"),".","-"),"+","."),"-",","))),VALUE(SUBSTITUTE(SUBSTITUTE(SUBSTITUTE(SUBSTITUTE('YAHOO HISTORICAL DATA'!G881,",","+"),".","-"),"+","."),"-",",")&amp;"0"))</f>
        <v>0</v>
      </c>
    </row>
    <row r="882" spans="1:11" x14ac:dyDescent="0.2">
      <c r="A882">
        <f>'YAHOO HISTORICAL DATA'!A882</f>
        <v>0</v>
      </c>
      <c r="B882" s="81">
        <f t="shared" si="54"/>
        <v>0</v>
      </c>
      <c r="C882" s="83">
        <f t="shared" si="58"/>
        <v>0</v>
      </c>
      <c r="D882" s="83">
        <f t="shared" si="56"/>
        <v>0</v>
      </c>
      <c r="E882" s="3" t="e">
        <f t="shared" si="59"/>
        <v>#NUM!</v>
      </c>
      <c r="F882" s="15" t="str">
        <f>IF(ISNUMBER(VALUE(SUBSTITUTE(SUBSTITUTE(SUBSTITUTE(SUBSTITUTE('YAHOO HISTORICAL DATA'!B882,",","+"),".","-"),"+","."),"-",",")))=TRUE,(VALUE(SUBSTITUTE(SUBSTITUTE(SUBSTITUTE(SUBSTITUTE('YAHOO HISTORICAL DATA'!B882,",","+"),".","-"),"+","."),"-",","))),"")</f>
        <v/>
      </c>
      <c r="G882" s="15" t="str">
        <f>IF(ISNUMBER(VALUE(SUBSTITUTE(SUBSTITUTE(SUBSTITUTE(SUBSTITUTE('YAHOO HISTORICAL DATA'!C882,",","+"),".","-"),"+","."),"-",",")))=TRUE,(VALUE(SUBSTITUTE(SUBSTITUTE(SUBSTITUTE(SUBSTITUTE('YAHOO HISTORICAL DATA'!C882,",","+"),".","-"),"+","."),"-",","))),"")</f>
        <v/>
      </c>
      <c r="H882" s="15" t="str">
        <f>IF(ISNUMBER(VALUE(SUBSTITUTE(SUBSTITUTE(SUBSTITUTE(SUBSTITUTE('YAHOO HISTORICAL DATA'!D882,",","+"),".","-"),"+","."),"-",",")))=TRUE,(VALUE(SUBSTITUTE(SUBSTITUTE(SUBSTITUTE(SUBSTITUTE('YAHOO HISTORICAL DATA'!D882,",","+"),".","-"),"+","."),"-",","))),"")</f>
        <v/>
      </c>
      <c r="I882" s="15" t="str">
        <f>IF(ISNUMBER(VALUE(SUBSTITUTE(SUBSTITUTE(SUBSTITUTE(SUBSTITUTE('YAHOO HISTORICAL DATA'!E882,",","+"),".","-"),"+","."),"-",",")))=TRUE,(VALUE(SUBSTITUTE(SUBSTITUTE(SUBSTITUTE(SUBSTITUTE('YAHOO HISTORICAL DATA'!E882,",","+"),".","-"),"+","."),"-",","))),"")</f>
        <v/>
      </c>
      <c r="J882" s="15" t="str">
        <f>IF(ISNUMBER(VALUE(SUBSTITUTE(SUBSTITUTE(SUBSTITUTE(SUBSTITUTE('YAHOO HISTORICAL DATA'!F882,",","+"),".","-"),"+","."),"-",",")))=TRUE,(VALUE(SUBSTITUTE(SUBSTITUTE(SUBSTITUTE(SUBSTITUTE('YAHOO HISTORICAL DATA'!F882,",","+"),".","-"),"+","."),"-",","))),"")</f>
        <v/>
      </c>
      <c r="K882" s="15">
        <f>IF(ISNUMBER(VALUE(SUBSTITUTE(SUBSTITUTE(SUBSTITUTE(SUBSTITUTE('YAHOO HISTORICAL DATA'!G882,",","+"),".","-"),"+","."),"-",",")))=TRUE,(VALUE(SUBSTITUTE(SUBSTITUTE(SUBSTITUTE(SUBSTITUTE('YAHOO HISTORICAL DATA'!G882,",","+"),".","-"),"+","."),"-",","))),VALUE(SUBSTITUTE(SUBSTITUTE(SUBSTITUTE(SUBSTITUTE('YAHOO HISTORICAL DATA'!G882,",","+"),".","-"),"+","."),"-",",")&amp;"0"))</f>
        <v>0</v>
      </c>
    </row>
    <row r="883" spans="1:11" x14ac:dyDescent="0.2">
      <c r="A883">
        <f>'YAHOO HISTORICAL DATA'!A883</f>
        <v>0</v>
      </c>
      <c r="B883" s="81">
        <f t="shared" si="54"/>
        <v>0</v>
      </c>
      <c r="C883" s="83">
        <f t="shared" si="58"/>
        <v>0</v>
      </c>
      <c r="D883" s="83">
        <f t="shared" si="56"/>
        <v>0</v>
      </c>
      <c r="E883" s="3" t="e">
        <f t="shared" si="59"/>
        <v>#NUM!</v>
      </c>
      <c r="F883" s="15" t="str">
        <f>IF(ISNUMBER(VALUE(SUBSTITUTE(SUBSTITUTE(SUBSTITUTE(SUBSTITUTE('YAHOO HISTORICAL DATA'!B883,",","+"),".","-"),"+","."),"-",",")))=TRUE,(VALUE(SUBSTITUTE(SUBSTITUTE(SUBSTITUTE(SUBSTITUTE('YAHOO HISTORICAL DATA'!B883,",","+"),".","-"),"+","."),"-",","))),"")</f>
        <v/>
      </c>
      <c r="G883" s="15" t="str">
        <f>IF(ISNUMBER(VALUE(SUBSTITUTE(SUBSTITUTE(SUBSTITUTE(SUBSTITUTE('YAHOO HISTORICAL DATA'!C883,",","+"),".","-"),"+","."),"-",",")))=TRUE,(VALUE(SUBSTITUTE(SUBSTITUTE(SUBSTITUTE(SUBSTITUTE('YAHOO HISTORICAL DATA'!C883,",","+"),".","-"),"+","."),"-",","))),"")</f>
        <v/>
      </c>
      <c r="H883" s="15" t="str">
        <f>IF(ISNUMBER(VALUE(SUBSTITUTE(SUBSTITUTE(SUBSTITUTE(SUBSTITUTE('YAHOO HISTORICAL DATA'!D883,",","+"),".","-"),"+","."),"-",",")))=TRUE,(VALUE(SUBSTITUTE(SUBSTITUTE(SUBSTITUTE(SUBSTITUTE('YAHOO HISTORICAL DATA'!D883,",","+"),".","-"),"+","."),"-",","))),"")</f>
        <v/>
      </c>
      <c r="I883" s="15" t="str">
        <f>IF(ISNUMBER(VALUE(SUBSTITUTE(SUBSTITUTE(SUBSTITUTE(SUBSTITUTE('YAHOO HISTORICAL DATA'!E883,",","+"),".","-"),"+","."),"-",",")))=TRUE,(VALUE(SUBSTITUTE(SUBSTITUTE(SUBSTITUTE(SUBSTITUTE('YAHOO HISTORICAL DATA'!E883,",","+"),".","-"),"+","."),"-",","))),"")</f>
        <v/>
      </c>
      <c r="J883" s="15" t="str">
        <f>IF(ISNUMBER(VALUE(SUBSTITUTE(SUBSTITUTE(SUBSTITUTE(SUBSTITUTE('YAHOO HISTORICAL DATA'!F883,",","+"),".","-"),"+","."),"-",",")))=TRUE,(VALUE(SUBSTITUTE(SUBSTITUTE(SUBSTITUTE(SUBSTITUTE('YAHOO HISTORICAL DATA'!F883,",","+"),".","-"),"+","."),"-",","))),"")</f>
        <v/>
      </c>
      <c r="K883" s="15">
        <f>IF(ISNUMBER(VALUE(SUBSTITUTE(SUBSTITUTE(SUBSTITUTE(SUBSTITUTE('YAHOO HISTORICAL DATA'!G883,",","+"),".","-"),"+","."),"-",",")))=TRUE,(VALUE(SUBSTITUTE(SUBSTITUTE(SUBSTITUTE(SUBSTITUTE('YAHOO HISTORICAL DATA'!G883,",","+"),".","-"),"+","."),"-",","))),VALUE(SUBSTITUTE(SUBSTITUTE(SUBSTITUTE(SUBSTITUTE('YAHOO HISTORICAL DATA'!G883,",","+"),".","-"),"+","."),"-",",")&amp;"0"))</f>
        <v>0</v>
      </c>
    </row>
    <row r="884" spans="1:11" x14ac:dyDescent="0.2">
      <c r="A884">
        <f>'YAHOO HISTORICAL DATA'!A884</f>
        <v>0</v>
      </c>
      <c r="B884" s="81">
        <f t="shared" si="54"/>
        <v>0</v>
      </c>
      <c r="C884" s="83">
        <f t="shared" si="58"/>
        <v>0</v>
      </c>
      <c r="D884" s="83">
        <f t="shared" si="56"/>
        <v>0</v>
      </c>
      <c r="E884" s="3" t="e">
        <f t="shared" si="59"/>
        <v>#NUM!</v>
      </c>
      <c r="F884" s="15" t="str">
        <f>IF(ISNUMBER(VALUE(SUBSTITUTE(SUBSTITUTE(SUBSTITUTE(SUBSTITUTE('YAHOO HISTORICAL DATA'!B884,",","+"),".","-"),"+","."),"-",",")))=TRUE,(VALUE(SUBSTITUTE(SUBSTITUTE(SUBSTITUTE(SUBSTITUTE('YAHOO HISTORICAL DATA'!B884,",","+"),".","-"),"+","."),"-",","))),"")</f>
        <v/>
      </c>
      <c r="G884" s="15" t="str">
        <f>IF(ISNUMBER(VALUE(SUBSTITUTE(SUBSTITUTE(SUBSTITUTE(SUBSTITUTE('YAHOO HISTORICAL DATA'!C884,",","+"),".","-"),"+","."),"-",",")))=TRUE,(VALUE(SUBSTITUTE(SUBSTITUTE(SUBSTITUTE(SUBSTITUTE('YAHOO HISTORICAL DATA'!C884,",","+"),".","-"),"+","."),"-",","))),"")</f>
        <v/>
      </c>
      <c r="H884" s="15" t="str">
        <f>IF(ISNUMBER(VALUE(SUBSTITUTE(SUBSTITUTE(SUBSTITUTE(SUBSTITUTE('YAHOO HISTORICAL DATA'!D884,",","+"),".","-"),"+","."),"-",",")))=TRUE,(VALUE(SUBSTITUTE(SUBSTITUTE(SUBSTITUTE(SUBSTITUTE('YAHOO HISTORICAL DATA'!D884,",","+"),".","-"),"+","."),"-",","))),"")</f>
        <v/>
      </c>
      <c r="I884" s="15" t="str">
        <f>IF(ISNUMBER(VALUE(SUBSTITUTE(SUBSTITUTE(SUBSTITUTE(SUBSTITUTE('YAHOO HISTORICAL DATA'!E884,",","+"),".","-"),"+","."),"-",",")))=TRUE,(VALUE(SUBSTITUTE(SUBSTITUTE(SUBSTITUTE(SUBSTITUTE('YAHOO HISTORICAL DATA'!E884,",","+"),".","-"),"+","."),"-",","))),"")</f>
        <v/>
      </c>
      <c r="J884" s="15" t="str">
        <f>IF(ISNUMBER(VALUE(SUBSTITUTE(SUBSTITUTE(SUBSTITUTE(SUBSTITUTE('YAHOO HISTORICAL DATA'!F884,",","+"),".","-"),"+","."),"-",",")))=TRUE,(VALUE(SUBSTITUTE(SUBSTITUTE(SUBSTITUTE(SUBSTITUTE('YAHOO HISTORICAL DATA'!F884,",","+"),".","-"),"+","."),"-",","))),"")</f>
        <v/>
      </c>
      <c r="K884" s="15">
        <f>IF(ISNUMBER(VALUE(SUBSTITUTE(SUBSTITUTE(SUBSTITUTE(SUBSTITUTE('YAHOO HISTORICAL DATA'!G884,",","+"),".","-"),"+","."),"-",",")))=TRUE,(VALUE(SUBSTITUTE(SUBSTITUTE(SUBSTITUTE(SUBSTITUTE('YAHOO HISTORICAL DATA'!G884,",","+"),".","-"),"+","."),"-",","))),VALUE(SUBSTITUTE(SUBSTITUTE(SUBSTITUTE(SUBSTITUTE('YAHOO HISTORICAL DATA'!G884,",","+"),".","-"),"+","."),"-",",")&amp;"0"))</f>
        <v>0</v>
      </c>
    </row>
    <row r="885" spans="1:11" x14ac:dyDescent="0.2">
      <c r="A885">
        <f>'YAHOO HISTORICAL DATA'!A885</f>
        <v>0</v>
      </c>
      <c r="B885" s="81">
        <f t="shared" si="54"/>
        <v>0</v>
      </c>
      <c r="C885" s="83">
        <f t="shared" si="58"/>
        <v>0</v>
      </c>
      <c r="D885" s="83">
        <f t="shared" si="56"/>
        <v>0</v>
      </c>
      <c r="E885" s="3" t="e">
        <f t="shared" si="59"/>
        <v>#NUM!</v>
      </c>
      <c r="F885" s="15" t="str">
        <f>IF(ISNUMBER(VALUE(SUBSTITUTE(SUBSTITUTE(SUBSTITUTE(SUBSTITUTE('YAHOO HISTORICAL DATA'!B885,",","+"),".","-"),"+","."),"-",",")))=TRUE,(VALUE(SUBSTITUTE(SUBSTITUTE(SUBSTITUTE(SUBSTITUTE('YAHOO HISTORICAL DATA'!B885,",","+"),".","-"),"+","."),"-",","))),"")</f>
        <v/>
      </c>
      <c r="G885" s="15" t="str">
        <f>IF(ISNUMBER(VALUE(SUBSTITUTE(SUBSTITUTE(SUBSTITUTE(SUBSTITUTE('YAHOO HISTORICAL DATA'!C885,",","+"),".","-"),"+","."),"-",",")))=TRUE,(VALUE(SUBSTITUTE(SUBSTITUTE(SUBSTITUTE(SUBSTITUTE('YAHOO HISTORICAL DATA'!C885,",","+"),".","-"),"+","."),"-",","))),"")</f>
        <v/>
      </c>
      <c r="H885" s="15" t="str">
        <f>IF(ISNUMBER(VALUE(SUBSTITUTE(SUBSTITUTE(SUBSTITUTE(SUBSTITUTE('YAHOO HISTORICAL DATA'!D885,",","+"),".","-"),"+","."),"-",",")))=TRUE,(VALUE(SUBSTITUTE(SUBSTITUTE(SUBSTITUTE(SUBSTITUTE('YAHOO HISTORICAL DATA'!D885,",","+"),".","-"),"+","."),"-",","))),"")</f>
        <v/>
      </c>
      <c r="I885" s="15" t="str">
        <f>IF(ISNUMBER(VALUE(SUBSTITUTE(SUBSTITUTE(SUBSTITUTE(SUBSTITUTE('YAHOO HISTORICAL DATA'!E885,",","+"),".","-"),"+","."),"-",",")))=TRUE,(VALUE(SUBSTITUTE(SUBSTITUTE(SUBSTITUTE(SUBSTITUTE('YAHOO HISTORICAL DATA'!E885,",","+"),".","-"),"+","."),"-",","))),"")</f>
        <v/>
      </c>
      <c r="J885" s="15" t="str">
        <f>IF(ISNUMBER(VALUE(SUBSTITUTE(SUBSTITUTE(SUBSTITUTE(SUBSTITUTE('YAHOO HISTORICAL DATA'!F885,",","+"),".","-"),"+","."),"-",",")))=TRUE,(VALUE(SUBSTITUTE(SUBSTITUTE(SUBSTITUTE(SUBSTITUTE('YAHOO HISTORICAL DATA'!F885,",","+"),".","-"),"+","."),"-",","))),"")</f>
        <v/>
      </c>
      <c r="K885" s="15">
        <f>IF(ISNUMBER(VALUE(SUBSTITUTE(SUBSTITUTE(SUBSTITUTE(SUBSTITUTE('YAHOO HISTORICAL DATA'!G885,",","+"),".","-"),"+","."),"-",",")))=TRUE,(VALUE(SUBSTITUTE(SUBSTITUTE(SUBSTITUTE(SUBSTITUTE('YAHOO HISTORICAL DATA'!G885,",","+"),".","-"),"+","."),"-",","))),VALUE(SUBSTITUTE(SUBSTITUTE(SUBSTITUTE(SUBSTITUTE('YAHOO HISTORICAL DATA'!G885,",","+"),".","-"),"+","."),"-",",")&amp;"0"))</f>
        <v>0</v>
      </c>
    </row>
    <row r="886" spans="1:11" x14ac:dyDescent="0.2">
      <c r="A886">
        <f>'YAHOO HISTORICAL DATA'!A886</f>
        <v>0</v>
      </c>
      <c r="B886" s="81">
        <f t="shared" si="54"/>
        <v>0</v>
      </c>
      <c r="C886" s="83">
        <f t="shared" si="58"/>
        <v>0</v>
      </c>
      <c r="D886" s="83">
        <f t="shared" si="56"/>
        <v>0</v>
      </c>
      <c r="E886" s="3" t="e">
        <f t="shared" si="59"/>
        <v>#NUM!</v>
      </c>
      <c r="F886" s="15" t="str">
        <f>IF(ISNUMBER(VALUE(SUBSTITUTE(SUBSTITUTE(SUBSTITUTE(SUBSTITUTE('YAHOO HISTORICAL DATA'!B886,",","+"),".","-"),"+","."),"-",",")))=TRUE,(VALUE(SUBSTITUTE(SUBSTITUTE(SUBSTITUTE(SUBSTITUTE('YAHOO HISTORICAL DATA'!B886,",","+"),".","-"),"+","."),"-",","))),"")</f>
        <v/>
      </c>
      <c r="G886" s="15" t="str">
        <f>IF(ISNUMBER(VALUE(SUBSTITUTE(SUBSTITUTE(SUBSTITUTE(SUBSTITUTE('YAHOO HISTORICAL DATA'!C886,",","+"),".","-"),"+","."),"-",",")))=TRUE,(VALUE(SUBSTITUTE(SUBSTITUTE(SUBSTITUTE(SUBSTITUTE('YAHOO HISTORICAL DATA'!C886,",","+"),".","-"),"+","."),"-",","))),"")</f>
        <v/>
      </c>
      <c r="H886" s="15" t="str">
        <f>IF(ISNUMBER(VALUE(SUBSTITUTE(SUBSTITUTE(SUBSTITUTE(SUBSTITUTE('YAHOO HISTORICAL DATA'!D886,",","+"),".","-"),"+","."),"-",",")))=TRUE,(VALUE(SUBSTITUTE(SUBSTITUTE(SUBSTITUTE(SUBSTITUTE('YAHOO HISTORICAL DATA'!D886,",","+"),".","-"),"+","."),"-",","))),"")</f>
        <v/>
      </c>
      <c r="I886" s="15" t="str">
        <f>IF(ISNUMBER(VALUE(SUBSTITUTE(SUBSTITUTE(SUBSTITUTE(SUBSTITUTE('YAHOO HISTORICAL DATA'!E886,",","+"),".","-"),"+","."),"-",",")))=TRUE,(VALUE(SUBSTITUTE(SUBSTITUTE(SUBSTITUTE(SUBSTITUTE('YAHOO HISTORICAL DATA'!E886,",","+"),".","-"),"+","."),"-",","))),"")</f>
        <v/>
      </c>
      <c r="J886" s="15" t="str">
        <f>IF(ISNUMBER(VALUE(SUBSTITUTE(SUBSTITUTE(SUBSTITUTE(SUBSTITUTE('YAHOO HISTORICAL DATA'!F886,",","+"),".","-"),"+","."),"-",",")))=TRUE,(VALUE(SUBSTITUTE(SUBSTITUTE(SUBSTITUTE(SUBSTITUTE('YAHOO HISTORICAL DATA'!F886,",","+"),".","-"),"+","."),"-",","))),"")</f>
        <v/>
      </c>
      <c r="K886" s="15">
        <f>IF(ISNUMBER(VALUE(SUBSTITUTE(SUBSTITUTE(SUBSTITUTE(SUBSTITUTE('YAHOO HISTORICAL DATA'!G886,",","+"),".","-"),"+","."),"-",",")))=TRUE,(VALUE(SUBSTITUTE(SUBSTITUTE(SUBSTITUTE(SUBSTITUTE('YAHOO HISTORICAL DATA'!G886,",","+"),".","-"),"+","."),"-",","))),VALUE(SUBSTITUTE(SUBSTITUTE(SUBSTITUTE(SUBSTITUTE('YAHOO HISTORICAL DATA'!G886,",","+"),".","-"),"+","."),"-",",")&amp;"0"))</f>
        <v>0</v>
      </c>
    </row>
    <row r="887" spans="1:11" x14ac:dyDescent="0.2">
      <c r="A887">
        <f>'YAHOO HISTORICAL DATA'!A887</f>
        <v>0</v>
      </c>
      <c r="B887" s="81">
        <f t="shared" si="54"/>
        <v>0</v>
      </c>
      <c r="C887" s="83">
        <f t="shared" si="58"/>
        <v>0</v>
      </c>
      <c r="D887" s="83">
        <f t="shared" si="56"/>
        <v>0</v>
      </c>
      <c r="E887" s="3" t="e">
        <f t="shared" si="59"/>
        <v>#NUM!</v>
      </c>
      <c r="F887" s="15" t="str">
        <f>IF(ISNUMBER(VALUE(SUBSTITUTE(SUBSTITUTE(SUBSTITUTE(SUBSTITUTE('YAHOO HISTORICAL DATA'!B887,",","+"),".","-"),"+","."),"-",",")))=TRUE,(VALUE(SUBSTITUTE(SUBSTITUTE(SUBSTITUTE(SUBSTITUTE('YAHOO HISTORICAL DATA'!B887,",","+"),".","-"),"+","."),"-",","))),"")</f>
        <v/>
      </c>
      <c r="G887" s="15" t="str">
        <f>IF(ISNUMBER(VALUE(SUBSTITUTE(SUBSTITUTE(SUBSTITUTE(SUBSTITUTE('YAHOO HISTORICAL DATA'!C887,",","+"),".","-"),"+","."),"-",",")))=TRUE,(VALUE(SUBSTITUTE(SUBSTITUTE(SUBSTITUTE(SUBSTITUTE('YAHOO HISTORICAL DATA'!C887,",","+"),".","-"),"+","."),"-",","))),"")</f>
        <v/>
      </c>
      <c r="H887" s="15" t="str">
        <f>IF(ISNUMBER(VALUE(SUBSTITUTE(SUBSTITUTE(SUBSTITUTE(SUBSTITUTE('YAHOO HISTORICAL DATA'!D887,",","+"),".","-"),"+","."),"-",",")))=TRUE,(VALUE(SUBSTITUTE(SUBSTITUTE(SUBSTITUTE(SUBSTITUTE('YAHOO HISTORICAL DATA'!D887,",","+"),".","-"),"+","."),"-",","))),"")</f>
        <v/>
      </c>
      <c r="I887" s="15" t="str">
        <f>IF(ISNUMBER(VALUE(SUBSTITUTE(SUBSTITUTE(SUBSTITUTE(SUBSTITUTE('YAHOO HISTORICAL DATA'!E887,",","+"),".","-"),"+","."),"-",",")))=TRUE,(VALUE(SUBSTITUTE(SUBSTITUTE(SUBSTITUTE(SUBSTITUTE('YAHOO HISTORICAL DATA'!E887,",","+"),".","-"),"+","."),"-",","))),"")</f>
        <v/>
      </c>
      <c r="J887" s="15" t="str">
        <f>IF(ISNUMBER(VALUE(SUBSTITUTE(SUBSTITUTE(SUBSTITUTE(SUBSTITUTE('YAHOO HISTORICAL DATA'!F887,",","+"),".","-"),"+","."),"-",",")))=TRUE,(VALUE(SUBSTITUTE(SUBSTITUTE(SUBSTITUTE(SUBSTITUTE('YAHOO HISTORICAL DATA'!F887,",","+"),".","-"),"+","."),"-",","))),"")</f>
        <v/>
      </c>
      <c r="K887" s="15">
        <f>IF(ISNUMBER(VALUE(SUBSTITUTE(SUBSTITUTE(SUBSTITUTE(SUBSTITUTE('YAHOO HISTORICAL DATA'!G887,",","+"),".","-"),"+","."),"-",",")))=TRUE,(VALUE(SUBSTITUTE(SUBSTITUTE(SUBSTITUTE(SUBSTITUTE('YAHOO HISTORICAL DATA'!G887,",","+"),".","-"),"+","."),"-",","))),VALUE(SUBSTITUTE(SUBSTITUTE(SUBSTITUTE(SUBSTITUTE('YAHOO HISTORICAL DATA'!G887,",","+"),".","-"),"+","."),"-",",")&amp;"0"))</f>
        <v>0</v>
      </c>
    </row>
    <row r="888" spans="1:11" x14ac:dyDescent="0.2">
      <c r="A888">
        <f>'YAHOO HISTORICAL DATA'!A888</f>
        <v>0</v>
      </c>
      <c r="B888" s="81">
        <f t="shared" si="54"/>
        <v>0</v>
      </c>
      <c r="C888" s="83">
        <f t="shared" si="58"/>
        <v>0</v>
      </c>
      <c r="D888" s="83">
        <f t="shared" si="56"/>
        <v>0</v>
      </c>
      <c r="E888" s="3" t="e">
        <f t="shared" si="59"/>
        <v>#NUM!</v>
      </c>
      <c r="F888" s="15" t="str">
        <f>IF(ISNUMBER(VALUE(SUBSTITUTE(SUBSTITUTE(SUBSTITUTE(SUBSTITUTE('YAHOO HISTORICAL DATA'!B888,",","+"),".","-"),"+","."),"-",",")))=TRUE,(VALUE(SUBSTITUTE(SUBSTITUTE(SUBSTITUTE(SUBSTITUTE('YAHOO HISTORICAL DATA'!B888,",","+"),".","-"),"+","."),"-",","))),"")</f>
        <v/>
      </c>
      <c r="G888" s="15" t="str">
        <f>IF(ISNUMBER(VALUE(SUBSTITUTE(SUBSTITUTE(SUBSTITUTE(SUBSTITUTE('YAHOO HISTORICAL DATA'!C888,",","+"),".","-"),"+","."),"-",",")))=TRUE,(VALUE(SUBSTITUTE(SUBSTITUTE(SUBSTITUTE(SUBSTITUTE('YAHOO HISTORICAL DATA'!C888,",","+"),".","-"),"+","."),"-",","))),"")</f>
        <v/>
      </c>
      <c r="H888" s="15" t="str">
        <f>IF(ISNUMBER(VALUE(SUBSTITUTE(SUBSTITUTE(SUBSTITUTE(SUBSTITUTE('YAHOO HISTORICAL DATA'!D888,",","+"),".","-"),"+","."),"-",",")))=TRUE,(VALUE(SUBSTITUTE(SUBSTITUTE(SUBSTITUTE(SUBSTITUTE('YAHOO HISTORICAL DATA'!D888,",","+"),".","-"),"+","."),"-",","))),"")</f>
        <v/>
      </c>
      <c r="I888" s="15" t="str">
        <f>IF(ISNUMBER(VALUE(SUBSTITUTE(SUBSTITUTE(SUBSTITUTE(SUBSTITUTE('YAHOO HISTORICAL DATA'!E888,",","+"),".","-"),"+","."),"-",",")))=TRUE,(VALUE(SUBSTITUTE(SUBSTITUTE(SUBSTITUTE(SUBSTITUTE('YAHOO HISTORICAL DATA'!E888,",","+"),".","-"),"+","."),"-",","))),"")</f>
        <v/>
      </c>
      <c r="J888" s="15" t="str">
        <f>IF(ISNUMBER(VALUE(SUBSTITUTE(SUBSTITUTE(SUBSTITUTE(SUBSTITUTE('YAHOO HISTORICAL DATA'!F888,",","+"),".","-"),"+","."),"-",",")))=TRUE,(VALUE(SUBSTITUTE(SUBSTITUTE(SUBSTITUTE(SUBSTITUTE('YAHOO HISTORICAL DATA'!F888,",","+"),".","-"),"+","."),"-",","))),"")</f>
        <v/>
      </c>
      <c r="K888" s="15">
        <f>IF(ISNUMBER(VALUE(SUBSTITUTE(SUBSTITUTE(SUBSTITUTE(SUBSTITUTE('YAHOO HISTORICAL DATA'!G888,",","+"),".","-"),"+","."),"-",",")))=TRUE,(VALUE(SUBSTITUTE(SUBSTITUTE(SUBSTITUTE(SUBSTITUTE('YAHOO HISTORICAL DATA'!G888,",","+"),".","-"),"+","."),"-",","))),VALUE(SUBSTITUTE(SUBSTITUTE(SUBSTITUTE(SUBSTITUTE('YAHOO HISTORICAL DATA'!G888,",","+"),".","-"),"+","."),"-",",")&amp;"0"))</f>
        <v>0</v>
      </c>
    </row>
    <row r="889" spans="1:11" x14ac:dyDescent="0.2">
      <c r="A889">
        <f>'YAHOO HISTORICAL DATA'!A889</f>
        <v>0</v>
      </c>
      <c r="B889" s="81">
        <f t="shared" si="54"/>
        <v>0</v>
      </c>
      <c r="C889" s="83">
        <f t="shared" si="58"/>
        <v>0</v>
      </c>
      <c r="D889" s="83">
        <f t="shared" si="56"/>
        <v>0</v>
      </c>
      <c r="E889" s="3" t="e">
        <f t="shared" si="59"/>
        <v>#NUM!</v>
      </c>
      <c r="F889" s="15" t="str">
        <f>IF(ISNUMBER(VALUE(SUBSTITUTE(SUBSTITUTE(SUBSTITUTE(SUBSTITUTE('YAHOO HISTORICAL DATA'!B889,",","+"),".","-"),"+","."),"-",",")))=TRUE,(VALUE(SUBSTITUTE(SUBSTITUTE(SUBSTITUTE(SUBSTITUTE('YAHOO HISTORICAL DATA'!B889,",","+"),".","-"),"+","."),"-",","))),"")</f>
        <v/>
      </c>
      <c r="G889" s="15" t="str">
        <f>IF(ISNUMBER(VALUE(SUBSTITUTE(SUBSTITUTE(SUBSTITUTE(SUBSTITUTE('YAHOO HISTORICAL DATA'!C889,",","+"),".","-"),"+","."),"-",",")))=TRUE,(VALUE(SUBSTITUTE(SUBSTITUTE(SUBSTITUTE(SUBSTITUTE('YAHOO HISTORICAL DATA'!C889,",","+"),".","-"),"+","."),"-",","))),"")</f>
        <v/>
      </c>
      <c r="H889" s="15" t="str">
        <f>IF(ISNUMBER(VALUE(SUBSTITUTE(SUBSTITUTE(SUBSTITUTE(SUBSTITUTE('YAHOO HISTORICAL DATA'!D889,",","+"),".","-"),"+","."),"-",",")))=TRUE,(VALUE(SUBSTITUTE(SUBSTITUTE(SUBSTITUTE(SUBSTITUTE('YAHOO HISTORICAL DATA'!D889,",","+"),".","-"),"+","."),"-",","))),"")</f>
        <v/>
      </c>
      <c r="I889" s="15" t="str">
        <f>IF(ISNUMBER(VALUE(SUBSTITUTE(SUBSTITUTE(SUBSTITUTE(SUBSTITUTE('YAHOO HISTORICAL DATA'!E889,",","+"),".","-"),"+","."),"-",",")))=TRUE,(VALUE(SUBSTITUTE(SUBSTITUTE(SUBSTITUTE(SUBSTITUTE('YAHOO HISTORICAL DATA'!E889,",","+"),".","-"),"+","."),"-",","))),"")</f>
        <v/>
      </c>
      <c r="J889" s="15" t="str">
        <f>IF(ISNUMBER(VALUE(SUBSTITUTE(SUBSTITUTE(SUBSTITUTE(SUBSTITUTE('YAHOO HISTORICAL DATA'!F889,",","+"),".","-"),"+","."),"-",",")))=TRUE,(VALUE(SUBSTITUTE(SUBSTITUTE(SUBSTITUTE(SUBSTITUTE('YAHOO HISTORICAL DATA'!F889,",","+"),".","-"),"+","."),"-",","))),"")</f>
        <v/>
      </c>
      <c r="K889" s="15">
        <f>IF(ISNUMBER(VALUE(SUBSTITUTE(SUBSTITUTE(SUBSTITUTE(SUBSTITUTE('YAHOO HISTORICAL DATA'!G889,",","+"),".","-"),"+","."),"-",",")))=TRUE,(VALUE(SUBSTITUTE(SUBSTITUTE(SUBSTITUTE(SUBSTITUTE('YAHOO HISTORICAL DATA'!G889,",","+"),".","-"),"+","."),"-",","))),VALUE(SUBSTITUTE(SUBSTITUTE(SUBSTITUTE(SUBSTITUTE('YAHOO HISTORICAL DATA'!G889,",","+"),".","-"),"+","."),"-",",")&amp;"0"))</f>
        <v>0</v>
      </c>
    </row>
    <row r="890" spans="1:11" x14ac:dyDescent="0.2">
      <c r="A890">
        <f>'YAHOO HISTORICAL DATA'!A890</f>
        <v>0</v>
      </c>
      <c r="B890" s="81">
        <f t="shared" si="54"/>
        <v>0</v>
      </c>
      <c r="C890" s="83">
        <f t="shared" si="58"/>
        <v>0</v>
      </c>
      <c r="D890" s="83">
        <f t="shared" si="56"/>
        <v>0</v>
      </c>
      <c r="E890" s="3" t="e">
        <f t="shared" si="59"/>
        <v>#NUM!</v>
      </c>
      <c r="F890" s="15" t="str">
        <f>IF(ISNUMBER(VALUE(SUBSTITUTE(SUBSTITUTE(SUBSTITUTE(SUBSTITUTE('YAHOO HISTORICAL DATA'!B890,",","+"),".","-"),"+","."),"-",",")))=TRUE,(VALUE(SUBSTITUTE(SUBSTITUTE(SUBSTITUTE(SUBSTITUTE('YAHOO HISTORICAL DATA'!B890,",","+"),".","-"),"+","."),"-",","))),"")</f>
        <v/>
      </c>
      <c r="G890" s="15" t="str">
        <f>IF(ISNUMBER(VALUE(SUBSTITUTE(SUBSTITUTE(SUBSTITUTE(SUBSTITUTE('YAHOO HISTORICAL DATA'!C890,",","+"),".","-"),"+","."),"-",",")))=TRUE,(VALUE(SUBSTITUTE(SUBSTITUTE(SUBSTITUTE(SUBSTITUTE('YAHOO HISTORICAL DATA'!C890,",","+"),".","-"),"+","."),"-",","))),"")</f>
        <v/>
      </c>
      <c r="H890" s="15" t="str">
        <f>IF(ISNUMBER(VALUE(SUBSTITUTE(SUBSTITUTE(SUBSTITUTE(SUBSTITUTE('YAHOO HISTORICAL DATA'!D890,",","+"),".","-"),"+","."),"-",",")))=TRUE,(VALUE(SUBSTITUTE(SUBSTITUTE(SUBSTITUTE(SUBSTITUTE('YAHOO HISTORICAL DATA'!D890,",","+"),".","-"),"+","."),"-",","))),"")</f>
        <v/>
      </c>
      <c r="I890" s="15" t="str">
        <f>IF(ISNUMBER(VALUE(SUBSTITUTE(SUBSTITUTE(SUBSTITUTE(SUBSTITUTE('YAHOO HISTORICAL DATA'!E890,",","+"),".","-"),"+","."),"-",",")))=TRUE,(VALUE(SUBSTITUTE(SUBSTITUTE(SUBSTITUTE(SUBSTITUTE('YAHOO HISTORICAL DATA'!E890,",","+"),".","-"),"+","."),"-",","))),"")</f>
        <v/>
      </c>
      <c r="J890" s="15" t="str">
        <f>IF(ISNUMBER(VALUE(SUBSTITUTE(SUBSTITUTE(SUBSTITUTE(SUBSTITUTE('YAHOO HISTORICAL DATA'!F890,",","+"),".","-"),"+","."),"-",",")))=TRUE,(VALUE(SUBSTITUTE(SUBSTITUTE(SUBSTITUTE(SUBSTITUTE('YAHOO HISTORICAL DATA'!F890,",","+"),".","-"),"+","."),"-",","))),"")</f>
        <v/>
      </c>
      <c r="K890" s="15">
        <f>IF(ISNUMBER(VALUE(SUBSTITUTE(SUBSTITUTE(SUBSTITUTE(SUBSTITUTE('YAHOO HISTORICAL DATA'!G890,",","+"),".","-"),"+","."),"-",",")))=TRUE,(VALUE(SUBSTITUTE(SUBSTITUTE(SUBSTITUTE(SUBSTITUTE('YAHOO HISTORICAL DATA'!G890,",","+"),".","-"),"+","."),"-",","))),VALUE(SUBSTITUTE(SUBSTITUTE(SUBSTITUTE(SUBSTITUTE('YAHOO HISTORICAL DATA'!G890,",","+"),".","-"),"+","."),"-",",")&amp;"0"))</f>
        <v>0</v>
      </c>
    </row>
    <row r="891" spans="1:11" x14ac:dyDescent="0.2">
      <c r="A891">
        <f>'YAHOO HISTORICAL DATA'!A891</f>
        <v>0</v>
      </c>
      <c r="B891" s="81">
        <f t="shared" si="54"/>
        <v>0</v>
      </c>
      <c r="C891" s="83">
        <f t="shared" si="58"/>
        <v>0</v>
      </c>
      <c r="D891" s="83">
        <f t="shared" si="56"/>
        <v>0</v>
      </c>
      <c r="E891" s="3" t="e">
        <f t="shared" si="59"/>
        <v>#NUM!</v>
      </c>
      <c r="F891" s="15" t="str">
        <f>IF(ISNUMBER(VALUE(SUBSTITUTE(SUBSTITUTE(SUBSTITUTE(SUBSTITUTE('YAHOO HISTORICAL DATA'!B891,",","+"),".","-"),"+","."),"-",",")))=TRUE,(VALUE(SUBSTITUTE(SUBSTITUTE(SUBSTITUTE(SUBSTITUTE('YAHOO HISTORICAL DATA'!B891,",","+"),".","-"),"+","."),"-",","))),"")</f>
        <v/>
      </c>
      <c r="G891" s="15" t="str">
        <f>IF(ISNUMBER(VALUE(SUBSTITUTE(SUBSTITUTE(SUBSTITUTE(SUBSTITUTE('YAHOO HISTORICAL DATA'!C891,",","+"),".","-"),"+","."),"-",",")))=TRUE,(VALUE(SUBSTITUTE(SUBSTITUTE(SUBSTITUTE(SUBSTITUTE('YAHOO HISTORICAL DATA'!C891,",","+"),".","-"),"+","."),"-",","))),"")</f>
        <v/>
      </c>
      <c r="H891" s="15" t="str">
        <f>IF(ISNUMBER(VALUE(SUBSTITUTE(SUBSTITUTE(SUBSTITUTE(SUBSTITUTE('YAHOO HISTORICAL DATA'!D891,",","+"),".","-"),"+","."),"-",",")))=TRUE,(VALUE(SUBSTITUTE(SUBSTITUTE(SUBSTITUTE(SUBSTITUTE('YAHOO HISTORICAL DATA'!D891,",","+"),".","-"),"+","."),"-",","))),"")</f>
        <v/>
      </c>
      <c r="I891" s="15" t="str">
        <f>IF(ISNUMBER(VALUE(SUBSTITUTE(SUBSTITUTE(SUBSTITUTE(SUBSTITUTE('YAHOO HISTORICAL DATA'!E891,",","+"),".","-"),"+","."),"-",",")))=TRUE,(VALUE(SUBSTITUTE(SUBSTITUTE(SUBSTITUTE(SUBSTITUTE('YAHOO HISTORICAL DATA'!E891,",","+"),".","-"),"+","."),"-",","))),"")</f>
        <v/>
      </c>
      <c r="J891" s="15" t="str">
        <f>IF(ISNUMBER(VALUE(SUBSTITUTE(SUBSTITUTE(SUBSTITUTE(SUBSTITUTE('YAHOO HISTORICAL DATA'!F891,",","+"),".","-"),"+","."),"-",",")))=TRUE,(VALUE(SUBSTITUTE(SUBSTITUTE(SUBSTITUTE(SUBSTITUTE('YAHOO HISTORICAL DATA'!F891,",","+"),".","-"),"+","."),"-",","))),"")</f>
        <v/>
      </c>
      <c r="K891" s="15">
        <f>IF(ISNUMBER(VALUE(SUBSTITUTE(SUBSTITUTE(SUBSTITUTE(SUBSTITUTE('YAHOO HISTORICAL DATA'!G891,",","+"),".","-"),"+","."),"-",",")))=TRUE,(VALUE(SUBSTITUTE(SUBSTITUTE(SUBSTITUTE(SUBSTITUTE('YAHOO HISTORICAL DATA'!G891,",","+"),".","-"),"+","."),"-",","))),VALUE(SUBSTITUTE(SUBSTITUTE(SUBSTITUTE(SUBSTITUTE('YAHOO HISTORICAL DATA'!G891,",","+"),".","-"),"+","."),"-",",")&amp;"0"))</f>
        <v>0</v>
      </c>
    </row>
    <row r="892" spans="1:11" x14ac:dyDescent="0.2">
      <c r="A892">
        <f>'YAHOO HISTORICAL DATA'!A892</f>
        <v>0</v>
      </c>
      <c r="B892" s="81">
        <f t="shared" si="54"/>
        <v>0</v>
      </c>
      <c r="C892" s="83">
        <f t="shared" si="58"/>
        <v>0</v>
      </c>
      <c r="D892" s="83">
        <f t="shared" si="56"/>
        <v>0</v>
      </c>
      <c r="E892" s="3" t="e">
        <f t="shared" si="59"/>
        <v>#NUM!</v>
      </c>
      <c r="F892" s="15" t="str">
        <f>IF(ISNUMBER(VALUE(SUBSTITUTE(SUBSTITUTE(SUBSTITUTE(SUBSTITUTE('YAHOO HISTORICAL DATA'!B892,",","+"),".","-"),"+","."),"-",",")))=TRUE,(VALUE(SUBSTITUTE(SUBSTITUTE(SUBSTITUTE(SUBSTITUTE('YAHOO HISTORICAL DATA'!B892,",","+"),".","-"),"+","."),"-",","))),"")</f>
        <v/>
      </c>
      <c r="G892" s="15" t="str">
        <f>IF(ISNUMBER(VALUE(SUBSTITUTE(SUBSTITUTE(SUBSTITUTE(SUBSTITUTE('YAHOO HISTORICAL DATA'!C892,",","+"),".","-"),"+","."),"-",",")))=TRUE,(VALUE(SUBSTITUTE(SUBSTITUTE(SUBSTITUTE(SUBSTITUTE('YAHOO HISTORICAL DATA'!C892,",","+"),".","-"),"+","."),"-",","))),"")</f>
        <v/>
      </c>
      <c r="H892" s="15" t="str">
        <f>IF(ISNUMBER(VALUE(SUBSTITUTE(SUBSTITUTE(SUBSTITUTE(SUBSTITUTE('YAHOO HISTORICAL DATA'!D892,",","+"),".","-"),"+","."),"-",",")))=TRUE,(VALUE(SUBSTITUTE(SUBSTITUTE(SUBSTITUTE(SUBSTITUTE('YAHOO HISTORICAL DATA'!D892,",","+"),".","-"),"+","."),"-",","))),"")</f>
        <v/>
      </c>
      <c r="I892" s="15" t="str">
        <f>IF(ISNUMBER(VALUE(SUBSTITUTE(SUBSTITUTE(SUBSTITUTE(SUBSTITUTE('YAHOO HISTORICAL DATA'!E892,",","+"),".","-"),"+","."),"-",",")))=TRUE,(VALUE(SUBSTITUTE(SUBSTITUTE(SUBSTITUTE(SUBSTITUTE('YAHOO HISTORICAL DATA'!E892,",","+"),".","-"),"+","."),"-",","))),"")</f>
        <v/>
      </c>
      <c r="J892" s="15" t="str">
        <f>IF(ISNUMBER(VALUE(SUBSTITUTE(SUBSTITUTE(SUBSTITUTE(SUBSTITUTE('YAHOO HISTORICAL DATA'!F892,",","+"),".","-"),"+","."),"-",",")))=TRUE,(VALUE(SUBSTITUTE(SUBSTITUTE(SUBSTITUTE(SUBSTITUTE('YAHOO HISTORICAL DATA'!F892,",","+"),".","-"),"+","."),"-",","))),"")</f>
        <v/>
      </c>
      <c r="K892" s="15">
        <f>IF(ISNUMBER(VALUE(SUBSTITUTE(SUBSTITUTE(SUBSTITUTE(SUBSTITUTE('YAHOO HISTORICAL DATA'!G892,",","+"),".","-"),"+","."),"-",",")))=TRUE,(VALUE(SUBSTITUTE(SUBSTITUTE(SUBSTITUTE(SUBSTITUTE('YAHOO HISTORICAL DATA'!G892,",","+"),".","-"),"+","."),"-",","))),VALUE(SUBSTITUTE(SUBSTITUTE(SUBSTITUTE(SUBSTITUTE('YAHOO HISTORICAL DATA'!G892,",","+"),".","-"),"+","."),"-",",")&amp;"0"))</f>
        <v>0</v>
      </c>
    </row>
    <row r="893" spans="1:11" x14ac:dyDescent="0.2">
      <c r="A893">
        <f>'YAHOO HISTORICAL DATA'!A893</f>
        <v>0</v>
      </c>
      <c r="B893" s="81">
        <f t="shared" si="54"/>
        <v>0</v>
      </c>
      <c r="C893" s="83">
        <f t="shared" si="58"/>
        <v>0</v>
      </c>
      <c r="D893" s="83">
        <f t="shared" si="56"/>
        <v>0</v>
      </c>
      <c r="E893" s="3" t="e">
        <f t="shared" si="59"/>
        <v>#NUM!</v>
      </c>
      <c r="F893" s="15" t="str">
        <f>IF(ISNUMBER(VALUE(SUBSTITUTE(SUBSTITUTE(SUBSTITUTE(SUBSTITUTE('YAHOO HISTORICAL DATA'!B893,",","+"),".","-"),"+","."),"-",",")))=TRUE,(VALUE(SUBSTITUTE(SUBSTITUTE(SUBSTITUTE(SUBSTITUTE('YAHOO HISTORICAL DATA'!B893,",","+"),".","-"),"+","."),"-",","))),"")</f>
        <v/>
      </c>
      <c r="G893" s="15" t="str">
        <f>IF(ISNUMBER(VALUE(SUBSTITUTE(SUBSTITUTE(SUBSTITUTE(SUBSTITUTE('YAHOO HISTORICAL DATA'!C893,",","+"),".","-"),"+","."),"-",",")))=TRUE,(VALUE(SUBSTITUTE(SUBSTITUTE(SUBSTITUTE(SUBSTITUTE('YAHOO HISTORICAL DATA'!C893,",","+"),".","-"),"+","."),"-",","))),"")</f>
        <v/>
      </c>
      <c r="H893" s="15" t="str">
        <f>IF(ISNUMBER(VALUE(SUBSTITUTE(SUBSTITUTE(SUBSTITUTE(SUBSTITUTE('YAHOO HISTORICAL DATA'!D893,",","+"),".","-"),"+","."),"-",",")))=TRUE,(VALUE(SUBSTITUTE(SUBSTITUTE(SUBSTITUTE(SUBSTITUTE('YAHOO HISTORICAL DATA'!D893,",","+"),".","-"),"+","."),"-",","))),"")</f>
        <v/>
      </c>
      <c r="I893" s="15" t="str">
        <f>IF(ISNUMBER(VALUE(SUBSTITUTE(SUBSTITUTE(SUBSTITUTE(SUBSTITUTE('YAHOO HISTORICAL DATA'!E893,",","+"),".","-"),"+","."),"-",",")))=TRUE,(VALUE(SUBSTITUTE(SUBSTITUTE(SUBSTITUTE(SUBSTITUTE('YAHOO HISTORICAL DATA'!E893,",","+"),".","-"),"+","."),"-",","))),"")</f>
        <v/>
      </c>
      <c r="J893" s="15" t="str">
        <f>IF(ISNUMBER(VALUE(SUBSTITUTE(SUBSTITUTE(SUBSTITUTE(SUBSTITUTE('YAHOO HISTORICAL DATA'!F893,",","+"),".","-"),"+","."),"-",",")))=TRUE,(VALUE(SUBSTITUTE(SUBSTITUTE(SUBSTITUTE(SUBSTITUTE('YAHOO HISTORICAL DATA'!F893,",","+"),".","-"),"+","."),"-",","))),"")</f>
        <v/>
      </c>
      <c r="K893" s="15">
        <f>IF(ISNUMBER(VALUE(SUBSTITUTE(SUBSTITUTE(SUBSTITUTE(SUBSTITUTE('YAHOO HISTORICAL DATA'!G893,",","+"),".","-"),"+","."),"-",",")))=TRUE,(VALUE(SUBSTITUTE(SUBSTITUTE(SUBSTITUTE(SUBSTITUTE('YAHOO HISTORICAL DATA'!G893,",","+"),".","-"),"+","."),"-",","))),VALUE(SUBSTITUTE(SUBSTITUTE(SUBSTITUTE(SUBSTITUTE('YAHOO HISTORICAL DATA'!G893,",","+"),".","-"),"+","."),"-",",")&amp;"0"))</f>
        <v>0</v>
      </c>
    </row>
    <row r="894" spans="1:11" x14ac:dyDescent="0.2">
      <c r="A894">
        <f>'YAHOO HISTORICAL DATA'!A894</f>
        <v>0</v>
      </c>
      <c r="B894" s="81">
        <f t="shared" si="54"/>
        <v>0</v>
      </c>
      <c r="C894" s="83">
        <f t="shared" si="58"/>
        <v>0</v>
      </c>
      <c r="D894" s="83">
        <f t="shared" si="56"/>
        <v>0</v>
      </c>
      <c r="E894" s="3" t="e">
        <f t="shared" si="59"/>
        <v>#NUM!</v>
      </c>
      <c r="F894" s="15" t="str">
        <f>IF(ISNUMBER(VALUE(SUBSTITUTE(SUBSTITUTE(SUBSTITUTE(SUBSTITUTE('YAHOO HISTORICAL DATA'!B894,",","+"),".","-"),"+","."),"-",",")))=TRUE,(VALUE(SUBSTITUTE(SUBSTITUTE(SUBSTITUTE(SUBSTITUTE('YAHOO HISTORICAL DATA'!B894,",","+"),".","-"),"+","."),"-",","))),"")</f>
        <v/>
      </c>
      <c r="G894" s="15" t="str">
        <f>IF(ISNUMBER(VALUE(SUBSTITUTE(SUBSTITUTE(SUBSTITUTE(SUBSTITUTE('YAHOO HISTORICAL DATA'!C894,",","+"),".","-"),"+","."),"-",",")))=TRUE,(VALUE(SUBSTITUTE(SUBSTITUTE(SUBSTITUTE(SUBSTITUTE('YAHOO HISTORICAL DATA'!C894,",","+"),".","-"),"+","."),"-",","))),"")</f>
        <v/>
      </c>
      <c r="H894" s="15" t="str">
        <f>IF(ISNUMBER(VALUE(SUBSTITUTE(SUBSTITUTE(SUBSTITUTE(SUBSTITUTE('YAHOO HISTORICAL DATA'!D894,",","+"),".","-"),"+","."),"-",",")))=TRUE,(VALUE(SUBSTITUTE(SUBSTITUTE(SUBSTITUTE(SUBSTITUTE('YAHOO HISTORICAL DATA'!D894,",","+"),".","-"),"+","."),"-",","))),"")</f>
        <v/>
      </c>
      <c r="I894" s="15" t="str">
        <f>IF(ISNUMBER(VALUE(SUBSTITUTE(SUBSTITUTE(SUBSTITUTE(SUBSTITUTE('YAHOO HISTORICAL DATA'!E894,",","+"),".","-"),"+","."),"-",",")))=TRUE,(VALUE(SUBSTITUTE(SUBSTITUTE(SUBSTITUTE(SUBSTITUTE('YAHOO HISTORICAL DATA'!E894,",","+"),".","-"),"+","."),"-",","))),"")</f>
        <v/>
      </c>
      <c r="J894" s="15" t="str">
        <f>IF(ISNUMBER(VALUE(SUBSTITUTE(SUBSTITUTE(SUBSTITUTE(SUBSTITUTE('YAHOO HISTORICAL DATA'!F894,",","+"),".","-"),"+","."),"-",",")))=TRUE,(VALUE(SUBSTITUTE(SUBSTITUTE(SUBSTITUTE(SUBSTITUTE('YAHOO HISTORICAL DATA'!F894,",","+"),".","-"),"+","."),"-",","))),"")</f>
        <v/>
      </c>
      <c r="K894" s="15">
        <f>IF(ISNUMBER(VALUE(SUBSTITUTE(SUBSTITUTE(SUBSTITUTE(SUBSTITUTE('YAHOO HISTORICAL DATA'!G894,",","+"),".","-"),"+","."),"-",",")))=TRUE,(VALUE(SUBSTITUTE(SUBSTITUTE(SUBSTITUTE(SUBSTITUTE('YAHOO HISTORICAL DATA'!G894,",","+"),".","-"),"+","."),"-",","))),VALUE(SUBSTITUTE(SUBSTITUTE(SUBSTITUTE(SUBSTITUTE('YAHOO HISTORICAL DATA'!G894,",","+"),".","-"),"+","."),"-",",")&amp;"0"))</f>
        <v>0</v>
      </c>
    </row>
    <row r="895" spans="1:11" x14ac:dyDescent="0.2">
      <c r="A895">
        <f>'YAHOO HISTORICAL DATA'!A895</f>
        <v>0</v>
      </c>
      <c r="B895" s="81">
        <f t="shared" si="54"/>
        <v>0</v>
      </c>
      <c r="C895" s="83">
        <f t="shared" si="58"/>
        <v>0</v>
      </c>
      <c r="D895" s="83">
        <f t="shared" si="56"/>
        <v>0</v>
      </c>
      <c r="E895" s="3" t="e">
        <f t="shared" si="59"/>
        <v>#NUM!</v>
      </c>
      <c r="F895" s="15" t="str">
        <f>IF(ISNUMBER(VALUE(SUBSTITUTE(SUBSTITUTE(SUBSTITUTE(SUBSTITUTE('YAHOO HISTORICAL DATA'!B895,",","+"),".","-"),"+","."),"-",",")))=TRUE,(VALUE(SUBSTITUTE(SUBSTITUTE(SUBSTITUTE(SUBSTITUTE('YAHOO HISTORICAL DATA'!B895,",","+"),".","-"),"+","."),"-",","))),"")</f>
        <v/>
      </c>
      <c r="G895" s="15" t="str">
        <f>IF(ISNUMBER(VALUE(SUBSTITUTE(SUBSTITUTE(SUBSTITUTE(SUBSTITUTE('YAHOO HISTORICAL DATA'!C895,",","+"),".","-"),"+","."),"-",",")))=TRUE,(VALUE(SUBSTITUTE(SUBSTITUTE(SUBSTITUTE(SUBSTITUTE('YAHOO HISTORICAL DATA'!C895,",","+"),".","-"),"+","."),"-",","))),"")</f>
        <v/>
      </c>
      <c r="H895" s="15" t="str">
        <f>IF(ISNUMBER(VALUE(SUBSTITUTE(SUBSTITUTE(SUBSTITUTE(SUBSTITUTE('YAHOO HISTORICAL DATA'!D895,",","+"),".","-"),"+","."),"-",",")))=TRUE,(VALUE(SUBSTITUTE(SUBSTITUTE(SUBSTITUTE(SUBSTITUTE('YAHOO HISTORICAL DATA'!D895,",","+"),".","-"),"+","."),"-",","))),"")</f>
        <v/>
      </c>
      <c r="I895" s="15" t="str">
        <f>IF(ISNUMBER(VALUE(SUBSTITUTE(SUBSTITUTE(SUBSTITUTE(SUBSTITUTE('YAHOO HISTORICAL DATA'!E895,",","+"),".","-"),"+","."),"-",",")))=TRUE,(VALUE(SUBSTITUTE(SUBSTITUTE(SUBSTITUTE(SUBSTITUTE('YAHOO HISTORICAL DATA'!E895,",","+"),".","-"),"+","."),"-",","))),"")</f>
        <v/>
      </c>
      <c r="J895" s="15" t="str">
        <f>IF(ISNUMBER(VALUE(SUBSTITUTE(SUBSTITUTE(SUBSTITUTE(SUBSTITUTE('YAHOO HISTORICAL DATA'!F895,",","+"),".","-"),"+","."),"-",",")))=TRUE,(VALUE(SUBSTITUTE(SUBSTITUTE(SUBSTITUTE(SUBSTITUTE('YAHOO HISTORICAL DATA'!F895,",","+"),".","-"),"+","."),"-",","))),"")</f>
        <v/>
      </c>
      <c r="K895" s="15">
        <f>IF(ISNUMBER(VALUE(SUBSTITUTE(SUBSTITUTE(SUBSTITUTE(SUBSTITUTE('YAHOO HISTORICAL DATA'!G895,",","+"),".","-"),"+","."),"-",",")))=TRUE,(VALUE(SUBSTITUTE(SUBSTITUTE(SUBSTITUTE(SUBSTITUTE('YAHOO HISTORICAL DATA'!G895,",","+"),".","-"),"+","."),"-",","))),VALUE(SUBSTITUTE(SUBSTITUTE(SUBSTITUTE(SUBSTITUTE('YAHOO HISTORICAL DATA'!G895,",","+"),".","-"),"+","."),"-",",")&amp;"0"))</f>
        <v>0</v>
      </c>
    </row>
    <row r="896" spans="1:11" x14ac:dyDescent="0.2">
      <c r="A896">
        <f>'YAHOO HISTORICAL DATA'!A896</f>
        <v>0</v>
      </c>
      <c r="B896" s="81">
        <f t="shared" si="54"/>
        <v>0</v>
      </c>
      <c r="C896" s="83">
        <f t="shared" si="58"/>
        <v>0</v>
      </c>
      <c r="D896" s="83">
        <f t="shared" si="56"/>
        <v>0</v>
      </c>
      <c r="E896" s="3" t="e">
        <f t="shared" si="59"/>
        <v>#NUM!</v>
      </c>
      <c r="F896" s="15" t="str">
        <f>IF(ISNUMBER(VALUE(SUBSTITUTE(SUBSTITUTE(SUBSTITUTE(SUBSTITUTE('YAHOO HISTORICAL DATA'!B896,",","+"),".","-"),"+","."),"-",",")))=TRUE,(VALUE(SUBSTITUTE(SUBSTITUTE(SUBSTITUTE(SUBSTITUTE('YAHOO HISTORICAL DATA'!B896,",","+"),".","-"),"+","."),"-",","))),"")</f>
        <v/>
      </c>
      <c r="G896" s="15" t="str">
        <f>IF(ISNUMBER(VALUE(SUBSTITUTE(SUBSTITUTE(SUBSTITUTE(SUBSTITUTE('YAHOO HISTORICAL DATA'!C896,",","+"),".","-"),"+","."),"-",",")))=TRUE,(VALUE(SUBSTITUTE(SUBSTITUTE(SUBSTITUTE(SUBSTITUTE('YAHOO HISTORICAL DATA'!C896,",","+"),".","-"),"+","."),"-",","))),"")</f>
        <v/>
      </c>
      <c r="H896" s="15" t="str">
        <f>IF(ISNUMBER(VALUE(SUBSTITUTE(SUBSTITUTE(SUBSTITUTE(SUBSTITUTE('YAHOO HISTORICAL DATA'!D896,",","+"),".","-"),"+","."),"-",",")))=TRUE,(VALUE(SUBSTITUTE(SUBSTITUTE(SUBSTITUTE(SUBSTITUTE('YAHOO HISTORICAL DATA'!D896,",","+"),".","-"),"+","."),"-",","))),"")</f>
        <v/>
      </c>
      <c r="I896" s="15" t="str">
        <f>IF(ISNUMBER(VALUE(SUBSTITUTE(SUBSTITUTE(SUBSTITUTE(SUBSTITUTE('YAHOO HISTORICAL DATA'!E896,",","+"),".","-"),"+","."),"-",",")))=TRUE,(VALUE(SUBSTITUTE(SUBSTITUTE(SUBSTITUTE(SUBSTITUTE('YAHOO HISTORICAL DATA'!E896,",","+"),".","-"),"+","."),"-",","))),"")</f>
        <v/>
      </c>
      <c r="J896" s="15" t="str">
        <f>IF(ISNUMBER(VALUE(SUBSTITUTE(SUBSTITUTE(SUBSTITUTE(SUBSTITUTE('YAHOO HISTORICAL DATA'!F896,",","+"),".","-"),"+","."),"-",",")))=TRUE,(VALUE(SUBSTITUTE(SUBSTITUTE(SUBSTITUTE(SUBSTITUTE('YAHOO HISTORICAL DATA'!F896,",","+"),".","-"),"+","."),"-",","))),"")</f>
        <v/>
      </c>
      <c r="K896" s="15">
        <f>IF(ISNUMBER(VALUE(SUBSTITUTE(SUBSTITUTE(SUBSTITUTE(SUBSTITUTE('YAHOO HISTORICAL DATA'!G896,",","+"),".","-"),"+","."),"-",",")))=TRUE,(VALUE(SUBSTITUTE(SUBSTITUTE(SUBSTITUTE(SUBSTITUTE('YAHOO HISTORICAL DATA'!G896,",","+"),".","-"),"+","."),"-",","))),VALUE(SUBSTITUTE(SUBSTITUTE(SUBSTITUTE(SUBSTITUTE('YAHOO HISTORICAL DATA'!G896,",","+"),".","-"),"+","."),"-",",")&amp;"0"))</f>
        <v>0</v>
      </c>
    </row>
    <row r="897" spans="1:11" x14ac:dyDescent="0.2">
      <c r="A897">
        <f>'YAHOO HISTORICAL DATA'!A897</f>
        <v>0</v>
      </c>
      <c r="B897" s="81">
        <f t="shared" si="54"/>
        <v>0</v>
      </c>
      <c r="C897" s="83">
        <f t="shared" si="58"/>
        <v>0</v>
      </c>
      <c r="D897" s="83">
        <f t="shared" si="56"/>
        <v>0</v>
      </c>
      <c r="E897" s="3" t="e">
        <f t="shared" si="59"/>
        <v>#NUM!</v>
      </c>
      <c r="F897" s="15" t="str">
        <f>IF(ISNUMBER(VALUE(SUBSTITUTE(SUBSTITUTE(SUBSTITUTE(SUBSTITUTE('YAHOO HISTORICAL DATA'!B897,",","+"),".","-"),"+","."),"-",",")))=TRUE,(VALUE(SUBSTITUTE(SUBSTITUTE(SUBSTITUTE(SUBSTITUTE('YAHOO HISTORICAL DATA'!B897,",","+"),".","-"),"+","."),"-",","))),"")</f>
        <v/>
      </c>
      <c r="G897" s="15" t="str">
        <f>IF(ISNUMBER(VALUE(SUBSTITUTE(SUBSTITUTE(SUBSTITUTE(SUBSTITUTE('YAHOO HISTORICAL DATA'!C897,",","+"),".","-"),"+","."),"-",",")))=TRUE,(VALUE(SUBSTITUTE(SUBSTITUTE(SUBSTITUTE(SUBSTITUTE('YAHOO HISTORICAL DATA'!C897,",","+"),".","-"),"+","."),"-",","))),"")</f>
        <v/>
      </c>
      <c r="H897" s="15" t="str">
        <f>IF(ISNUMBER(VALUE(SUBSTITUTE(SUBSTITUTE(SUBSTITUTE(SUBSTITUTE('YAHOO HISTORICAL DATA'!D897,",","+"),".","-"),"+","."),"-",",")))=TRUE,(VALUE(SUBSTITUTE(SUBSTITUTE(SUBSTITUTE(SUBSTITUTE('YAHOO HISTORICAL DATA'!D897,",","+"),".","-"),"+","."),"-",","))),"")</f>
        <v/>
      </c>
      <c r="I897" s="15" t="str">
        <f>IF(ISNUMBER(VALUE(SUBSTITUTE(SUBSTITUTE(SUBSTITUTE(SUBSTITUTE('YAHOO HISTORICAL DATA'!E897,",","+"),".","-"),"+","."),"-",",")))=TRUE,(VALUE(SUBSTITUTE(SUBSTITUTE(SUBSTITUTE(SUBSTITUTE('YAHOO HISTORICAL DATA'!E897,",","+"),".","-"),"+","."),"-",","))),"")</f>
        <v/>
      </c>
      <c r="J897" s="15" t="str">
        <f>IF(ISNUMBER(VALUE(SUBSTITUTE(SUBSTITUTE(SUBSTITUTE(SUBSTITUTE('YAHOO HISTORICAL DATA'!F897,",","+"),".","-"),"+","."),"-",",")))=TRUE,(VALUE(SUBSTITUTE(SUBSTITUTE(SUBSTITUTE(SUBSTITUTE('YAHOO HISTORICAL DATA'!F897,",","+"),".","-"),"+","."),"-",","))),"")</f>
        <v/>
      </c>
      <c r="K897" s="15">
        <f>IF(ISNUMBER(VALUE(SUBSTITUTE(SUBSTITUTE(SUBSTITUTE(SUBSTITUTE('YAHOO HISTORICAL DATA'!G897,",","+"),".","-"),"+","."),"-",",")))=TRUE,(VALUE(SUBSTITUTE(SUBSTITUTE(SUBSTITUTE(SUBSTITUTE('YAHOO HISTORICAL DATA'!G897,",","+"),".","-"),"+","."),"-",","))),VALUE(SUBSTITUTE(SUBSTITUTE(SUBSTITUTE(SUBSTITUTE('YAHOO HISTORICAL DATA'!G897,",","+"),".","-"),"+","."),"-",",")&amp;"0"))</f>
        <v>0</v>
      </c>
    </row>
    <row r="898" spans="1:11" x14ac:dyDescent="0.2">
      <c r="A898">
        <f>'YAHOO HISTORICAL DATA'!A898</f>
        <v>0</v>
      </c>
      <c r="B898" s="81">
        <f t="shared" si="54"/>
        <v>0</v>
      </c>
      <c r="C898" s="83">
        <f t="shared" si="58"/>
        <v>0</v>
      </c>
      <c r="D898" s="83">
        <f t="shared" si="56"/>
        <v>0</v>
      </c>
      <c r="E898" s="3" t="e">
        <f t="shared" si="59"/>
        <v>#NUM!</v>
      </c>
      <c r="F898" s="15" t="str">
        <f>IF(ISNUMBER(VALUE(SUBSTITUTE(SUBSTITUTE(SUBSTITUTE(SUBSTITUTE('YAHOO HISTORICAL DATA'!B898,",","+"),".","-"),"+","."),"-",",")))=TRUE,(VALUE(SUBSTITUTE(SUBSTITUTE(SUBSTITUTE(SUBSTITUTE('YAHOO HISTORICAL DATA'!B898,",","+"),".","-"),"+","."),"-",","))),"")</f>
        <v/>
      </c>
      <c r="G898" s="15" t="str">
        <f>IF(ISNUMBER(VALUE(SUBSTITUTE(SUBSTITUTE(SUBSTITUTE(SUBSTITUTE('YAHOO HISTORICAL DATA'!C898,",","+"),".","-"),"+","."),"-",",")))=TRUE,(VALUE(SUBSTITUTE(SUBSTITUTE(SUBSTITUTE(SUBSTITUTE('YAHOO HISTORICAL DATA'!C898,",","+"),".","-"),"+","."),"-",","))),"")</f>
        <v/>
      </c>
      <c r="H898" s="15" t="str">
        <f>IF(ISNUMBER(VALUE(SUBSTITUTE(SUBSTITUTE(SUBSTITUTE(SUBSTITUTE('YAHOO HISTORICAL DATA'!D898,",","+"),".","-"),"+","."),"-",",")))=TRUE,(VALUE(SUBSTITUTE(SUBSTITUTE(SUBSTITUTE(SUBSTITUTE('YAHOO HISTORICAL DATA'!D898,",","+"),".","-"),"+","."),"-",","))),"")</f>
        <v/>
      </c>
      <c r="I898" s="15" t="str">
        <f>IF(ISNUMBER(VALUE(SUBSTITUTE(SUBSTITUTE(SUBSTITUTE(SUBSTITUTE('YAHOO HISTORICAL DATA'!E898,",","+"),".","-"),"+","."),"-",",")))=TRUE,(VALUE(SUBSTITUTE(SUBSTITUTE(SUBSTITUTE(SUBSTITUTE('YAHOO HISTORICAL DATA'!E898,",","+"),".","-"),"+","."),"-",","))),"")</f>
        <v/>
      </c>
      <c r="J898" s="15" t="str">
        <f>IF(ISNUMBER(VALUE(SUBSTITUTE(SUBSTITUTE(SUBSTITUTE(SUBSTITUTE('YAHOO HISTORICAL DATA'!F898,",","+"),".","-"),"+","."),"-",",")))=TRUE,(VALUE(SUBSTITUTE(SUBSTITUTE(SUBSTITUTE(SUBSTITUTE('YAHOO HISTORICAL DATA'!F898,",","+"),".","-"),"+","."),"-",","))),"")</f>
        <v/>
      </c>
      <c r="K898" s="15">
        <f>IF(ISNUMBER(VALUE(SUBSTITUTE(SUBSTITUTE(SUBSTITUTE(SUBSTITUTE('YAHOO HISTORICAL DATA'!G898,",","+"),".","-"),"+","."),"-",",")))=TRUE,(VALUE(SUBSTITUTE(SUBSTITUTE(SUBSTITUTE(SUBSTITUTE('YAHOO HISTORICAL DATA'!G898,",","+"),".","-"),"+","."),"-",","))),VALUE(SUBSTITUTE(SUBSTITUTE(SUBSTITUTE(SUBSTITUTE('YAHOO HISTORICAL DATA'!G898,",","+"),".","-"),"+","."),"-",",")&amp;"0"))</f>
        <v>0</v>
      </c>
    </row>
    <row r="899" spans="1:11" x14ac:dyDescent="0.2">
      <c r="A899">
        <f>'YAHOO HISTORICAL DATA'!A899</f>
        <v>0</v>
      </c>
      <c r="B899" s="81">
        <f t="shared" ref="B899:B962" si="60">VALUE(RIGHT((LEFT(A899,6)),2))</f>
        <v>0</v>
      </c>
      <c r="C899" s="83">
        <f t="shared" si="58"/>
        <v>0</v>
      </c>
      <c r="D899" s="83">
        <f t="shared" ref="D899:D962" si="61">IF(AND(ISNUMBER(G899),ISNUMBER(K899)),VALUE(RIGHT(A899,4)),0)</f>
        <v>0</v>
      </c>
      <c r="E899" s="3" t="e">
        <f t="shared" si="59"/>
        <v>#NUM!</v>
      </c>
      <c r="F899" s="15" t="str">
        <f>IF(ISNUMBER(VALUE(SUBSTITUTE(SUBSTITUTE(SUBSTITUTE(SUBSTITUTE('YAHOO HISTORICAL DATA'!B899,",","+"),".","-"),"+","."),"-",",")))=TRUE,(VALUE(SUBSTITUTE(SUBSTITUTE(SUBSTITUTE(SUBSTITUTE('YAHOO HISTORICAL DATA'!B899,",","+"),".","-"),"+","."),"-",","))),"")</f>
        <v/>
      </c>
      <c r="G899" s="15" t="str">
        <f>IF(ISNUMBER(VALUE(SUBSTITUTE(SUBSTITUTE(SUBSTITUTE(SUBSTITUTE('YAHOO HISTORICAL DATA'!C899,",","+"),".","-"),"+","."),"-",",")))=TRUE,(VALUE(SUBSTITUTE(SUBSTITUTE(SUBSTITUTE(SUBSTITUTE('YAHOO HISTORICAL DATA'!C899,",","+"),".","-"),"+","."),"-",","))),"")</f>
        <v/>
      </c>
      <c r="H899" s="15" t="str">
        <f>IF(ISNUMBER(VALUE(SUBSTITUTE(SUBSTITUTE(SUBSTITUTE(SUBSTITUTE('YAHOO HISTORICAL DATA'!D899,",","+"),".","-"),"+","."),"-",",")))=TRUE,(VALUE(SUBSTITUTE(SUBSTITUTE(SUBSTITUTE(SUBSTITUTE('YAHOO HISTORICAL DATA'!D899,",","+"),".","-"),"+","."),"-",","))),"")</f>
        <v/>
      </c>
      <c r="I899" s="15" t="str">
        <f>IF(ISNUMBER(VALUE(SUBSTITUTE(SUBSTITUTE(SUBSTITUTE(SUBSTITUTE('YAHOO HISTORICAL DATA'!E899,",","+"),".","-"),"+","."),"-",",")))=TRUE,(VALUE(SUBSTITUTE(SUBSTITUTE(SUBSTITUTE(SUBSTITUTE('YAHOO HISTORICAL DATA'!E899,",","+"),".","-"),"+","."),"-",","))),"")</f>
        <v/>
      </c>
      <c r="J899" s="15" t="str">
        <f>IF(ISNUMBER(VALUE(SUBSTITUTE(SUBSTITUTE(SUBSTITUTE(SUBSTITUTE('YAHOO HISTORICAL DATA'!F899,",","+"),".","-"),"+","."),"-",",")))=TRUE,(VALUE(SUBSTITUTE(SUBSTITUTE(SUBSTITUTE(SUBSTITUTE('YAHOO HISTORICAL DATA'!F899,",","+"),".","-"),"+","."),"-",","))),"")</f>
        <v/>
      </c>
      <c r="K899" s="15">
        <f>IF(ISNUMBER(VALUE(SUBSTITUTE(SUBSTITUTE(SUBSTITUTE(SUBSTITUTE('YAHOO HISTORICAL DATA'!G899,",","+"),".","-"),"+","."),"-",",")))=TRUE,(VALUE(SUBSTITUTE(SUBSTITUTE(SUBSTITUTE(SUBSTITUTE('YAHOO HISTORICAL DATA'!G899,",","+"),".","-"),"+","."),"-",","))),VALUE(SUBSTITUTE(SUBSTITUTE(SUBSTITUTE(SUBSTITUTE('YAHOO HISTORICAL DATA'!G899,",","+"),".","-"),"+","."),"-",",")&amp;"0"))</f>
        <v>0</v>
      </c>
    </row>
    <row r="900" spans="1:11" x14ac:dyDescent="0.2">
      <c r="A900">
        <f>'YAHOO HISTORICAL DATA'!A900</f>
        <v>0</v>
      </c>
      <c r="B900" s="81">
        <f t="shared" si="60"/>
        <v>0</v>
      </c>
      <c r="C900" s="83">
        <f t="shared" si="58"/>
        <v>0</v>
      </c>
      <c r="D900" s="83">
        <f t="shared" si="61"/>
        <v>0</v>
      </c>
      <c r="E900" s="3" t="e">
        <f t="shared" si="59"/>
        <v>#NUM!</v>
      </c>
      <c r="F900" s="15" t="str">
        <f>IF(ISNUMBER(VALUE(SUBSTITUTE(SUBSTITUTE(SUBSTITUTE(SUBSTITUTE('YAHOO HISTORICAL DATA'!B900,",","+"),".","-"),"+","."),"-",",")))=TRUE,(VALUE(SUBSTITUTE(SUBSTITUTE(SUBSTITUTE(SUBSTITUTE('YAHOO HISTORICAL DATA'!B900,",","+"),".","-"),"+","."),"-",","))),"")</f>
        <v/>
      </c>
      <c r="G900" s="15" t="str">
        <f>IF(ISNUMBER(VALUE(SUBSTITUTE(SUBSTITUTE(SUBSTITUTE(SUBSTITUTE('YAHOO HISTORICAL DATA'!C900,",","+"),".","-"),"+","."),"-",",")))=TRUE,(VALUE(SUBSTITUTE(SUBSTITUTE(SUBSTITUTE(SUBSTITUTE('YAHOO HISTORICAL DATA'!C900,",","+"),".","-"),"+","."),"-",","))),"")</f>
        <v/>
      </c>
      <c r="H900" s="15" t="str">
        <f>IF(ISNUMBER(VALUE(SUBSTITUTE(SUBSTITUTE(SUBSTITUTE(SUBSTITUTE('YAHOO HISTORICAL DATA'!D900,",","+"),".","-"),"+","."),"-",",")))=TRUE,(VALUE(SUBSTITUTE(SUBSTITUTE(SUBSTITUTE(SUBSTITUTE('YAHOO HISTORICAL DATA'!D900,",","+"),".","-"),"+","."),"-",","))),"")</f>
        <v/>
      </c>
      <c r="I900" s="15" t="str">
        <f>IF(ISNUMBER(VALUE(SUBSTITUTE(SUBSTITUTE(SUBSTITUTE(SUBSTITUTE('YAHOO HISTORICAL DATA'!E900,",","+"),".","-"),"+","."),"-",",")))=TRUE,(VALUE(SUBSTITUTE(SUBSTITUTE(SUBSTITUTE(SUBSTITUTE('YAHOO HISTORICAL DATA'!E900,",","+"),".","-"),"+","."),"-",","))),"")</f>
        <v/>
      </c>
      <c r="J900" s="15" t="str">
        <f>IF(ISNUMBER(VALUE(SUBSTITUTE(SUBSTITUTE(SUBSTITUTE(SUBSTITUTE('YAHOO HISTORICAL DATA'!F900,",","+"),".","-"),"+","."),"-",",")))=TRUE,(VALUE(SUBSTITUTE(SUBSTITUTE(SUBSTITUTE(SUBSTITUTE('YAHOO HISTORICAL DATA'!F900,",","+"),".","-"),"+","."),"-",","))),"")</f>
        <v/>
      </c>
      <c r="K900" s="15">
        <f>IF(ISNUMBER(VALUE(SUBSTITUTE(SUBSTITUTE(SUBSTITUTE(SUBSTITUTE('YAHOO HISTORICAL DATA'!G900,",","+"),".","-"),"+","."),"-",",")))=TRUE,(VALUE(SUBSTITUTE(SUBSTITUTE(SUBSTITUTE(SUBSTITUTE('YAHOO HISTORICAL DATA'!G900,",","+"),".","-"),"+","."),"-",","))),VALUE(SUBSTITUTE(SUBSTITUTE(SUBSTITUTE(SUBSTITUTE('YAHOO HISTORICAL DATA'!G900,",","+"),".","-"),"+","."),"-",",")&amp;"0"))</f>
        <v>0</v>
      </c>
    </row>
    <row r="901" spans="1:11" x14ac:dyDescent="0.2">
      <c r="A901">
        <f>'YAHOO HISTORICAL DATA'!A901</f>
        <v>0</v>
      </c>
      <c r="B901" s="81">
        <f t="shared" si="60"/>
        <v>0</v>
      </c>
      <c r="C901" s="83">
        <f t="shared" si="58"/>
        <v>0</v>
      </c>
      <c r="D901" s="83">
        <f t="shared" si="61"/>
        <v>0</v>
      </c>
      <c r="E901" s="3" t="e">
        <f t="shared" si="59"/>
        <v>#NUM!</v>
      </c>
      <c r="F901" s="15" t="str">
        <f>IF(ISNUMBER(VALUE(SUBSTITUTE(SUBSTITUTE(SUBSTITUTE(SUBSTITUTE('YAHOO HISTORICAL DATA'!B901,",","+"),".","-"),"+","."),"-",",")))=TRUE,(VALUE(SUBSTITUTE(SUBSTITUTE(SUBSTITUTE(SUBSTITUTE('YAHOO HISTORICAL DATA'!B901,",","+"),".","-"),"+","."),"-",","))),"")</f>
        <v/>
      </c>
      <c r="G901" s="15" t="str">
        <f>IF(ISNUMBER(VALUE(SUBSTITUTE(SUBSTITUTE(SUBSTITUTE(SUBSTITUTE('YAHOO HISTORICAL DATA'!C901,",","+"),".","-"),"+","."),"-",",")))=TRUE,(VALUE(SUBSTITUTE(SUBSTITUTE(SUBSTITUTE(SUBSTITUTE('YAHOO HISTORICAL DATA'!C901,",","+"),".","-"),"+","."),"-",","))),"")</f>
        <v/>
      </c>
      <c r="H901" s="15" t="str">
        <f>IF(ISNUMBER(VALUE(SUBSTITUTE(SUBSTITUTE(SUBSTITUTE(SUBSTITUTE('YAHOO HISTORICAL DATA'!D901,",","+"),".","-"),"+","."),"-",",")))=TRUE,(VALUE(SUBSTITUTE(SUBSTITUTE(SUBSTITUTE(SUBSTITUTE('YAHOO HISTORICAL DATA'!D901,",","+"),".","-"),"+","."),"-",","))),"")</f>
        <v/>
      </c>
      <c r="I901" s="15" t="str">
        <f>IF(ISNUMBER(VALUE(SUBSTITUTE(SUBSTITUTE(SUBSTITUTE(SUBSTITUTE('YAHOO HISTORICAL DATA'!E901,",","+"),".","-"),"+","."),"-",",")))=TRUE,(VALUE(SUBSTITUTE(SUBSTITUTE(SUBSTITUTE(SUBSTITUTE('YAHOO HISTORICAL DATA'!E901,",","+"),".","-"),"+","."),"-",","))),"")</f>
        <v/>
      </c>
      <c r="J901" s="15" t="str">
        <f>IF(ISNUMBER(VALUE(SUBSTITUTE(SUBSTITUTE(SUBSTITUTE(SUBSTITUTE('YAHOO HISTORICAL DATA'!F901,",","+"),".","-"),"+","."),"-",",")))=TRUE,(VALUE(SUBSTITUTE(SUBSTITUTE(SUBSTITUTE(SUBSTITUTE('YAHOO HISTORICAL DATA'!F901,",","+"),".","-"),"+","."),"-",","))),"")</f>
        <v/>
      </c>
      <c r="K901" s="15">
        <f>IF(ISNUMBER(VALUE(SUBSTITUTE(SUBSTITUTE(SUBSTITUTE(SUBSTITUTE('YAHOO HISTORICAL DATA'!G901,",","+"),".","-"),"+","."),"-",",")))=TRUE,(VALUE(SUBSTITUTE(SUBSTITUTE(SUBSTITUTE(SUBSTITUTE('YAHOO HISTORICAL DATA'!G901,",","+"),".","-"),"+","."),"-",","))),VALUE(SUBSTITUTE(SUBSTITUTE(SUBSTITUTE(SUBSTITUTE('YAHOO HISTORICAL DATA'!G901,",","+"),".","-"),"+","."),"-",",")&amp;"0"))</f>
        <v>0</v>
      </c>
    </row>
    <row r="902" spans="1:11" x14ac:dyDescent="0.2">
      <c r="A902">
        <f>'YAHOO HISTORICAL DATA'!A902</f>
        <v>0</v>
      </c>
      <c r="B902" s="81">
        <f t="shared" si="60"/>
        <v>0</v>
      </c>
      <c r="C902" s="83">
        <f t="shared" si="58"/>
        <v>0</v>
      </c>
      <c r="D902" s="83">
        <f t="shared" si="61"/>
        <v>0</v>
      </c>
      <c r="E902" s="3" t="e">
        <f t="shared" si="59"/>
        <v>#NUM!</v>
      </c>
      <c r="F902" s="15" t="str">
        <f>IF(ISNUMBER(VALUE(SUBSTITUTE(SUBSTITUTE(SUBSTITUTE(SUBSTITUTE('YAHOO HISTORICAL DATA'!B902,",","+"),".","-"),"+","."),"-",",")))=TRUE,(VALUE(SUBSTITUTE(SUBSTITUTE(SUBSTITUTE(SUBSTITUTE('YAHOO HISTORICAL DATA'!B902,",","+"),".","-"),"+","."),"-",","))),"")</f>
        <v/>
      </c>
      <c r="G902" s="15" t="str">
        <f>IF(ISNUMBER(VALUE(SUBSTITUTE(SUBSTITUTE(SUBSTITUTE(SUBSTITUTE('YAHOO HISTORICAL DATA'!C902,",","+"),".","-"),"+","."),"-",",")))=TRUE,(VALUE(SUBSTITUTE(SUBSTITUTE(SUBSTITUTE(SUBSTITUTE('YAHOO HISTORICAL DATA'!C902,",","+"),".","-"),"+","."),"-",","))),"")</f>
        <v/>
      </c>
      <c r="H902" s="15" t="str">
        <f>IF(ISNUMBER(VALUE(SUBSTITUTE(SUBSTITUTE(SUBSTITUTE(SUBSTITUTE('YAHOO HISTORICAL DATA'!D902,",","+"),".","-"),"+","."),"-",",")))=TRUE,(VALUE(SUBSTITUTE(SUBSTITUTE(SUBSTITUTE(SUBSTITUTE('YAHOO HISTORICAL DATA'!D902,",","+"),".","-"),"+","."),"-",","))),"")</f>
        <v/>
      </c>
      <c r="I902" s="15" t="str">
        <f>IF(ISNUMBER(VALUE(SUBSTITUTE(SUBSTITUTE(SUBSTITUTE(SUBSTITUTE('YAHOO HISTORICAL DATA'!E902,",","+"),".","-"),"+","."),"-",",")))=TRUE,(VALUE(SUBSTITUTE(SUBSTITUTE(SUBSTITUTE(SUBSTITUTE('YAHOO HISTORICAL DATA'!E902,",","+"),".","-"),"+","."),"-",","))),"")</f>
        <v/>
      </c>
      <c r="J902" s="15" t="str">
        <f>IF(ISNUMBER(VALUE(SUBSTITUTE(SUBSTITUTE(SUBSTITUTE(SUBSTITUTE('YAHOO HISTORICAL DATA'!F902,",","+"),".","-"),"+","."),"-",",")))=TRUE,(VALUE(SUBSTITUTE(SUBSTITUTE(SUBSTITUTE(SUBSTITUTE('YAHOO HISTORICAL DATA'!F902,",","+"),".","-"),"+","."),"-",","))),"")</f>
        <v/>
      </c>
      <c r="K902" s="15">
        <f>IF(ISNUMBER(VALUE(SUBSTITUTE(SUBSTITUTE(SUBSTITUTE(SUBSTITUTE('YAHOO HISTORICAL DATA'!G902,",","+"),".","-"),"+","."),"-",",")))=TRUE,(VALUE(SUBSTITUTE(SUBSTITUTE(SUBSTITUTE(SUBSTITUTE('YAHOO HISTORICAL DATA'!G902,",","+"),".","-"),"+","."),"-",","))),VALUE(SUBSTITUTE(SUBSTITUTE(SUBSTITUTE(SUBSTITUTE('YAHOO HISTORICAL DATA'!G902,",","+"),".","-"),"+","."),"-",",")&amp;"0"))</f>
        <v>0</v>
      </c>
    </row>
    <row r="903" spans="1:11" x14ac:dyDescent="0.2">
      <c r="A903">
        <f>'YAHOO HISTORICAL DATA'!A903</f>
        <v>0</v>
      </c>
      <c r="B903" s="81">
        <f t="shared" si="60"/>
        <v>0</v>
      </c>
      <c r="C903" s="83">
        <f t="shared" si="58"/>
        <v>0</v>
      </c>
      <c r="D903" s="83">
        <f t="shared" si="61"/>
        <v>0</v>
      </c>
      <c r="E903" s="3" t="e">
        <f t="shared" si="59"/>
        <v>#NUM!</v>
      </c>
      <c r="F903" s="15" t="str">
        <f>IF(ISNUMBER(VALUE(SUBSTITUTE(SUBSTITUTE(SUBSTITUTE(SUBSTITUTE('YAHOO HISTORICAL DATA'!B903,",","+"),".","-"),"+","."),"-",",")))=TRUE,(VALUE(SUBSTITUTE(SUBSTITUTE(SUBSTITUTE(SUBSTITUTE('YAHOO HISTORICAL DATA'!B903,",","+"),".","-"),"+","."),"-",","))),"")</f>
        <v/>
      </c>
      <c r="G903" s="15" t="str">
        <f>IF(ISNUMBER(VALUE(SUBSTITUTE(SUBSTITUTE(SUBSTITUTE(SUBSTITUTE('YAHOO HISTORICAL DATA'!C903,",","+"),".","-"),"+","."),"-",",")))=TRUE,(VALUE(SUBSTITUTE(SUBSTITUTE(SUBSTITUTE(SUBSTITUTE('YAHOO HISTORICAL DATA'!C903,",","+"),".","-"),"+","."),"-",","))),"")</f>
        <v/>
      </c>
      <c r="H903" s="15" t="str">
        <f>IF(ISNUMBER(VALUE(SUBSTITUTE(SUBSTITUTE(SUBSTITUTE(SUBSTITUTE('YAHOO HISTORICAL DATA'!D903,",","+"),".","-"),"+","."),"-",",")))=TRUE,(VALUE(SUBSTITUTE(SUBSTITUTE(SUBSTITUTE(SUBSTITUTE('YAHOO HISTORICAL DATA'!D903,",","+"),".","-"),"+","."),"-",","))),"")</f>
        <v/>
      </c>
      <c r="I903" s="15" t="str">
        <f>IF(ISNUMBER(VALUE(SUBSTITUTE(SUBSTITUTE(SUBSTITUTE(SUBSTITUTE('YAHOO HISTORICAL DATA'!E903,",","+"),".","-"),"+","."),"-",",")))=TRUE,(VALUE(SUBSTITUTE(SUBSTITUTE(SUBSTITUTE(SUBSTITUTE('YAHOO HISTORICAL DATA'!E903,",","+"),".","-"),"+","."),"-",","))),"")</f>
        <v/>
      </c>
      <c r="J903" s="15" t="str">
        <f>IF(ISNUMBER(VALUE(SUBSTITUTE(SUBSTITUTE(SUBSTITUTE(SUBSTITUTE('YAHOO HISTORICAL DATA'!F903,",","+"),".","-"),"+","."),"-",",")))=TRUE,(VALUE(SUBSTITUTE(SUBSTITUTE(SUBSTITUTE(SUBSTITUTE('YAHOO HISTORICAL DATA'!F903,",","+"),".","-"),"+","."),"-",","))),"")</f>
        <v/>
      </c>
      <c r="K903" s="15">
        <f>IF(ISNUMBER(VALUE(SUBSTITUTE(SUBSTITUTE(SUBSTITUTE(SUBSTITUTE('YAHOO HISTORICAL DATA'!G903,",","+"),".","-"),"+","."),"-",",")))=TRUE,(VALUE(SUBSTITUTE(SUBSTITUTE(SUBSTITUTE(SUBSTITUTE('YAHOO HISTORICAL DATA'!G903,",","+"),".","-"),"+","."),"-",","))),VALUE(SUBSTITUTE(SUBSTITUTE(SUBSTITUTE(SUBSTITUTE('YAHOO HISTORICAL DATA'!G903,",","+"),".","-"),"+","."),"-",",")&amp;"0"))</f>
        <v>0</v>
      </c>
    </row>
    <row r="904" spans="1:11" x14ac:dyDescent="0.2">
      <c r="A904">
        <f>'YAHOO HISTORICAL DATA'!A904</f>
        <v>0</v>
      </c>
      <c r="B904" s="81">
        <f t="shared" si="60"/>
        <v>0</v>
      </c>
      <c r="C904" s="83">
        <f t="shared" si="58"/>
        <v>0</v>
      </c>
      <c r="D904" s="83">
        <f t="shared" si="61"/>
        <v>0</v>
      </c>
      <c r="E904" s="3" t="e">
        <f t="shared" si="59"/>
        <v>#NUM!</v>
      </c>
      <c r="F904" s="15" t="str">
        <f>IF(ISNUMBER(VALUE(SUBSTITUTE(SUBSTITUTE(SUBSTITUTE(SUBSTITUTE('YAHOO HISTORICAL DATA'!B904,",","+"),".","-"),"+","."),"-",",")))=TRUE,(VALUE(SUBSTITUTE(SUBSTITUTE(SUBSTITUTE(SUBSTITUTE('YAHOO HISTORICAL DATA'!B904,",","+"),".","-"),"+","."),"-",","))),"")</f>
        <v/>
      </c>
      <c r="G904" s="15" t="str">
        <f>IF(ISNUMBER(VALUE(SUBSTITUTE(SUBSTITUTE(SUBSTITUTE(SUBSTITUTE('YAHOO HISTORICAL DATA'!C904,",","+"),".","-"),"+","."),"-",",")))=TRUE,(VALUE(SUBSTITUTE(SUBSTITUTE(SUBSTITUTE(SUBSTITUTE('YAHOO HISTORICAL DATA'!C904,",","+"),".","-"),"+","."),"-",","))),"")</f>
        <v/>
      </c>
      <c r="H904" s="15" t="str">
        <f>IF(ISNUMBER(VALUE(SUBSTITUTE(SUBSTITUTE(SUBSTITUTE(SUBSTITUTE('YAHOO HISTORICAL DATA'!D904,",","+"),".","-"),"+","."),"-",",")))=TRUE,(VALUE(SUBSTITUTE(SUBSTITUTE(SUBSTITUTE(SUBSTITUTE('YAHOO HISTORICAL DATA'!D904,",","+"),".","-"),"+","."),"-",","))),"")</f>
        <v/>
      </c>
      <c r="I904" s="15" t="str">
        <f>IF(ISNUMBER(VALUE(SUBSTITUTE(SUBSTITUTE(SUBSTITUTE(SUBSTITUTE('YAHOO HISTORICAL DATA'!E904,",","+"),".","-"),"+","."),"-",",")))=TRUE,(VALUE(SUBSTITUTE(SUBSTITUTE(SUBSTITUTE(SUBSTITUTE('YAHOO HISTORICAL DATA'!E904,",","+"),".","-"),"+","."),"-",","))),"")</f>
        <v/>
      </c>
      <c r="J904" s="15" t="str">
        <f>IF(ISNUMBER(VALUE(SUBSTITUTE(SUBSTITUTE(SUBSTITUTE(SUBSTITUTE('YAHOO HISTORICAL DATA'!F904,",","+"),".","-"),"+","."),"-",",")))=TRUE,(VALUE(SUBSTITUTE(SUBSTITUTE(SUBSTITUTE(SUBSTITUTE('YAHOO HISTORICAL DATA'!F904,",","+"),".","-"),"+","."),"-",","))),"")</f>
        <v/>
      </c>
      <c r="K904" s="15">
        <f>IF(ISNUMBER(VALUE(SUBSTITUTE(SUBSTITUTE(SUBSTITUTE(SUBSTITUTE('YAHOO HISTORICAL DATA'!G904,",","+"),".","-"),"+","."),"-",",")))=TRUE,(VALUE(SUBSTITUTE(SUBSTITUTE(SUBSTITUTE(SUBSTITUTE('YAHOO HISTORICAL DATA'!G904,",","+"),".","-"),"+","."),"-",","))),VALUE(SUBSTITUTE(SUBSTITUTE(SUBSTITUTE(SUBSTITUTE('YAHOO HISTORICAL DATA'!G904,",","+"),".","-"),"+","."),"-",",")&amp;"0"))</f>
        <v>0</v>
      </c>
    </row>
    <row r="905" spans="1:11" x14ac:dyDescent="0.2">
      <c r="A905">
        <f>'YAHOO HISTORICAL DATA'!A905</f>
        <v>0</v>
      </c>
      <c r="B905" s="81">
        <f t="shared" si="60"/>
        <v>0</v>
      </c>
      <c r="C905" s="83">
        <f t="shared" si="58"/>
        <v>0</v>
      </c>
      <c r="D905" s="83">
        <f t="shared" si="61"/>
        <v>0</v>
      </c>
      <c r="E905" s="3" t="e">
        <f t="shared" si="59"/>
        <v>#NUM!</v>
      </c>
      <c r="F905" s="15" t="str">
        <f>IF(ISNUMBER(VALUE(SUBSTITUTE(SUBSTITUTE(SUBSTITUTE(SUBSTITUTE('YAHOO HISTORICAL DATA'!B905,",","+"),".","-"),"+","."),"-",",")))=TRUE,(VALUE(SUBSTITUTE(SUBSTITUTE(SUBSTITUTE(SUBSTITUTE('YAHOO HISTORICAL DATA'!B905,",","+"),".","-"),"+","."),"-",","))),"")</f>
        <v/>
      </c>
      <c r="G905" s="15" t="str">
        <f>IF(ISNUMBER(VALUE(SUBSTITUTE(SUBSTITUTE(SUBSTITUTE(SUBSTITUTE('YAHOO HISTORICAL DATA'!C905,",","+"),".","-"),"+","."),"-",",")))=TRUE,(VALUE(SUBSTITUTE(SUBSTITUTE(SUBSTITUTE(SUBSTITUTE('YAHOO HISTORICAL DATA'!C905,",","+"),".","-"),"+","."),"-",","))),"")</f>
        <v/>
      </c>
      <c r="H905" s="15" t="str">
        <f>IF(ISNUMBER(VALUE(SUBSTITUTE(SUBSTITUTE(SUBSTITUTE(SUBSTITUTE('YAHOO HISTORICAL DATA'!D905,",","+"),".","-"),"+","."),"-",",")))=TRUE,(VALUE(SUBSTITUTE(SUBSTITUTE(SUBSTITUTE(SUBSTITUTE('YAHOO HISTORICAL DATA'!D905,",","+"),".","-"),"+","."),"-",","))),"")</f>
        <v/>
      </c>
      <c r="I905" s="15" t="str">
        <f>IF(ISNUMBER(VALUE(SUBSTITUTE(SUBSTITUTE(SUBSTITUTE(SUBSTITUTE('YAHOO HISTORICAL DATA'!E905,",","+"),".","-"),"+","."),"-",",")))=TRUE,(VALUE(SUBSTITUTE(SUBSTITUTE(SUBSTITUTE(SUBSTITUTE('YAHOO HISTORICAL DATA'!E905,",","+"),".","-"),"+","."),"-",","))),"")</f>
        <v/>
      </c>
      <c r="J905" s="15" t="str">
        <f>IF(ISNUMBER(VALUE(SUBSTITUTE(SUBSTITUTE(SUBSTITUTE(SUBSTITUTE('YAHOO HISTORICAL DATA'!F905,",","+"),".","-"),"+","."),"-",",")))=TRUE,(VALUE(SUBSTITUTE(SUBSTITUTE(SUBSTITUTE(SUBSTITUTE('YAHOO HISTORICAL DATA'!F905,",","+"),".","-"),"+","."),"-",","))),"")</f>
        <v/>
      </c>
      <c r="K905" s="15">
        <f>IF(ISNUMBER(VALUE(SUBSTITUTE(SUBSTITUTE(SUBSTITUTE(SUBSTITUTE('YAHOO HISTORICAL DATA'!G905,",","+"),".","-"),"+","."),"-",",")))=TRUE,(VALUE(SUBSTITUTE(SUBSTITUTE(SUBSTITUTE(SUBSTITUTE('YAHOO HISTORICAL DATA'!G905,",","+"),".","-"),"+","."),"-",","))),VALUE(SUBSTITUTE(SUBSTITUTE(SUBSTITUTE(SUBSTITUTE('YAHOO HISTORICAL DATA'!G905,",","+"),".","-"),"+","."),"-",",")&amp;"0"))</f>
        <v>0</v>
      </c>
    </row>
    <row r="906" spans="1:11" x14ac:dyDescent="0.2">
      <c r="A906">
        <f>'YAHOO HISTORICAL DATA'!A906</f>
        <v>0</v>
      </c>
      <c r="B906" s="81">
        <f t="shared" si="60"/>
        <v>0</v>
      </c>
      <c r="C906" s="83">
        <f t="shared" si="58"/>
        <v>0</v>
      </c>
      <c r="D906" s="83">
        <f t="shared" si="61"/>
        <v>0</v>
      </c>
      <c r="E906" s="3" t="e">
        <f t="shared" si="59"/>
        <v>#NUM!</v>
      </c>
      <c r="F906" s="15" t="str">
        <f>IF(ISNUMBER(VALUE(SUBSTITUTE(SUBSTITUTE(SUBSTITUTE(SUBSTITUTE('YAHOO HISTORICAL DATA'!B906,",","+"),".","-"),"+","."),"-",",")))=TRUE,(VALUE(SUBSTITUTE(SUBSTITUTE(SUBSTITUTE(SUBSTITUTE('YAHOO HISTORICAL DATA'!B906,",","+"),".","-"),"+","."),"-",","))),"")</f>
        <v/>
      </c>
      <c r="G906" s="15" t="str">
        <f>IF(ISNUMBER(VALUE(SUBSTITUTE(SUBSTITUTE(SUBSTITUTE(SUBSTITUTE('YAHOO HISTORICAL DATA'!C906,",","+"),".","-"),"+","."),"-",",")))=TRUE,(VALUE(SUBSTITUTE(SUBSTITUTE(SUBSTITUTE(SUBSTITUTE('YAHOO HISTORICAL DATA'!C906,",","+"),".","-"),"+","."),"-",","))),"")</f>
        <v/>
      </c>
      <c r="H906" s="15" t="str">
        <f>IF(ISNUMBER(VALUE(SUBSTITUTE(SUBSTITUTE(SUBSTITUTE(SUBSTITUTE('YAHOO HISTORICAL DATA'!D906,",","+"),".","-"),"+","."),"-",",")))=TRUE,(VALUE(SUBSTITUTE(SUBSTITUTE(SUBSTITUTE(SUBSTITUTE('YAHOO HISTORICAL DATA'!D906,",","+"),".","-"),"+","."),"-",","))),"")</f>
        <v/>
      </c>
      <c r="I906" s="15" t="str">
        <f>IF(ISNUMBER(VALUE(SUBSTITUTE(SUBSTITUTE(SUBSTITUTE(SUBSTITUTE('YAHOO HISTORICAL DATA'!E906,",","+"),".","-"),"+","."),"-",",")))=TRUE,(VALUE(SUBSTITUTE(SUBSTITUTE(SUBSTITUTE(SUBSTITUTE('YAHOO HISTORICAL DATA'!E906,",","+"),".","-"),"+","."),"-",","))),"")</f>
        <v/>
      </c>
      <c r="J906" s="15" t="str">
        <f>IF(ISNUMBER(VALUE(SUBSTITUTE(SUBSTITUTE(SUBSTITUTE(SUBSTITUTE('YAHOO HISTORICAL DATA'!F906,",","+"),".","-"),"+","."),"-",",")))=TRUE,(VALUE(SUBSTITUTE(SUBSTITUTE(SUBSTITUTE(SUBSTITUTE('YAHOO HISTORICAL DATA'!F906,",","+"),".","-"),"+","."),"-",","))),"")</f>
        <v/>
      </c>
      <c r="K906" s="15">
        <f>IF(ISNUMBER(VALUE(SUBSTITUTE(SUBSTITUTE(SUBSTITUTE(SUBSTITUTE('YAHOO HISTORICAL DATA'!G906,",","+"),".","-"),"+","."),"-",",")))=TRUE,(VALUE(SUBSTITUTE(SUBSTITUTE(SUBSTITUTE(SUBSTITUTE('YAHOO HISTORICAL DATA'!G906,",","+"),".","-"),"+","."),"-",","))),VALUE(SUBSTITUTE(SUBSTITUTE(SUBSTITUTE(SUBSTITUTE('YAHOO HISTORICAL DATA'!G906,",","+"),".","-"),"+","."),"-",",")&amp;"0"))</f>
        <v>0</v>
      </c>
    </row>
    <row r="907" spans="1:11" x14ac:dyDescent="0.2">
      <c r="A907">
        <f>'YAHOO HISTORICAL DATA'!A907</f>
        <v>0</v>
      </c>
      <c r="B907" s="81">
        <f t="shared" si="60"/>
        <v>0</v>
      </c>
      <c r="C907" s="83">
        <f t="shared" si="58"/>
        <v>0</v>
      </c>
      <c r="D907" s="83">
        <f t="shared" si="61"/>
        <v>0</v>
      </c>
      <c r="E907" s="3" t="e">
        <f t="shared" si="59"/>
        <v>#NUM!</v>
      </c>
      <c r="F907" s="15" t="str">
        <f>IF(ISNUMBER(VALUE(SUBSTITUTE(SUBSTITUTE(SUBSTITUTE(SUBSTITUTE('YAHOO HISTORICAL DATA'!B907,",","+"),".","-"),"+","."),"-",",")))=TRUE,(VALUE(SUBSTITUTE(SUBSTITUTE(SUBSTITUTE(SUBSTITUTE('YAHOO HISTORICAL DATA'!B907,",","+"),".","-"),"+","."),"-",","))),"")</f>
        <v/>
      </c>
      <c r="G907" s="15" t="str">
        <f>IF(ISNUMBER(VALUE(SUBSTITUTE(SUBSTITUTE(SUBSTITUTE(SUBSTITUTE('YAHOO HISTORICAL DATA'!C907,",","+"),".","-"),"+","."),"-",",")))=TRUE,(VALUE(SUBSTITUTE(SUBSTITUTE(SUBSTITUTE(SUBSTITUTE('YAHOO HISTORICAL DATA'!C907,",","+"),".","-"),"+","."),"-",","))),"")</f>
        <v/>
      </c>
      <c r="H907" s="15" t="str">
        <f>IF(ISNUMBER(VALUE(SUBSTITUTE(SUBSTITUTE(SUBSTITUTE(SUBSTITUTE('YAHOO HISTORICAL DATA'!D907,",","+"),".","-"),"+","."),"-",",")))=TRUE,(VALUE(SUBSTITUTE(SUBSTITUTE(SUBSTITUTE(SUBSTITUTE('YAHOO HISTORICAL DATA'!D907,",","+"),".","-"),"+","."),"-",","))),"")</f>
        <v/>
      </c>
      <c r="I907" s="15" t="str">
        <f>IF(ISNUMBER(VALUE(SUBSTITUTE(SUBSTITUTE(SUBSTITUTE(SUBSTITUTE('YAHOO HISTORICAL DATA'!E907,",","+"),".","-"),"+","."),"-",",")))=TRUE,(VALUE(SUBSTITUTE(SUBSTITUTE(SUBSTITUTE(SUBSTITUTE('YAHOO HISTORICAL DATA'!E907,",","+"),".","-"),"+","."),"-",","))),"")</f>
        <v/>
      </c>
      <c r="J907" s="15" t="str">
        <f>IF(ISNUMBER(VALUE(SUBSTITUTE(SUBSTITUTE(SUBSTITUTE(SUBSTITUTE('YAHOO HISTORICAL DATA'!F907,",","+"),".","-"),"+","."),"-",",")))=TRUE,(VALUE(SUBSTITUTE(SUBSTITUTE(SUBSTITUTE(SUBSTITUTE('YAHOO HISTORICAL DATA'!F907,",","+"),".","-"),"+","."),"-",","))),"")</f>
        <v/>
      </c>
      <c r="K907" s="15">
        <f>IF(ISNUMBER(VALUE(SUBSTITUTE(SUBSTITUTE(SUBSTITUTE(SUBSTITUTE('YAHOO HISTORICAL DATA'!G907,",","+"),".","-"),"+","."),"-",",")))=TRUE,(VALUE(SUBSTITUTE(SUBSTITUTE(SUBSTITUTE(SUBSTITUTE('YAHOO HISTORICAL DATA'!G907,",","+"),".","-"),"+","."),"-",","))),VALUE(SUBSTITUTE(SUBSTITUTE(SUBSTITUTE(SUBSTITUTE('YAHOO HISTORICAL DATA'!G907,",","+"),".","-"),"+","."),"-",",")&amp;"0"))</f>
        <v>0</v>
      </c>
    </row>
    <row r="908" spans="1:11" x14ac:dyDescent="0.2">
      <c r="A908">
        <f>'YAHOO HISTORICAL DATA'!A908</f>
        <v>0</v>
      </c>
      <c r="B908" s="81">
        <f t="shared" si="60"/>
        <v>0</v>
      </c>
      <c r="C908" s="83">
        <f t="shared" si="58"/>
        <v>0</v>
      </c>
      <c r="D908" s="83">
        <f t="shared" si="61"/>
        <v>0</v>
      </c>
      <c r="E908" s="3" t="e">
        <f t="shared" si="59"/>
        <v>#NUM!</v>
      </c>
      <c r="F908" s="15" t="str">
        <f>IF(ISNUMBER(VALUE(SUBSTITUTE(SUBSTITUTE(SUBSTITUTE(SUBSTITUTE('YAHOO HISTORICAL DATA'!B908,",","+"),".","-"),"+","."),"-",",")))=TRUE,(VALUE(SUBSTITUTE(SUBSTITUTE(SUBSTITUTE(SUBSTITUTE('YAHOO HISTORICAL DATA'!B908,",","+"),".","-"),"+","."),"-",","))),"")</f>
        <v/>
      </c>
      <c r="G908" s="15" t="str">
        <f>IF(ISNUMBER(VALUE(SUBSTITUTE(SUBSTITUTE(SUBSTITUTE(SUBSTITUTE('YAHOO HISTORICAL DATA'!C908,",","+"),".","-"),"+","."),"-",",")))=TRUE,(VALUE(SUBSTITUTE(SUBSTITUTE(SUBSTITUTE(SUBSTITUTE('YAHOO HISTORICAL DATA'!C908,",","+"),".","-"),"+","."),"-",","))),"")</f>
        <v/>
      </c>
      <c r="H908" s="15" t="str">
        <f>IF(ISNUMBER(VALUE(SUBSTITUTE(SUBSTITUTE(SUBSTITUTE(SUBSTITUTE('YAHOO HISTORICAL DATA'!D908,",","+"),".","-"),"+","."),"-",",")))=TRUE,(VALUE(SUBSTITUTE(SUBSTITUTE(SUBSTITUTE(SUBSTITUTE('YAHOO HISTORICAL DATA'!D908,",","+"),".","-"),"+","."),"-",","))),"")</f>
        <v/>
      </c>
      <c r="I908" s="15" t="str">
        <f>IF(ISNUMBER(VALUE(SUBSTITUTE(SUBSTITUTE(SUBSTITUTE(SUBSTITUTE('YAHOO HISTORICAL DATA'!E908,",","+"),".","-"),"+","."),"-",",")))=TRUE,(VALUE(SUBSTITUTE(SUBSTITUTE(SUBSTITUTE(SUBSTITUTE('YAHOO HISTORICAL DATA'!E908,",","+"),".","-"),"+","."),"-",","))),"")</f>
        <v/>
      </c>
      <c r="J908" s="15" t="str">
        <f>IF(ISNUMBER(VALUE(SUBSTITUTE(SUBSTITUTE(SUBSTITUTE(SUBSTITUTE('YAHOO HISTORICAL DATA'!F908,",","+"),".","-"),"+","."),"-",",")))=TRUE,(VALUE(SUBSTITUTE(SUBSTITUTE(SUBSTITUTE(SUBSTITUTE('YAHOO HISTORICAL DATA'!F908,",","+"),".","-"),"+","."),"-",","))),"")</f>
        <v/>
      </c>
      <c r="K908" s="15">
        <f>IF(ISNUMBER(VALUE(SUBSTITUTE(SUBSTITUTE(SUBSTITUTE(SUBSTITUTE('YAHOO HISTORICAL DATA'!G908,",","+"),".","-"),"+","."),"-",",")))=TRUE,(VALUE(SUBSTITUTE(SUBSTITUTE(SUBSTITUTE(SUBSTITUTE('YAHOO HISTORICAL DATA'!G908,",","+"),".","-"),"+","."),"-",","))),VALUE(SUBSTITUTE(SUBSTITUTE(SUBSTITUTE(SUBSTITUTE('YAHOO HISTORICAL DATA'!G908,",","+"),".","-"),"+","."),"-",",")&amp;"0"))</f>
        <v>0</v>
      </c>
    </row>
    <row r="909" spans="1:11" x14ac:dyDescent="0.2">
      <c r="A909">
        <f>'YAHOO HISTORICAL DATA'!A909</f>
        <v>0</v>
      </c>
      <c r="B909" s="81">
        <f t="shared" si="60"/>
        <v>0</v>
      </c>
      <c r="C909" s="83">
        <f t="shared" si="58"/>
        <v>0</v>
      </c>
      <c r="D909" s="83">
        <f t="shared" si="61"/>
        <v>0</v>
      </c>
      <c r="E909" s="3" t="e">
        <f t="shared" si="59"/>
        <v>#NUM!</v>
      </c>
      <c r="F909" s="15" t="str">
        <f>IF(ISNUMBER(VALUE(SUBSTITUTE(SUBSTITUTE(SUBSTITUTE(SUBSTITUTE('YAHOO HISTORICAL DATA'!B909,",","+"),".","-"),"+","."),"-",",")))=TRUE,(VALUE(SUBSTITUTE(SUBSTITUTE(SUBSTITUTE(SUBSTITUTE('YAHOO HISTORICAL DATA'!B909,",","+"),".","-"),"+","."),"-",","))),"")</f>
        <v/>
      </c>
      <c r="G909" s="15" t="str">
        <f>IF(ISNUMBER(VALUE(SUBSTITUTE(SUBSTITUTE(SUBSTITUTE(SUBSTITUTE('YAHOO HISTORICAL DATA'!C909,",","+"),".","-"),"+","."),"-",",")))=TRUE,(VALUE(SUBSTITUTE(SUBSTITUTE(SUBSTITUTE(SUBSTITUTE('YAHOO HISTORICAL DATA'!C909,",","+"),".","-"),"+","."),"-",","))),"")</f>
        <v/>
      </c>
      <c r="H909" s="15" t="str">
        <f>IF(ISNUMBER(VALUE(SUBSTITUTE(SUBSTITUTE(SUBSTITUTE(SUBSTITUTE('YAHOO HISTORICAL DATA'!D909,",","+"),".","-"),"+","."),"-",",")))=TRUE,(VALUE(SUBSTITUTE(SUBSTITUTE(SUBSTITUTE(SUBSTITUTE('YAHOO HISTORICAL DATA'!D909,",","+"),".","-"),"+","."),"-",","))),"")</f>
        <v/>
      </c>
      <c r="I909" s="15" t="str">
        <f>IF(ISNUMBER(VALUE(SUBSTITUTE(SUBSTITUTE(SUBSTITUTE(SUBSTITUTE('YAHOO HISTORICAL DATA'!E909,",","+"),".","-"),"+","."),"-",",")))=TRUE,(VALUE(SUBSTITUTE(SUBSTITUTE(SUBSTITUTE(SUBSTITUTE('YAHOO HISTORICAL DATA'!E909,",","+"),".","-"),"+","."),"-",","))),"")</f>
        <v/>
      </c>
      <c r="J909" s="15" t="str">
        <f>IF(ISNUMBER(VALUE(SUBSTITUTE(SUBSTITUTE(SUBSTITUTE(SUBSTITUTE('YAHOO HISTORICAL DATA'!F909,",","+"),".","-"),"+","."),"-",",")))=TRUE,(VALUE(SUBSTITUTE(SUBSTITUTE(SUBSTITUTE(SUBSTITUTE('YAHOO HISTORICAL DATA'!F909,",","+"),".","-"),"+","."),"-",","))),"")</f>
        <v/>
      </c>
      <c r="K909" s="15">
        <f>IF(ISNUMBER(VALUE(SUBSTITUTE(SUBSTITUTE(SUBSTITUTE(SUBSTITUTE('YAHOO HISTORICAL DATA'!G909,",","+"),".","-"),"+","."),"-",",")))=TRUE,(VALUE(SUBSTITUTE(SUBSTITUTE(SUBSTITUTE(SUBSTITUTE('YAHOO HISTORICAL DATA'!G909,",","+"),".","-"),"+","."),"-",","))),VALUE(SUBSTITUTE(SUBSTITUTE(SUBSTITUTE(SUBSTITUTE('YAHOO HISTORICAL DATA'!G909,",","+"),".","-"),"+","."),"-",",")&amp;"0"))</f>
        <v>0</v>
      </c>
    </row>
    <row r="910" spans="1:11" x14ac:dyDescent="0.2">
      <c r="A910">
        <f>'YAHOO HISTORICAL DATA'!A910</f>
        <v>0</v>
      </c>
      <c r="B910" s="81">
        <f t="shared" si="60"/>
        <v>0</v>
      </c>
      <c r="C910" s="83">
        <f t="shared" si="58"/>
        <v>0</v>
      </c>
      <c r="D910" s="83">
        <f t="shared" si="61"/>
        <v>0</v>
      </c>
      <c r="E910" s="3" t="e">
        <f t="shared" si="59"/>
        <v>#NUM!</v>
      </c>
      <c r="F910" s="15" t="str">
        <f>IF(ISNUMBER(VALUE(SUBSTITUTE(SUBSTITUTE(SUBSTITUTE(SUBSTITUTE('YAHOO HISTORICAL DATA'!B910,",","+"),".","-"),"+","."),"-",",")))=TRUE,(VALUE(SUBSTITUTE(SUBSTITUTE(SUBSTITUTE(SUBSTITUTE('YAHOO HISTORICAL DATA'!B910,",","+"),".","-"),"+","."),"-",","))),"")</f>
        <v/>
      </c>
      <c r="G910" s="15" t="str">
        <f>IF(ISNUMBER(VALUE(SUBSTITUTE(SUBSTITUTE(SUBSTITUTE(SUBSTITUTE('YAHOO HISTORICAL DATA'!C910,",","+"),".","-"),"+","."),"-",",")))=TRUE,(VALUE(SUBSTITUTE(SUBSTITUTE(SUBSTITUTE(SUBSTITUTE('YAHOO HISTORICAL DATA'!C910,",","+"),".","-"),"+","."),"-",","))),"")</f>
        <v/>
      </c>
      <c r="H910" s="15" t="str">
        <f>IF(ISNUMBER(VALUE(SUBSTITUTE(SUBSTITUTE(SUBSTITUTE(SUBSTITUTE('YAHOO HISTORICAL DATA'!D910,",","+"),".","-"),"+","."),"-",",")))=TRUE,(VALUE(SUBSTITUTE(SUBSTITUTE(SUBSTITUTE(SUBSTITUTE('YAHOO HISTORICAL DATA'!D910,",","+"),".","-"),"+","."),"-",","))),"")</f>
        <v/>
      </c>
      <c r="I910" s="15" t="str">
        <f>IF(ISNUMBER(VALUE(SUBSTITUTE(SUBSTITUTE(SUBSTITUTE(SUBSTITUTE('YAHOO HISTORICAL DATA'!E910,",","+"),".","-"),"+","."),"-",",")))=TRUE,(VALUE(SUBSTITUTE(SUBSTITUTE(SUBSTITUTE(SUBSTITUTE('YAHOO HISTORICAL DATA'!E910,",","+"),".","-"),"+","."),"-",","))),"")</f>
        <v/>
      </c>
      <c r="J910" s="15" t="str">
        <f>IF(ISNUMBER(VALUE(SUBSTITUTE(SUBSTITUTE(SUBSTITUTE(SUBSTITUTE('YAHOO HISTORICAL DATA'!F910,",","+"),".","-"),"+","."),"-",",")))=TRUE,(VALUE(SUBSTITUTE(SUBSTITUTE(SUBSTITUTE(SUBSTITUTE('YAHOO HISTORICAL DATA'!F910,",","+"),".","-"),"+","."),"-",","))),"")</f>
        <v/>
      </c>
      <c r="K910" s="15">
        <f>IF(ISNUMBER(VALUE(SUBSTITUTE(SUBSTITUTE(SUBSTITUTE(SUBSTITUTE('YAHOO HISTORICAL DATA'!G910,",","+"),".","-"),"+","."),"-",",")))=TRUE,(VALUE(SUBSTITUTE(SUBSTITUTE(SUBSTITUTE(SUBSTITUTE('YAHOO HISTORICAL DATA'!G910,",","+"),".","-"),"+","."),"-",","))),VALUE(SUBSTITUTE(SUBSTITUTE(SUBSTITUTE(SUBSTITUTE('YAHOO HISTORICAL DATA'!G910,",","+"),".","-"),"+","."),"-",",")&amp;"0"))</f>
        <v>0</v>
      </c>
    </row>
    <row r="911" spans="1:11" x14ac:dyDescent="0.2">
      <c r="A911">
        <f>'YAHOO HISTORICAL DATA'!A911</f>
        <v>0</v>
      </c>
      <c r="B911" s="81">
        <f t="shared" si="60"/>
        <v>0</v>
      </c>
      <c r="C911" s="83">
        <f t="shared" si="58"/>
        <v>0</v>
      </c>
      <c r="D911" s="83">
        <f t="shared" si="61"/>
        <v>0</v>
      </c>
      <c r="E911" s="3" t="e">
        <f t="shared" si="59"/>
        <v>#NUM!</v>
      </c>
      <c r="F911" s="15" t="str">
        <f>IF(ISNUMBER(VALUE(SUBSTITUTE(SUBSTITUTE(SUBSTITUTE(SUBSTITUTE('YAHOO HISTORICAL DATA'!B911,",","+"),".","-"),"+","."),"-",",")))=TRUE,(VALUE(SUBSTITUTE(SUBSTITUTE(SUBSTITUTE(SUBSTITUTE('YAHOO HISTORICAL DATA'!B911,",","+"),".","-"),"+","."),"-",","))),"")</f>
        <v/>
      </c>
      <c r="G911" s="15" t="str">
        <f>IF(ISNUMBER(VALUE(SUBSTITUTE(SUBSTITUTE(SUBSTITUTE(SUBSTITUTE('YAHOO HISTORICAL DATA'!C911,",","+"),".","-"),"+","."),"-",",")))=TRUE,(VALUE(SUBSTITUTE(SUBSTITUTE(SUBSTITUTE(SUBSTITUTE('YAHOO HISTORICAL DATA'!C911,",","+"),".","-"),"+","."),"-",","))),"")</f>
        <v/>
      </c>
      <c r="H911" s="15" t="str">
        <f>IF(ISNUMBER(VALUE(SUBSTITUTE(SUBSTITUTE(SUBSTITUTE(SUBSTITUTE('YAHOO HISTORICAL DATA'!D911,",","+"),".","-"),"+","."),"-",",")))=TRUE,(VALUE(SUBSTITUTE(SUBSTITUTE(SUBSTITUTE(SUBSTITUTE('YAHOO HISTORICAL DATA'!D911,",","+"),".","-"),"+","."),"-",","))),"")</f>
        <v/>
      </c>
      <c r="I911" s="15" t="str">
        <f>IF(ISNUMBER(VALUE(SUBSTITUTE(SUBSTITUTE(SUBSTITUTE(SUBSTITUTE('YAHOO HISTORICAL DATA'!E911,",","+"),".","-"),"+","."),"-",",")))=TRUE,(VALUE(SUBSTITUTE(SUBSTITUTE(SUBSTITUTE(SUBSTITUTE('YAHOO HISTORICAL DATA'!E911,",","+"),".","-"),"+","."),"-",","))),"")</f>
        <v/>
      </c>
      <c r="J911" s="15" t="str">
        <f>IF(ISNUMBER(VALUE(SUBSTITUTE(SUBSTITUTE(SUBSTITUTE(SUBSTITUTE('YAHOO HISTORICAL DATA'!F911,",","+"),".","-"),"+","."),"-",",")))=TRUE,(VALUE(SUBSTITUTE(SUBSTITUTE(SUBSTITUTE(SUBSTITUTE('YAHOO HISTORICAL DATA'!F911,",","+"),".","-"),"+","."),"-",","))),"")</f>
        <v/>
      </c>
      <c r="K911" s="15">
        <f>IF(ISNUMBER(VALUE(SUBSTITUTE(SUBSTITUTE(SUBSTITUTE(SUBSTITUTE('YAHOO HISTORICAL DATA'!G911,",","+"),".","-"),"+","."),"-",",")))=TRUE,(VALUE(SUBSTITUTE(SUBSTITUTE(SUBSTITUTE(SUBSTITUTE('YAHOO HISTORICAL DATA'!G911,",","+"),".","-"),"+","."),"-",","))),VALUE(SUBSTITUTE(SUBSTITUTE(SUBSTITUTE(SUBSTITUTE('YAHOO HISTORICAL DATA'!G911,",","+"),".","-"),"+","."),"-",",")&amp;"0"))</f>
        <v>0</v>
      </c>
    </row>
    <row r="912" spans="1:11" x14ac:dyDescent="0.2">
      <c r="A912">
        <f>'YAHOO HISTORICAL DATA'!A912</f>
        <v>0</v>
      </c>
      <c r="B912" s="81">
        <f t="shared" si="60"/>
        <v>0</v>
      </c>
      <c r="C912" s="83">
        <f t="shared" si="58"/>
        <v>0</v>
      </c>
      <c r="D912" s="83">
        <f t="shared" si="61"/>
        <v>0</v>
      </c>
      <c r="E912" s="3" t="e">
        <f t="shared" si="59"/>
        <v>#NUM!</v>
      </c>
      <c r="F912" s="15" t="str">
        <f>IF(ISNUMBER(VALUE(SUBSTITUTE(SUBSTITUTE(SUBSTITUTE(SUBSTITUTE('YAHOO HISTORICAL DATA'!B912,",","+"),".","-"),"+","."),"-",",")))=TRUE,(VALUE(SUBSTITUTE(SUBSTITUTE(SUBSTITUTE(SUBSTITUTE('YAHOO HISTORICAL DATA'!B912,",","+"),".","-"),"+","."),"-",","))),"")</f>
        <v/>
      </c>
      <c r="G912" s="15" t="str">
        <f>IF(ISNUMBER(VALUE(SUBSTITUTE(SUBSTITUTE(SUBSTITUTE(SUBSTITUTE('YAHOO HISTORICAL DATA'!C912,",","+"),".","-"),"+","."),"-",",")))=TRUE,(VALUE(SUBSTITUTE(SUBSTITUTE(SUBSTITUTE(SUBSTITUTE('YAHOO HISTORICAL DATA'!C912,",","+"),".","-"),"+","."),"-",","))),"")</f>
        <v/>
      </c>
      <c r="H912" s="15" t="str">
        <f>IF(ISNUMBER(VALUE(SUBSTITUTE(SUBSTITUTE(SUBSTITUTE(SUBSTITUTE('YAHOO HISTORICAL DATA'!D912,",","+"),".","-"),"+","."),"-",",")))=TRUE,(VALUE(SUBSTITUTE(SUBSTITUTE(SUBSTITUTE(SUBSTITUTE('YAHOO HISTORICAL DATA'!D912,",","+"),".","-"),"+","."),"-",","))),"")</f>
        <v/>
      </c>
      <c r="I912" s="15" t="str">
        <f>IF(ISNUMBER(VALUE(SUBSTITUTE(SUBSTITUTE(SUBSTITUTE(SUBSTITUTE('YAHOO HISTORICAL DATA'!E912,",","+"),".","-"),"+","."),"-",",")))=TRUE,(VALUE(SUBSTITUTE(SUBSTITUTE(SUBSTITUTE(SUBSTITUTE('YAHOO HISTORICAL DATA'!E912,",","+"),".","-"),"+","."),"-",","))),"")</f>
        <v/>
      </c>
      <c r="J912" s="15" t="str">
        <f>IF(ISNUMBER(VALUE(SUBSTITUTE(SUBSTITUTE(SUBSTITUTE(SUBSTITUTE('YAHOO HISTORICAL DATA'!F912,",","+"),".","-"),"+","."),"-",",")))=TRUE,(VALUE(SUBSTITUTE(SUBSTITUTE(SUBSTITUTE(SUBSTITUTE('YAHOO HISTORICAL DATA'!F912,",","+"),".","-"),"+","."),"-",","))),"")</f>
        <v/>
      </c>
      <c r="K912" s="15">
        <f>IF(ISNUMBER(VALUE(SUBSTITUTE(SUBSTITUTE(SUBSTITUTE(SUBSTITUTE('YAHOO HISTORICAL DATA'!G912,",","+"),".","-"),"+","."),"-",",")))=TRUE,(VALUE(SUBSTITUTE(SUBSTITUTE(SUBSTITUTE(SUBSTITUTE('YAHOO HISTORICAL DATA'!G912,",","+"),".","-"),"+","."),"-",","))),VALUE(SUBSTITUTE(SUBSTITUTE(SUBSTITUTE(SUBSTITUTE('YAHOO HISTORICAL DATA'!G912,",","+"),".","-"),"+","."),"-",",")&amp;"0"))</f>
        <v>0</v>
      </c>
    </row>
    <row r="913" spans="1:11" x14ac:dyDescent="0.2">
      <c r="A913">
        <f>'YAHOO HISTORICAL DATA'!A913</f>
        <v>0</v>
      </c>
      <c r="B913" s="81">
        <f t="shared" si="60"/>
        <v>0</v>
      </c>
      <c r="C913" s="83">
        <f t="shared" si="58"/>
        <v>0</v>
      </c>
      <c r="D913" s="83">
        <f t="shared" si="61"/>
        <v>0</v>
      </c>
      <c r="E913" s="3" t="e">
        <f t="shared" si="59"/>
        <v>#NUM!</v>
      </c>
      <c r="F913" s="15" t="str">
        <f>IF(ISNUMBER(VALUE(SUBSTITUTE(SUBSTITUTE(SUBSTITUTE(SUBSTITUTE('YAHOO HISTORICAL DATA'!B913,",","+"),".","-"),"+","."),"-",",")))=TRUE,(VALUE(SUBSTITUTE(SUBSTITUTE(SUBSTITUTE(SUBSTITUTE('YAHOO HISTORICAL DATA'!B913,",","+"),".","-"),"+","."),"-",","))),"")</f>
        <v/>
      </c>
      <c r="G913" s="15" t="str">
        <f>IF(ISNUMBER(VALUE(SUBSTITUTE(SUBSTITUTE(SUBSTITUTE(SUBSTITUTE('YAHOO HISTORICAL DATA'!C913,",","+"),".","-"),"+","."),"-",",")))=TRUE,(VALUE(SUBSTITUTE(SUBSTITUTE(SUBSTITUTE(SUBSTITUTE('YAHOO HISTORICAL DATA'!C913,",","+"),".","-"),"+","."),"-",","))),"")</f>
        <v/>
      </c>
      <c r="H913" s="15" t="str">
        <f>IF(ISNUMBER(VALUE(SUBSTITUTE(SUBSTITUTE(SUBSTITUTE(SUBSTITUTE('YAHOO HISTORICAL DATA'!D913,",","+"),".","-"),"+","."),"-",",")))=TRUE,(VALUE(SUBSTITUTE(SUBSTITUTE(SUBSTITUTE(SUBSTITUTE('YAHOO HISTORICAL DATA'!D913,",","+"),".","-"),"+","."),"-",","))),"")</f>
        <v/>
      </c>
      <c r="I913" s="15" t="str">
        <f>IF(ISNUMBER(VALUE(SUBSTITUTE(SUBSTITUTE(SUBSTITUTE(SUBSTITUTE('YAHOO HISTORICAL DATA'!E913,",","+"),".","-"),"+","."),"-",",")))=TRUE,(VALUE(SUBSTITUTE(SUBSTITUTE(SUBSTITUTE(SUBSTITUTE('YAHOO HISTORICAL DATA'!E913,",","+"),".","-"),"+","."),"-",","))),"")</f>
        <v/>
      </c>
      <c r="J913" s="15" t="str">
        <f>IF(ISNUMBER(VALUE(SUBSTITUTE(SUBSTITUTE(SUBSTITUTE(SUBSTITUTE('YAHOO HISTORICAL DATA'!F913,",","+"),".","-"),"+","."),"-",",")))=TRUE,(VALUE(SUBSTITUTE(SUBSTITUTE(SUBSTITUTE(SUBSTITUTE('YAHOO HISTORICAL DATA'!F913,",","+"),".","-"),"+","."),"-",","))),"")</f>
        <v/>
      </c>
      <c r="K913" s="15">
        <f>IF(ISNUMBER(VALUE(SUBSTITUTE(SUBSTITUTE(SUBSTITUTE(SUBSTITUTE('YAHOO HISTORICAL DATA'!G913,",","+"),".","-"),"+","."),"-",",")))=TRUE,(VALUE(SUBSTITUTE(SUBSTITUTE(SUBSTITUTE(SUBSTITUTE('YAHOO HISTORICAL DATA'!G913,",","+"),".","-"),"+","."),"-",","))),VALUE(SUBSTITUTE(SUBSTITUTE(SUBSTITUTE(SUBSTITUTE('YAHOO HISTORICAL DATA'!G913,",","+"),".","-"),"+","."),"-",",")&amp;"0"))</f>
        <v>0</v>
      </c>
    </row>
    <row r="914" spans="1:11" x14ac:dyDescent="0.2">
      <c r="A914">
        <f>'YAHOO HISTORICAL DATA'!A914</f>
        <v>0</v>
      </c>
      <c r="B914" s="81">
        <f t="shared" si="60"/>
        <v>0</v>
      </c>
      <c r="C914" s="83">
        <f t="shared" si="58"/>
        <v>0</v>
      </c>
      <c r="D914" s="83">
        <f t="shared" si="61"/>
        <v>0</v>
      </c>
      <c r="E914" s="3" t="e">
        <f t="shared" si="59"/>
        <v>#NUM!</v>
      </c>
      <c r="F914" s="15" t="str">
        <f>IF(ISNUMBER(VALUE(SUBSTITUTE(SUBSTITUTE(SUBSTITUTE(SUBSTITUTE('YAHOO HISTORICAL DATA'!B914,",","+"),".","-"),"+","."),"-",",")))=TRUE,(VALUE(SUBSTITUTE(SUBSTITUTE(SUBSTITUTE(SUBSTITUTE('YAHOO HISTORICAL DATA'!B914,",","+"),".","-"),"+","."),"-",","))),"")</f>
        <v/>
      </c>
      <c r="G914" s="15" t="str">
        <f>IF(ISNUMBER(VALUE(SUBSTITUTE(SUBSTITUTE(SUBSTITUTE(SUBSTITUTE('YAHOO HISTORICAL DATA'!C914,",","+"),".","-"),"+","."),"-",",")))=TRUE,(VALUE(SUBSTITUTE(SUBSTITUTE(SUBSTITUTE(SUBSTITUTE('YAHOO HISTORICAL DATA'!C914,",","+"),".","-"),"+","."),"-",","))),"")</f>
        <v/>
      </c>
      <c r="H914" s="15" t="str">
        <f>IF(ISNUMBER(VALUE(SUBSTITUTE(SUBSTITUTE(SUBSTITUTE(SUBSTITUTE('YAHOO HISTORICAL DATA'!D914,",","+"),".","-"),"+","."),"-",",")))=TRUE,(VALUE(SUBSTITUTE(SUBSTITUTE(SUBSTITUTE(SUBSTITUTE('YAHOO HISTORICAL DATA'!D914,",","+"),".","-"),"+","."),"-",","))),"")</f>
        <v/>
      </c>
      <c r="I914" s="15" t="str">
        <f>IF(ISNUMBER(VALUE(SUBSTITUTE(SUBSTITUTE(SUBSTITUTE(SUBSTITUTE('YAHOO HISTORICAL DATA'!E914,",","+"),".","-"),"+","."),"-",",")))=TRUE,(VALUE(SUBSTITUTE(SUBSTITUTE(SUBSTITUTE(SUBSTITUTE('YAHOO HISTORICAL DATA'!E914,",","+"),".","-"),"+","."),"-",","))),"")</f>
        <v/>
      </c>
      <c r="J914" s="15" t="str">
        <f>IF(ISNUMBER(VALUE(SUBSTITUTE(SUBSTITUTE(SUBSTITUTE(SUBSTITUTE('YAHOO HISTORICAL DATA'!F914,",","+"),".","-"),"+","."),"-",",")))=TRUE,(VALUE(SUBSTITUTE(SUBSTITUTE(SUBSTITUTE(SUBSTITUTE('YAHOO HISTORICAL DATA'!F914,",","+"),".","-"),"+","."),"-",","))),"")</f>
        <v/>
      </c>
      <c r="K914" s="15">
        <f>IF(ISNUMBER(VALUE(SUBSTITUTE(SUBSTITUTE(SUBSTITUTE(SUBSTITUTE('YAHOO HISTORICAL DATA'!G914,",","+"),".","-"),"+","."),"-",",")))=TRUE,(VALUE(SUBSTITUTE(SUBSTITUTE(SUBSTITUTE(SUBSTITUTE('YAHOO HISTORICAL DATA'!G914,",","+"),".","-"),"+","."),"-",","))),VALUE(SUBSTITUTE(SUBSTITUTE(SUBSTITUTE(SUBSTITUTE('YAHOO HISTORICAL DATA'!G914,",","+"),".","-"),"+","."),"-",",")&amp;"0"))</f>
        <v>0</v>
      </c>
    </row>
    <row r="915" spans="1:11" x14ac:dyDescent="0.2">
      <c r="A915">
        <f>'YAHOO HISTORICAL DATA'!A915</f>
        <v>0</v>
      </c>
      <c r="B915" s="81">
        <f t="shared" si="60"/>
        <v>0</v>
      </c>
      <c r="C915" s="83">
        <f t="shared" si="58"/>
        <v>0</v>
      </c>
      <c r="D915" s="83">
        <f t="shared" si="61"/>
        <v>0</v>
      </c>
      <c r="E915" s="3" t="e">
        <f t="shared" si="59"/>
        <v>#NUM!</v>
      </c>
      <c r="F915" s="15" t="str">
        <f>IF(ISNUMBER(VALUE(SUBSTITUTE(SUBSTITUTE(SUBSTITUTE(SUBSTITUTE('YAHOO HISTORICAL DATA'!B915,",","+"),".","-"),"+","."),"-",",")))=TRUE,(VALUE(SUBSTITUTE(SUBSTITUTE(SUBSTITUTE(SUBSTITUTE('YAHOO HISTORICAL DATA'!B915,",","+"),".","-"),"+","."),"-",","))),"")</f>
        <v/>
      </c>
      <c r="G915" s="15" t="str">
        <f>IF(ISNUMBER(VALUE(SUBSTITUTE(SUBSTITUTE(SUBSTITUTE(SUBSTITUTE('YAHOO HISTORICAL DATA'!C915,",","+"),".","-"),"+","."),"-",",")))=TRUE,(VALUE(SUBSTITUTE(SUBSTITUTE(SUBSTITUTE(SUBSTITUTE('YAHOO HISTORICAL DATA'!C915,",","+"),".","-"),"+","."),"-",","))),"")</f>
        <v/>
      </c>
      <c r="H915" s="15" t="str">
        <f>IF(ISNUMBER(VALUE(SUBSTITUTE(SUBSTITUTE(SUBSTITUTE(SUBSTITUTE('YAHOO HISTORICAL DATA'!D915,",","+"),".","-"),"+","."),"-",",")))=TRUE,(VALUE(SUBSTITUTE(SUBSTITUTE(SUBSTITUTE(SUBSTITUTE('YAHOO HISTORICAL DATA'!D915,",","+"),".","-"),"+","."),"-",","))),"")</f>
        <v/>
      </c>
      <c r="I915" s="15" t="str">
        <f>IF(ISNUMBER(VALUE(SUBSTITUTE(SUBSTITUTE(SUBSTITUTE(SUBSTITUTE('YAHOO HISTORICAL DATA'!E915,",","+"),".","-"),"+","."),"-",",")))=TRUE,(VALUE(SUBSTITUTE(SUBSTITUTE(SUBSTITUTE(SUBSTITUTE('YAHOO HISTORICAL DATA'!E915,",","+"),".","-"),"+","."),"-",","))),"")</f>
        <v/>
      </c>
      <c r="J915" s="15" t="str">
        <f>IF(ISNUMBER(VALUE(SUBSTITUTE(SUBSTITUTE(SUBSTITUTE(SUBSTITUTE('YAHOO HISTORICAL DATA'!F915,",","+"),".","-"),"+","."),"-",",")))=TRUE,(VALUE(SUBSTITUTE(SUBSTITUTE(SUBSTITUTE(SUBSTITUTE('YAHOO HISTORICAL DATA'!F915,",","+"),".","-"),"+","."),"-",","))),"")</f>
        <v/>
      </c>
      <c r="K915" s="15">
        <f>IF(ISNUMBER(VALUE(SUBSTITUTE(SUBSTITUTE(SUBSTITUTE(SUBSTITUTE('YAHOO HISTORICAL DATA'!G915,",","+"),".","-"),"+","."),"-",",")))=TRUE,(VALUE(SUBSTITUTE(SUBSTITUTE(SUBSTITUTE(SUBSTITUTE('YAHOO HISTORICAL DATA'!G915,",","+"),".","-"),"+","."),"-",","))),VALUE(SUBSTITUTE(SUBSTITUTE(SUBSTITUTE(SUBSTITUTE('YAHOO HISTORICAL DATA'!G915,",","+"),".","-"),"+","."),"-",",")&amp;"0"))</f>
        <v>0</v>
      </c>
    </row>
    <row r="916" spans="1:11" x14ac:dyDescent="0.2">
      <c r="A916">
        <f>'YAHOO HISTORICAL DATA'!A916</f>
        <v>0</v>
      </c>
      <c r="B916" s="81">
        <f t="shared" si="60"/>
        <v>0</v>
      </c>
      <c r="C916" s="83">
        <f t="shared" si="58"/>
        <v>0</v>
      </c>
      <c r="D916" s="83">
        <f t="shared" si="61"/>
        <v>0</v>
      </c>
      <c r="E916" s="3" t="e">
        <f t="shared" si="59"/>
        <v>#NUM!</v>
      </c>
      <c r="F916" s="15" t="str">
        <f>IF(ISNUMBER(VALUE(SUBSTITUTE(SUBSTITUTE(SUBSTITUTE(SUBSTITUTE('YAHOO HISTORICAL DATA'!B916,",","+"),".","-"),"+","."),"-",",")))=TRUE,(VALUE(SUBSTITUTE(SUBSTITUTE(SUBSTITUTE(SUBSTITUTE('YAHOO HISTORICAL DATA'!B916,",","+"),".","-"),"+","."),"-",","))),"")</f>
        <v/>
      </c>
      <c r="G916" s="15" t="str">
        <f>IF(ISNUMBER(VALUE(SUBSTITUTE(SUBSTITUTE(SUBSTITUTE(SUBSTITUTE('YAHOO HISTORICAL DATA'!C916,",","+"),".","-"),"+","."),"-",",")))=TRUE,(VALUE(SUBSTITUTE(SUBSTITUTE(SUBSTITUTE(SUBSTITUTE('YAHOO HISTORICAL DATA'!C916,",","+"),".","-"),"+","."),"-",","))),"")</f>
        <v/>
      </c>
      <c r="H916" s="15" t="str">
        <f>IF(ISNUMBER(VALUE(SUBSTITUTE(SUBSTITUTE(SUBSTITUTE(SUBSTITUTE('YAHOO HISTORICAL DATA'!D916,",","+"),".","-"),"+","."),"-",",")))=TRUE,(VALUE(SUBSTITUTE(SUBSTITUTE(SUBSTITUTE(SUBSTITUTE('YAHOO HISTORICAL DATA'!D916,",","+"),".","-"),"+","."),"-",","))),"")</f>
        <v/>
      </c>
      <c r="I916" s="15" t="str">
        <f>IF(ISNUMBER(VALUE(SUBSTITUTE(SUBSTITUTE(SUBSTITUTE(SUBSTITUTE('YAHOO HISTORICAL DATA'!E916,",","+"),".","-"),"+","."),"-",",")))=TRUE,(VALUE(SUBSTITUTE(SUBSTITUTE(SUBSTITUTE(SUBSTITUTE('YAHOO HISTORICAL DATA'!E916,",","+"),".","-"),"+","."),"-",","))),"")</f>
        <v/>
      </c>
      <c r="J916" s="15" t="str">
        <f>IF(ISNUMBER(VALUE(SUBSTITUTE(SUBSTITUTE(SUBSTITUTE(SUBSTITUTE('YAHOO HISTORICAL DATA'!F916,",","+"),".","-"),"+","."),"-",",")))=TRUE,(VALUE(SUBSTITUTE(SUBSTITUTE(SUBSTITUTE(SUBSTITUTE('YAHOO HISTORICAL DATA'!F916,",","+"),".","-"),"+","."),"-",","))),"")</f>
        <v/>
      </c>
      <c r="K916" s="15">
        <f>IF(ISNUMBER(VALUE(SUBSTITUTE(SUBSTITUTE(SUBSTITUTE(SUBSTITUTE('YAHOO HISTORICAL DATA'!G916,",","+"),".","-"),"+","."),"-",",")))=TRUE,(VALUE(SUBSTITUTE(SUBSTITUTE(SUBSTITUTE(SUBSTITUTE('YAHOO HISTORICAL DATA'!G916,",","+"),".","-"),"+","."),"-",","))),VALUE(SUBSTITUTE(SUBSTITUTE(SUBSTITUTE(SUBSTITUTE('YAHOO HISTORICAL DATA'!G916,",","+"),".","-"),"+","."),"-",",")&amp;"0"))</f>
        <v>0</v>
      </c>
    </row>
    <row r="917" spans="1:11" x14ac:dyDescent="0.2">
      <c r="A917">
        <f>'YAHOO HISTORICAL DATA'!A917</f>
        <v>0</v>
      </c>
      <c r="B917" s="81">
        <f t="shared" si="60"/>
        <v>0</v>
      </c>
      <c r="C917" s="83">
        <f t="shared" si="58"/>
        <v>0</v>
      </c>
      <c r="D917" s="83">
        <f t="shared" si="61"/>
        <v>0</v>
      </c>
      <c r="E917" s="3" t="e">
        <f t="shared" si="59"/>
        <v>#NUM!</v>
      </c>
      <c r="F917" s="15" t="str">
        <f>IF(ISNUMBER(VALUE(SUBSTITUTE(SUBSTITUTE(SUBSTITUTE(SUBSTITUTE('YAHOO HISTORICAL DATA'!B917,",","+"),".","-"),"+","."),"-",",")))=TRUE,(VALUE(SUBSTITUTE(SUBSTITUTE(SUBSTITUTE(SUBSTITUTE('YAHOO HISTORICAL DATA'!B917,",","+"),".","-"),"+","."),"-",","))),"")</f>
        <v/>
      </c>
      <c r="G917" s="15" t="str">
        <f>IF(ISNUMBER(VALUE(SUBSTITUTE(SUBSTITUTE(SUBSTITUTE(SUBSTITUTE('YAHOO HISTORICAL DATA'!C917,",","+"),".","-"),"+","."),"-",",")))=TRUE,(VALUE(SUBSTITUTE(SUBSTITUTE(SUBSTITUTE(SUBSTITUTE('YAHOO HISTORICAL DATA'!C917,",","+"),".","-"),"+","."),"-",","))),"")</f>
        <v/>
      </c>
      <c r="H917" s="15" t="str">
        <f>IF(ISNUMBER(VALUE(SUBSTITUTE(SUBSTITUTE(SUBSTITUTE(SUBSTITUTE('YAHOO HISTORICAL DATA'!D917,",","+"),".","-"),"+","."),"-",",")))=TRUE,(VALUE(SUBSTITUTE(SUBSTITUTE(SUBSTITUTE(SUBSTITUTE('YAHOO HISTORICAL DATA'!D917,",","+"),".","-"),"+","."),"-",","))),"")</f>
        <v/>
      </c>
      <c r="I917" s="15" t="str">
        <f>IF(ISNUMBER(VALUE(SUBSTITUTE(SUBSTITUTE(SUBSTITUTE(SUBSTITUTE('YAHOO HISTORICAL DATA'!E917,",","+"),".","-"),"+","."),"-",",")))=TRUE,(VALUE(SUBSTITUTE(SUBSTITUTE(SUBSTITUTE(SUBSTITUTE('YAHOO HISTORICAL DATA'!E917,",","+"),".","-"),"+","."),"-",","))),"")</f>
        <v/>
      </c>
      <c r="J917" s="15" t="str">
        <f>IF(ISNUMBER(VALUE(SUBSTITUTE(SUBSTITUTE(SUBSTITUTE(SUBSTITUTE('YAHOO HISTORICAL DATA'!F917,",","+"),".","-"),"+","."),"-",",")))=TRUE,(VALUE(SUBSTITUTE(SUBSTITUTE(SUBSTITUTE(SUBSTITUTE('YAHOO HISTORICAL DATA'!F917,",","+"),".","-"),"+","."),"-",","))),"")</f>
        <v/>
      </c>
      <c r="K917" s="15">
        <f>IF(ISNUMBER(VALUE(SUBSTITUTE(SUBSTITUTE(SUBSTITUTE(SUBSTITUTE('YAHOO HISTORICAL DATA'!G917,",","+"),".","-"),"+","."),"-",",")))=TRUE,(VALUE(SUBSTITUTE(SUBSTITUTE(SUBSTITUTE(SUBSTITUTE('YAHOO HISTORICAL DATA'!G917,",","+"),".","-"),"+","."),"-",","))),VALUE(SUBSTITUTE(SUBSTITUTE(SUBSTITUTE(SUBSTITUTE('YAHOO HISTORICAL DATA'!G917,",","+"),".","-"),"+","."),"-",",")&amp;"0"))</f>
        <v>0</v>
      </c>
    </row>
    <row r="918" spans="1:11" x14ac:dyDescent="0.2">
      <c r="A918">
        <f>'YAHOO HISTORICAL DATA'!A918</f>
        <v>0</v>
      </c>
      <c r="B918" s="81">
        <f t="shared" si="60"/>
        <v>0</v>
      </c>
      <c r="C918" s="83">
        <f t="shared" si="58"/>
        <v>0</v>
      </c>
      <c r="D918" s="83">
        <f t="shared" si="61"/>
        <v>0</v>
      </c>
      <c r="E918" s="3" t="e">
        <f t="shared" si="59"/>
        <v>#NUM!</v>
      </c>
      <c r="F918" s="15" t="str">
        <f>IF(ISNUMBER(VALUE(SUBSTITUTE(SUBSTITUTE(SUBSTITUTE(SUBSTITUTE('YAHOO HISTORICAL DATA'!B918,",","+"),".","-"),"+","."),"-",",")))=TRUE,(VALUE(SUBSTITUTE(SUBSTITUTE(SUBSTITUTE(SUBSTITUTE('YAHOO HISTORICAL DATA'!B918,",","+"),".","-"),"+","."),"-",","))),"")</f>
        <v/>
      </c>
      <c r="G918" s="15" t="str">
        <f>IF(ISNUMBER(VALUE(SUBSTITUTE(SUBSTITUTE(SUBSTITUTE(SUBSTITUTE('YAHOO HISTORICAL DATA'!C918,",","+"),".","-"),"+","."),"-",",")))=TRUE,(VALUE(SUBSTITUTE(SUBSTITUTE(SUBSTITUTE(SUBSTITUTE('YAHOO HISTORICAL DATA'!C918,",","+"),".","-"),"+","."),"-",","))),"")</f>
        <v/>
      </c>
      <c r="H918" s="15" t="str">
        <f>IF(ISNUMBER(VALUE(SUBSTITUTE(SUBSTITUTE(SUBSTITUTE(SUBSTITUTE('YAHOO HISTORICAL DATA'!D918,",","+"),".","-"),"+","."),"-",",")))=TRUE,(VALUE(SUBSTITUTE(SUBSTITUTE(SUBSTITUTE(SUBSTITUTE('YAHOO HISTORICAL DATA'!D918,",","+"),".","-"),"+","."),"-",","))),"")</f>
        <v/>
      </c>
      <c r="I918" s="15" t="str">
        <f>IF(ISNUMBER(VALUE(SUBSTITUTE(SUBSTITUTE(SUBSTITUTE(SUBSTITUTE('YAHOO HISTORICAL DATA'!E918,",","+"),".","-"),"+","."),"-",",")))=TRUE,(VALUE(SUBSTITUTE(SUBSTITUTE(SUBSTITUTE(SUBSTITUTE('YAHOO HISTORICAL DATA'!E918,",","+"),".","-"),"+","."),"-",","))),"")</f>
        <v/>
      </c>
      <c r="J918" s="15" t="str">
        <f>IF(ISNUMBER(VALUE(SUBSTITUTE(SUBSTITUTE(SUBSTITUTE(SUBSTITUTE('YAHOO HISTORICAL DATA'!F918,",","+"),".","-"),"+","."),"-",",")))=TRUE,(VALUE(SUBSTITUTE(SUBSTITUTE(SUBSTITUTE(SUBSTITUTE('YAHOO HISTORICAL DATA'!F918,",","+"),".","-"),"+","."),"-",","))),"")</f>
        <v/>
      </c>
      <c r="K918" s="15">
        <f>IF(ISNUMBER(VALUE(SUBSTITUTE(SUBSTITUTE(SUBSTITUTE(SUBSTITUTE('YAHOO HISTORICAL DATA'!G918,",","+"),".","-"),"+","."),"-",",")))=TRUE,(VALUE(SUBSTITUTE(SUBSTITUTE(SUBSTITUTE(SUBSTITUTE('YAHOO HISTORICAL DATA'!G918,",","+"),".","-"),"+","."),"-",","))),VALUE(SUBSTITUTE(SUBSTITUTE(SUBSTITUTE(SUBSTITUTE('YAHOO HISTORICAL DATA'!G918,",","+"),".","-"),"+","."),"-",",")&amp;"0"))</f>
        <v>0</v>
      </c>
    </row>
    <row r="919" spans="1:11" x14ac:dyDescent="0.2">
      <c r="A919">
        <f>'YAHOO HISTORICAL DATA'!A919</f>
        <v>0</v>
      </c>
      <c r="B919" s="81">
        <f t="shared" si="60"/>
        <v>0</v>
      </c>
      <c r="C919" s="83">
        <f t="shared" si="58"/>
        <v>0</v>
      </c>
      <c r="D919" s="83">
        <f t="shared" si="61"/>
        <v>0</v>
      </c>
      <c r="E919" s="3" t="e">
        <f t="shared" si="59"/>
        <v>#NUM!</v>
      </c>
      <c r="F919" s="15" t="str">
        <f>IF(ISNUMBER(VALUE(SUBSTITUTE(SUBSTITUTE(SUBSTITUTE(SUBSTITUTE('YAHOO HISTORICAL DATA'!B919,",","+"),".","-"),"+","."),"-",",")))=TRUE,(VALUE(SUBSTITUTE(SUBSTITUTE(SUBSTITUTE(SUBSTITUTE('YAHOO HISTORICAL DATA'!B919,",","+"),".","-"),"+","."),"-",","))),"")</f>
        <v/>
      </c>
      <c r="G919" s="15" t="str">
        <f>IF(ISNUMBER(VALUE(SUBSTITUTE(SUBSTITUTE(SUBSTITUTE(SUBSTITUTE('YAHOO HISTORICAL DATA'!C919,",","+"),".","-"),"+","."),"-",",")))=TRUE,(VALUE(SUBSTITUTE(SUBSTITUTE(SUBSTITUTE(SUBSTITUTE('YAHOO HISTORICAL DATA'!C919,",","+"),".","-"),"+","."),"-",","))),"")</f>
        <v/>
      </c>
      <c r="H919" s="15" t="str">
        <f>IF(ISNUMBER(VALUE(SUBSTITUTE(SUBSTITUTE(SUBSTITUTE(SUBSTITUTE('YAHOO HISTORICAL DATA'!D919,",","+"),".","-"),"+","."),"-",",")))=TRUE,(VALUE(SUBSTITUTE(SUBSTITUTE(SUBSTITUTE(SUBSTITUTE('YAHOO HISTORICAL DATA'!D919,",","+"),".","-"),"+","."),"-",","))),"")</f>
        <v/>
      </c>
      <c r="I919" s="15" t="str">
        <f>IF(ISNUMBER(VALUE(SUBSTITUTE(SUBSTITUTE(SUBSTITUTE(SUBSTITUTE('YAHOO HISTORICAL DATA'!E919,",","+"),".","-"),"+","."),"-",",")))=TRUE,(VALUE(SUBSTITUTE(SUBSTITUTE(SUBSTITUTE(SUBSTITUTE('YAHOO HISTORICAL DATA'!E919,",","+"),".","-"),"+","."),"-",","))),"")</f>
        <v/>
      </c>
      <c r="J919" s="15" t="str">
        <f>IF(ISNUMBER(VALUE(SUBSTITUTE(SUBSTITUTE(SUBSTITUTE(SUBSTITUTE('YAHOO HISTORICAL DATA'!F919,",","+"),".","-"),"+","."),"-",",")))=TRUE,(VALUE(SUBSTITUTE(SUBSTITUTE(SUBSTITUTE(SUBSTITUTE('YAHOO HISTORICAL DATA'!F919,",","+"),".","-"),"+","."),"-",","))),"")</f>
        <v/>
      </c>
      <c r="K919" s="15">
        <f>IF(ISNUMBER(VALUE(SUBSTITUTE(SUBSTITUTE(SUBSTITUTE(SUBSTITUTE('YAHOO HISTORICAL DATA'!G919,",","+"),".","-"),"+","."),"-",",")))=TRUE,(VALUE(SUBSTITUTE(SUBSTITUTE(SUBSTITUTE(SUBSTITUTE('YAHOO HISTORICAL DATA'!G919,",","+"),".","-"),"+","."),"-",","))),VALUE(SUBSTITUTE(SUBSTITUTE(SUBSTITUTE(SUBSTITUTE('YAHOO HISTORICAL DATA'!G919,",","+"),".","-"),"+","."),"-",",")&amp;"0"))</f>
        <v>0</v>
      </c>
    </row>
    <row r="920" spans="1:11" x14ac:dyDescent="0.2">
      <c r="A920">
        <f>'YAHOO HISTORICAL DATA'!A920</f>
        <v>0</v>
      </c>
      <c r="B920" s="81">
        <f t="shared" si="60"/>
        <v>0</v>
      </c>
      <c r="C920" s="83">
        <f t="shared" si="58"/>
        <v>0</v>
      </c>
      <c r="D920" s="83">
        <f t="shared" si="61"/>
        <v>0</v>
      </c>
      <c r="E920" s="3" t="e">
        <f t="shared" si="59"/>
        <v>#NUM!</v>
      </c>
      <c r="F920" s="15" t="str">
        <f>IF(ISNUMBER(VALUE(SUBSTITUTE(SUBSTITUTE(SUBSTITUTE(SUBSTITUTE('YAHOO HISTORICAL DATA'!B920,",","+"),".","-"),"+","."),"-",",")))=TRUE,(VALUE(SUBSTITUTE(SUBSTITUTE(SUBSTITUTE(SUBSTITUTE('YAHOO HISTORICAL DATA'!B920,",","+"),".","-"),"+","."),"-",","))),"")</f>
        <v/>
      </c>
      <c r="G920" s="15" t="str">
        <f>IF(ISNUMBER(VALUE(SUBSTITUTE(SUBSTITUTE(SUBSTITUTE(SUBSTITUTE('YAHOO HISTORICAL DATA'!C920,",","+"),".","-"),"+","."),"-",",")))=TRUE,(VALUE(SUBSTITUTE(SUBSTITUTE(SUBSTITUTE(SUBSTITUTE('YAHOO HISTORICAL DATA'!C920,",","+"),".","-"),"+","."),"-",","))),"")</f>
        <v/>
      </c>
      <c r="H920" s="15" t="str">
        <f>IF(ISNUMBER(VALUE(SUBSTITUTE(SUBSTITUTE(SUBSTITUTE(SUBSTITUTE('YAHOO HISTORICAL DATA'!D920,",","+"),".","-"),"+","."),"-",",")))=TRUE,(VALUE(SUBSTITUTE(SUBSTITUTE(SUBSTITUTE(SUBSTITUTE('YAHOO HISTORICAL DATA'!D920,",","+"),".","-"),"+","."),"-",","))),"")</f>
        <v/>
      </c>
      <c r="I920" s="15" t="str">
        <f>IF(ISNUMBER(VALUE(SUBSTITUTE(SUBSTITUTE(SUBSTITUTE(SUBSTITUTE('YAHOO HISTORICAL DATA'!E920,",","+"),".","-"),"+","."),"-",",")))=TRUE,(VALUE(SUBSTITUTE(SUBSTITUTE(SUBSTITUTE(SUBSTITUTE('YAHOO HISTORICAL DATA'!E920,",","+"),".","-"),"+","."),"-",","))),"")</f>
        <v/>
      </c>
      <c r="J920" s="15" t="str">
        <f>IF(ISNUMBER(VALUE(SUBSTITUTE(SUBSTITUTE(SUBSTITUTE(SUBSTITUTE('YAHOO HISTORICAL DATA'!F920,",","+"),".","-"),"+","."),"-",",")))=TRUE,(VALUE(SUBSTITUTE(SUBSTITUTE(SUBSTITUTE(SUBSTITUTE('YAHOO HISTORICAL DATA'!F920,",","+"),".","-"),"+","."),"-",","))),"")</f>
        <v/>
      </c>
      <c r="K920" s="15">
        <f>IF(ISNUMBER(VALUE(SUBSTITUTE(SUBSTITUTE(SUBSTITUTE(SUBSTITUTE('YAHOO HISTORICAL DATA'!G920,",","+"),".","-"),"+","."),"-",",")))=TRUE,(VALUE(SUBSTITUTE(SUBSTITUTE(SUBSTITUTE(SUBSTITUTE('YAHOO HISTORICAL DATA'!G920,",","+"),".","-"),"+","."),"-",","))),VALUE(SUBSTITUTE(SUBSTITUTE(SUBSTITUTE(SUBSTITUTE('YAHOO HISTORICAL DATA'!G920,",","+"),".","-"),"+","."),"-",",")&amp;"0"))</f>
        <v>0</v>
      </c>
    </row>
    <row r="921" spans="1:11" x14ac:dyDescent="0.2">
      <c r="A921">
        <f>'YAHOO HISTORICAL DATA'!A921</f>
        <v>0</v>
      </c>
      <c r="B921" s="81">
        <f t="shared" si="60"/>
        <v>0</v>
      </c>
      <c r="C921" s="83">
        <f t="shared" si="58"/>
        <v>0</v>
      </c>
      <c r="D921" s="83">
        <f t="shared" si="61"/>
        <v>0</v>
      </c>
      <c r="E921" s="3" t="e">
        <f t="shared" si="59"/>
        <v>#NUM!</v>
      </c>
      <c r="F921" s="15" t="str">
        <f>IF(ISNUMBER(VALUE(SUBSTITUTE(SUBSTITUTE(SUBSTITUTE(SUBSTITUTE('YAHOO HISTORICAL DATA'!B921,",","+"),".","-"),"+","."),"-",",")))=TRUE,(VALUE(SUBSTITUTE(SUBSTITUTE(SUBSTITUTE(SUBSTITUTE('YAHOO HISTORICAL DATA'!B921,",","+"),".","-"),"+","."),"-",","))),"")</f>
        <v/>
      </c>
      <c r="G921" s="15" t="str">
        <f>IF(ISNUMBER(VALUE(SUBSTITUTE(SUBSTITUTE(SUBSTITUTE(SUBSTITUTE('YAHOO HISTORICAL DATA'!C921,",","+"),".","-"),"+","."),"-",",")))=TRUE,(VALUE(SUBSTITUTE(SUBSTITUTE(SUBSTITUTE(SUBSTITUTE('YAHOO HISTORICAL DATA'!C921,",","+"),".","-"),"+","."),"-",","))),"")</f>
        <v/>
      </c>
      <c r="H921" s="15" t="str">
        <f>IF(ISNUMBER(VALUE(SUBSTITUTE(SUBSTITUTE(SUBSTITUTE(SUBSTITUTE('YAHOO HISTORICAL DATA'!D921,",","+"),".","-"),"+","."),"-",",")))=TRUE,(VALUE(SUBSTITUTE(SUBSTITUTE(SUBSTITUTE(SUBSTITUTE('YAHOO HISTORICAL DATA'!D921,",","+"),".","-"),"+","."),"-",","))),"")</f>
        <v/>
      </c>
      <c r="I921" s="15" t="str">
        <f>IF(ISNUMBER(VALUE(SUBSTITUTE(SUBSTITUTE(SUBSTITUTE(SUBSTITUTE('YAHOO HISTORICAL DATA'!E921,",","+"),".","-"),"+","."),"-",",")))=TRUE,(VALUE(SUBSTITUTE(SUBSTITUTE(SUBSTITUTE(SUBSTITUTE('YAHOO HISTORICAL DATA'!E921,",","+"),".","-"),"+","."),"-",","))),"")</f>
        <v/>
      </c>
      <c r="J921" s="15" t="str">
        <f>IF(ISNUMBER(VALUE(SUBSTITUTE(SUBSTITUTE(SUBSTITUTE(SUBSTITUTE('YAHOO HISTORICAL DATA'!F921,",","+"),".","-"),"+","."),"-",",")))=TRUE,(VALUE(SUBSTITUTE(SUBSTITUTE(SUBSTITUTE(SUBSTITUTE('YAHOO HISTORICAL DATA'!F921,",","+"),".","-"),"+","."),"-",","))),"")</f>
        <v/>
      </c>
      <c r="K921" s="15">
        <f>IF(ISNUMBER(VALUE(SUBSTITUTE(SUBSTITUTE(SUBSTITUTE(SUBSTITUTE('YAHOO HISTORICAL DATA'!G921,",","+"),".","-"),"+","."),"-",",")))=TRUE,(VALUE(SUBSTITUTE(SUBSTITUTE(SUBSTITUTE(SUBSTITUTE('YAHOO HISTORICAL DATA'!G921,",","+"),".","-"),"+","."),"-",","))),VALUE(SUBSTITUTE(SUBSTITUTE(SUBSTITUTE(SUBSTITUTE('YAHOO HISTORICAL DATA'!G921,",","+"),".","-"),"+","."),"-",",")&amp;"0"))</f>
        <v>0</v>
      </c>
    </row>
    <row r="922" spans="1:11" x14ac:dyDescent="0.2">
      <c r="A922">
        <f>'YAHOO HISTORICAL DATA'!A922</f>
        <v>0</v>
      </c>
      <c r="B922" s="81">
        <f t="shared" si="60"/>
        <v>0</v>
      </c>
      <c r="C922" s="83">
        <f t="shared" si="58"/>
        <v>0</v>
      </c>
      <c r="D922" s="83">
        <f t="shared" si="61"/>
        <v>0</v>
      </c>
      <c r="E922" s="3" t="e">
        <f t="shared" si="59"/>
        <v>#NUM!</v>
      </c>
      <c r="F922" s="15" t="str">
        <f>IF(ISNUMBER(VALUE(SUBSTITUTE(SUBSTITUTE(SUBSTITUTE(SUBSTITUTE('YAHOO HISTORICAL DATA'!B922,",","+"),".","-"),"+","."),"-",",")))=TRUE,(VALUE(SUBSTITUTE(SUBSTITUTE(SUBSTITUTE(SUBSTITUTE('YAHOO HISTORICAL DATA'!B922,",","+"),".","-"),"+","."),"-",","))),"")</f>
        <v/>
      </c>
      <c r="G922" s="15" t="str">
        <f>IF(ISNUMBER(VALUE(SUBSTITUTE(SUBSTITUTE(SUBSTITUTE(SUBSTITUTE('YAHOO HISTORICAL DATA'!C922,",","+"),".","-"),"+","."),"-",",")))=TRUE,(VALUE(SUBSTITUTE(SUBSTITUTE(SUBSTITUTE(SUBSTITUTE('YAHOO HISTORICAL DATA'!C922,",","+"),".","-"),"+","."),"-",","))),"")</f>
        <v/>
      </c>
      <c r="H922" s="15" t="str">
        <f>IF(ISNUMBER(VALUE(SUBSTITUTE(SUBSTITUTE(SUBSTITUTE(SUBSTITUTE('YAHOO HISTORICAL DATA'!D922,",","+"),".","-"),"+","."),"-",",")))=TRUE,(VALUE(SUBSTITUTE(SUBSTITUTE(SUBSTITUTE(SUBSTITUTE('YAHOO HISTORICAL DATA'!D922,",","+"),".","-"),"+","."),"-",","))),"")</f>
        <v/>
      </c>
      <c r="I922" s="15" t="str">
        <f>IF(ISNUMBER(VALUE(SUBSTITUTE(SUBSTITUTE(SUBSTITUTE(SUBSTITUTE('YAHOO HISTORICAL DATA'!E922,",","+"),".","-"),"+","."),"-",",")))=TRUE,(VALUE(SUBSTITUTE(SUBSTITUTE(SUBSTITUTE(SUBSTITUTE('YAHOO HISTORICAL DATA'!E922,",","+"),".","-"),"+","."),"-",","))),"")</f>
        <v/>
      </c>
      <c r="J922" s="15" t="str">
        <f>IF(ISNUMBER(VALUE(SUBSTITUTE(SUBSTITUTE(SUBSTITUTE(SUBSTITUTE('YAHOO HISTORICAL DATA'!F922,",","+"),".","-"),"+","."),"-",",")))=TRUE,(VALUE(SUBSTITUTE(SUBSTITUTE(SUBSTITUTE(SUBSTITUTE('YAHOO HISTORICAL DATA'!F922,",","+"),".","-"),"+","."),"-",","))),"")</f>
        <v/>
      </c>
      <c r="K922" s="15">
        <f>IF(ISNUMBER(VALUE(SUBSTITUTE(SUBSTITUTE(SUBSTITUTE(SUBSTITUTE('YAHOO HISTORICAL DATA'!G922,",","+"),".","-"),"+","."),"-",",")))=TRUE,(VALUE(SUBSTITUTE(SUBSTITUTE(SUBSTITUTE(SUBSTITUTE('YAHOO HISTORICAL DATA'!G922,",","+"),".","-"),"+","."),"-",","))),VALUE(SUBSTITUTE(SUBSTITUTE(SUBSTITUTE(SUBSTITUTE('YAHOO HISTORICAL DATA'!G922,",","+"),".","-"),"+","."),"-",",")&amp;"0"))</f>
        <v>0</v>
      </c>
    </row>
    <row r="923" spans="1:11" x14ac:dyDescent="0.2">
      <c r="A923">
        <f>'YAHOO HISTORICAL DATA'!A923</f>
        <v>0</v>
      </c>
      <c r="B923" s="81">
        <f t="shared" si="60"/>
        <v>0</v>
      </c>
      <c r="C923" s="83">
        <f t="shared" si="58"/>
        <v>0</v>
      </c>
      <c r="D923" s="83">
        <f t="shared" si="61"/>
        <v>0</v>
      </c>
      <c r="E923" s="3" t="e">
        <f t="shared" si="59"/>
        <v>#NUM!</v>
      </c>
      <c r="F923" s="15" t="str">
        <f>IF(ISNUMBER(VALUE(SUBSTITUTE(SUBSTITUTE(SUBSTITUTE(SUBSTITUTE('YAHOO HISTORICAL DATA'!B923,",","+"),".","-"),"+","."),"-",",")))=TRUE,(VALUE(SUBSTITUTE(SUBSTITUTE(SUBSTITUTE(SUBSTITUTE('YAHOO HISTORICAL DATA'!B923,",","+"),".","-"),"+","."),"-",","))),"")</f>
        <v/>
      </c>
      <c r="G923" s="15" t="str">
        <f>IF(ISNUMBER(VALUE(SUBSTITUTE(SUBSTITUTE(SUBSTITUTE(SUBSTITUTE('YAHOO HISTORICAL DATA'!C923,",","+"),".","-"),"+","."),"-",",")))=TRUE,(VALUE(SUBSTITUTE(SUBSTITUTE(SUBSTITUTE(SUBSTITUTE('YAHOO HISTORICAL DATA'!C923,",","+"),".","-"),"+","."),"-",","))),"")</f>
        <v/>
      </c>
      <c r="H923" s="15" t="str">
        <f>IF(ISNUMBER(VALUE(SUBSTITUTE(SUBSTITUTE(SUBSTITUTE(SUBSTITUTE('YAHOO HISTORICAL DATA'!D923,",","+"),".","-"),"+","."),"-",",")))=TRUE,(VALUE(SUBSTITUTE(SUBSTITUTE(SUBSTITUTE(SUBSTITUTE('YAHOO HISTORICAL DATA'!D923,",","+"),".","-"),"+","."),"-",","))),"")</f>
        <v/>
      </c>
      <c r="I923" s="15" t="str">
        <f>IF(ISNUMBER(VALUE(SUBSTITUTE(SUBSTITUTE(SUBSTITUTE(SUBSTITUTE('YAHOO HISTORICAL DATA'!E923,",","+"),".","-"),"+","."),"-",",")))=TRUE,(VALUE(SUBSTITUTE(SUBSTITUTE(SUBSTITUTE(SUBSTITUTE('YAHOO HISTORICAL DATA'!E923,",","+"),".","-"),"+","."),"-",","))),"")</f>
        <v/>
      </c>
      <c r="J923" s="15" t="str">
        <f>IF(ISNUMBER(VALUE(SUBSTITUTE(SUBSTITUTE(SUBSTITUTE(SUBSTITUTE('YAHOO HISTORICAL DATA'!F923,",","+"),".","-"),"+","."),"-",",")))=TRUE,(VALUE(SUBSTITUTE(SUBSTITUTE(SUBSTITUTE(SUBSTITUTE('YAHOO HISTORICAL DATA'!F923,",","+"),".","-"),"+","."),"-",","))),"")</f>
        <v/>
      </c>
      <c r="K923" s="15">
        <f>IF(ISNUMBER(VALUE(SUBSTITUTE(SUBSTITUTE(SUBSTITUTE(SUBSTITUTE('YAHOO HISTORICAL DATA'!G923,",","+"),".","-"),"+","."),"-",",")))=TRUE,(VALUE(SUBSTITUTE(SUBSTITUTE(SUBSTITUTE(SUBSTITUTE('YAHOO HISTORICAL DATA'!G923,",","+"),".","-"),"+","."),"-",","))),VALUE(SUBSTITUTE(SUBSTITUTE(SUBSTITUTE(SUBSTITUTE('YAHOO HISTORICAL DATA'!G923,",","+"),".","-"),"+","."),"-",",")&amp;"0"))</f>
        <v>0</v>
      </c>
    </row>
    <row r="924" spans="1:11" x14ac:dyDescent="0.2">
      <c r="A924">
        <f>'YAHOO HISTORICAL DATA'!A924</f>
        <v>0</v>
      </c>
      <c r="B924" s="81">
        <f t="shared" si="60"/>
        <v>0</v>
      </c>
      <c r="C924" s="83">
        <f t="shared" si="58"/>
        <v>0</v>
      </c>
      <c r="D924" s="83">
        <f t="shared" si="61"/>
        <v>0</v>
      </c>
      <c r="E924" s="3" t="e">
        <f t="shared" si="59"/>
        <v>#NUM!</v>
      </c>
      <c r="F924" s="15" t="str">
        <f>IF(ISNUMBER(VALUE(SUBSTITUTE(SUBSTITUTE(SUBSTITUTE(SUBSTITUTE('YAHOO HISTORICAL DATA'!B924,",","+"),".","-"),"+","."),"-",",")))=TRUE,(VALUE(SUBSTITUTE(SUBSTITUTE(SUBSTITUTE(SUBSTITUTE('YAHOO HISTORICAL DATA'!B924,",","+"),".","-"),"+","."),"-",","))),"")</f>
        <v/>
      </c>
      <c r="G924" s="15" t="str">
        <f>IF(ISNUMBER(VALUE(SUBSTITUTE(SUBSTITUTE(SUBSTITUTE(SUBSTITUTE('YAHOO HISTORICAL DATA'!C924,",","+"),".","-"),"+","."),"-",",")))=TRUE,(VALUE(SUBSTITUTE(SUBSTITUTE(SUBSTITUTE(SUBSTITUTE('YAHOO HISTORICAL DATA'!C924,",","+"),".","-"),"+","."),"-",","))),"")</f>
        <v/>
      </c>
      <c r="H924" s="15" t="str">
        <f>IF(ISNUMBER(VALUE(SUBSTITUTE(SUBSTITUTE(SUBSTITUTE(SUBSTITUTE('YAHOO HISTORICAL DATA'!D924,",","+"),".","-"),"+","."),"-",",")))=TRUE,(VALUE(SUBSTITUTE(SUBSTITUTE(SUBSTITUTE(SUBSTITUTE('YAHOO HISTORICAL DATA'!D924,",","+"),".","-"),"+","."),"-",","))),"")</f>
        <v/>
      </c>
      <c r="I924" s="15" t="str">
        <f>IF(ISNUMBER(VALUE(SUBSTITUTE(SUBSTITUTE(SUBSTITUTE(SUBSTITUTE('YAHOO HISTORICAL DATA'!E924,",","+"),".","-"),"+","."),"-",",")))=TRUE,(VALUE(SUBSTITUTE(SUBSTITUTE(SUBSTITUTE(SUBSTITUTE('YAHOO HISTORICAL DATA'!E924,",","+"),".","-"),"+","."),"-",","))),"")</f>
        <v/>
      </c>
      <c r="J924" s="15" t="str">
        <f>IF(ISNUMBER(VALUE(SUBSTITUTE(SUBSTITUTE(SUBSTITUTE(SUBSTITUTE('YAHOO HISTORICAL DATA'!F924,",","+"),".","-"),"+","."),"-",",")))=TRUE,(VALUE(SUBSTITUTE(SUBSTITUTE(SUBSTITUTE(SUBSTITUTE('YAHOO HISTORICAL DATA'!F924,",","+"),".","-"),"+","."),"-",","))),"")</f>
        <v/>
      </c>
      <c r="K924" s="15">
        <f>IF(ISNUMBER(VALUE(SUBSTITUTE(SUBSTITUTE(SUBSTITUTE(SUBSTITUTE('YAHOO HISTORICAL DATA'!G924,",","+"),".","-"),"+","."),"-",",")))=TRUE,(VALUE(SUBSTITUTE(SUBSTITUTE(SUBSTITUTE(SUBSTITUTE('YAHOO HISTORICAL DATA'!G924,",","+"),".","-"),"+","."),"-",","))),VALUE(SUBSTITUTE(SUBSTITUTE(SUBSTITUTE(SUBSTITUTE('YAHOO HISTORICAL DATA'!G924,",","+"),".","-"),"+","."),"-",",")&amp;"0"))</f>
        <v>0</v>
      </c>
    </row>
    <row r="925" spans="1:11" x14ac:dyDescent="0.2">
      <c r="A925">
        <f>'YAHOO HISTORICAL DATA'!A925</f>
        <v>0</v>
      </c>
      <c r="B925" s="81">
        <f t="shared" si="60"/>
        <v>0</v>
      </c>
      <c r="C925" s="83">
        <f t="shared" si="58"/>
        <v>0</v>
      </c>
      <c r="D925" s="83">
        <f t="shared" si="61"/>
        <v>0</v>
      </c>
      <c r="E925" s="3" t="e">
        <f t="shared" si="59"/>
        <v>#NUM!</v>
      </c>
      <c r="F925" s="15" t="str">
        <f>IF(ISNUMBER(VALUE(SUBSTITUTE(SUBSTITUTE(SUBSTITUTE(SUBSTITUTE('YAHOO HISTORICAL DATA'!B925,",","+"),".","-"),"+","."),"-",",")))=TRUE,(VALUE(SUBSTITUTE(SUBSTITUTE(SUBSTITUTE(SUBSTITUTE('YAHOO HISTORICAL DATA'!B925,",","+"),".","-"),"+","."),"-",","))),"")</f>
        <v/>
      </c>
      <c r="G925" s="15" t="str">
        <f>IF(ISNUMBER(VALUE(SUBSTITUTE(SUBSTITUTE(SUBSTITUTE(SUBSTITUTE('YAHOO HISTORICAL DATA'!C925,",","+"),".","-"),"+","."),"-",",")))=TRUE,(VALUE(SUBSTITUTE(SUBSTITUTE(SUBSTITUTE(SUBSTITUTE('YAHOO HISTORICAL DATA'!C925,",","+"),".","-"),"+","."),"-",","))),"")</f>
        <v/>
      </c>
      <c r="H925" s="15" t="str">
        <f>IF(ISNUMBER(VALUE(SUBSTITUTE(SUBSTITUTE(SUBSTITUTE(SUBSTITUTE('YAHOO HISTORICAL DATA'!D925,",","+"),".","-"),"+","."),"-",",")))=TRUE,(VALUE(SUBSTITUTE(SUBSTITUTE(SUBSTITUTE(SUBSTITUTE('YAHOO HISTORICAL DATA'!D925,",","+"),".","-"),"+","."),"-",","))),"")</f>
        <v/>
      </c>
      <c r="I925" s="15" t="str">
        <f>IF(ISNUMBER(VALUE(SUBSTITUTE(SUBSTITUTE(SUBSTITUTE(SUBSTITUTE('YAHOO HISTORICAL DATA'!E925,",","+"),".","-"),"+","."),"-",",")))=TRUE,(VALUE(SUBSTITUTE(SUBSTITUTE(SUBSTITUTE(SUBSTITUTE('YAHOO HISTORICAL DATA'!E925,",","+"),".","-"),"+","."),"-",","))),"")</f>
        <v/>
      </c>
      <c r="J925" s="15" t="str">
        <f>IF(ISNUMBER(VALUE(SUBSTITUTE(SUBSTITUTE(SUBSTITUTE(SUBSTITUTE('YAHOO HISTORICAL DATA'!F925,",","+"),".","-"),"+","."),"-",",")))=TRUE,(VALUE(SUBSTITUTE(SUBSTITUTE(SUBSTITUTE(SUBSTITUTE('YAHOO HISTORICAL DATA'!F925,",","+"),".","-"),"+","."),"-",","))),"")</f>
        <v/>
      </c>
      <c r="K925" s="15">
        <f>IF(ISNUMBER(VALUE(SUBSTITUTE(SUBSTITUTE(SUBSTITUTE(SUBSTITUTE('YAHOO HISTORICAL DATA'!G925,",","+"),".","-"),"+","."),"-",",")))=TRUE,(VALUE(SUBSTITUTE(SUBSTITUTE(SUBSTITUTE(SUBSTITUTE('YAHOO HISTORICAL DATA'!G925,",","+"),".","-"),"+","."),"-",","))),VALUE(SUBSTITUTE(SUBSTITUTE(SUBSTITUTE(SUBSTITUTE('YAHOO HISTORICAL DATA'!G925,",","+"),".","-"),"+","."),"-",",")&amp;"0"))</f>
        <v>0</v>
      </c>
    </row>
    <row r="926" spans="1:11" x14ac:dyDescent="0.2">
      <c r="A926">
        <f>'YAHOO HISTORICAL DATA'!A926</f>
        <v>0</v>
      </c>
      <c r="B926" s="81">
        <f t="shared" si="60"/>
        <v>0</v>
      </c>
      <c r="C926" s="83">
        <f t="shared" si="58"/>
        <v>0</v>
      </c>
      <c r="D926" s="83">
        <f t="shared" si="61"/>
        <v>0</v>
      </c>
      <c r="E926" s="3" t="e">
        <f t="shared" si="59"/>
        <v>#NUM!</v>
      </c>
      <c r="F926" s="15" t="str">
        <f>IF(ISNUMBER(VALUE(SUBSTITUTE(SUBSTITUTE(SUBSTITUTE(SUBSTITUTE('YAHOO HISTORICAL DATA'!B926,",","+"),".","-"),"+","."),"-",",")))=TRUE,(VALUE(SUBSTITUTE(SUBSTITUTE(SUBSTITUTE(SUBSTITUTE('YAHOO HISTORICAL DATA'!B926,",","+"),".","-"),"+","."),"-",","))),"")</f>
        <v/>
      </c>
      <c r="G926" s="15" t="str">
        <f>IF(ISNUMBER(VALUE(SUBSTITUTE(SUBSTITUTE(SUBSTITUTE(SUBSTITUTE('YAHOO HISTORICAL DATA'!C926,",","+"),".","-"),"+","."),"-",",")))=TRUE,(VALUE(SUBSTITUTE(SUBSTITUTE(SUBSTITUTE(SUBSTITUTE('YAHOO HISTORICAL DATA'!C926,",","+"),".","-"),"+","."),"-",","))),"")</f>
        <v/>
      </c>
      <c r="H926" s="15" t="str">
        <f>IF(ISNUMBER(VALUE(SUBSTITUTE(SUBSTITUTE(SUBSTITUTE(SUBSTITUTE('YAHOO HISTORICAL DATA'!D926,",","+"),".","-"),"+","."),"-",",")))=TRUE,(VALUE(SUBSTITUTE(SUBSTITUTE(SUBSTITUTE(SUBSTITUTE('YAHOO HISTORICAL DATA'!D926,",","+"),".","-"),"+","."),"-",","))),"")</f>
        <v/>
      </c>
      <c r="I926" s="15" t="str">
        <f>IF(ISNUMBER(VALUE(SUBSTITUTE(SUBSTITUTE(SUBSTITUTE(SUBSTITUTE('YAHOO HISTORICAL DATA'!E926,",","+"),".","-"),"+","."),"-",",")))=TRUE,(VALUE(SUBSTITUTE(SUBSTITUTE(SUBSTITUTE(SUBSTITUTE('YAHOO HISTORICAL DATA'!E926,",","+"),".","-"),"+","."),"-",","))),"")</f>
        <v/>
      </c>
      <c r="J926" s="15" t="str">
        <f>IF(ISNUMBER(VALUE(SUBSTITUTE(SUBSTITUTE(SUBSTITUTE(SUBSTITUTE('YAHOO HISTORICAL DATA'!F926,",","+"),".","-"),"+","."),"-",",")))=TRUE,(VALUE(SUBSTITUTE(SUBSTITUTE(SUBSTITUTE(SUBSTITUTE('YAHOO HISTORICAL DATA'!F926,",","+"),".","-"),"+","."),"-",","))),"")</f>
        <v/>
      </c>
      <c r="K926" s="15">
        <f>IF(ISNUMBER(VALUE(SUBSTITUTE(SUBSTITUTE(SUBSTITUTE(SUBSTITUTE('YAHOO HISTORICAL DATA'!G926,",","+"),".","-"),"+","."),"-",",")))=TRUE,(VALUE(SUBSTITUTE(SUBSTITUTE(SUBSTITUTE(SUBSTITUTE('YAHOO HISTORICAL DATA'!G926,",","+"),".","-"),"+","."),"-",","))),VALUE(SUBSTITUTE(SUBSTITUTE(SUBSTITUTE(SUBSTITUTE('YAHOO HISTORICAL DATA'!G926,",","+"),".","-"),"+","."),"-",",")&amp;"0"))</f>
        <v>0</v>
      </c>
    </row>
    <row r="927" spans="1:11" x14ac:dyDescent="0.2">
      <c r="A927">
        <f>'YAHOO HISTORICAL DATA'!A927</f>
        <v>0</v>
      </c>
      <c r="B927" s="81">
        <f t="shared" si="60"/>
        <v>0</v>
      </c>
      <c r="C927" s="83">
        <f t="shared" si="58"/>
        <v>0</v>
      </c>
      <c r="D927" s="83">
        <f t="shared" si="61"/>
        <v>0</v>
      </c>
      <c r="E927" s="3" t="e">
        <f t="shared" si="59"/>
        <v>#NUM!</v>
      </c>
      <c r="F927" s="15" t="str">
        <f>IF(ISNUMBER(VALUE(SUBSTITUTE(SUBSTITUTE(SUBSTITUTE(SUBSTITUTE('YAHOO HISTORICAL DATA'!B927,",","+"),".","-"),"+","."),"-",",")))=TRUE,(VALUE(SUBSTITUTE(SUBSTITUTE(SUBSTITUTE(SUBSTITUTE('YAHOO HISTORICAL DATA'!B927,",","+"),".","-"),"+","."),"-",","))),"")</f>
        <v/>
      </c>
      <c r="G927" s="15" t="str">
        <f>IF(ISNUMBER(VALUE(SUBSTITUTE(SUBSTITUTE(SUBSTITUTE(SUBSTITUTE('YAHOO HISTORICAL DATA'!C927,",","+"),".","-"),"+","."),"-",",")))=TRUE,(VALUE(SUBSTITUTE(SUBSTITUTE(SUBSTITUTE(SUBSTITUTE('YAHOO HISTORICAL DATA'!C927,",","+"),".","-"),"+","."),"-",","))),"")</f>
        <v/>
      </c>
      <c r="H927" s="15" t="str">
        <f>IF(ISNUMBER(VALUE(SUBSTITUTE(SUBSTITUTE(SUBSTITUTE(SUBSTITUTE('YAHOO HISTORICAL DATA'!D927,",","+"),".","-"),"+","."),"-",",")))=TRUE,(VALUE(SUBSTITUTE(SUBSTITUTE(SUBSTITUTE(SUBSTITUTE('YAHOO HISTORICAL DATA'!D927,",","+"),".","-"),"+","."),"-",","))),"")</f>
        <v/>
      </c>
      <c r="I927" s="15" t="str">
        <f>IF(ISNUMBER(VALUE(SUBSTITUTE(SUBSTITUTE(SUBSTITUTE(SUBSTITUTE('YAHOO HISTORICAL DATA'!E927,",","+"),".","-"),"+","."),"-",",")))=TRUE,(VALUE(SUBSTITUTE(SUBSTITUTE(SUBSTITUTE(SUBSTITUTE('YAHOO HISTORICAL DATA'!E927,",","+"),".","-"),"+","."),"-",","))),"")</f>
        <v/>
      </c>
      <c r="J927" s="15" t="str">
        <f>IF(ISNUMBER(VALUE(SUBSTITUTE(SUBSTITUTE(SUBSTITUTE(SUBSTITUTE('YAHOO HISTORICAL DATA'!F927,",","+"),".","-"),"+","."),"-",",")))=TRUE,(VALUE(SUBSTITUTE(SUBSTITUTE(SUBSTITUTE(SUBSTITUTE('YAHOO HISTORICAL DATA'!F927,",","+"),".","-"),"+","."),"-",","))),"")</f>
        <v/>
      </c>
      <c r="K927" s="15">
        <f>IF(ISNUMBER(VALUE(SUBSTITUTE(SUBSTITUTE(SUBSTITUTE(SUBSTITUTE('YAHOO HISTORICAL DATA'!G927,",","+"),".","-"),"+","."),"-",",")))=TRUE,(VALUE(SUBSTITUTE(SUBSTITUTE(SUBSTITUTE(SUBSTITUTE('YAHOO HISTORICAL DATA'!G927,",","+"),".","-"),"+","."),"-",","))),VALUE(SUBSTITUTE(SUBSTITUTE(SUBSTITUTE(SUBSTITUTE('YAHOO HISTORICAL DATA'!G927,",","+"),".","-"),"+","."),"-",",")&amp;"0"))</f>
        <v>0</v>
      </c>
    </row>
    <row r="928" spans="1:11" x14ac:dyDescent="0.2">
      <c r="A928">
        <f>'YAHOO HISTORICAL DATA'!A928</f>
        <v>0</v>
      </c>
      <c r="B928" s="81">
        <f t="shared" si="60"/>
        <v>0</v>
      </c>
      <c r="C928" s="83">
        <f t="shared" si="58"/>
        <v>0</v>
      </c>
      <c r="D928" s="83">
        <f t="shared" si="61"/>
        <v>0</v>
      </c>
      <c r="E928" s="3" t="e">
        <f t="shared" si="59"/>
        <v>#NUM!</v>
      </c>
      <c r="F928" s="15" t="str">
        <f>IF(ISNUMBER(VALUE(SUBSTITUTE(SUBSTITUTE(SUBSTITUTE(SUBSTITUTE('YAHOO HISTORICAL DATA'!B928,",","+"),".","-"),"+","."),"-",",")))=TRUE,(VALUE(SUBSTITUTE(SUBSTITUTE(SUBSTITUTE(SUBSTITUTE('YAHOO HISTORICAL DATA'!B928,",","+"),".","-"),"+","."),"-",","))),"")</f>
        <v/>
      </c>
      <c r="G928" s="15" t="str">
        <f>IF(ISNUMBER(VALUE(SUBSTITUTE(SUBSTITUTE(SUBSTITUTE(SUBSTITUTE('YAHOO HISTORICAL DATA'!C928,",","+"),".","-"),"+","."),"-",",")))=TRUE,(VALUE(SUBSTITUTE(SUBSTITUTE(SUBSTITUTE(SUBSTITUTE('YAHOO HISTORICAL DATA'!C928,",","+"),".","-"),"+","."),"-",","))),"")</f>
        <v/>
      </c>
      <c r="H928" s="15" t="str">
        <f>IF(ISNUMBER(VALUE(SUBSTITUTE(SUBSTITUTE(SUBSTITUTE(SUBSTITUTE('YAHOO HISTORICAL DATA'!D928,",","+"),".","-"),"+","."),"-",",")))=TRUE,(VALUE(SUBSTITUTE(SUBSTITUTE(SUBSTITUTE(SUBSTITUTE('YAHOO HISTORICAL DATA'!D928,",","+"),".","-"),"+","."),"-",","))),"")</f>
        <v/>
      </c>
      <c r="I928" s="15" t="str">
        <f>IF(ISNUMBER(VALUE(SUBSTITUTE(SUBSTITUTE(SUBSTITUTE(SUBSTITUTE('YAHOO HISTORICAL DATA'!E928,",","+"),".","-"),"+","."),"-",",")))=TRUE,(VALUE(SUBSTITUTE(SUBSTITUTE(SUBSTITUTE(SUBSTITUTE('YAHOO HISTORICAL DATA'!E928,",","+"),".","-"),"+","."),"-",","))),"")</f>
        <v/>
      </c>
      <c r="J928" s="15" t="str">
        <f>IF(ISNUMBER(VALUE(SUBSTITUTE(SUBSTITUTE(SUBSTITUTE(SUBSTITUTE('YAHOO HISTORICAL DATA'!F928,",","+"),".","-"),"+","."),"-",",")))=TRUE,(VALUE(SUBSTITUTE(SUBSTITUTE(SUBSTITUTE(SUBSTITUTE('YAHOO HISTORICAL DATA'!F928,",","+"),".","-"),"+","."),"-",","))),"")</f>
        <v/>
      </c>
      <c r="K928" s="15">
        <f>IF(ISNUMBER(VALUE(SUBSTITUTE(SUBSTITUTE(SUBSTITUTE(SUBSTITUTE('YAHOO HISTORICAL DATA'!G928,",","+"),".","-"),"+","."),"-",",")))=TRUE,(VALUE(SUBSTITUTE(SUBSTITUTE(SUBSTITUTE(SUBSTITUTE('YAHOO HISTORICAL DATA'!G928,",","+"),".","-"),"+","."),"-",","))),VALUE(SUBSTITUTE(SUBSTITUTE(SUBSTITUTE(SUBSTITUTE('YAHOO HISTORICAL DATA'!G928,",","+"),".","-"),"+","."),"-",",")&amp;"0"))</f>
        <v>0</v>
      </c>
    </row>
    <row r="929" spans="1:11" x14ac:dyDescent="0.2">
      <c r="A929">
        <f>'YAHOO HISTORICAL DATA'!A929</f>
        <v>0</v>
      </c>
      <c r="B929" s="81">
        <f t="shared" si="60"/>
        <v>0</v>
      </c>
      <c r="C929" s="83">
        <f t="shared" si="58"/>
        <v>0</v>
      </c>
      <c r="D929" s="83">
        <f t="shared" si="61"/>
        <v>0</v>
      </c>
      <c r="E929" s="3" t="e">
        <f t="shared" si="59"/>
        <v>#NUM!</v>
      </c>
      <c r="F929" s="15" t="str">
        <f>IF(ISNUMBER(VALUE(SUBSTITUTE(SUBSTITUTE(SUBSTITUTE(SUBSTITUTE('YAHOO HISTORICAL DATA'!B929,",","+"),".","-"),"+","."),"-",",")))=TRUE,(VALUE(SUBSTITUTE(SUBSTITUTE(SUBSTITUTE(SUBSTITUTE('YAHOO HISTORICAL DATA'!B929,",","+"),".","-"),"+","."),"-",","))),"")</f>
        <v/>
      </c>
      <c r="G929" s="15" t="str">
        <f>IF(ISNUMBER(VALUE(SUBSTITUTE(SUBSTITUTE(SUBSTITUTE(SUBSTITUTE('YAHOO HISTORICAL DATA'!C929,",","+"),".","-"),"+","."),"-",",")))=TRUE,(VALUE(SUBSTITUTE(SUBSTITUTE(SUBSTITUTE(SUBSTITUTE('YAHOO HISTORICAL DATA'!C929,",","+"),".","-"),"+","."),"-",","))),"")</f>
        <v/>
      </c>
      <c r="H929" s="15" t="str">
        <f>IF(ISNUMBER(VALUE(SUBSTITUTE(SUBSTITUTE(SUBSTITUTE(SUBSTITUTE('YAHOO HISTORICAL DATA'!D929,",","+"),".","-"),"+","."),"-",",")))=TRUE,(VALUE(SUBSTITUTE(SUBSTITUTE(SUBSTITUTE(SUBSTITUTE('YAHOO HISTORICAL DATA'!D929,",","+"),".","-"),"+","."),"-",","))),"")</f>
        <v/>
      </c>
      <c r="I929" s="15" t="str">
        <f>IF(ISNUMBER(VALUE(SUBSTITUTE(SUBSTITUTE(SUBSTITUTE(SUBSTITUTE('YAHOO HISTORICAL DATA'!E929,",","+"),".","-"),"+","."),"-",",")))=TRUE,(VALUE(SUBSTITUTE(SUBSTITUTE(SUBSTITUTE(SUBSTITUTE('YAHOO HISTORICAL DATA'!E929,",","+"),".","-"),"+","."),"-",","))),"")</f>
        <v/>
      </c>
      <c r="J929" s="15" t="str">
        <f>IF(ISNUMBER(VALUE(SUBSTITUTE(SUBSTITUTE(SUBSTITUTE(SUBSTITUTE('YAHOO HISTORICAL DATA'!F929,",","+"),".","-"),"+","."),"-",",")))=TRUE,(VALUE(SUBSTITUTE(SUBSTITUTE(SUBSTITUTE(SUBSTITUTE('YAHOO HISTORICAL DATA'!F929,",","+"),".","-"),"+","."),"-",","))),"")</f>
        <v/>
      </c>
      <c r="K929" s="15">
        <f>IF(ISNUMBER(VALUE(SUBSTITUTE(SUBSTITUTE(SUBSTITUTE(SUBSTITUTE('YAHOO HISTORICAL DATA'!G929,",","+"),".","-"),"+","."),"-",",")))=TRUE,(VALUE(SUBSTITUTE(SUBSTITUTE(SUBSTITUTE(SUBSTITUTE('YAHOO HISTORICAL DATA'!G929,",","+"),".","-"),"+","."),"-",","))),VALUE(SUBSTITUTE(SUBSTITUTE(SUBSTITUTE(SUBSTITUTE('YAHOO HISTORICAL DATA'!G929,",","+"),".","-"),"+","."),"-",",")&amp;"0"))</f>
        <v>0</v>
      </c>
    </row>
    <row r="930" spans="1:11" x14ac:dyDescent="0.2">
      <c r="A930">
        <f>'YAHOO HISTORICAL DATA'!A930</f>
        <v>0</v>
      </c>
      <c r="B930" s="81">
        <f t="shared" si="60"/>
        <v>0</v>
      </c>
      <c r="C930" s="83">
        <f t="shared" si="58"/>
        <v>0</v>
      </c>
      <c r="D930" s="83">
        <f t="shared" si="61"/>
        <v>0</v>
      </c>
      <c r="E930" s="3" t="e">
        <f t="shared" si="59"/>
        <v>#NUM!</v>
      </c>
      <c r="F930" s="15" t="str">
        <f>IF(ISNUMBER(VALUE(SUBSTITUTE(SUBSTITUTE(SUBSTITUTE(SUBSTITUTE('YAHOO HISTORICAL DATA'!B930,",","+"),".","-"),"+","."),"-",",")))=TRUE,(VALUE(SUBSTITUTE(SUBSTITUTE(SUBSTITUTE(SUBSTITUTE('YAHOO HISTORICAL DATA'!B930,",","+"),".","-"),"+","."),"-",","))),"")</f>
        <v/>
      </c>
      <c r="G930" s="15" t="str">
        <f>IF(ISNUMBER(VALUE(SUBSTITUTE(SUBSTITUTE(SUBSTITUTE(SUBSTITUTE('YAHOO HISTORICAL DATA'!C930,",","+"),".","-"),"+","."),"-",",")))=TRUE,(VALUE(SUBSTITUTE(SUBSTITUTE(SUBSTITUTE(SUBSTITUTE('YAHOO HISTORICAL DATA'!C930,",","+"),".","-"),"+","."),"-",","))),"")</f>
        <v/>
      </c>
      <c r="H930" s="15" t="str">
        <f>IF(ISNUMBER(VALUE(SUBSTITUTE(SUBSTITUTE(SUBSTITUTE(SUBSTITUTE('YAHOO HISTORICAL DATA'!D930,",","+"),".","-"),"+","."),"-",",")))=TRUE,(VALUE(SUBSTITUTE(SUBSTITUTE(SUBSTITUTE(SUBSTITUTE('YAHOO HISTORICAL DATA'!D930,",","+"),".","-"),"+","."),"-",","))),"")</f>
        <v/>
      </c>
      <c r="I930" s="15" t="str">
        <f>IF(ISNUMBER(VALUE(SUBSTITUTE(SUBSTITUTE(SUBSTITUTE(SUBSTITUTE('YAHOO HISTORICAL DATA'!E930,",","+"),".","-"),"+","."),"-",",")))=TRUE,(VALUE(SUBSTITUTE(SUBSTITUTE(SUBSTITUTE(SUBSTITUTE('YAHOO HISTORICAL DATA'!E930,",","+"),".","-"),"+","."),"-",","))),"")</f>
        <v/>
      </c>
      <c r="J930" s="15" t="str">
        <f>IF(ISNUMBER(VALUE(SUBSTITUTE(SUBSTITUTE(SUBSTITUTE(SUBSTITUTE('YAHOO HISTORICAL DATA'!F930,",","+"),".","-"),"+","."),"-",",")))=TRUE,(VALUE(SUBSTITUTE(SUBSTITUTE(SUBSTITUTE(SUBSTITUTE('YAHOO HISTORICAL DATA'!F930,",","+"),".","-"),"+","."),"-",","))),"")</f>
        <v/>
      </c>
      <c r="K930" s="15">
        <f>IF(ISNUMBER(VALUE(SUBSTITUTE(SUBSTITUTE(SUBSTITUTE(SUBSTITUTE('YAHOO HISTORICAL DATA'!G930,",","+"),".","-"),"+","."),"-",",")))=TRUE,(VALUE(SUBSTITUTE(SUBSTITUTE(SUBSTITUTE(SUBSTITUTE('YAHOO HISTORICAL DATA'!G930,",","+"),".","-"),"+","."),"-",","))),VALUE(SUBSTITUTE(SUBSTITUTE(SUBSTITUTE(SUBSTITUTE('YAHOO HISTORICAL DATA'!G930,",","+"),".","-"),"+","."),"-",",")&amp;"0"))</f>
        <v>0</v>
      </c>
    </row>
    <row r="931" spans="1:11" x14ac:dyDescent="0.2">
      <c r="A931">
        <f>'YAHOO HISTORICAL DATA'!A931</f>
        <v>0</v>
      </c>
      <c r="B931" s="81">
        <f t="shared" si="60"/>
        <v>0</v>
      </c>
      <c r="C931" s="83">
        <f t="shared" si="58"/>
        <v>0</v>
      </c>
      <c r="D931" s="83">
        <f t="shared" si="61"/>
        <v>0</v>
      </c>
      <c r="E931" s="3" t="e">
        <f t="shared" si="59"/>
        <v>#NUM!</v>
      </c>
      <c r="F931" s="15" t="str">
        <f>IF(ISNUMBER(VALUE(SUBSTITUTE(SUBSTITUTE(SUBSTITUTE(SUBSTITUTE('YAHOO HISTORICAL DATA'!B931,",","+"),".","-"),"+","."),"-",",")))=TRUE,(VALUE(SUBSTITUTE(SUBSTITUTE(SUBSTITUTE(SUBSTITUTE('YAHOO HISTORICAL DATA'!B931,",","+"),".","-"),"+","."),"-",","))),"")</f>
        <v/>
      </c>
      <c r="G931" s="15" t="str">
        <f>IF(ISNUMBER(VALUE(SUBSTITUTE(SUBSTITUTE(SUBSTITUTE(SUBSTITUTE('YAHOO HISTORICAL DATA'!C931,",","+"),".","-"),"+","."),"-",",")))=TRUE,(VALUE(SUBSTITUTE(SUBSTITUTE(SUBSTITUTE(SUBSTITUTE('YAHOO HISTORICAL DATA'!C931,",","+"),".","-"),"+","."),"-",","))),"")</f>
        <v/>
      </c>
      <c r="H931" s="15" t="str">
        <f>IF(ISNUMBER(VALUE(SUBSTITUTE(SUBSTITUTE(SUBSTITUTE(SUBSTITUTE('YAHOO HISTORICAL DATA'!D931,",","+"),".","-"),"+","."),"-",",")))=TRUE,(VALUE(SUBSTITUTE(SUBSTITUTE(SUBSTITUTE(SUBSTITUTE('YAHOO HISTORICAL DATA'!D931,",","+"),".","-"),"+","."),"-",","))),"")</f>
        <v/>
      </c>
      <c r="I931" s="15" t="str">
        <f>IF(ISNUMBER(VALUE(SUBSTITUTE(SUBSTITUTE(SUBSTITUTE(SUBSTITUTE('YAHOO HISTORICAL DATA'!E931,",","+"),".","-"),"+","."),"-",",")))=TRUE,(VALUE(SUBSTITUTE(SUBSTITUTE(SUBSTITUTE(SUBSTITUTE('YAHOO HISTORICAL DATA'!E931,",","+"),".","-"),"+","."),"-",","))),"")</f>
        <v/>
      </c>
      <c r="J931" s="15" t="str">
        <f>IF(ISNUMBER(VALUE(SUBSTITUTE(SUBSTITUTE(SUBSTITUTE(SUBSTITUTE('YAHOO HISTORICAL DATA'!F931,",","+"),".","-"),"+","."),"-",",")))=TRUE,(VALUE(SUBSTITUTE(SUBSTITUTE(SUBSTITUTE(SUBSTITUTE('YAHOO HISTORICAL DATA'!F931,",","+"),".","-"),"+","."),"-",","))),"")</f>
        <v/>
      </c>
      <c r="K931" s="15">
        <f>IF(ISNUMBER(VALUE(SUBSTITUTE(SUBSTITUTE(SUBSTITUTE(SUBSTITUTE('YAHOO HISTORICAL DATA'!G931,",","+"),".","-"),"+","."),"-",",")))=TRUE,(VALUE(SUBSTITUTE(SUBSTITUTE(SUBSTITUTE(SUBSTITUTE('YAHOO HISTORICAL DATA'!G931,",","+"),".","-"),"+","."),"-",","))),VALUE(SUBSTITUTE(SUBSTITUTE(SUBSTITUTE(SUBSTITUTE('YAHOO HISTORICAL DATA'!G931,",","+"),".","-"),"+","."),"-",",")&amp;"0"))</f>
        <v>0</v>
      </c>
    </row>
    <row r="932" spans="1:11" x14ac:dyDescent="0.2">
      <c r="A932">
        <f>'YAHOO HISTORICAL DATA'!A932</f>
        <v>0</v>
      </c>
      <c r="B932" s="81">
        <f t="shared" si="60"/>
        <v>0</v>
      </c>
      <c r="C932" s="83">
        <f t="shared" si="58"/>
        <v>0</v>
      </c>
      <c r="D932" s="83">
        <f t="shared" si="61"/>
        <v>0</v>
      </c>
      <c r="E932" s="3" t="e">
        <f t="shared" si="59"/>
        <v>#NUM!</v>
      </c>
      <c r="F932" s="15" t="str">
        <f>IF(ISNUMBER(VALUE(SUBSTITUTE(SUBSTITUTE(SUBSTITUTE(SUBSTITUTE('YAHOO HISTORICAL DATA'!B932,",","+"),".","-"),"+","."),"-",",")))=TRUE,(VALUE(SUBSTITUTE(SUBSTITUTE(SUBSTITUTE(SUBSTITUTE('YAHOO HISTORICAL DATA'!B932,",","+"),".","-"),"+","."),"-",","))),"")</f>
        <v/>
      </c>
      <c r="G932" s="15" t="str">
        <f>IF(ISNUMBER(VALUE(SUBSTITUTE(SUBSTITUTE(SUBSTITUTE(SUBSTITUTE('YAHOO HISTORICAL DATA'!C932,",","+"),".","-"),"+","."),"-",",")))=TRUE,(VALUE(SUBSTITUTE(SUBSTITUTE(SUBSTITUTE(SUBSTITUTE('YAHOO HISTORICAL DATA'!C932,",","+"),".","-"),"+","."),"-",","))),"")</f>
        <v/>
      </c>
      <c r="H932" s="15" t="str">
        <f>IF(ISNUMBER(VALUE(SUBSTITUTE(SUBSTITUTE(SUBSTITUTE(SUBSTITUTE('YAHOO HISTORICAL DATA'!D932,",","+"),".","-"),"+","."),"-",",")))=TRUE,(VALUE(SUBSTITUTE(SUBSTITUTE(SUBSTITUTE(SUBSTITUTE('YAHOO HISTORICAL DATA'!D932,",","+"),".","-"),"+","."),"-",","))),"")</f>
        <v/>
      </c>
      <c r="I932" s="15" t="str">
        <f>IF(ISNUMBER(VALUE(SUBSTITUTE(SUBSTITUTE(SUBSTITUTE(SUBSTITUTE('YAHOO HISTORICAL DATA'!E932,",","+"),".","-"),"+","."),"-",",")))=TRUE,(VALUE(SUBSTITUTE(SUBSTITUTE(SUBSTITUTE(SUBSTITUTE('YAHOO HISTORICAL DATA'!E932,",","+"),".","-"),"+","."),"-",","))),"")</f>
        <v/>
      </c>
      <c r="J932" s="15" t="str">
        <f>IF(ISNUMBER(VALUE(SUBSTITUTE(SUBSTITUTE(SUBSTITUTE(SUBSTITUTE('YAHOO HISTORICAL DATA'!F932,",","+"),".","-"),"+","."),"-",",")))=TRUE,(VALUE(SUBSTITUTE(SUBSTITUTE(SUBSTITUTE(SUBSTITUTE('YAHOO HISTORICAL DATA'!F932,",","+"),".","-"),"+","."),"-",","))),"")</f>
        <v/>
      </c>
      <c r="K932" s="15">
        <f>IF(ISNUMBER(VALUE(SUBSTITUTE(SUBSTITUTE(SUBSTITUTE(SUBSTITUTE('YAHOO HISTORICAL DATA'!G932,",","+"),".","-"),"+","."),"-",",")))=TRUE,(VALUE(SUBSTITUTE(SUBSTITUTE(SUBSTITUTE(SUBSTITUTE('YAHOO HISTORICAL DATA'!G932,",","+"),".","-"),"+","."),"-",","))),VALUE(SUBSTITUTE(SUBSTITUTE(SUBSTITUTE(SUBSTITUTE('YAHOO HISTORICAL DATA'!G932,",","+"),".","-"),"+","."),"-",",")&amp;"0"))</f>
        <v>0</v>
      </c>
    </row>
    <row r="933" spans="1:11" x14ac:dyDescent="0.2">
      <c r="A933">
        <f>'YAHOO HISTORICAL DATA'!A933</f>
        <v>0</v>
      </c>
      <c r="B933" s="81">
        <f t="shared" si="60"/>
        <v>0</v>
      </c>
      <c r="C933" s="83">
        <f t="shared" si="58"/>
        <v>0</v>
      </c>
      <c r="D933" s="83">
        <f t="shared" si="61"/>
        <v>0</v>
      </c>
      <c r="E933" s="3" t="e">
        <f t="shared" si="59"/>
        <v>#NUM!</v>
      </c>
      <c r="F933" s="15" t="str">
        <f>IF(ISNUMBER(VALUE(SUBSTITUTE(SUBSTITUTE(SUBSTITUTE(SUBSTITUTE('YAHOO HISTORICAL DATA'!B933,",","+"),".","-"),"+","."),"-",",")))=TRUE,(VALUE(SUBSTITUTE(SUBSTITUTE(SUBSTITUTE(SUBSTITUTE('YAHOO HISTORICAL DATA'!B933,",","+"),".","-"),"+","."),"-",","))),"")</f>
        <v/>
      </c>
      <c r="G933" s="15" t="str">
        <f>IF(ISNUMBER(VALUE(SUBSTITUTE(SUBSTITUTE(SUBSTITUTE(SUBSTITUTE('YAHOO HISTORICAL DATA'!C933,",","+"),".","-"),"+","."),"-",",")))=TRUE,(VALUE(SUBSTITUTE(SUBSTITUTE(SUBSTITUTE(SUBSTITUTE('YAHOO HISTORICAL DATA'!C933,",","+"),".","-"),"+","."),"-",","))),"")</f>
        <v/>
      </c>
      <c r="H933" s="15" t="str">
        <f>IF(ISNUMBER(VALUE(SUBSTITUTE(SUBSTITUTE(SUBSTITUTE(SUBSTITUTE('YAHOO HISTORICAL DATA'!D933,",","+"),".","-"),"+","."),"-",",")))=TRUE,(VALUE(SUBSTITUTE(SUBSTITUTE(SUBSTITUTE(SUBSTITUTE('YAHOO HISTORICAL DATA'!D933,",","+"),".","-"),"+","."),"-",","))),"")</f>
        <v/>
      </c>
      <c r="I933" s="15" t="str">
        <f>IF(ISNUMBER(VALUE(SUBSTITUTE(SUBSTITUTE(SUBSTITUTE(SUBSTITUTE('YAHOO HISTORICAL DATA'!E933,",","+"),".","-"),"+","."),"-",",")))=TRUE,(VALUE(SUBSTITUTE(SUBSTITUTE(SUBSTITUTE(SUBSTITUTE('YAHOO HISTORICAL DATA'!E933,",","+"),".","-"),"+","."),"-",","))),"")</f>
        <v/>
      </c>
      <c r="J933" s="15" t="str">
        <f>IF(ISNUMBER(VALUE(SUBSTITUTE(SUBSTITUTE(SUBSTITUTE(SUBSTITUTE('YAHOO HISTORICAL DATA'!F933,",","+"),".","-"),"+","."),"-",",")))=TRUE,(VALUE(SUBSTITUTE(SUBSTITUTE(SUBSTITUTE(SUBSTITUTE('YAHOO HISTORICAL DATA'!F933,",","+"),".","-"),"+","."),"-",","))),"")</f>
        <v/>
      </c>
      <c r="K933" s="15">
        <f>IF(ISNUMBER(VALUE(SUBSTITUTE(SUBSTITUTE(SUBSTITUTE(SUBSTITUTE('YAHOO HISTORICAL DATA'!G933,",","+"),".","-"),"+","."),"-",",")))=TRUE,(VALUE(SUBSTITUTE(SUBSTITUTE(SUBSTITUTE(SUBSTITUTE('YAHOO HISTORICAL DATA'!G933,",","+"),".","-"),"+","."),"-",","))),VALUE(SUBSTITUTE(SUBSTITUTE(SUBSTITUTE(SUBSTITUTE('YAHOO HISTORICAL DATA'!G933,",","+"),".","-"),"+","."),"-",",")&amp;"0"))</f>
        <v>0</v>
      </c>
    </row>
    <row r="934" spans="1:11" x14ac:dyDescent="0.2">
      <c r="A934">
        <f>'YAHOO HISTORICAL DATA'!A934</f>
        <v>0</v>
      </c>
      <c r="B934" s="81">
        <f t="shared" si="60"/>
        <v>0</v>
      </c>
      <c r="C934" s="83">
        <f t="shared" si="58"/>
        <v>0</v>
      </c>
      <c r="D934" s="83">
        <f t="shared" si="61"/>
        <v>0</v>
      </c>
      <c r="E934" s="3" t="e">
        <f t="shared" si="59"/>
        <v>#NUM!</v>
      </c>
      <c r="F934" s="15" t="str">
        <f>IF(ISNUMBER(VALUE(SUBSTITUTE(SUBSTITUTE(SUBSTITUTE(SUBSTITUTE('YAHOO HISTORICAL DATA'!B934,",","+"),".","-"),"+","."),"-",",")))=TRUE,(VALUE(SUBSTITUTE(SUBSTITUTE(SUBSTITUTE(SUBSTITUTE('YAHOO HISTORICAL DATA'!B934,",","+"),".","-"),"+","."),"-",","))),"")</f>
        <v/>
      </c>
      <c r="G934" s="15" t="str">
        <f>IF(ISNUMBER(VALUE(SUBSTITUTE(SUBSTITUTE(SUBSTITUTE(SUBSTITUTE('YAHOO HISTORICAL DATA'!C934,",","+"),".","-"),"+","."),"-",",")))=TRUE,(VALUE(SUBSTITUTE(SUBSTITUTE(SUBSTITUTE(SUBSTITUTE('YAHOO HISTORICAL DATA'!C934,",","+"),".","-"),"+","."),"-",","))),"")</f>
        <v/>
      </c>
      <c r="H934" s="15" t="str">
        <f>IF(ISNUMBER(VALUE(SUBSTITUTE(SUBSTITUTE(SUBSTITUTE(SUBSTITUTE('YAHOO HISTORICAL DATA'!D934,",","+"),".","-"),"+","."),"-",",")))=TRUE,(VALUE(SUBSTITUTE(SUBSTITUTE(SUBSTITUTE(SUBSTITUTE('YAHOO HISTORICAL DATA'!D934,",","+"),".","-"),"+","."),"-",","))),"")</f>
        <v/>
      </c>
      <c r="I934" s="15" t="str">
        <f>IF(ISNUMBER(VALUE(SUBSTITUTE(SUBSTITUTE(SUBSTITUTE(SUBSTITUTE('YAHOO HISTORICAL DATA'!E934,",","+"),".","-"),"+","."),"-",",")))=TRUE,(VALUE(SUBSTITUTE(SUBSTITUTE(SUBSTITUTE(SUBSTITUTE('YAHOO HISTORICAL DATA'!E934,",","+"),".","-"),"+","."),"-",","))),"")</f>
        <v/>
      </c>
      <c r="J934" s="15" t="str">
        <f>IF(ISNUMBER(VALUE(SUBSTITUTE(SUBSTITUTE(SUBSTITUTE(SUBSTITUTE('YAHOO HISTORICAL DATA'!F934,",","+"),".","-"),"+","."),"-",",")))=TRUE,(VALUE(SUBSTITUTE(SUBSTITUTE(SUBSTITUTE(SUBSTITUTE('YAHOO HISTORICAL DATA'!F934,",","+"),".","-"),"+","."),"-",","))),"")</f>
        <v/>
      </c>
      <c r="K934" s="15">
        <f>IF(ISNUMBER(VALUE(SUBSTITUTE(SUBSTITUTE(SUBSTITUTE(SUBSTITUTE('YAHOO HISTORICAL DATA'!G934,",","+"),".","-"),"+","."),"-",",")))=TRUE,(VALUE(SUBSTITUTE(SUBSTITUTE(SUBSTITUTE(SUBSTITUTE('YAHOO HISTORICAL DATA'!G934,",","+"),".","-"),"+","."),"-",","))),VALUE(SUBSTITUTE(SUBSTITUTE(SUBSTITUTE(SUBSTITUTE('YAHOO HISTORICAL DATA'!G934,",","+"),".","-"),"+","."),"-",",")&amp;"0"))</f>
        <v>0</v>
      </c>
    </row>
    <row r="935" spans="1:11" x14ac:dyDescent="0.2">
      <c r="A935">
        <f>'YAHOO HISTORICAL DATA'!A935</f>
        <v>0</v>
      </c>
      <c r="B935" s="81">
        <f t="shared" si="60"/>
        <v>0</v>
      </c>
      <c r="C935" s="83">
        <f t="shared" si="58"/>
        <v>0</v>
      </c>
      <c r="D935" s="83">
        <f t="shared" si="61"/>
        <v>0</v>
      </c>
      <c r="E935" s="3" t="e">
        <f t="shared" si="59"/>
        <v>#NUM!</v>
      </c>
      <c r="F935" s="15" t="str">
        <f>IF(ISNUMBER(VALUE(SUBSTITUTE(SUBSTITUTE(SUBSTITUTE(SUBSTITUTE('YAHOO HISTORICAL DATA'!B935,",","+"),".","-"),"+","."),"-",",")))=TRUE,(VALUE(SUBSTITUTE(SUBSTITUTE(SUBSTITUTE(SUBSTITUTE('YAHOO HISTORICAL DATA'!B935,",","+"),".","-"),"+","."),"-",","))),"")</f>
        <v/>
      </c>
      <c r="G935" s="15" t="str">
        <f>IF(ISNUMBER(VALUE(SUBSTITUTE(SUBSTITUTE(SUBSTITUTE(SUBSTITUTE('YAHOO HISTORICAL DATA'!C935,",","+"),".","-"),"+","."),"-",",")))=TRUE,(VALUE(SUBSTITUTE(SUBSTITUTE(SUBSTITUTE(SUBSTITUTE('YAHOO HISTORICAL DATA'!C935,",","+"),".","-"),"+","."),"-",","))),"")</f>
        <v/>
      </c>
      <c r="H935" s="15" t="str">
        <f>IF(ISNUMBER(VALUE(SUBSTITUTE(SUBSTITUTE(SUBSTITUTE(SUBSTITUTE('YAHOO HISTORICAL DATA'!D935,",","+"),".","-"),"+","."),"-",",")))=TRUE,(VALUE(SUBSTITUTE(SUBSTITUTE(SUBSTITUTE(SUBSTITUTE('YAHOO HISTORICAL DATA'!D935,",","+"),".","-"),"+","."),"-",","))),"")</f>
        <v/>
      </c>
      <c r="I935" s="15" t="str">
        <f>IF(ISNUMBER(VALUE(SUBSTITUTE(SUBSTITUTE(SUBSTITUTE(SUBSTITUTE('YAHOO HISTORICAL DATA'!E935,",","+"),".","-"),"+","."),"-",",")))=TRUE,(VALUE(SUBSTITUTE(SUBSTITUTE(SUBSTITUTE(SUBSTITUTE('YAHOO HISTORICAL DATA'!E935,",","+"),".","-"),"+","."),"-",","))),"")</f>
        <v/>
      </c>
      <c r="J935" s="15" t="str">
        <f>IF(ISNUMBER(VALUE(SUBSTITUTE(SUBSTITUTE(SUBSTITUTE(SUBSTITUTE('YAHOO HISTORICAL DATA'!F935,",","+"),".","-"),"+","."),"-",",")))=TRUE,(VALUE(SUBSTITUTE(SUBSTITUTE(SUBSTITUTE(SUBSTITUTE('YAHOO HISTORICAL DATA'!F935,",","+"),".","-"),"+","."),"-",","))),"")</f>
        <v/>
      </c>
      <c r="K935" s="15">
        <f>IF(ISNUMBER(VALUE(SUBSTITUTE(SUBSTITUTE(SUBSTITUTE(SUBSTITUTE('YAHOO HISTORICAL DATA'!G935,",","+"),".","-"),"+","."),"-",",")))=TRUE,(VALUE(SUBSTITUTE(SUBSTITUTE(SUBSTITUTE(SUBSTITUTE('YAHOO HISTORICAL DATA'!G935,",","+"),".","-"),"+","."),"-",","))),VALUE(SUBSTITUTE(SUBSTITUTE(SUBSTITUTE(SUBSTITUTE('YAHOO HISTORICAL DATA'!G935,",","+"),".","-"),"+","."),"-",",")&amp;"0"))</f>
        <v>0</v>
      </c>
    </row>
    <row r="936" spans="1:11" x14ac:dyDescent="0.2">
      <c r="A936">
        <f>'YAHOO HISTORICAL DATA'!A936</f>
        <v>0</v>
      </c>
      <c r="B936" s="81">
        <f t="shared" si="60"/>
        <v>0</v>
      </c>
      <c r="C936" s="83">
        <f t="shared" si="58"/>
        <v>0</v>
      </c>
      <c r="D936" s="83">
        <f t="shared" si="61"/>
        <v>0</v>
      </c>
      <c r="E936" s="3" t="e">
        <f t="shared" si="59"/>
        <v>#NUM!</v>
      </c>
      <c r="F936" s="15" t="str">
        <f>IF(ISNUMBER(VALUE(SUBSTITUTE(SUBSTITUTE(SUBSTITUTE(SUBSTITUTE('YAHOO HISTORICAL DATA'!B936,",","+"),".","-"),"+","."),"-",",")))=TRUE,(VALUE(SUBSTITUTE(SUBSTITUTE(SUBSTITUTE(SUBSTITUTE('YAHOO HISTORICAL DATA'!B936,",","+"),".","-"),"+","."),"-",","))),"")</f>
        <v/>
      </c>
      <c r="G936" s="15" t="str">
        <f>IF(ISNUMBER(VALUE(SUBSTITUTE(SUBSTITUTE(SUBSTITUTE(SUBSTITUTE('YAHOO HISTORICAL DATA'!C936,",","+"),".","-"),"+","."),"-",",")))=TRUE,(VALUE(SUBSTITUTE(SUBSTITUTE(SUBSTITUTE(SUBSTITUTE('YAHOO HISTORICAL DATA'!C936,",","+"),".","-"),"+","."),"-",","))),"")</f>
        <v/>
      </c>
      <c r="H936" s="15" t="str">
        <f>IF(ISNUMBER(VALUE(SUBSTITUTE(SUBSTITUTE(SUBSTITUTE(SUBSTITUTE('YAHOO HISTORICAL DATA'!D936,",","+"),".","-"),"+","."),"-",",")))=TRUE,(VALUE(SUBSTITUTE(SUBSTITUTE(SUBSTITUTE(SUBSTITUTE('YAHOO HISTORICAL DATA'!D936,",","+"),".","-"),"+","."),"-",","))),"")</f>
        <v/>
      </c>
      <c r="I936" s="15" t="str">
        <f>IF(ISNUMBER(VALUE(SUBSTITUTE(SUBSTITUTE(SUBSTITUTE(SUBSTITUTE('YAHOO HISTORICAL DATA'!E936,",","+"),".","-"),"+","."),"-",",")))=TRUE,(VALUE(SUBSTITUTE(SUBSTITUTE(SUBSTITUTE(SUBSTITUTE('YAHOO HISTORICAL DATA'!E936,",","+"),".","-"),"+","."),"-",","))),"")</f>
        <v/>
      </c>
      <c r="J936" s="15" t="str">
        <f>IF(ISNUMBER(VALUE(SUBSTITUTE(SUBSTITUTE(SUBSTITUTE(SUBSTITUTE('YAHOO HISTORICAL DATA'!F936,",","+"),".","-"),"+","."),"-",",")))=TRUE,(VALUE(SUBSTITUTE(SUBSTITUTE(SUBSTITUTE(SUBSTITUTE('YAHOO HISTORICAL DATA'!F936,",","+"),".","-"),"+","."),"-",","))),"")</f>
        <v/>
      </c>
      <c r="K936" s="15">
        <f>IF(ISNUMBER(VALUE(SUBSTITUTE(SUBSTITUTE(SUBSTITUTE(SUBSTITUTE('YAHOO HISTORICAL DATA'!G936,",","+"),".","-"),"+","."),"-",",")))=TRUE,(VALUE(SUBSTITUTE(SUBSTITUTE(SUBSTITUTE(SUBSTITUTE('YAHOO HISTORICAL DATA'!G936,",","+"),".","-"),"+","."),"-",","))),VALUE(SUBSTITUTE(SUBSTITUTE(SUBSTITUTE(SUBSTITUTE('YAHOO HISTORICAL DATA'!G936,",","+"),".","-"),"+","."),"-",",")&amp;"0"))</f>
        <v>0</v>
      </c>
    </row>
    <row r="937" spans="1:11" x14ac:dyDescent="0.2">
      <c r="A937">
        <f>'YAHOO HISTORICAL DATA'!A937</f>
        <v>0</v>
      </c>
      <c r="B937" s="81">
        <f t="shared" si="60"/>
        <v>0</v>
      </c>
      <c r="C937" s="83">
        <f t="shared" si="58"/>
        <v>0</v>
      </c>
      <c r="D937" s="83">
        <f t="shared" si="61"/>
        <v>0</v>
      </c>
      <c r="E937" s="3" t="e">
        <f t="shared" si="59"/>
        <v>#NUM!</v>
      </c>
      <c r="F937" s="15" t="str">
        <f>IF(ISNUMBER(VALUE(SUBSTITUTE(SUBSTITUTE(SUBSTITUTE(SUBSTITUTE('YAHOO HISTORICAL DATA'!B937,",","+"),".","-"),"+","."),"-",",")))=TRUE,(VALUE(SUBSTITUTE(SUBSTITUTE(SUBSTITUTE(SUBSTITUTE('YAHOO HISTORICAL DATA'!B937,",","+"),".","-"),"+","."),"-",","))),"")</f>
        <v/>
      </c>
      <c r="G937" s="15" t="str">
        <f>IF(ISNUMBER(VALUE(SUBSTITUTE(SUBSTITUTE(SUBSTITUTE(SUBSTITUTE('YAHOO HISTORICAL DATA'!C937,",","+"),".","-"),"+","."),"-",",")))=TRUE,(VALUE(SUBSTITUTE(SUBSTITUTE(SUBSTITUTE(SUBSTITUTE('YAHOO HISTORICAL DATA'!C937,",","+"),".","-"),"+","."),"-",","))),"")</f>
        <v/>
      </c>
      <c r="H937" s="15" t="str">
        <f>IF(ISNUMBER(VALUE(SUBSTITUTE(SUBSTITUTE(SUBSTITUTE(SUBSTITUTE('YAHOO HISTORICAL DATA'!D937,",","+"),".","-"),"+","."),"-",",")))=TRUE,(VALUE(SUBSTITUTE(SUBSTITUTE(SUBSTITUTE(SUBSTITUTE('YAHOO HISTORICAL DATA'!D937,",","+"),".","-"),"+","."),"-",","))),"")</f>
        <v/>
      </c>
      <c r="I937" s="15" t="str">
        <f>IF(ISNUMBER(VALUE(SUBSTITUTE(SUBSTITUTE(SUBSTITUTE(SUBSTITUTE('YAHOO HISTORICAL DATA'!E937,",","+"),".","-"),"+","."),"-",",")))=TRUE,(VALUE(SUBSTITUTE(SUBSTITUTE(SUBSTITUTE(SUBSTITUTE('YAHOO HISTORICAL DATA'!E937,",","+"),".","-"),"+","."),"-",","))),"")</f>
        <v/>
      </c>
      <c r="J937" s="15" t="str">
        <f>IF(ISNUMBER(VALUE(SUBSTITUTE(SUBSTITUTE(SUBSTITUTE(SUBSTITUTE('YAHOO HISTORICAL DATA'!F937,",","+"),".","-"),"+","."),"-",",")))=TRUE,(VALUE(SUBSTITUTE(SUBSTITUTE(SUBSTITUTE(SUBSTITUTE('YAHOO HISTORICAL DATA'!F937,",","+"),".","-"),"+","."),"-",","))),"")</f>
        <v/>
      </c>
      <c r="K937" s="15">
        <f>IF(ISNUMBER(VALUE(SUBSTITUTE(SUBSTITUTE(SUBSTITUTE(SUBSTITUTE('YAHOO HISTORICAL DATA'!G937,",","+"),".","-"),"+","."),"-",",")))=TRUE,(VALUE(SUBSTITUTE(SUBSTITUTE(SUBSTITUTE(SUBSTITUTE('YAHOO HISTORICAL DATA'!G937,",","+"),".","-"),"+","."),"-",","))),VALUE(SUBSTITUTE(SUBSTITUTE(SUBSTITUTE(SUBSTITUTE('YAHOO HISTORICAL DATA'!G937,",","+"),".","-"),"+","."),"-",",")&amp;"0"))</f>
        <v>0</v>
      </c>
    </row>
    <row r="938" spans="1:11" x14ac:dyDescent="0.2">
      <c r="A938">
        <f>'YAHOO HISTORICAL DATA'!A938</f>
        <v>0</v>
      </c>
      <c r="B938" s="81">
        <f t="shared" si="60"/>
        <v>0</v>
      </c>
      <c r="C938" s="83">
        <f t="shared" si="58"/>
        <v>0</v>
      </c>
      <c r="D938" s="83">
        <f t="shared" si="61"/>
        <v>0</v>
      </c>
      <c r="E938" s="3" t="e">
        <f t="shared" si="59"/>
        <v>#NUM!</v>
      </c>
      <c r="F938" s="15" t="str">
        <f>IF(ISNUMBER(VALUE(SUBSTITUTE(SUBSTITUTE(SUBSTITUTE(SUBSTITUTE('YAHOO HISTORICAL DATA'!B938,",","+"),".","-"),"+","."),"-",",")))=TRUE,(VALUE(SUBSTITUTE(SUBSTITUTE(SUBSTITUTE(SUBSTITUTE('YAHOO HISTORICAL DATA'!B938,",","+"),".","-"),"+","."),"-",","))),"")</f>
        <v/>
      </c>
      <c r="G938" s="15" t="str">
        <f>IF(ISNUMBER(VALUE(SUBSTITUTE(SUBSTITUTE(SUBSTITUTE(SUBSTITUTE('YAHOO HISTORICAL DATA'!C938,",","+"),".","-"),"+","."),"-",",")))=TRUE,(VALUE(SUBSTITUTE(SUBSTITUTE(SUBSTITUTE(SUBSTITUTE('YAHOO HISTORICAL DATA'!C938,",","+"),".","-"),"+","."),"-",","))),"")</f>
        <v/>
      </c>
      <c r="H938" s="15" t="str">
        <f>IF(ISNUMBER(VALUE(SUBSTITUTE(SUBSTITUTE(SUBSTITUTE(SUBSTITUTE('YAHOO HISTORICAL DATA'!D938,",","+"),".","-"),"+","."),"-",",")))=TRUE,(VALUE(SUBSTITUTE(SUBSTITUTE(SUBSTITUTE(SUBSTITUTE('YAHOO HISTORICAL DATA'!D938,",","+"),".","-"),"+","."),"-",","))),"")</f>
        <v/>
      </c>
      <c r="I938" s="15" t="str">
        <f>IF(ISNUMBER(VALUE(SUBSTITUTE(SUBSTITUTE(SUBSTITUTE(SUBSTITUTE('YAHOO HISTORICAL DATA'!E938,",","+"),".","-"),"+","."),"-",",")))=TRUE,(VALUE(SUBSTITUTE(SUBSTITUTE(SUBSTITUTE(SUBSTITUTE('YAHOO HISTORICAL DATA'!E938,",","+"),".","-"),"+","."),"-",","))),"")</f>
        <v/>
      </c>
      <c r="J938" s="15" t="str">
        <f>IF(ISNUMBER(VALUE(SUBSTITUTE(SUBSTITUTE(SUBSTITUTE(SUBSTITUTE('YAHOO HISTORICAL DATA'!F938,",","+"),".","-"),"+","."),"-",",")))=TRUE,(VALUE(SUBSTITUTE(SUBSTITUTE(SUBSTITUTE(SUBSTITUTE('YAHOO HISTORICAL DATA'!F938,",","+"),".","-"),"+","."),"-",","))),"")</f>
        <v/>
      </c>
      <c r="K938" s="15">
        <f>IF(ISNUMBER(VALUE(SUBSTITUTE(SUBSTITUTE(SUBSTITUTE(SUBSTITUTE('YAHOO HISTORICAL DATA'!G938,",","+"),".","-"),"+","."),"-",",")))=TRUE,(VALUE(SUBSTITUTE(SUBSTITUTE(SUBSTITUTE(SUBSTITUTE('YAHOO HISTORICAL DATA'!G938,",","+"),".","-"),"+","."),"-",","))),VALUE(SUBSTITUTE(SUBSTITUTE(SUBSTITUTE(SUBSTITUTE('YAHOO HISTORICAL DATA'!G938,",","+"),".","-"),"+","."),"-",",")&amp;"0"))</f>
        <v>0</v>
      </c>
    </row>
    <row r="939" spans="1:11" x14ac:dyDescent="0.2">
      <c r="A939">
        <f>'YAHOO HISTORICAL DATA'!A939</f>
        <v>0</v>
      </c>
      <c r="B939" s="81">
        <f t="shared" si="60"/>
        <v>0</v>
      </c>
      <c r="C939" s="83">
        <f t="shared" si="58"/>
        <v>0</v>
      </c>
      <c r="D939" s="83">
        <f t="shared" si="61"/>
        <v>0</v>
      </c>
      <c r="E939" s="3" t="e">
        <f t="shared" si="59"/>
        <v>#NUM!</v>
      </c>
      <c r="F939" s="15" t="str">
        <f>IF(ISNUMBER(VALUE(SUBSTITUTE(SUBSTITUTE(SUBSTITUTE(SUBSTITUTE('YAHOO HISTORICAL DATA'!B939,",","+"),".","-"),"+","."),"-",",")))=TRUE,(VALUE(SUBSTITUTE(SUBSTITUTE(SUBSTITUTE(SUBSTITUTE('YAHOO HISTORICAL DATA'!B939,",","+"),".","-"),"+","."),"-",","))),"")</f>
        <v/>
      </c>
      <c r="G939" s="15" t="str">
        <f>IF(ISNUMBER(VALUE(SUBSTITUTE(SUBSTITUTE(SUBSTITUTE(SUBSTITUTE('YAHOO HISTORICAL DATA'!C939,",","+"),".","-"),"+","."),"-",",")))=TRUE,(VALUE(SUBSTITUTE(SUBSTITUTE(SUBSTITUTE(SUBSTITUTE('YAHOO HISTORICAL DATA'!C939,",","+"),".","-"),"+","."),"-",","))),"")</f>
        <v/>
      </c>
      <c r="H939" s="15" t="str">
        <f>IF(ISNUMBER(VALUE(SUBSTITUTE(SUBSTITUTE(SUBSTITUTE(SUBSTITUTE('YAHOO HISTORICAL DATA'!D939,",","+"),".","-"),"+","."),"-",",")))=TRUE,(VALUE(SUBSTITUTE(SUBSTITUTE(SUBSTITUTE(SUBSTITUTE('YAHOO HISTORICAL DATA'!D939,",","+"),".","-"),"+","."),"-",","))),"")</f>
        <v/>
      </c>
      <c r="I939" s="15" t="str">
        <f>IF(ISNUMBER(VALUE(SUBSTITUTE(SUBSTITUTE(SUBSTITUTE(SUBSTITUTE('YAHOO HISTORICAL DATA'!E939,",","+"),".","-"),"+","."),"-",",")))=TRUE,(VALUE(SUBSTITUTE(SUBSTITUTE(SUBSTITUTE(SUBSTITUTE('YAHOO HISTORICAL DATA'!E939,",","+"),".","-"),"+","."),"-",","))),"")</f>
        <v/>
      </c>
      <c r="J939" s="15" t="str">
        <f>IF(ISNUMBER(VALUE(SUBSTITUTE(SUBSTITUTE(SUBSTITUTE(SUBSTITUTE('YAHOO HISTORICAL DATA'!F939,",","+"),".","-"),"+","."),"-",",")))=TRUE,(VALUE(SUBSTITUTE(SUBSTITUTE(SUBSTITUTE(SUBSTITUTE('YAHOO HISTORICAL DATA'!F939,",","+"),".","-"),"+","."),"-",","))),"")</f>
        <v/>
      </c>
      <c r="K939" s="15">
        <f>IF(ISNUMBER(VALUE(SUBSTITUTE(SUBSTITUTE(SUBSTITUTE(SUBSTITUTE('YAHOO HISTORICAL DATA'!G939,",","+"),".","-"),"+","."),"-",",")))=TRUE,(VALUE(SUBSTITUTE(SUBSTITUTE(SUBSTITUTE(SUBSTITUTE('YAHOO HISTORICAL DATA'!G939,",","+"),".","-"),"+","."),"-",","))),VALUE(SUBSTITUTE(SUBSTITUTE(SUBSTITUTE(SUBSTITUTE('YAHOO HISTORICAL DATA'!G939,",","+"),".","-"),"+","."),"-",",")&amp;"0"))</f>
        <v>0</v>
      </c>
    </row>
    <row r="940" spans="1:11" x14ac:dyDescent="0.2">
      <c r="A940">
        <f>'YAHOO HISTORICAL DATA'!A940</f>
        <v>0</v>
      </c>
      <c r="B940" s="81">
        <f t="shared" si="60"/>
        <v>0</v>
      </c>
      <c r="C940" s="83">
        <f t="shared" si="58"/>
        <v>0</v>
      </c>
      <c r="D940" s="83">
        <f t="shared" si="61"/>
        <v>0</v>
      </c>
      <c r="E940" s="3" t="e">
        <f t="shared" si="59"/>
        <v>#NUM!</v>
      </c>
      <c r="F940" s="15" t="str">
        <f>IF(ISNUMBER(VALUE(SUBSTITUTE(SUBSTITUTE(SUBSTITUTE(SUBSTITUTE('YAHOO HISTORICAL DATA'!B940,",","+"),".","-"),"+","."),"-",",")))=TRUE,(VALUE(SUBSTITUTE(SUBSTITUTE(SUBSTITUTE(SUBSTITUTE('YAHOO HISTORICAL DATA'!B940,",","+"),".","-"),"+","."),"-",","))),"")</f>
        <v/>
      </c>
      <c r="G940" s="15" t="str">
        <f>IF(ISNUMBER(VALUE(SUBSTITUTE(SUBSTITUTE(SUBSTITUTE(SUBSTITUTE('YAHOO HISTORICAL DATA'!C940,",","+"),".","-"),"+","."),"-",",")))=TRUE,(VALUE(SUBSTITUTE(SUBSTITUTE(SUBSTITUTE(SUBSTITUTE('YAHOO HISTORICAL DATA'!C940,",","+"),".","-"),"+","."),"-",","))),"")</f>
        <v/>
      </c>
      <c r="H940" s="15" t="str">
        <f>IF(ISNUMBER(VALUE(SUBSTITUTE(SUBSTITUTE(SUBSTITUTE(SUBSTITUTE('YAHOO HISTORICAL DATA'!D940,",","+"),".","-"),"+","."),"-",",")))=TRUE,(VALUE(SUBSTITUTE(SUBSTITUTE(SUBSTITUTE(SUBSTITUTE('YAHOO HISTORICAL DATA'!D940,",","+"),".","-"),"+","."),"-",","))),"")</f>
        <v/>
      </c>
      <c r="I940" s="15" t="str">
        <f>IF(ISNUMBER(VALUE(SUBSTITUTE(SUBSTITUTE(SUBSTITUTE(SUBSTITUTE('YAHOO HISTORICAL DATA'!E940,",","+"),".","-"),"+","."),"-",",")))=TRUE,(VALUE(SUBSTITUTE(SUBSTITUTE(SUBSTITUTE(SUBSTITUTE('YAHOO HISTORICAL DATA'!E940,",","+"),".","-"),"+","."),"-",","))),"")</f>
        <v/>
      </c>
      <c r="J940" s="15" t="str">
        <f>IF(ISNUMBER(VALUE(SUBSTITUTE(SUBSTITUTE(SUBSTITUTE(SUBSTITUTE('YAHOO HISTORICAL DATA'!F940,",","+"),".","-"),"+","."),"-",",")))=TRUE,(VALUE(SUBSTITUTE(SUBSTITUTE(SUBSTITUTE(SUBSTITUTE('YAHOO HISTORICAL DATA'!F940,",","+"),".","-"),"+","."),"-",","))),"")</f>
        <v/>
      </c>
      <c r="K940" s="15">
        <f>IF(ISNUMBER(VALUE(SUBSTITUTE(SUBSTITUTE(SUBSTITUTE(SUBSTITUTE('YAHOO HISTORICAL DATA'!G940,",","+"),".","-"),"+","."),"-",",")))=TRUE,(VALUE(SUBSTITUTE(SUBSTITUTE(SUBSTITUTE(SUBSTITUTE('YAHOO HISTORICAL DATA'!G940,",","+"),".","-"),"+","."),"-",","))),VALUE(SUBSTITUTE(SUBSTITUTE(SUBSTITUTE(SUBSTITUTE('YAHOO HISTORICAL DATA'!G940,",","+"),".","-"),"+","."),"-",",")&amp;"0"))</f>
        <v>0</v>
      </c>
    </row>
    <row r="941" spans="1:11" x14ac:dyDescent="0.2">
      <c r="A941">
        <f>'YAHOO HISTORICAL DATA'!A941</f>
        <v>0</v>
      </c>
      <c r="B941" s="81">
        <f t="shared" si="60"/>
        <v>0</v>
      </c>
      <c r="C941" s="83">
        <f t="shared" ref="C941:C1004" si="62">(IF((LEFT(A941,3))="Jan",1,(IF((LEFT(A941,3))="Feb",2,(IF((LEFT(A941,3))="Mar",3,(IF((LEFT(A941,3))="Apr",4,(IF((LEFT(A941,3))="May",5,(IF((LEFT(A941,3))="Jun",6,(IF((LEFT(A941,3))="Jul",7,(IF((LEFT(A941,3))="Aug",8,(IF((LEFT(A941,3))="Sep",9,(IF((LEFT(A941,3))="Oct",10,(IF((LEFT(A941,3))="Nov",11,(IF((LEFT(A941,3))="Dec",12,0))))))))))))))))))))))))</f>
        <v>0</v>
      </c>
      <c r="D941" s="83">
        <f t="shared" si="61"/>
        <v>0</v>
      </c>
      <c r="E941" s="3" t="e">
        <f t="shared" ref="E941:E1004" si="63">DATE(D941,C941,B941)</f>
        <v>#NUM!</v>
      </c>
      <c r="F941" s="15" t="str">
        <f>IF(ISNUMBER(VALUE(SUBSTITUTE(SUBSTITUTE(SUBSTITUTE(SUBSTITUTE('YAHOO HISTORICAL DATA'!B941,",","+"),".","-"),"+","."),"-",",")))=TRUE,(VALUE(SUBSTITUTE(SUBSTITUTE(SUBSTITUTE(SUBSTITUTE('YAHOO HISTORICAL DATA'!B941,",","+"),".","-"),"+","."),"-",","))),"")</f>
        <v/>
      </c>
      <c r="G941" s="15" t="str">
        <f>IF(ISNUMBER(VALUE(SUBSTITUTE(SUBSTITUTE(SUBSTITUTE(SUBSTITUTE('YAHOO HISTORICAL DATA'!C941,",","+"),".","-"),"+","."),"-",",")))=TRUE,(VALUE(SUBSTITUTE(SUBSTITUTE(SUBSTITUTE(SUBSTITUTE('YAHOO HISTORICAL DATA'!C941,",","+"),".","-"),"+","."),"-",","))),"")</f>
        <v/>
      </c>
      <c r="H941" s="15" t="str">
        <f>IF(ISNUMBER(VALUE(SUBSTITUTE(SUBSTITUTE(SUBSTITUTE(SUBSTITUTE('YAHOO HISTORICAL DATA'!D941,",","+"),".","-"),"+","."),"-",",")))=TRUE,(VALUE(SUBSTITUTE(SUBSTITUTE(SUBSTITUTE(SUBSTITUTE('YAHOO HISTORICAL DATA'!D941,",","+"),".","-"),"+","."),"-",","))),"")</f>
        <v/>
      </c>
      <c r="I941" s="15" t="str">
        <f>IF(ISNUMBER(VALUE(SUBSTITUTE(SUBSTITUTE(SUBSTITUTE(SUBSTITUTE('YAHOO HISTORICAL DATA'!E941,",","+"),".","-"),"+","."),"-",",")))=TRUE,(VALUE(SUBSTITUTE(SUBSTITUTE(SUBSTITUTE(SUBSTITUTE('YAHOO HISTORICAL DATA'!E941,",","+"),".","-"),"+","."),"-",","))),"")</f>
        <v/>
      </c>
      <c r="J941" s="15" t="str">
        <f>IF(ISNUMBER(VALUE(SUBSTITUTE(SUBSTITUTE(SUBSTITUTE(SUBSTITUTE('YAHOO HISTORICAL DATA'!F941,",","+"),".","-"),"+","."),"-",",")))=TRUE,(VALUE(SUBSTITUTE(SUBSTITUTE(SUBSTITUTE(SUBSTITUTE('YAHOO HISTORICAL DATA'!F941,",","+"),".","-"),"+","."),"-",","))),"")</f>
        <v/>
      </c>
      <c r="K941" s="15">
        <f>IF(ISNUMBER(VALUE(SUBSTITUTE(SUBSTITUTE(SUBSTITUTE(SUBSTITUTE('YAHOO HISTORICAL DATA'!G941,",","+"),".","-"),"+","."),"-",",")))=TRUE,(VALUE(SUBSTITUTE(SUBSTITUTE(SUBSTITUTE(SUBSTITUTE('YAHOO HISTORICAL DATA'!G941,",","+"),".","-"),"+","."),"-",","))),VALUE(SUBSTITUTE(SUBSTITUTE(SUBSTITUTE(SUBSTITUTE('YAHOO HISTORICAL DATA'!G941,",","+"),".","-"),"+","."),"-",",")&amp;"0"))</f>
        <v>0</v>
      </c>
    </row>
    <row r="942" spans="1:11" x14ac:dyDescent="0.2">
      <c r="A942">
        <f>'YAHOO HISTORICAL DATA'!A942</f>
        <v>0</v>
      </c>
      <c r="B942" s="81">
        <f t="shared" si="60"/>
        <v>0</v>
      </c>
      <c r="C942" s="83">
        <f t="shared" si="62"/>
        <v>0</v>
      </c>
      <c r="D942" s="83">
        <f t="shared" si="61"/>
        <v>0</v>
      </c>
      <c r="E942" s="3" t="e">
        <f t="shared" si="63"/>
        <v>#NUM!</v>
      </c>
      <c r="F942" s="15" t="str">
        <f>IF(ISNUMBER(VALUE(SUBSTITUTE(SUBSTITUTE(SUBSTITUTE(SUBSTITUTE('YAHOO HISTORICAL DATA'!B942,",","+"),".","-"),"+","."),"-",",")))=TRUE,(VALUE(SUBSTITUTE(SUBSTITUTE(SUBSTITUTE(SUBSTITUTE('YAHOO HISTORICAL DATA'!B942,",","+"),".","-"),"+","."),"-",","))),"")</f>
        <v/>
      </c>
      <c r="G942" s="15" t="str">
        <f>IF(ISNUMBER(VALUE(SUBSTITUTE(SUBSTITUTE(SUBSTITUTE(SUBSTITUTE('YAHOO HISTORICAL DATA'!C942,",","+"),".","-"),"+","."),"-",",")))=TRUE,(VALUE(SUBSTITUTE(SUBSTITUTE(SUBSTITUTE(SUBSTITUTE('YAHOO HISTORICAL DATA'!C942,",","+"),".","-"),"+","."),"-",","))),"")</f>
        <v/>
      </c>
      <c r="H942" s="15" t="str">
        <f>IF(ISNUMBER(VALUE(SUBSTITUTE(SUBSTITUTE(SUBSTITUTE(SUBSTITUTE('YAHOO HISTORICAL DATA'!D942,",","+"),".","-"),"+","."),"-",",")))=TRUE,(VALUE(SUBSTITUTE(SUBSTITUTE(SUBSTITUTE(SUBSTITUTE('YAHOO HISTORICAL DATA'!D942,",","+"),".","-"),"+","."),"-",","))),"")</f>
        <v/>
      </c>
      <c r="I942" s="15" t="str">
        <f>IF(ISNUMBER(VALUE(SUBSTITUTE(SUBSTITUTE(SUBSTITUTE(SUBSTITUTE('YAHOO HISTORICAL DATA'!E942,",","+"),".","-"),"+","."),"-",",")))=TRUE,(VALUE(SUBSTITUTE(SUBSTITUTE(SUBSTITUTE(SUBSTITUTE('YAHOO HISTORICAL DATA'!E942,",","+"),".","-"),"+","."),"-",","))),"")</f>
        <v/>
      </c>
      <c r="J942" s="15" t="str">
        <f>IF(ISNUMBER(VALUE(SUBSTITUTE(SUBSTITUTE(SUBSTITUTE(SUBSTITUTE('YAHOO HISTORICAL DATA'!F942,",","+"),".","-"),"+","."),"-",",")))=TRUE,(VALUE(SUBSTITUTE(SUBSTITUTE(SUBSTITUTE(SUBSTITUTE('YAHOO HISTORICAL DATA'!F942,",","+"),".","-"),"+","."),"-",","))),"")</f>
        <v/>
      </c>
      <c r="K942" s="15">
        <f>IF(ISNUMBER(VALUE(SUBSTITUTE(SUBSTITUTE(SUBSTITUTE(SUBSTITUTE('YAHOO HISTORICAL DATA'!G942,",","+"),".","-"),"+","."),"-",",")))=TRUE,(VALUE(SUBSTITUTE(SUBSTITUTE(SUBSTITUTE(SUBSTITUTE('YAHOO HISTORICAL DATA'!G942,",","+"),".","-"),"+","."),"-",","))),VALUE(SUBSTITUTE(SUBSTITUTE(SUBSTITUTE(SUBSTITUTE('YAHOO HISTORICAL DATA'!G942,",","+"),".","-"),"+","."),"-",",")&amp;"0"))</f>
        <v>0</v>
      </c>
    </row>
    <row r="943" spans="1:11" x14ac:dyDescent="0.2">
      <c r="A943">
        <f>'YAHOO HISTORICAL DATA'!A943</f>
        <v>0</v>
      </c>
      <c r="B943" s="81">
        <f t="shared" si="60"/>
        <v>0</v>
      </c>
      <c r="C943" s="83">
        <f t="shared" si="62"/>
        <v>0</v>
      </c>
      <c r="D943" s="83">
        <f t="shared" si="61"/>
        <v>0</v>
      </c>
      <c r="E943" s="3" t="e">
        <f t="shared" si="63"/>
        <v>#NUM!</v>
      </c>
      <c r="F943" s="15" t="str">
        <f>IF(ISNUMBER(VALUE(SUBSTITUTE(SUBSTITUTE(SUBSTITUTE(SUBSTITUTE('YAHOO HISTORICAL DATA'!B943,",","+"),".","-"),"+","."),"-",",")))=TRUE,(VALUE(SUBSTITUTE(SUBSTITUTE(SUBSTITUTE(SUBSTITUTE('YAHOO HISTORICAL DATA'!B943,",","+"),".","-"),"+","."),"-",","))),"")</f>
        <v/>
      </c>
      <c r="G943" s="15" t="str">
        <f>IF(ISNUMBER(VALUE(SUBSTITUTE(SUBSTITUTE(SUBSTITUTE(SUBSTITUTE('YAHOO HISTORICAL DATA'!C943,",","+"),".","-"),"+","."),"-",",")))=TRUE,(VALUE(SUBSTITUTE(SUBSTITUTE(SUBSTITUTE(SUBSTITUTE('YAHOO HISTORICAL DATA'!C943,",","+"),".","-"),"+","."),"-",","))),"")</f>
        <v/>
      </c>
      <c r="H943" s="15" t="str">
        <f>IF(ISNUMBER(VALUE(SUBSTITUTE(SUBSTITUTE(SUBSTITUTE(SUBSTITUTE('YAHOO HISTORICAL DATA'!D943,",","+"),".","-"),"+","."),"-",",")))=TRUE,(VALUE(SUBSTITUTE(SUBSTITUTE(SUBSTITUTE(SUBSTITUTE('YAHOO HISTORICAL DATA'!D943,",","+"),".","-"),"+","."),"-",","))),"")</f>
        <v/>
      </c>
      <c r="I943" s="15" t="str">
        <f>IF(ISNUMBER(VALUE(SUBSTITUTE(SUBSTITUTE(SUBSTITUTE(SUBSTITUTE('YAHOO HISTORICAL DATA'!E943,",","+"),".","-"),"+","."),"-",",")))=TRUE,(VALUE(SUBSTITUTE(SUBSTITUTE(SUBSTITUTE(SUBSTITUTE('YAHOO HISTORICAL DATA'!E943,",","+"),".","-"),"+","."),"-",","))),"")</f>
        <v/>
      </c>
      <c r="J943" s="15" t="str">
        <f>IF(ISNUMBER(VALUE(SUBSTITUTE(SUBSTITUTE(SUBSTITUTE(SUBSTITUTE('YAHOO HISTORICAL DATA'!F943,",","+"),".","-"),"+","."),"-",",")))=TRUE,(VALUE(SUBSTITUTE(SUBSTITUTE(SUBSTITUTE(SUBSTITUTE('YAHOO HISTORICAL DATA'!F943,",","+"),".","-"),"+","."),"-",","))),"")</f>
        <v/>
      </c>
      <c r="K943" s="15">
        <f>IF(ISNUMBER(VALUE(SUBSTITUTE(SUBSTITUTE(SUBSTITUTE(SUBSTITUTE('YAHOO HISTORICAL DATA'!G943,",","+"),".","-"),"+","."),"-",",")))=TRUE,(VALUE(SUBSTITUTE(SUBSTITUTE(SUBSTITUTE(SUBSTITUTE('YAHOO HISTORICAL DATA'!G943,",","+"),".","-"),"+","."),"-",","))),VALUE(SUBSTITUTE(SUBSTITUTE(SUBSTITUTE(SUBSTITUTE('YAHOO HISTORICAL DATA'!G943,",","+"),".","-"),"+","."),"-",",")&amp;"0"))</f>
        <v>0</v>
      </c>
    </row>
    <row r="944" spans="1:11" x14ac:dyDescent="0.2">
      <c r="A944">
        <f>'YAHOO HISTORICAL DATA'!A944</f>
        <v>0</v>
      </c>
      <c r="B944" s="81">
        <f t="shared" si="60"/>
        <v>0</v>
      </c>
      <c r="C944" s="83">
        <f t="shared" si="62"/>
        <v>0</v>
      </c>
      <c r="D944" s="83">
        <f t="shared" si="61"/>
        <v>0</v>
      </c>
      <c r="E944" s="3" t="e">
        <f t="shared" si="63"/>
        <v>#NUM!</v>
      </c>
      <c r="F944" s="15" t="str">
        <f>IF(ISNUMBER(VALUE(SUBSTITUTE(SUBSTITUTE(SUBSTITUTE(SUBSTITUTE('YAHOO HISTORICAL DATA'!B944,",","+"),".","-"),"+","."),"-",",")))=TRUE,(VALUE(SUBSTITUTE(SUBSTITUTE(SUBSTITUTE(SUBSTITUTE('YAHOO HISTORICAL DATA'!B944,",","+"),".","-"),"+","."),"-",","))),"")</f>
        <v/>
      </c>
      <c r="G944" s="15" t="str">
        <f>IF(ISNUMBER(VALUE(SUBSTITUTE(SUBSTITUTE(SUBSTITUTE(SUBSTITUTE('YAHOO HISTORICAL DATA'!C944,",","+"),".","-"),"+","."),"-",",")))=TRUE,(VALUE(SUBSTITUTE(SUBSTITUTE(SUBSTITUTE(SUBSTITUTE('YAHOO HISTORICAL DATA'!C944,",","+"),".","-"),"+","."),"-",","))),"")</f>
        <v/>
      </c>
      <c r="H944" s="15" t="str">
        <f>IF(ISNUMBER(VALUE(SUBSTITUTE(SUBSTITUTE(SUBSTITUTE(SUBSTITUTE('YAHOO HISTORICAL DATA'!D944,",","+"),".","-"),"+","."),"-",",")))=TRUE,(VALUE(SUBSTITUTE(SUBSTITUTE(SUBSTITUTE(SUBSTITUTE('YAHOO HISTORICAL DATA'!D944,",","+"),".","-"),"+","."),"-",","))),"")</f>
        <v/>
      </c>
      <c r="I944" s="15" t="str">
        <f>IF(ISNUMBER(VALUE(SUBSTITUTE(SUBSTITUTE(SUBSTITUTE(SUBSTITUTE('YAHOO HISTORICAL DATA'!E944,",","+"),".","-"),"+","."),"-",",")))=TRUE,(VALUE(SUBSTITUTE(SUBSTITUTE(SUBSTITUTE(SUBSTITUTE('YAHOO HISTORICAL DATA'!E944,",","+"),".","-"),"+","."),"-",","))),"")</f>
        <v/>
      </c>
      <c r="J944" s="15" t="str">
        <f>IF(ISNUMBER(VALUE(SUBSTITUTE(SUBSTITUTE(SUBSTITUTE(SUBSTITUTE('YAHOO HISTORICAL DATA'!F944,",","+"),".","-"),"+","."),"-",",")))=TRUE,(VALUE(SUBSTITUTE(SUBSTITUTE(SUBSTITUTE(SUBSTITUTE('YAHOO HISTORICAL DATA'!F944,",","+"),".","-"),"+","."),"-",","))),"")</f>
        <v/>
      </c>
      <c r="K944" s="15">
        <f>IF(ISNUMBER(VALUE(SUBSTITUTE(SUBSTITUTE(SUBSTITUTE(SUBSTITUTE('YAHOO HISTORICAL DATA'!G944,",","+"),".","-"),"+","."),"-",",")))=TRUE,(VALUE(SUBSTITUTE(SUBSTITUTE(SUBSTITUTE(SUBSTITUTE('YAHOO HISTORICAL DATA'!G944,",","+"),".","-"),"+","."),"-",","))),VALUE(SUBSTITUTE(SUBSTITUTE(SUBSTITUTE(SUBSTITUTE('YAHOO HISTORICAL DATA'!G944,",","+"),".","-"),"+","."),"-",",")&amp;"0"))</f>
        <v>0</v>
      </c>
    </row>
    <row r="945" spans="1:11" x14ac:dyDescent="0.2">
      <c r="A945">
        <f>'YAHOO HISTORICAL DATA'!A945</f>
        <v>0</v>
      </c>
      <c r="B945" s="81">
        <f t="shared" si="60"/>
        <v>0</v>
      </c>
      <c r="C945" s="83">
        <f t="shared" si="62"/>
        <v>0</v>
      </c>
      <c r="D945" s="83">
        <f t="shared" si="61"/>
        <v>0</v>
      </c>
      <c r="E945" s="3" t="e">
        <f t="shared" si="63"/>
        <v>#NUM!</v>
      </c>
      <c r="F945" s="15" t="str">
        <f>IF(ISNUMBER(VALUE(SUBSTITUTE(SUBSTITUTE(SUBSTITUTE(SUBSTITUTE('YAHOO HISTORICAL DATA'!B945,",","+"),".","-"),"+","."),"-",",")))=TRUE,(VALUE(SUBSTITUTE(SUBSTITUTE(SUBSTITUTE(SUBSTITUTE('YAHOO HISTORICAL DATA'!B945,",","+"),".","-"),"+","."),"-",","))),"")</f>
        <v/>
      </c>
      <c r="G945" s="15" t="str">
        <f>IF(ISNUMBER(VALUE(SUBSTITUTE(SUBSTITUTE(SUBSTITUTE(SUBSTITUTE('YAHOO HISTORICAL DATA'!C945,",","+"),".","-"),"+","."),"-",",")))=TRUE,(VALUE(SUBSTITUTE(SUBSTITUTE(SUBSTITUTE(SUBSTITUTE('YAHOO HISTORICAL DATA'!C945,",","+"),".","-"),"+","."),"-",","))),"")</f>
        <v/>
      </c>
      <c r="H945" s="15" t="str">
        <f>IF(ISNUMBER(VALUE(SUBSTITUTE(SUBSTITUTE(SUBSTITUTE(SUBSTITUTE('YAHOO HISTORICAL DATA'!D945,",","+"),".","-"),"+","."),"-",",")))=TRUE,(VALUE(SUBSTITUTE(SUBSTITUTE(SUBSTITUTE(SUBSTITUTE('YAHOO HISTORICAL DATA'!D945,",","+"),".","-"),"+","."),"-",","))),"")</f>
        <v/>
      </c>
      <c r="I945" s="15" t="str">
        <f>IF(ISNUMBER(VALUE(SUBSTITUTE(SUBSTITUTE(SUBSTITUTE(SUBSTITUTE('YAHOO HISTORICAL DATA'!E945,",","+"),".","-"),"+","."),"-",",")))=TRUE,(VALUE(SUBSTITUTE(SUBSTITUTE(SUBSTITUTE(SUBSTITUTE('YAHOO HISTORICAL DATA'!E945,",","+"),".","-"),"+","."),"-",","))),"")</f>
        <v/>
      </c>
      <c r="J945" s="15" t="str">
        <f>IF(ISNUMBER(VALUE(SUBSTITUTE(SUBSTITUTE(SUBSTITUTE(SUBSTITUTE('YAHOO HISTORICAL DATA'!F945,",","+"),".","-"),"+","."),"-",",")))=TRUE,(VALUE(SUBSTITUTE(SUBSTITUTE(SUBSTITUTE(SUBSTITUTE('YAHOO HISTORICAL DATA'!F945,",","+"),".","-"),"+","."),"-",","))),"")</f>
        <v/>
      </c>
      <c r="K945" s="15">
        <f>IF(ISNUMBER(VALUE(SUBSTITUTE(SUBSTITUTE(SUBSTITUTE(SUBSTITUTE('YAHOO HISTORICAL DATA'!G945,",","+"),".","-"),"+","."),"-",",")))=TRUE,(VALUE(SUBSTITUTE(SUBSTITUTE(SUBSTITUTE(SUBSTITUTE('YAHOO HISTORICAL DATA'!G945,",","+"),".","-"),"+","."),"-",","))),VALUE(SUBSTITUTE(SUBSTITUTE(SUBSTITUTE(SUBSTITUTE('YAHOO HISTORICAL DATA'!G945,",","+"),".","-"),"+","."),"-",",")&amp;"0"))</f>
        <v>0</v>
      </c>
    </row>
    <row r="946" spans="1:11" x14ac:dyDescent="0.2">
      <c r="A946">
        <f>'YAHOO HISTORICAL DATA'!A946</f>
        <v>0</v>
      </c>
      <c r="B946" s="81">
        <f t="shared" si="60"/>
        <v>0</v>
      </c>
      <c r="C946" s="83">
        <f t="shared" si="62"/>
        <v>0</v>
      </c>
      <c r="D946" s="83">
        <f t="shared" si="61"/>
        <v>0</v>
      </c>
      <c r="E946" s="3" t="e">
        <f t="shared" si="63"/>
        <v>#NUM!</v>
      </c>
      <c r="F946" s="15" t="str">
        <f>IF(ISNUMBER(VALUE(SUBSTITUTE(SUBSTITUTE(SUBSTITUTE(SUBSTITUTE('YAHOO HISTORICAL DATA'!B946,",","+"),".","-"),"+","."),"-",",")))=TRUE,(VALUE(SUBSTITUTE(SUBSTITUTE(SUBSTITUTE(SUBSTITUTE('YAHOO HISTORICAL DATA'!B946,",","+"),".","-"),"+","."),"-",","))),"")</f>
        <v/>
      </c>
      <c r="G946" s="15" t="str">
        <f>IF(ISNUMBER(VALUE(SUBSTITUTE(SUBSTITUTE(SUBSTITUTE(SUBSTITUTE('YAHOO HISTORICAL DATA'!C946,",","+"),".","-"),"+","."),"-",",")))=TRUE,(VALUE(SUBSTITUTE(SUBSTITUTE(SUBSTITUTE(SUBSTITUTE('YAHOO HISTORICAL DATA'!C946,",","+"),".","-"),"+","."),"-",","))),"")</f>
        <v/>
      </c>
      <c r="H946" s="15" t="str">
        <f>IF(ISNUMBER(VALUE(SUBSTITUTE(SUBSTITUTE(SUBSTITUTE(SUBSTITUTE('YAHOO HISTORICAL DATA'!D946,",","+"),".","-"),"+","."),"-",",")))=TRUE,(VALUE(SUBSTITUTE(SUBSTITUTE(SUBSTITUTE(SUBSTITUTE('YAHOO HISTORICAL DATA'!D946,",","+"),".","-"),"+","."),"-",","))),"")</f>
        <v/>
      </c>
      <c r="I946" s="15" t="str">
        <f>IF(ISNUMBER(VALUE(SUBSTITUTE(SUBSTITUTE(SUBSTITUTE(SUBSTITUTE('YAHOO HISTORICAL DATA'!E946,",","+"),".","-"),"+","."),"-",",")))=TRUE,(VALUE(SUBSTITUTE(SUBSTITUTE(SUBSTITUTE(SUBSTITUTE('YAHOO HISTORICAL DATA'!E946,",","+"),".","-"),"+","."),"-",","))),"")</f>
        <v/>
      </c>
      <c r="J946" s="15" t="str">
        <f>IF(ISNUMBER(VALUE(SUBSTITUTE(SUBSTITUTE(SUBSTITUTE(SUBSTITUTE('YAHOO HISTORICAL DATA'!F946,",","+"),".","-"),"+","."),"-",",")))=TRUE,(VALUE(SUBSTITUTE(SUBSTITUTE(SUBSTITUTE(SUBSTITUTE('YAHOO HISTORICAL DATA'!F946,",","+"),".","-"),"+","."),"-",","))),"")</f>
        <v/>
      </c>
      <c r="K946" s="15">
        <f>IF(ISNUMBER(VALUE(SUBSTITUTE(SUBSTITUTE(SUBSTITUTE(SUBSTITUTE('YAHOO HISTORICAL DATA'!G946,",","+"),".","-"),"+","."),"-",",")))=TRUE,(VALUE(SUBSTITUTE(SUBSTITUTE(SUBSTITUTE(SUBSTITUTE('YAHOO HISTORICAL DATA'!G946,",","+"),".","-"),"+","."),"-",","))),VALUE(SUBSTITUTE(SUBSTITUTE(SUBSTITUTE(SUBSTITUTE('YAHOO HISTORICAL DATA'!G946,",","+"),".","-"),"+","."),"-",",")&amp;"0"))</f>
        <v>0</v>
      </c>
    </row>
    <row r="947" spans="1:11" x14ac:dyDescent="0.2">
      <c r="A947">
        <f>'YAHOO HISTORICAL DATA'!A947</f>
        <v>0</v>
      </c>
      <c r="B947" s="81">
        <f t="shared" si="60"/>
        <v>0</v>
      </c>
      <c r="C947" s="83">
        <f t="shared" si="62"/>
        <v>0</v>
      </c>
      <c r="D947" s="83">
        <f t="shared" si="61"/>
        <v>0</v>
      </c>
      <c r="E947" s="3" t="e">
        <f t="shared" si="63"/>
        <v>#NUM!</v>
      </c>
      <c r="F947" s="15" t="str">
        <f>IF(ISNUMBER(VALUE(SUBSTITUTE(SUBSTITUTE(SUBSTITUTE(SUBSTITUTE('YAHOO HISTORICAL DATA'!B947,",","+"),".","-"),"+","."),"-",",")))=TRUE,(VALUE(SUBSTITUTE(SUBSTITUTE(SUBSTITUTE(SUBSTITUTE('YAHOO HISTORICAL DATA'!B947,",","+"),".","-"),"+","."),"-",","))),"")</f>
        <v/>
      </c>
      <c r="G947" s="15" t="str">
        <f>IF(ISNUMBER(VALUE(SUBSTITUTE(SUBSTITUTE(SUBSTITUTE(SUBSTITUTE('YAHOO HISTORICAL DATA'!C947,",","+"),".","-"),"+","."),"-",",")))=TRUE,(VALUE(SUBSTITUTE(SUBSTITUTE(SUBSTITUTE(SUBSTITUTE('YAHOO HISTORICAL DATA'!C947,",","+"),".","-"),"+","."),"-",","))),"")</f>
        <v/>
      </c>
      <c r="H947" s="15" t="str">
        <f>IF(ISNUMBER(VALUE(SUBSTITUTE(SUBSTITUTE(SUBSTITUTE(SUBSTITUTE('YAHOO HISTORICAL DATA'!D947,",","+"),".","-"),"+","."),"-",",")))=TRUE,(VALUE(SUBSTITUTE(SUBSTITUTE(SUBSTITUTE(SUBSTITUTE('YAHOO HISTORICAL DATA'!D947,",","+"),".","-"),"+","."),"-",","))),"")</f>
        <v/>
      </c>
      <c r="I947" s="15" t="str">
        <f>IF(ISNUMBER(VALUE(SUBSTITUTE(SUBSTITUTE(SUBSTITUTE(SUBSTITUTE('YAHOO HISTORICAL DATA'!E947,",","+"),".","-"),"+","."),"-",",")))=TRUE,(VALUE(SUBSTITUTE(SUBSTITUTE(SUBSTITUTE(SUBSTITUTE('YAHOO HISTORICAL DATA'!E947,",","+"),".","-"),"+","."),"-",","))),"")</f>
        <v/>
      </c>
      <c r="J947" s="15" t="str">
        <f>IF(ISNUMBER(VALUE(SUBSTITUTE(SUBSTITUTE(SUBSTITUTE(SUBSTITUTE('YAHOO HISTORICAL DATA'!F947,",","+"),".","-"),"+","."),"-",",")))=TRUE,(VALUE(SUBSTITUTE(SUBSTITUTE(SUBSTITUTE(SUBSTITUTE('YAHOO HISTORICAL DATA'!F947,",","+"),".","-"),"+","."),"-",","))),"")</f>
        <v/>
      </c>
      <c r="K947" s="15">
        <f>IF(ISNUMBER(VALUE(SUBSTITUTE(SUBSTITUTE(SUBSTITUTE(SUBSTITUTE('YAHOO HISTORICAL DATA'!G947,",","+"),".","-"),"+","."),"-",",")))=TRUE,(VALUE(SUBSTITUTE(SUBSTITUTE(SUBSTITUTE(SUBSTITUTE('YAHOO HISTORICAL DATA'!G947,",","+"),".","-"),"+","."),"-",","))),VALUE(SUBSTITUTE(SUBSTITUTE(SUBSTITUTE(SUBSTITUTE('YAHOO HISTORICAL DATA'!G947,",","+"),".","-"),"+","."),"-",",")&amp;"0"))</f>
        <v>0</v>
      </c>
    </row>
    <row r="948" spans="1:11" x14ac:dyDescent="0.2">
      <c r="A948">
        <f>'YAHOO HISTORICAL DATA'!A948</f>
        <v>0</v>
      </c>
      <c r="B948" s="81">
        <f t="shared" si="60"/>
        <v>0</v>
      </c>
      <c r="C948" s="83">
        <f t="shared" si="62"/>
        <v>0</v>
      </c>
      <c r="D948" s="83">
        <f t="shared" si="61"/>
        <v>0</v>
      </c>
      <c r="E948" s="3" t="e">
        <f t="shared" si="63"/>
        <v>#NUM!</v>
      </c>
      <c r="F948" s="15" t="str">
        <f>IF(ISNUMBER(VALUE(SUBSTITUTE(SUBSTITUTE(SUBSTITUTE(SUBSTITUTE('YAHOO HISTORICAL DATA'!B948,",","+"),".","-"),"+","."),"-",",")))=TRUE,(VALUE(SUBSTITUTE(SUBSTITUTE(SUBSTITUTE(SUBSTITUTE('YAHOO HISTORICAL DATA'!B948,",","+"),".","-"),"+","."),"-",","))),"")</f>
        <v/>
      </c>
      <c r="G948" s="15" t="str">
        <f>IF(ISNUMBER(VALUE(SUBSTITUTE(SUBSTITUTE(SUBSTITUTE(SUBSTITUTE('YAHOO HISTORICAL DATA'!C948,",","+"),".","-"),"+","."),"-",",")))=TRUE,(VALUE(SUBSTITUTE(SUBSTITUTE(SUBSTITUTE(SUBSTITUTE('YAHOO HISTORICAL DATA'!C948,",","+"),".","-"),"+","."),"-",","))),"")</f>
        <v/>
      </c>
      <c r="H948" s="15" t="str">
        <f>IF(ISNUMBER(VALUE(SUBSTITUTE(SUBSTITUTE(SUBSTITUTE(SUBSTITUTE('YAHOO HISTORICAL DATA'!D948,",","+"),".","-"),"+","."),"-",",")))=TRUE,(VALUE(SUBSTITUTE(SUBSTITUTE(SUBSTITUTE(SUBSTITUTE('YAHOO HISTORICAL DATA'!D948,",","+"),".","-"),"+","."),"-",","))),"")</f>
        <v/>
      </c>
      <c r="I948" s="15" t="str">
        <f>IF(ISNUMBER(VALUE(SUBSTITUTE(SUBSTITUTE(SUBSTITUTE(SUBSTITUTE('YAHOO HISTORICAL DATA'!E948,",","+"),".","-"),"+","."),"-",",")))=TRUE,(VALUE(SUBSTITUTE(SUBSTITUTE(SUBSTITUTE(SUBSTITUTE('YAHOO HISTORICAL DATA'!E948,",","+"),".","-"),"+","."),"-",","))),"")</f>
        <v/>
      </c>
      <c r="J948" s="15" t="str">
        <f>IF(ISNUMBER(VALUE(SUBSTITUTE(SUBSTITUTE(SUBSTITUTE(SUBSTITUTE('YAHOO HISTORICAL DATA'!F948,",","+"),".","-"),"+","."),"-",",")))=TRUE,(VALUE(SUBSTITUTE(SUBSTITUTE(SUBSTITUTE(SUBSTITUTE('YAHOO HISTORICAL DATA'!F948,",","+"),".","-"),"+","."),"-",","))),"")</f>
        <v/>
      </c>
      <c r="K948" s="15">
        <f>IF(ISNUMBER(VALUE(SUBSTITUTE(SUBSTITUTE(SUBSTITUTE(SUBSTITUTE('YAHOO HISTORICAL DATA'!G948,",","+"),".","-"),"+","."),"-",",")))=TRUE,(VALUE(SUBSTITUTE(SUBSTITUTE(SUBSTITUTE(SUBSTITUTE('YAHOO HISTORICAL DATA'!G948,",","+"),".","-"),"+","."),"-",","))),VALUE(SUBSTITUTE(SUBSTITUTE(SUBSTITUTE(SUBSTITUTE('YAHOO HISTORICAL DATA'!G948,",","+"),".","-"),"+","."),"-",",")&amp;"0"))</f>
        <v>0</v>
      </c>
    </row>
    <row r="949" spans="1:11" x14ac:dyDescent="0.2">
      <c r="A949">
        <f>'YAHOO HISTORICAL DATA'!A949</f>
        <v>0</v>
      </c>
      <c r="B949" s="81">
        <f t="shared" si="60"/>
        <v>0</v>
      </c>
      <c r="C949" s="83">
        <f t="shared" si="62"/>
        <v>0</v>
      </c>
      <c r="D949" s="83">
        <f t="shared" si="61"/>
        <v>0</v>
      </c>
      <c r="E949" s="3" t="e">
        <f t="shared" si="63"/>
        <v>#NUM!</v>
      </c>
      <c r="F949" s="15" t="str">
        <f>IF(ISNUMBER(VALUE(SUBSTITUTE(SUBSTITUTE(SUBSTITUTE(SUBSTITUTE('YAHOO HISTORICAL DATA'!B949,",","+"),".","-"),"+","."),"-",",")))=TRUE,(VALUE(SUBSTITUTE(SUBSTITUTE(SUBSTITUTE(SUBSTITUTE('YAHOO HISTORICAL DATA'!B949,",","+"),".","-"),"+","."),"-",","))),"")</f>
        <v/>
      </c>
      <c r="G949" s="15" t="str">
        <f>IF(ISNUMBER(VALUE(SUBSTITUTE(SUBSTITUTE(SUBSTITUTE(SUBSTITUTE('YAHOO HISTORICAL DATA'!C949,",","+"),".","-"),"+","."),"-",",")))=TRUE,(VALUE(SUBSTITUTE(SUBSTITUTE(SUBSTITUTE(SUBSTITUTE('YAHOO HISTORICAL DATA'!C949,",","+"),".","-"),"+","."),"-",","))),"")</f>
        <v/>
      </c>
      <c r="H949" s="15" t="str">
        <f>IF(ISNUMBER(VALUE(SUBSTITUTE(SUBSTITUTE(SUBSTITUTE(SUBSTITUTE('YAHOO HISTORICAL DATA'!D949,",","+"),".","-"),"+","."),"-",",")))=TRUE,(VALUE(SUBSTITUTE(SUBSTITUTE(SUBSTITUTE(SUBSTITUTE('YAHOO HISTORICAL DATA'!D949,",","+"),".","-"),"+","."),"-",","))),"")</f>
        <v/>
      </c>
      <c r="I949" s="15" t="str">
        <f>IF(ISNUMBER(VALUE(SUBSTITUTE(SUBSTITUTE(SUBSTITUTE(SUBSTITUTE('YAHOO HISTORICAL DATA'!E949,",","+"),".","-"),"+","."),"-",",")))=TRUE,(VALUE(SUBSTITUTE(SUBSTITUTE(SUBSTITUTE(SUBSTITUTE('YAHOO HISTORICAL DATA'!E949,",","+"),".","-"),"+","."),"-",","))),"")</f>
        <v/>
      </c>
      <c r="J949" s="15" t="str">
        <f>IF(ISNUMBER(VALUE(SUBSTITUTE(SUBSTITUTE(SUBSTITUTE(SUBSTITUTE('YAHOO HISTORICAL DATA'!F949,",","+"),".","-"),"+","."),"-",",")))=TRUE,(VALUE(SUBSTITUTE(SUBSTITUTE(SUBSTITUTE(SUBSTITUTE('YAHOO HISTORICAL DATA'!F949,",","+"),".","-"),"+","."),"-",","))),"")</f>
        <v/>
      </c>
      <c r="K949" s="15">
        <f>IF(ISNUMBER(VALUE(SUBSTITUTE(SUBSTITUTE(SUBSTITUTE(SUBSTITUTE('YAHOO HISTORICAL DATA'!G949,",","+"),".","-"),"+","."),"-",",")))=TRUE,(VALUE(SUBSTITUTE(SUBSTITUTE(SUBSTITUTE(SUBSTITUTE('YAHOO HISTORICAL DATA'!G949,",","+"),".","-"),"+","."),"-",","))),VALUE(SUBSTITUTE(SUBSTITUTE(SUBSTITUTE(SUBSTITUTE('YAHOO HISTORICAL DATA'!G949,",","+"),".","-"),"+","."),"-",",")&amp;"0"))</f>
        <v>0</v>
      </c>
    </row>
    <row r="950" spans="1:11" x14ac:dyDescent="0.2">
      <c r="A950">
        <f>'YAHOO HISTORICAL DATA'!A950</f>
        <v>0</v>
      </c>
      <c r="B950" s="81">
        <f t="shared" si="60"/>
        <v>0</v>
      </c>
      <c r="C950" s="83">
        <f t="shared" si="62"/>
        <v>0</v>
      </c>
      <c r="D950" s="83">
        <f t="shared" si="61"/>
        <v>0</v>
      </c>
      <c r="E950" s="3" t="e">
        <f t="shared" si="63"/>
        <v>#NUM!</v>
      </c>
      <c r="F950" s="15" t="str">
        <f>IF(ISNUMBER(VALUE(SUBSTITUTE(SUBSTITUTE(SUBSTITUTE(SUBSTITUTE('YAHOO HISTORICAL DATA'!B950,",","+"),".","-"),"+","."),"-",",")))=TRUE,(VALUE(SUBSTITUTE(SUBSTITUTE(SUBSTITUTE(SUBSTITUTE('YAHOO HISTORICAL DATA'!B950,",","+"),".","-"),"+","."),"-",","))),"")</f>
        <v/>
      </c>
      <c r="G950" s="15" t="str">
        <f>IF(ISNUMBER(VALUE(SUBSTITUTE(SUBSTITUTE(SUBSTITUTE(SUBSTITUTE('YAHOO HISTORICAL DATA'!C950,",","+"),".","-"),"+","."),"-",",")))=TRUE,(VALUE(SUBSTITUTE(SUBSTITUTE(SUBSTITUTE(SUBSTITUTE('YAHOO HISTORICAL DATA'!C950,",","+"),".","-"),"+","."),"-",","))),"")</f>
        <v/>
      </c>
      <c r="H950" s="15" t="str">
        <f>IF(ISNUMBER(VALUE(SUBSTITUTE(SUBSTITUTE(SUBSTITUTE(SUBSTITUTE('YAHOO HISTORICAL DATA'!D950,",","+"),".","-"),"+","."),"-",",")))=TRUE,(VALUE(SUBSTITUTE(SUBSTITUTE(SUBSTITUTE(SUBSTITUTE('YAHOO HISTORICAL DATA'!D950,",","+"),".","-"),"+","."),"-",","))),"")</f>
        <v/>
      </c>
      <c r="I950" s="15" t="str">
        <f>IF(ISNUMBER(VALUE(SUBSTITUTE(SUBSTITUTE(SUBSTITUTE(SUBSTITUTE('YAHOO HISTORICAL DATA'!E950,",","+"),".","-"),"+","."),"-",",")))=TRUE,(VALUE(SUBSTITUTE(SUBSTITUTE(SUBSTITUTE(SUBSTITUTE('YAHOO HISTORICAL DATA'!E950,",","+"),".","-"),"+","."),"-",","))),"")</f>
        <v/>
      </c>
      <c r="J950" s="15" t="str">
        <f>IF(ISNUMBER(VALUE(SUBSTITUTE(SUBSTITUTE(SUBSTITUTE(SUBSTITUTE('YAHOO HISTORICAL DATA'!F950,",","+"),".","-"),"+","."),"-",",")))=TRUE,(VALUE(SUBSTITUTE(SUBSTITUTE(SUBSTITUTE(SUBSTITUTE('YAHOO HISTORICAL DATA'!F950,",","+"),".","-"),"+","."),"-",","))),"")</f>
        <v/>
      </c>
      <c r="K950" s="15">
        <f>IF(ISNUMBER(VALUE(SUBSTITUTE(SUBSTITUTE(SUBSTITUTE(SUBSTITUTE('YAHOO HISTORICAL DATA'!G950,",","+"),".","-"),"+","."),"-",",")))=TRUE,(VALUE(SUBSTITUTE(SUBSTITUTE(SUBSTITUTE(SUBSTITUTE('YAHOO HISTORICAL DATA'!G950,",","+"),".","-"),"+","."),"-",","))),VALUE(SUBSTITUTE(SUBSTITUTE(SUBSTITUTE(SUBSTITUTE('YAHOO HISTORICAL DATA'!G950,",","+"),".","-"),"+","."),"-",",")&amp;"0"))</f>
        <v>0</v>
      </c>
    </row>
    <row r="951" spans="1:11" x14ac:dyDescent="0.2">
      <c r="A951">
        <f>'YAHOO HISTORICAL DATA'!A951</f>
        <v>0</v>
      </c>
      <c r="B951" s="81">
        <f t="shared" si="60"/>
        <v>0</v>
      </c>
      <c r="C951" s="83">
        <f t="shared" si="62"/>
        <v>0</v>
      </c>
      <c r="D951" s="83">
        <f t="shared" si="61"/>
        <v>0</v>
      </c>
      <c r="E951" s="3" t="e">
        <f t="shared" si="63"/>
        <v>#NUM!</v>
      </c>
      <c r="F951" s="15" t="str">
        <f>IF(ISNUMBER(VALUE(SUBSTITUTE(SUBSTITUTE(SUBSTITUTE(SUBSTITUTE('YAHOO HISTORICAL DATA'!B951,",","+"),".","-"),"+","."),"-",",")))=TRUE,(VALUE(SUBSTITUTE(SUBSTITUTE(SUBSTITUTE(SUBSTITUTE('YAHOO HISTORICAL DATA'!B951,",","+"),".","-"),"+","."),"-",","))),"")</f>
        <v/>
      </c>
      <c r="G951" s="15" t="str">
        <f>IF(ISNUMBER(VALUE(SUBSTITUTE(SUBSTITUTE(SUBSTITUTE(SUBSTITUTE('YAHOO HISTORICAL DATA'!C951,",","+"),".","-"),"+","."),"-",",")))=TRUE,(VALUE(SUBSTITUTE(SUBSTITUTE(SUBSTITUTE(SUBSTITUTE('YAHOO HISTORICAL DATA'!C951,",","+"),".","-"),"+","."),"-",","))),"")</f>
        <v/>
      </c>
      <c r="H951" s="15" t="str">
        <f>IF(ISNUMBER(VALUE(SUBSTITUTE(SUBSTITUTE(SUBSTITUTE(SUBSTITUTE('YAHOO HISTORICAL DATA'!D951,",","+"),".","-"),"+","."),"-",",")))=TRUE,(VALUE(SUBSTITUTE(SUBSTITUTE(SUBSTITUTE(SUBSTITUTE('YAHOO HISTORICAL DATA'!D951,",","+"),".","-"),"+","."),"-",","))),"")</f>
        <v/>
      </c>
      <c r="I951" s="15" t="str">
        <f>IF(ISNUMBER(VALUE(SUBSTITUTE(SUBSTITUTE(SUBSTITUTE(SUBSTITUTE('YAHOO HISTORICAL DATA'!E951,",","+"),".","-"),"+","."),"-",",")))=TRUE,(VALUE(SUBSTITUTE(SUBSTITUTE(SUBSTITUTE(SUBSTITUTE('YAHOO HISTORICAL DATA'!E951,",","+"),".","-"),"+","."),"-",","))),"")</f>
        <v/>
      </c>
      <c r="J951" s="15" t="str">
        <f>IF(ISNUMBER(VALUE(SUBSTITUTE(SUBSTITUTE(SUBSTITUTE(SUBSTITUTE('YAHOO HISTORICAL DATA'!F951,",","+"),".","-"),"+","."),"-",",")))=TRUE,(VALUE(SUBSTITUTE(SUBSTITUTE(SUBSTITUTE(SUBSTITUTE('YAHOO HISTORICAL DATA'!F951,",","+"),".","-"),"+","."),"-",","))),"")</f>
        <v/>
      </c>
      <c r="K951" s="15">
        <f>IF(ISNUMBER(VALUE(SUBSTITUTE(SUBSTITUTE(SUBSTITUTE(SUBSTITUTE('YAHOO HISTORICAL DATA'!G951,",","+"),".","-"),"+","."),"-",",")))=TRUE,(VALUE(SUBSTITUTE(SUBSTITUTE(SUBSTITUTE(SUBSTITUTE('YAHOO HISTORICAL DATA'!G951,",","+"),".","-"),"+","."),"-",","))),VALUE(SUBSTITUTE(SUBSTITUTE(SUBSTITUTE(SUBSTITUTE('YAHOO HISTORICAL DATA'!G951,",","+"),".","-"),"+","."),"-",",")&amp;"0"))</f>
        <v>0</v>
      </c>
    </row>
    <row r="952" spans="1:11" x14ac:dyDescent="0.2">
      <c r="A952">
        <f>'YAHOO HISTORICAL DATA'!A952</f>
        <v>0</v>
      </c>
      <c r="B952" s="81">
        <f t="shared" si="60"/>
        <v>0</v>
      </c>
      <c r="C952" s="83">
        <f t="shared" si="62"/>
        <v>0</v>
      </c>
      <c r="D952" s="83">
        <f t="shared" si="61"/>
        <v>0</v>
      </c>
      <c r="E952" s="3" t="e">
        <f t="shared" si="63"/>
        <v>#NUM!</v>
      </c>
      <c r="F952" s="15" t="str">
        <f>IF(ISNUMBER(VALUE(SUBSTITUTE(SUBSTITUTE(SUBSTITUTE(SUBSTITUTE('YAHOO HISTORICAL DATA'!B952,",","+"),".","-"),"+","."),"-",",")))=TRUE,(VALUE(SUBSTITUTE(SUBSTITUTE(SUBSTITUTE(SUBSTITUTE('YAHOO HISTORICAL DATA'!B952,",","+"),".","-"),"+","."),"-",","))),"")</f>
        <v/>
      </c>
      <c r="G952" s="15" t="str">
        <f>IF(ISNUMBER(VALUE(SUBSTITUTE(SUBSTITUTE(SUBSTITUTE(SUBSTITUTE('YAHOO HISTORICAL DATA'!C952,",","+"),".","-"),"+","."),"-",",")))=TRUE,(VALUE(SUBSTITUTE(SUBSTITUTE(SUBSTITUTE(SUBSTITUTE('YAHOO HISTORICAL DATA'!C952,",","+"),".","-"),"+","."),"-",","))),"")</f>
        <v/>
      </c>
      <c r="H952" s="15" t="str">
        <f>IF(ISNUMBER(VALUE(SUBSTITUTE(SUBSTITUTE(SUBSTITUTE(SUBSTITUTE('YAHOO HISTORICAL DATA'!D952,",","+"),".","-"),"+","."),"-",",")))=TRUE,(VALUE(SUBSTITUTE(SUBSTITUTE(SUBSTITUTE(SUBSTITUTE('YAHOO HISTORICAL DATA'!D952,",","+"),".","-"),"+","."),"-",","))),"")</f>
        <v/>
      </c>
      <c r="I952" s="15" t="str">
        <f>IF(ISNUMBER(VALUE(SUBSTITUTE(SUBSTITUTE(SUBSTITUTE(SUBSTITUTE('YAHOO HISTORICAL DATA'!E952,",","+"),".","-"),"+","."),"-",",")))=TRUE,(VALUE(SUBSTITUTE(SUBSTITUTE(SUBSTITUTE(SUBSTITUTE('YAHOO HISTORICAL DATA'!E952,",","+"),".","-"),"+","."),"-",","))),"")</f>
        <v/>
      </c>
      <c r="J952" s="15" t="str">
        <f>IF(ISNUMBER(VALUE(SUBSTITUTE(SUBSTITUTE(SUBSTITUTE(SUBSTITUTE('YAHOO HISTORICAL DATA'!F952,",","+"),".","-"),"+","."),"-",",")))=TRUE,(VALUE(SUBSTITUTE(SUBSTITUTE(SUBSTITUTE(SUBSTITUTE('YAHOO HISTORICAL DATA'!F952,",","+"),".","-"),"+","."),"-",","))),"")</f>
        <v/>
      </c>
      <c r="K952" s="15">
        <f>IF(ISNUMBER(VALUE(SUBSTITUTE(SUBSTITUTE(SUBSTITUTE(SUBSTITUTE('YAHOO HISTORICAL DATA'!G952,",","+"),".","-"),"+","."),"-",",")))=TRUE,(VALUE(SUBSTITUTE(SUBSTITUTE(SUBSTITUTE(SUBSTITUTE('YAHOO HISTORICAL DATA'!G952,",","+"),".","-"),"+","."),"-",","))),VALUE(SUBSTITUTE(SUBSTITUTE(SUBSTITUTE(SUBSTITUTE('YAHOO HISTORICAL DATA'!G952,",","+"),".","-"),"+","."),"-",",")&amp;"0"))</f>
        <v>0</v>
      </c>
    </row>
    <row r="953" spans="1:11" x14ac:dyDescent="0.2">
      <c r="A953">
        <f>'YAHOO HISTORICAL DATA'!A953</f>
        <v>0</v>
      </c>
      <c r="B953" s="81">
        <f t="shared" si="60"/>
        <v>0</v>
      </c>
      <c r="C953" s="83">
        <f t="shared" si="62"/>
        <v>0</v>
      </c>
      <c r="D953" s="83">
        <f t="shared" si="61"/>
        <v>0</v>
      </c>
      <c r="E953" s="3" t="e">
        <f t="shared" si="63"/>
        <v>#NUM!</v>
      </c>
      <c r="F953" s="15" t="str">
        <f>IF(ISNUMBER(VALUE(SUBSTITUTE(SUBSTITUTE(SUBSTITUTE(SUBSTITUTE('YAHOO HISTORICAL DATA'!B953,",","+"),".","-"),"+","."),"-",",")))=TRUE,(VALUE(SUBSTITUTE(SUBSTITUTE(SUBSTITUTE(SUBSTITUTE('YAHOO HISTORICAL DATA'!B953,",","+"),".","-"),"+","."),"-",","))),"")</f>
        <v/>
      </c>
      <c r="G953" s="15" t="str">
        <f>IF(ISNUMBER(VALUE(SUBSTITUTE(SUBSTITUTE(SUBSTITUTE(SUBSTITUTE('YAHOO HISTORICAL DATA'!C953,",","+"),".","-"),"+","."),"-",",")))=TRUE,(VALUE(SUBSTITUTE(SUBSTITUTE(SUBSTITUTE(SUBSTITUTE('YAHOO HISTORICAL DATA'!C953,",","+"),".","-"),"+","."),"-",","))),"")</f>
        <v/>
      </c>
      <c r="H953" s="15" t="str">
        <f>IF(ISNUMBER(VALUE(SUBSTITUTE(SUBSTITUTE(SUBSTITUTE(SUBSTITUTE('YAHOO HISTORICAL DATA'!D953,",","+"),".","-"),"+","."),"-",",")))=TRUE,(VALUE(SUBSTITUTE(SUBSTITUTE(SUBSTITUTE(SUBSTITUTE('YAHOO HISTORICAL DATA'!D953,",","+"),".","-"),"+","."),"-",","))),"")</f>
        <v/>
      </c>
      <c r="I953" s="15" t="str">
        <f>IF(ISNUMBER(VALUE(SUBSTITUTE(SUBSTITUTE(SUBSTITUTE(SUBSTITUTE('YAHOO HISTORICAL DATA'!E953,",","+"),".","-"),"+","."),"-",",")))=TRUE,(VALUE(SUBSTITUTE(SUBSTITUTE(SUBSTITUTE(SUBSTITUTE('YAHOO HISTORICAL DATA'!E953,",","+"),".","-"),"+","."),"-",","))),"")</f>
        <v/>
      </c>
      <c r="J953" s="15" t="str">
        <f>IF(ISNUMBER(VALUE(SUBSTITUTE(SUBSTITUTE(SUBSTITUTE(SUBSTITUTE('YAHOO HISTORICAL DATA'!F953,",","+"),".","-"),"+","."),"-",",")))=TRUE,(VALUE(SUBSTITUTE(SUBSTITUTE(SUBSTITUTE(SUBSTITUTE('YAHOO HISTORICAL DATA'!F953,",","+"),".","-"),"+","."),"-",","))),"")</f>
        <v/>
      </c>
      <c r="K953" s="15">
        <f>IF(ISNUMBER(VALUE(SUBSTITUTE(SUBSTITUTE(SUBSTITUTE(SUBSTITUTE('YAHOO HISTORICAL DATA'!G953,",","+"),".","-"),"+","."),"-",",")))=TRUE,(VALUE(SUBSTITUTE(SUBSTITUTE(SUBSTITUTE(SUBSTITUTE('YAHOO HISTORICAL DATA'!G953,",","+"),".","-"),"+","."),"-",","))),VALUE(SUBSTITUTE(SUBSTITUTE(SUBSTITUTE(SUBSTITUTE('YAHOO HISTORICAL DATA'!G953,",","+"),".","-"),"+","."),"-",",")&amp;"0"))</f>
        <v>0</v>
      </c>
    </row>
    <row r="954" spans="1:11" x14ac:dyDescent="0.2">
      <c r="A954">
        <f>'YAHOO HISTORICAL DATA'!A954</f>
        <v>0</v>
      </c>
      <c r="B954" s="81">
        <f t="shared" si="60"/>
        <v>0</v>
      </c>
      <c r="C954" s="83">
        <f t="shared" si="62"/>
        <v>0</v>
      </c>
      <c r="D954" s="83">
        <f t="shared" si="61"/>
        <v>0</v>
      </c>
      <c r="E954" s="3" t="e">
        <f t="shared" si="63"/>
        <v>#NUM!</v>
      </c>
      <c r="F954" s="15" t="str">
        <f>IF(ISNUMBER(VALUE(SUBSTITUTE(SUBSTITUTE(SUBSTITUTE(SUBSTITUTE('YAHOO HISTORICAL DATA'!B954,",","+"),".","-"),"+","."),"-",",")))=TRUE,(VALUE(SUBSTITUTE(SUBSTITUTE(SUBSTITUTE(SUBSTITUTE('YAHOO HISTORICAL DATA'!B954,",","+"),".","-"),"+","."),"-",","))),"")</f>
        <v/>
      </c>
      <c r="G954" s="15" t="str">
        <f>IF(ISNUMBER(VALUE(SUBSTITUTE(SUBSTITUTE(SUBSTITUTE(SUBSTITUTE('YAHOO HISTORICAL DATA'!C954,",","+"),".","-"),"+","."),"-",",")))=TRUE,(VALUE(SUBSTITUTE(SUBSTITUTE(SUBSTITUTE(SUBSTITUTE('YAHOO HISTORICAL DATA'!C954,",","+"),".","-"),"+","."),"-",","))),"")</f>
        <v/>
      </c>
      <c r="H954" s="15" t="str">
        <f>IF(ISNUMBER(VALUE(SUBSTITUTE(SUBSTITUTE(SUBSTITUTE(SUBSTITUTE('YAHOO HISTORICAL DATA'!D954,",","+"),".","-"),"+","."),"-",",")))=TRUE,(VALUE(SUBSTITUTE(SUBSTITUTE(SUBSTITUTE(SUBSTITUTE('YAHOO HISTORICAL DATA'!D954,",","+"),".","-"),"+","."),"-",","))),"")</f>
        <v/>
      </c>
      <c r="I954" s="15" t="str">
        <f>IF(ISNUMBER(VALUE(SUBSTITUTE(SUBSTITUTE(SUBSTITUTE(SUBSTITUTE('YAHOO HISTORICAL DATA'!E954,",","+"),".","-"),"+","."),"-",",")))=TRUE,(VALUE(SUBSTITUTE(SUBSTITUTE(SUBSTITUTE(SUBSTITUTE('YAHOO HISTORICAL DATA'!E954,",","+"),".","-"),"+","."),"-",","))),"")</f>
        <v/>
      </c>
      <c r="J954" s="15" t="str">
        <f>IF(ISNUMBER(VALUE(SUBSTITUTE(SUBSTITUTE(SUBSTITUTE(SUBSTITUTE('YAHOO HISTORICAL DATA'!F954,",","+"),".","-"),"+","."),"-",",")))=TRUE,(VALUE(SUBSTITUTE(SUBSTITUTE(SUBSTITUTE(SUBSTITUTE('YAHOO HISTORICAL DATA'!F954,",","+"),".","-"),"+","."),"-",","))),"")</f>
        <v/>
      </c>
      <c r="K954" s="15">
        <f>IF(ISNUMBER(VALUE(SUBSTITUTE(SUBSTITUTE(SUBSTITUTE(SUBSTITUTE('YAHOO HISTORICAL DATA'!G954,",","+"),".","-"),"+","."),"-",",")))=TRUE,(VALUE(SUBSTITUTE(SUBSTITUTE(SUBSTITUTE(SUBSTITUTE('YAHOO HISTORICAL DATA'!G954,",","+"),".","-"),"+","."),"-",","))),VALUE(SUBSTITUTE(SUBSTITUTE(SUBSTITUTE(SUBSTITUTE('YAHOO HISTORICAL DATA'!G954,",","+"),".","-"),"+","."),"-",",")&amp;"0"))</f>
        <v>0</v>
      </c>
    </row>
    <row r="955" spans="1:11" x14ac:dyDescent="0.2">
      <c r="A955">
        <f>'YAHOO HISTORICAL DATA'!A955</f>
        <v>0</v>
      </c>
      <c r="B955" s="81">
        <f t="shared" si="60"/>
        <v>0</v>
      </c>
      <c r="C955" s="83">
        <f t="shared" si="62"/>
        <v>0</v>
      </c>
      <c r="D955" s="83">
        <f t="shared" si="61"/>
        <v>0</v>
      </c>
      <c r="E955" s="3" t="e">
        <f t="shared" si="63"/>
        <v>#NUM!</v>
      </c>
      <c r="F955" s="15" t="str">
        <f>IF(ISNUMBER(VALUE(SUBSTITUTE(SUBSTITUTE(SUBSTITUTE(SUBSTITUTE('YAHOO HISTORICAL DATA'!B955,",","+"),".","-"),"+","."),"-",",")))=TRUE,(VALUE(SUBSTITUTE(SUBSTITUTE(SUBSTITUTE(SUBSTITUTE('YAHOO HISTORICAL DATA'!B955,",","+"),".","-"),"+","."),"-",","))),"")</f>
        <v/>
      </c>
      <c r="G955" s="15" t="str">
        <f>IF(ISNUMBER(VALUE(SUBSTITUTE(SUBSTITUTE(SUBSTITUTE(SUBSTITUTE('YAHOO HISTORICAL DATA'!C955,",","+"),".","-"),"+","."),"-",",")))=TRUE,(VALUE(SUBSTITUTE(SUBSTITUTE(SUBSTITUTE(SUBSTITUTE('YAHOO HISTORICAL DATA'!C955,",","+"),".","-"),"+","."),"-",","))),"")</f>
        <v/>
      </c>
      <c r="H955" s="15" t="str">
        <f>IF(ISNUMBER(VALUE(SUBSTITUTE(SUBSTITUTE(SUBSTITUTE(SUBSTITUTE('YAHOO HISTORICAL DATA'!D955,",","+"),".","-"),"+","."),"-",",")))=TRUE,(VALUE(SUBSTITUTE(SUBSTITUTE(SUBSTITUTE(SUBSTITUTE('YAHOO HISTORICAL DATA'!D955,",","+"),".","-"),"+","."),"-",","))),"")</f>
        <v/>
      </c>
      <c r="I955" s="15" t="str">
        <f>IF(ISNUMBER(VALUE(SUBSTITUTE(SUBSTITUTE(SUBSTITUTE(SUBSTITUTE('YAHOO HISTORICAL DATA'!E955,",","+"),".","-"),"+","."),"-",",")))=TRUE,(VALUE(SUBSTITUTE(SUBSTITUTE(SUBSTITUTE(SUBSTITUTE('YAHOO HISTORICAL DATA'!E955,",","+"),".","-"),"+","."),"-",","))),"")</f>
        <v/>
      </c>
      <c r="J955" s="15" t="str">
        <f>IF(ISNUMBER(VALUE(SUBSTITUTE(SUBSTITUTE(SUBSTITUTE(SUBSTITUTE('YAHOO HISTORICAL DATA'!F955,",","+"),".","-"),"+","."),"-",",")))=TRUE,(VALUE(SUBSTITUTE(SUBSTITUTE(SUBSTITUTE(SUBSTITUTE('YAHOO HISTORICAL DATA'!F955,",","+"),".","-"),"+","."),"-",","))),"")</f>
        <v/>
      </c>
      <c r="K955" s="15">
        <f>IF(ISNUMBER(VALUE(SUBSTITUTE(SUBSTITUTE(SUBSTITUTE(SUBSTITUTE('YAHOO HISTORICAL DATA'!G955,",","+"),".","-"),"+","."),"-",",")))=TRUE,(VALUE(SUBSTITUTE(SUBSTITUTE(SUBSTITUTE(SUBSTITUTE('YAHOO HISTORICAL DATA'!G955,",","+"),".","-"),"+","."),"-",","))),VALUE(SUBSTITUTE(SUBSTITUTE(SUBSTITUTE(SUBSTITUTE('YAHOO HISTORICAL DATA'!G955,",","+"),".","-"),"+","."),"-",",")&amp;"0"))</f>
        <v>0</v>
      </c>
    </row>
    <row r="956" spans="1:11" x14ac:dyDescent="0.2">
      <c r="A956">
        <f>'YAHOO HISTORICAL DATA'!A956</f>
        <v>0</v>
      </c>
      <c r="B956" s="81">
        <f t="shared" si="60"/>
        <v>0</v>
      </c>
      <c r="C956" s="83">
        <f t="shared" si="62"/>
        <v>0</v>
      </c>
      <c r="D956" s="83">
        <f t="shared" si="61"/>
        <v>0</v>
      </c>
      <c r="E956" s="3" t="e">
        <f t="shared" si="63"/>
        <v>#NUM!</v>
      </c>
      <c r="F956" s="15" t="str">
        <f>IF(ISNUMBER(VALUE(SUBSTITUTE(SUBSTITUTE(SUBSTITUTE(SUBSTITUTE('YAHOO HISTORICAL DATA'!B956,",","+"),".","-"),"+","."),"-",",")))=TRUE,(VALUE(SUBSTITUTE(SUBSTITUTE(SUBSTITUTE(SUBSTITUTE('YAHOO HISTORICAL DATA'!B956,",","+"),".","-"),"+","."),"-",","))),"")</f>
        <v/>
      </c>
      <c r="G956" s="15" t="str">
        <f>IF(ISNUMBER(VALUE(SUBSTITUTE(SUBSTITUTE(SUBSTITUTE(SUBSTITUTE('YAHOO HISTORICAL DATA'!C956,",","+"),".","-"),"+","."),"-",",")))=TRUE,(VALUE(SUBSTITUTE(SUBSTITUTE(SUBSTITUTE(SUBSTITUTE('YAHOO HISTORICAL DATA'!C956,",","+"),".","-"),"+","."),"-",","))),"")</f>
        <v/>
      </c>
      <c r="H956" s="15" t="str">
        <f>IF(ISNUMBER(VALUE(SUBSTITUTE(SUBSTITUTE(SUBSTITUTE(SUBSTITUTE('YAHOO HISTORICAL DATA'!D956,",","+"),".","-"),"+","."),"-",",")))=TRUE,(VALUE(SUBSTITUTE(SUBSTITUTE(SUBSTITUTE(SUBSTITUTE('YAHOO HISTORICAL DATA'!D956,",","+"),".","-"),"+","."),"-",","))),"")</f>
        <v/>
      </c>
      <c r="I956" s="15" t="str">
        <f>IF(ISNUMBER(VALUE(SUBSTITUTE(SUBSTITUTE(SUBSTITUTE(SUBSTITUTE('YAHOO HISTORICAL DATA'!E956,",","+"),".","-"),"+","."),"-",",")))=TRUE,(VALUE(SUBSTITUTE(SUBSTITUTE(SUBSTITUTE(SUBSTITUTE('YAHOO HISTORICAL DATA'!E956,",","+"),".","-"),"+","."),"-",","))),"")</f>
        <v/>
      </c>
      <c r="J956" s="15" t="str">
        <f>IF(ISNUMBER(VALUE(SUBSTITUTE(SUBSTITUTE(SUBSTITUTE(SUBSTITUTE('YAHOO HISTORICAL DATA'!F956,",","+"),".","-"),"+","."),"-",",")))=TRUE,(VALUE(SUBSTITUTE(SUBSTITUTE(SUBSTITUTE(SUBSTITUTE('YAHOO HISTORICAL DATA'!F956,",","+"),".","-"),"+","."),"-",","))),"")</f>
        <v/>
      </c>
      <c r="K956" s="15">
        <f>IF(ISNUMBER(VALUE(SUBSTITUTE(SUBSTITUTE(SUBSTITUTE(SUBSTITUTE('YAHOO HISTORICAL DATA'!G956,",","+"),".","-"),"+","."),"-",",")))=TRUE,(VALUE(SUBSTITUTE(SUBSTITUTE(SUBSTITUTE(SUBSTITUTE('YAHOO HISTORICAL DATA'!G956,",","+"),".","-"),"+","."),"-",","))),VALUE(SUBSTITUTE(SUBSTITUTE(SUBSTITUTE(SUBSTITUTE('YAHOO HISTORICAL DATA'!G956,",","+"),".","-"),"+","."),"-",",")&amp;"0"))</f>
        <v>0</v>
      </c>
    </row>
    <row r="957" spans="1:11" x14ac:dyDescent="0.2">
      <c r="A957">
        <f>'YAHOO HISTORICAL DATA'!A957</f>
        <v>0</v>
      </c>
      <c r="B957" s="81">
        <f t="shared" si="60"/>
        <v>0</v>
      </c>
      <c r="C957" s="83">
        <f t="shared" si="62"/>
        <v>0</v>
      </c>
      <c r="D957" s="83">
        <f t="shared" si="61"/>
        <v>0</v>
      </c>
      <c r="E957" s="3" t="e">
        <f t="shared" si="63"/>
        <v>#NUM!</v>
      </c>
      <c r="F957" s="15" t="str">
        <f>IF(ISNUMBER(VALUE(SUBSTITUTE(SUBSTITUTE(SUBSTITUTE(SUBSTITUTE('YAHOO HISTORICAL DATA'!B957,",","+"),".","-"),"+","."),"-",",")))=TRUE,(VALUE(SUBSTITUTE(SUBSTITUTE(SUBSTITUTE(SUBSTITUTE('YAHOO HISTORICAL DATA'!B957,",","+"),".","-"),"+","."),"-",","))),"")</f>
        <v/>
      </c>
      <c r="G957" s="15" t="str">
        <f>IF(ISNUMBER(VALUE(SUBSTITUTE(SUBSTITUTE(SUBSTITUTE(SUBSTITUTE('YAHOO HISTORICAL DATA'!C957,",","+"),".","-"),"+","."),"-",",")))=TRUE,(VALUE(SUBSTITUTE(SUBSTITUTE(SUBSTITUTE(SUBSTITUTE('YAHOO HISTORICAL DATA'!C957,",","+"),".","-"),"+","."),"-",","))),"")</f>
        <v/>
      </c>
      <c r="H957" s="15" t="str">
        <f>IF(ISNUMBER(VALUE(SUBSTITUTE(SUBSTITUTE(SUBSTITUTE(SUBSTITUTE('YAHOO HISTORICAL DATA'!D957,",","+"),".","-"),"+","."),"-",",")))=TRUE,(VALUE(SUBSTITUTE(SUBSTITUTE(SUBSTITUTE(SUBSTITUTE('YAHOO HISTORICAL DATA'!D957,",","+"),".","-"),"+","."),"-",","))),"")</f>
        <v/>
      </c>
      <c r="I957" s="15" t="str">
        <f>IF(ISNUMBER(VALUE(SUBSTITUTE(SUBSTITUTE(SUBSTITUTE(SUBSTITUTE('YAHOO HISTORICAL DATA'!E957,",","+"),".","-"),"+","."),"-",",")))=TRUE,(VALUE(SUBSTITUTE(SUBSTITUTE(SUBSTITUTE(SUBSTITUTE('YAHOO HISTORICAL DATA'!E957,",","+"),".","-"),"+","."),"-",","))),"")</f>
        <v/>
      </c>
      <c r="J957" s="15" t="str">
        <f>IF(ISNUMBER(VALUE(SUBSTITUTE(SUBSTITUTE(SUBSTITUTE(SUBSTITUTE('YAHOO HISTORICAL DATA'!F957,",","+"),".","-"),"+","."),"-",",")))=TRUE,(VALUE(SUBSTITUTE(SUBSTITUTE(SUBSTITUTE(SUBSTITUTE('YAHOO HISTORICAL DATA'!F957,",","+"),".","-"),"+","."),"-",","))),"")</f>
        <v/>
      </c>
      <c r="K957" s="15">
        <f>IF(ISNUMBER(VALUE(SUBSTITUTE(SUBSTITUTE(SUBSTITUTE(SUBSTITUTE('YAHOO HISTORICAL DATA'!G957,",","+"),".","-"),"+","."),"-",",")))=TRUE,(VALUE(SUBSTITUTE(SUBSTITUTE(SUBSTITUTE(SUBSTITUTE('YAHOO HISTORICAL DATA'!G957,",","+"),".","-"),"+","."),"-",","))),VALUE(SUBSTITUTE(SUBSTITUTE(SUBSTITUTE(SUBSTITUTE('YAHOO HISTORICAL DATA'!G957,",","+"),".","-"),"+","."),"-",",")&amp;"0"))</f>
        <v>0</v>
      </c>
    </row>
    <row r="958" spans="1:11" x14ac:dyDescent="0.2">
      <c r="A958">
        <f>'YAHOO HISTORICAL DATA'!A958</f>
        <v>0</v>
      </c>
      <c r="B958" s="81">
        <f t="shared" si="60"/>
        <v>0</v>
      </c>
      <c r="C958" s="83">
        <f t="shared" si="62"/>
        <v>0</v>
      </c>
      <c r="D958" s="83">
        <f t="shared" si="61"/>
        <v>0</v>
      </c>
      <c r="E958" s="3" t="e">
        <f t="shared" si="63"/>
        <v>#NUM!</v>
      </c>
      <c r="F958" s="15" t="str">
        <f>IF(ISNUMBER(VALUE(SUBSTITUTE(SUBSTITUTE(SUBSTITUTE(SUBSTITUTE('YAHOO HISTORICAL DATA'!B958,",","+"),".","-"),"+","."),"-",",")))=TRUE,(VALUE(SUBSTITUTE(SUBSTITUTE(SUBSTITUTE(SUBSTITUTE('YAHOO HISTORICAL DATA'!B958,",","+"),".","-"),"+","."),"-",","))),"")</f>
        <v/>
      </c>
      <c r="G958" s="15" t="str">
        <f>IF(ISNUMBER(VALUE(SUBSTITUTE(SUBSTITUTE(SUBSTITUTE(SUBSTITUTE('YAHOO HISTORICAL DATA'!C958,",","+"),".","-"),"+","."),"-",",")))=TRUE,(VALUE(SUBSTITUTE(SUBSTITUTE(SUBSTITUTE(SUBSTITUTE('YAHOO HISTORICAL DATA'!C958,",","+"),".","-"),"+","."),"-",","))),"")</f>
        <v/>
      </c>
      <c r="H958" s="15" t="str">
        <f>IF(ISNUMBER(VALUE(SUBSTITUTE(SUBSTITUTE(SUBSTITUTE(SUBSTITUTE('YAHOO HISTORICAL DATA'!D958,",","+"),".","-"),"+","."),"-",",")))=TRUE,(VALUE(SUBSTITUTE(SUBSTITUTE(SUBSTITUTE(SUBSTITUTE('YAHOO HISTORICAL DATA'!D958,",","+"),".","-"),"+","."),"-",","))),"")</f>
        <v/>
      </c>
      <c r="I958" s="15" t="str">
        <f>IF(ISNUMBER(VALUE(SUBSTITUTE(SUBSTITUTE(SUBSTITUTE(SUBSTITUTE('YAHOO HISTORICAL DATA'!E958,",","+"),".","-"),"+","."),"-",",")))=TRUE,(VALUE(SUBSTITUTE(SUBSTITUTE(SUBSTITUTE(SUBSTITUTE('YAHOO HISTORICAL DATA'!E958,",","+"),".","-"),"+","."),"-",","))),"")</f>
        <v/>
      </c>
      <c r="J958" s="15" t="str">
        <f>IF(ISNUMBER(VALUE(SUBSTITUTE(SUBSTITUTE(SUBSTITUTE(SUBSTITUTE('YAHOO HISTORICAL DATA'!F958,",","+"),".","-"),"+","."),"-",",")))=TRUE,(VALUE(SUBSTITUTE(SUBSTITUTE(SUBSTITUTE(SUBSTITUTE('YAHOO HISTORICAL DATA'!F958,",","+"),".","-"),"+","."),"-",","))),"")</f>
        <v/>
      </c>
      <c r="K958" s="15">
        <f>IF(ISNUMBER(VALUE(SUBSTITUTE(SUBSTITUTE(SUBSTITUTE(SUBSTITUTE('YAHOO HISTORICAL DATA'!G958,",","+"),".","-"),"+","."),"-",",")))=TRUE,(VALUE(SUBSTITUTE(SUBSTITUTE(SUBSTITUTE(SUBSTITUTE('YAHOO HISTORICAL DATA'!G958,",","+"),".","-"),"+","."),"-",","))),VALUE(SUBSTITUTE(SUBSTITUTE(SUBSTITUTE(SUBSTITUTE('YAHOO HISTORICAL DATA'!G958,",","+"),".","-"),"+","."),"-",",")&amp;"0"))</f>
        <v>0</v>
      </c>
    </row>
    <row r="959" spans="1:11" x14ac:dyDescent="0.2">
      <c r="A959">
        <f>'YAHOO HISTORICAL DATA'!A959</f>
        <v>0</v>
      </c>
      <c r="B959" s="81">
        <f t="shared" si="60"/>
        <v>0</v>
      </c>
      <c r="C959" s="83">
        <f t="shared" si="62"/>
        <v>0</v>
      </c>
      <c r="D959" s="83">
        <f t="shared" si="61"/>
        <v>0</v>
      </c>
      <c r="E959" s="3" t="e">
        <f t="shared" si="63"/>
        <v>#NUM!</v>
      </c>
      <c r="F959" s="15" t="str">
        <f>IF(ISNUMBER(VALUE(SUBSTITUTE(SUBSTITUTE(SUBSTITUTE(SUBSTITUTE('YAHOO HISTORICAL DATA'!B959,",","+"),".","-"),"+","."),"-",",")))=TRUE,(VALUE(SUBSTITUTE(SUBSTITUTE(SUBSTITUTE(SUBSTITUTE('YAHOO HISTORICAL DATA'!B959,",","+"),".","-"),"+","."),"-",","))),"")</f>
        <v/>
      </c>
      <c r="G959" s="15" t="str">
        <f>IF(ISNUMBER(VALUE(SUBSTITUTE(SUBSTITUTE(SUBSTITUTE(SUBSTITUTE('YAHOO HISTORICAL DATA'!C959,",","+"),".","-"),"+","."),"-",",")))=TRUE,(VALUE(SUBSTITUTE(SUBSTITUTE(SUBSTITUTE(SUBSTITUTE('YAHOO HISTORICAL DATA'!C959,",","+"),".","-"),"+","."),"-",","))),"")</f>
        <v/>
      </c>
      <c r="H959" s="15" t="str">
        <f>IF(ISNUMBER(VALUE(SUBSTITUTE(SUBSTITUTE(SUBSTITUTE(SUBSTITUTE('YAHOO HISTORICAL DATA'!D959,",","+"),".","-"),"+","."),"-",",")))=TRUE,(VALUE(SUBSTITUTE(SUBSTITUTE(SUBSTITUTE(SUBSTITUTE('YAHOO HISTORICAL DATA'!D959,",","+"),".","-"),"+","."),"-",","))),"")</f>
        <v/>
      </c>
      <c r="I959" s="15" t="str">
        <f>IF(ISNUMBER(VALUE(SUBSTITUTE(SUBSTITUTE(SUBSTITUTE(SUBSTITUTE('YAHOO HISTORICAL DATA'!E959,",","+"),".","-"),"+","."),"-",",")))=TRUE,(VALUE(SUBSTITUTE(SUBSTITUTE(SUBSTITUTE(SUBSTITUTE('YAHOO HISTORICAL DATA'!E959,",","+"),".","-"),"+","."),"-",","))),"")</f>
        <v/>
      </c>
      <c r="J959" s="15" t="str">
        <f>IF(ISNUMBER(VALUE(SUBSTITUTE(SUBSTITUTE(SUBSTITUTE(SUBSTITUTE('YAHOO HISTORICAL DATA'!F959,",","+"),".","-"),"+","."),"-",",")))=TRUE,(VALUE(SUBSTITUTE(SUBSTITUTE(SUBSTITUTE(SUBSTITUTE('YAHOO HISTORICAL DATA'!F959,",","+"),".","-"),"+","."),"-",","))),"")</f>
        <v/>
      </c>
      <c r="K959" s="15">
        <f>IF(ISNUMBER(VALUE(SUBSTITUTE(SUBSTITUTE(SUBSTITUTE(SUBSTITUTE('YAHOO HISTORICAL DATA'!G959,",","+"),".","-"),"+","."),"-",",")))=TRUE,(VALUE(SUBSTITUTE(SUBSTITUTE(SUBSTITUTE(SUBSTITUTE('YAHOO HISTORICAL DATA'!G959,",","+"),".","-"),"+","."),"-",","))),VALUE(SUBSTITUTE(SUBSTITUTE(SUBSTITUTE(SUBSTITUTE('YAHOO HISTORICAL DATA'!G959,",","+"),".","-"),"+","."),"-",",")&amp;"0"))</f>
        <v>0</v>
      </c>
    </row>
    <row r="960" spans="1:11" x14ac:dyDescent="0.2">
      <c r="A960">
        <f>'YAHOO HISTORICAL DATA'!A960</f>
        <v>0</v>
      </c>
      <c r="B960" s="81">
        <f t="shared" si="60"/>
        <v>0</v>
      </c>
      <c r="C960" s="83">
        <f t="shared" si="62"/>
        <v>0</v>
      </c>
      <c r="D960" s="83">
        <f t="shared" si="61"/>
        <v>0</v>
      </c>
      <c r="E960" s="3" t="e">
        <f t="shared" si="63"/>
        <v>#NUM!</v>
      </c>
      <c r="F960" s="15" t="str">
        <f>IF(ISNUMBER(VALUE(SUBSTITUTE(SUBSTITUTE(SUBSTITUTE(SUBSTITUTE('YAHOO HISTORICAL DATA'!B960,",","+"),".","-"),"+","."),"-",",")))=TRUE,(VALUE(SUBSTITUTE(SUBSTITUTE(SUBSTITUTE(SUBSTITUTE('YAHOO HISTORICAL DATA'!B960,",","+"),".","-"),"+","."),"-",","))),"")</f>
        <v/>
      </c>
      <c r="G960" s="15" t="str">
        <f>IF(ISNUMBER(VALUE(SUBSTITUTE(SUBSTITUTE(SUBSTITUTE(SUBSTITUTE('YAHOO HISTORICAL DATA'!C960,",","+"),".","-"),"+","."),"-",",")))=TRUE,(VALUE(SUBSTITUTE(SUBSTITUTE(SUBSTITUTE(SUBSTITUTE('YAHOO HISTORICAL DATA'!C960,",","+"),".","-"),"+","."),"-",","))),"")</f>
        <v/>
      </c>
      <c r="H960" s="15" t="str">
        <f>IF(ISNUMBER(VALUE(SUBSTITUTE(SUBSTITUTE(SUBSTITUTE(SUBSTITUTE('YAHOO HISTORICAL DATA'!D960,",","+"),".","-"),"+","."),"-",",")))=TRUE,(VALUE(SUBSTITUTE(SUBSTITUTE(SUBSTITUTE(SUBSTITUTE('YAHOO HISTORICAL DATA'!D960,",","+"),".","-"),"+","."),"-",","))),"")</f>
        <v/>
      </c>
      <c r="I960" s="15" t="str">
        <f>IF(ISNUMBER(VALUE(SUBSTITUTE(SUBSTITUTE(SUBSTITUTE(SUBSTITUTE('YAHOO HISTORICAL DATA'!E960,",","+"),".","-"),"+","."),"-",",")))=TRUE,(VALUE(SUBSTITUTE(SUBSTITUTE(SUBSTITUTE(SUBSTITUTE('YAHOO HISTORICAL DATA'!E960,",","+"),".","-"),"+","."),"-",","))),"")</f>
        <v/>
      </c>
      <c r="J960" s="15" t="str">
        <f>IF(ISNUMBER(VALUE(SUBSTITUTE(SUBSTITUTE(SUBSTITUTE(SUBSTITUTE('YAHOO HISTORICAL DATA'!F960,",","+"),".","-"),"+","."),"-",",")))=TRUE,(VALUE(SUBSTITUTE(SUBSTITUTE(SUBSTITUTE(SUBSTITUTE('YAHOO HISTORICAL DATA'!F960,",","+"),".","-"),"+","."),"-",","))),"")</f>
        <v/>
      </c>
      <c r="K960" s="15">
        <f>IF(ISNUMBER(VALUE(SUBSTITUTE(SUBSTITUTE(SUBSTITUTE(SUBSTITUTE('YAHOO HISTORICAL DATA'!G960,",","+"),".","-"),"+","."),"-",",")))=TRUE,(VALUE(SUBSTITUTE(SUBSTITUTE(SUBSTITUTE(SUBSTITUTE('YAHOO HISTORICAL DATA'!G960,",","+"),".","-"),"+","."),"-",","))),VALUE(SUBSTITUTE(SUBSTITUTE(SUBSTITUTE(SUBSTITUTE('YAHOO HISTORICAL DATA'!G960,",","+"),".","-"),"+","."),"-",",")&amp;"0"))</f>
        <v>0</v>
      </c>
    </row>
    <row r="961" spans="1:11" x14ac:dyDescent="0.2">
      <c r="A961">
        <f>'YAHOO HISTORICAL DATA'!A961</f>
        <v>0</v>
      </c>
      <c r="B961" s="81">
        <f t="shared" si="60"/>
        <v>0</v>
      </c>
      <c r="C961" s="83">
        <f t="shared" si="62"/>
        <v>0</v>
      </c>
      <c r="D961" s="83">
        <f t="shared" si="61"/>
        <v>0</v>
      </c>
      <c r="E961" s="3" t="e">
        <f t="shared" si="63"/>
        <v>#NUM!</v>
      </c>
      <c r="F961" s="15" t="str">
        <f>IF(ISNUMBER(VALUE(SUBSTITUTE(SUBSTITUTE(SUBSTITUTE(SUBSTITUTE('YAHOO HISTORICAL DATA'!B961,",","+"),".","-"),"+","."),"-",",")))=TRUE,(VALUE(SUBSTITUTE(SUBSTITUTE(SUBSTITUTE(SUBSTITUTE('YAHOO HISTORICAL DATA'!B961,",","+"),".","-"),"+","."),"-",","))),"")</f>
        <v/>
      </c>
      <c r="G961" s="15" t="str">
        <f>IF(ISNUMBER(VALUE(SUBSTITUTE(SUBSTITUTE(SUBSTITUTE(SUBSTITUTE('YAHOO HISTORICAL DATA'!C961,",","+"),".","-"),"+","."),"-",",")))=TRUE,(VALUE(SUBSTITUTE(SUBSTITUTE(SUBSTITUTE(SUBSTITUTE('YAHOO HISTORICAL DATA'!C961,",","+"),".","-"),"+","."),"-",","))),"")</f>
        <v/>
      </c>
      <c r="H961" s="15" t="str">
        <f>IF(ISNUMBER(VALUE(SUBSTITUTE(SUBSTITUTE(SUBSTITUTE(SUBSTITUTE('YAHOO HISTORICAL DATA'!D961,",","+"),".","-"),"+","."),"-",",")))=TRUE,(VALUE(SUBSTITUTE(SUBSTITUTE(SUBSTITUTE(SUBSTITUTE('YAHOO HISTORICAL DATA'!D961,",","+"),".","-"),"+","."),"-",","))),"")</f>
        <v/>
      </c>
      <c r="I961" s="15" t="str">
        <f>IF(ISNUMBER(VALUE(SUBSTITUTE(SUBSTITUTE(SUBSTITUTE(SUBSTITUTE('YAHOO HISTORICAL DATA'!E961,",","+"),".","-"),"+","."),"-",",")))=TRUE,(VALUE(SUBSTITUTE(SUBSTITUTE(SUBSTITUTE(SUBSTITUTE('YAHOO HISTORICAL DATA'!E961,",","+"),".","-"),"+","."),"-",","))),"")</f>
        <v/>
      </c>
      <c r="J961" s="15" t="str">
        <f>IF(ISNUMBER(VALUE(SUBSTITUTE(SUBSTITUTE(SUBSTITUTE(SUBSTITUTE('YAHOO HISTORICAL DATA'!F961,",","+"),".","-"),"+","."),"-",",")))=TRUE,(VALUE(SUBSTITUTE(SUBSTITUTE(SUBSTITUTE(SUBSTITUTE('YAHOO HISTORICAL DATA'!F961,",","+"),".","-"),"+","."),"-",","))),"")</f>
        <v/>
      </c>
      <c r="K961" s="15">
        <f>IF(ISNUMBER(VALUE(SUBSTITUTE(SUBSTITUTE(SUBSTITUTE(SUBSTITUTE('YAHOO HISTORICAL DATA'!G961,",","+"),".","-"),"+","."),"-",",")))=TRUE,(VALUE(SUBSTITUTE(SUBSTITUTE(SUBSTITUTE(SUBSTITUTE('YAHOO HISTORICAL DATA'!G961,",","+"),".","-"),"+","."),"-",","))),VALUE(SUBSTITUTE(SUBSTITUTE(SUBSTITUTE(SUBSTITUTE('YAHOO HISTORICAL DATA'!G961,",","+"),".","-"),"+","."),"-",",")&amp;"0"))</f>
        <v>0</v>
      </c>
    </row>
    <row r="962" spans="1:11" x14ac:dyDescent="0.2">
      <c r="A962">
        <f>'YAHOO HISTORICAL DATA'!A962</f>
        <v>0</v>
      </c>
      <c r="B962" s="81">
        <f t="shared" si="60"/>
        <v>0</v>
      </c>
      <c r="C962" s="83">
        <f t="shared" si="62"/>
        <v>0</v>
      </c>
      <c r="D962" s="83">
        <f t="shared" si="61"/>
        <v>0</v>
      </c>
      <c r="E962" s="3" t="e">
        <f t="shared" si="63"/>
        <v>#NUM!</v>
      </c>
      <c r="F962" s="15" t="str">
        <f>IF(ISNUMBER(VALUE(SUBSTITUTE(SUBSTITUTE(SUBSTITUTE(SUBSTITUTE('YAHOO HISTORICAL DATA'!B962,",","+"),".","-"),"+","."),"-",",")))=TRUE,(VALUE(SUBSTITUTE(SUBSTITUTE(SUBSTITUTE(SUBSTITUTE('YAHOO HISTORICAL DATA'!B962,",","+"),".","-"),"+","."),"-",","))),"")</f>
        <v/>
      </c>
      <c r="G962" s="15" t="str">
        <f>IF(ISNUMBER(VALUE(SUBSTITUTE(SUBSTITUTE(SUBSTITUTE(SUBSTITUTE('YAHOO HISTORICAL DATA'!C962,",","+"),".","-"),"+","."),"-",",")))=TRUE,(VALUE(SUBSTITUTE(SUBSTITUTE(SUBSTITUTE(SUBSTITUTE('YAHOO HISTORICAL DATA'!C962,",","+"),".","-"),"+","."),"-",","))),"")</f>
        <v/>
      </c>
      <c r="H962" s="15" t="str">
        <f>IF(ISNUMBER(VALUE(SUBSTITUTE(SUBSTITUTE(SUBSTITUTE(SUBSTITUTE('YAHOO HISTORICAL DATA'!D962,",","+"),".","-"),"+","."),"-",",")))=TRUE,(VALUE(SUBSTITUTE(SUBSTITUTE(SUBSTITUTE(SUBSTITUTE('YAHOO HISTORICAL DATA'!D962,",","+"),".","-"),"+","."),"-",","))),"")</f>
        <v/>
      </c>
      <c r="I962" s="15" t="str">
        <f>IF(ISNUMBER(VALUE(SUBSTITUTE(SUBSTITUTE(SUBSTITUTE(SUBSTITUTE('YAHOO HISTORICAL DATA'!E962,",","+"),".","-"),"+","."),"-",",")))=TRUE,(VALUE(SUBSTITUTE(SUBSTITUTE(SUBSTITUTE(SUBSTITUTE('YAHOO HISTORICAL DATA'!E962,",","+"),".","-"),"+","."),"-",","))),"")</f>
        <v/>
      </c>
      <c r="J962" s="15" t="str">
        <f>IF(ISNUMBER(VALUE(SUBSTITUTE(SUBSTITUTE(SUBSTITUTE(SUBSTITUTE('YAHOO HISTORICAL DATA'!F962,",","+"),".","-"),"+","."),"-",",")))=TRUE,(VALUE(SUBSTITUTE(SUBSTITUTE(SUBSTITUTE(SUBSTITUTE('YAHOO HISTORICAL DATA'!F962,",","+"),".","-"),"+","."),"-",","))),"")</f>
        <v/>
      </c>
      <c r="K962" s="15">
        <f>IF(ISNUMBER(VALUE(SUBSTITUTE(SUBSTITUTE(SUBSTITUTE(SUBSTITUTE('YAHOO HISTORICAL DATA'!G962,",","+"),".","-"),"+","."),"-",",")))=TRUE,(VALUE(SUBSTITUTE(SUBSTITUTE(SUBSTITUTE(SUBSTITUTE('YAHOO HISTORICAL DATA'!G962,",","+"),".","-"),"+","."),"-",","))),VALUE(SUBSTITUTE(SUBSTITUTE(SUBSTITUTE(SUBSTITUTE('YAHOO HISTORICAL DATA'!G962,",","+"),".","-"),"+","."),"-",",")&amp;"0"))</f>
        <v>0</v>
      </c>
    </row>
    <row r="963" spans="1:11" x14ac:dyDescent="0.2">
      <c r="A963">
        <f>'YAHOO HISTORICAL DATA'!A963</f>
        <v>0</v>
      </c>
      <c r="B963" s="81">
        <f t="shared" ref="B963:B1026" si="64">VALUE(RIGHT((LEFT(A963,6)),2))</f>
        <v>0</v>
      </c>
      <c r="C963" s="83">
        <f t="shared" si="62"/>
        <v>0</v>
      </c>
      <c r="D963" s="83">
        <f t="shared" ref="D963:D1026" si="65">IF(AND(ISNUMBER(G963),ISNUMBER(K963)),VALUE(RIGHT(A963,4)),0)</f>
        <v>0</v>
      </c>
      <c r="E963" s="3" t="e">
        <f t="shared" si="63"/>
        <v>#NUM!</v>
      </c>
      <c r="F963" s="15" t="str">
        <f>IF(ISNUMBER(VALUE(SUBSTITUTE(SUBSTITUTE(SUBSTITUTE(SUBSTITUTE('YAHOO HISTORICAL DATA'!B963,",","+"),".","-"),"+","."),"-",",")))=TRUE,(VALUE(SUBSTITUTE(SUBSTITUTE(SUBSTITUTE(SUBSTITUTE('YAHOO HISTORICAL DATA'!B963,",","+"),".","-"),"+","."),"-",","))),"")</f>
        <v/>
      </c>
      <c r="G963" s="15" t="str">
        <f>IF(ISNUMBER(VALUE(SUBSTITUTE(SUBSTITUTE(SUBSTITUTE(SUBSTITUTE('YAHOO HISTORICAL DATA'!C963,",","+"),".","-"),"+","."),"-",",")))=TRUE,(VALUE(SUBSTITUTE(SUBSTITUTE(SUBSTITUTE(SUBSTITUTE('YAHOO HISTORICAL DATA'!C963,",","+"),".","-"),"+","."),"-",","))),"")</f>
        <v/>
      </c>
      <c r="H963" s="15" t="str">
        <f>IF(ISNUMBER(VALUE(SUBSTITUTE(SUBSTITUTE(SUBSTITUTE(SUBSTITUTE('YAHOO HISTORICAL DATA'!D963,",","+"),".","-"),"+","."),"-",",")))=TRUE,(VALUE(SUBSTITUTE(SUBSTITUTE(SUBSTITUTE(SUBSTITUTE('YAHOO HISTORICAL DATA'!D963,",","+"),".","-"),"+","."),"-",","))),"")</f>
        <v/>
      </c>
      <c r="I963" s="15" t="str">
        <f>IF(ISNUMBER(VALUE(SUBSTITUTE(SUBSTITUTE(SUBSTITUTE(SUBSTITUTE('YAHOO HISTORICAL DATA'!E963,",","+"),".","-"),"+","."),"-",",")))=TRUE,(VALUE(SUBSTITUTE(SUBSTITUTE(SUBSTITUTE(SUBSTITUTE('YAHOO HISTORICAL DATA'!E963,",","+"),".","-"),"+","."),"-",","))),"")</f>
        <v/>
      </c>
      <c r="J963" s="15" t="str">
        <f>IF(ISNUMBER(VALUE(SUBSTITUTE(SUBSTITUTE(SUBSTITUTE(SUBSTITUTE('YAHOO HISTORICAL DATA'!F963,",","+"),".","-"),"+","."),"-",",")))=TRUE,(VALUE(SUBSTITUTE(SUBSTITUTE(SUBSTITUTE(SUBSTITUTE('YAHOO HISTORICAL DATA'!F963,",","+"),".","-"),"+","."),"-",","))),"")</f>
        <v/>
      </c>
      <c r="K963" s="15">
        <f>IF(ISNUMBER(VALUE(SUBSTITUTE(SUBSTITUTE(SUBSTITUTE(SUBSTITUTE('YAHOO HISTORICAL DATA'!G963,",","+"),".","-"),"+","."),"-",",")))=TRUE,(VALUE(SUBSTITUTE(SUBSTITUTE(SUBSTITUTE(SUBSTITUTE('YAHOO HISTORICAL DATA'!G963,",","+"),".","-"),"+","."),"-",","))),VALUE(SUBSTITUTE(SUBSTITUTE(SUBSTITUTE(SUBSTITUTE('YAHOO HISTORICAL DATA'!G963,",","+"),".","-"),"+","."),"-",",")&amp;"0"))</f>
        <v>0</v>
      </c>
    </row>
    <row r="964" spans="1:11" x14ac:dyDescent="0.2">
      <c r="A964">
        <f>'YAHOO HISTORICAL DATA'!A964</f>
        <v>0</v>
      </c>
      <c r="B964" s="81">
        <f t="shared" si="64"/>
        <v>0</v>
      </c>
      <c r="C964" s="83">
        <f t="shared" si="62"/>
        <v>0</v>
      </c>
      <c r="D964" s="83">
        <f t="shared" si="65"/>
        <v>0</v>
      </c>
      <c r="E964" s="3" t="e">
        <f t="shared" si="63"/>
        <v>#NUM!</v>
      </c>
      <c r="F964" s="15" t="str">
        <f>IF(ISNUMBER(VALUE(SUBSTITUTE(SUBSTITUTE(SUBSTITUTE(SUBSTITUTE('YAHOO HISTORICAL DATA'!B964,",","+"),".","-"),"+","."),"-",",")))=TRUE,(VALUE(SUBSTITUTE(SUBSTITUTE(SUBSTITUTE(SUBSTITUTE('YAHOO HISTORICAL DATA'!B964,",","+"),".","-"),"+","."),"-",","))),"")</f>
        <v/>
      </c>
      <c r="G964" s="15" t="str">
        <f>IF(ISNUMBER(VALUE(SUBSTITUTE(SUBSTITUTE(SUBSTITUTE(SUBSTITUTE('YAHOO HISTORICAL DATA'!C964,",","+"),".","-"),"+","."),"-",",")))=TRUE,(VALUE(SUBSTITUTE(SUBSTITUTE(SUBSTITUTE(SUBSTITUTE('YAHOO HISTORICAL DATA'!C964,",","+"),".","-"),"+","."),"-",","))),"")</f>
        <v/>
      </c>
      <c r="H964" s="15" t="str">
        <f>IF(ISNUMBER(VALUE(SUBSTITUTE(SUBSTITUTE(SUBSTITUTE(SUBSTITUTE('YAHOO HISTORICAL DATA'!D964,",","+"),".","-"),"+","."),"-",",")))=TRUE,(VALUE(SUBSTITUTE(SUBSTITUTE(SUBSTITUTE(SUBSTITUTE('YAHOO HISTORICAL DATA'!D964,",","+"),".","-"),"+","."),"-",","))),"")</f>
        <v/>
      </c>
      <c r="I964" s="15" t="str">
        <f>IF(ISNUMBER(VALUE(SUBSTITUTE(SUBSTITUTE(SUBSTITUTE(SUBSTITUTE('YAHOO HISTORICAL DATA'!E964,",","+"),".","-"),"+","."),"-",",")))=TRUE,(VALUE(SUBSTITUTE(SUBSTITUTE(SUBSTITUTE(SUBSTITUTE('YAHOO HISTORICAL DATA'!E964,",","+"),".","-"),"+","."),"-",","))),"")</f>
        <v/>
      </c>
      <c r="J964" s="15" t="str">
        <f>IF(ISNUMBER(VALUE(SUBSTITUTE(SUBSTITUTE(SUBSTITUTE(SUBSTITUTE('YAHOO HISTORICAL DATA'!F964,",","+"),".","-"),"+","."),"-",",")))=TRUE,(VALUE(SUBSTITUTE(SUBSTITUTE(SUBSTITUTE(SUBSTITUTE('YAHOO HISTORICAL DATA'!F964,",","+"),".","-"),"+","."),"-",","))),"")</f>
        <v/>
      </c>
      <c r="K964" s="15">
        <f>IF(ISNUMBER(VALUE(SUBSTITUTE(SUBSTITUTE(SUBSTITUTE(SUBSTITUTE('YAHOO HISTORICAL DATA'!G964,",","+"),".","-"),"+","."),"-",",")))=TRUE,(VALUE(SUBSTITUTE(SUBSTITUTE(SUBSTITUTE(SUBSTITUTE('YAHOO HISTORICAL DATA'!G964,",","+"),".","-"),"+","."),"-",","))),VALUE(SUBSTITUTE(SUBSTITUTE(SUBSTITUTE(SUBSTITUTE('YAHOO HISTORICAL DATA'!G964,",","+"),".","-"),"+","."),"-",",")&amp;"0"))</f>
        <v>0</v>
      </c>
    </row>
    <row r="965" spans="1:11" x14ac:dyDescent="0.2">
      <c r="A965">
        <f>'YAHOO HISTORICAL DATA'!A965</f>
        <v>0</v>
      </c>
      <c r="B965" s="81">
        <f t="shared" si="64"/>
        <v>0</v>
      </c>
      <c r="C965" s="83">
        <f t="shared" si="62"/>
        <v>0</v>
      </c>
      <c r="D965" s="83">
        <f t="shared" si="65"/>
        <v>0</v>
      </c>
      <c r="E965" s="3" t="e">
        <f t="shared" si="63"/>
        <v>#NUM!</v>
      </c>
      <c r="F965" s="15" t="str">
        <f>IF(ISNUMBER(VALUE(SUBSTITUTE(SUBSTITUTE(SUBSTITUTE(SUBSTITUTE('YAHOO HISTORICAL DATA'!B965,",","+"),".","-"),"+","."),"-",",")))=TRUE,(VALUE(SUBSTITUTE(SUBSTITUTE(SUBSTITUTE(SUBSTITUTE('YAHOO HISTORICAL DATA'!B965,",","+"),".","-"),"+","."),"-",","))),"")</f>
        <v/>
      </c>
      <c r="G965" s="15" t="str">
        <f>IF(ISNUMBER(VALUE(SUBSTITUTE(SUBSTITUTE(SUBSTITUTE(SUBSTITUTE('YAHOO HISTORICAL DATA'!C965,",","+"),".","-"),"+","."),"-",",")))=TRUE,(VALUE(SUBSTITUTE(SUBSTITUTE(SUBSTITUTE(SUBSTITUTE('YAHOO HISTORICAL DATA'!C965,",","+"),".","-"),"+","."),"-",","))),"")</f>
        <v/>
      </c>
      <c r="H965" s="15" t="str">
        <f>IF(ISNUMBER(VALUE(SUBSTITUTE(SUBSTITUTE(SUBSTITUTE(SUBSTITUTE('YAHOO HISTORICAL DATA'!D965,",","+"),".","-"),"+","."),"-",",")))=TRUE,(VALUE(SUBSTITUTE(SUBSTITUTE(SUBSTITUTE(SUBSTITUTE('YAHOO HISTORICAL DATA'!D965,",","+"),".","-"),"+","."),"-",","))),"")</f>
        <v/>
      </c>
      <c r="I965" s="15" t="str">
        <f>IF(ISNUMBER(VALUE(SUBSTITUTE(SUBSTITUTE(SUBSTITUTE(SUBSTITUTE('YAHOO HISTORICAL DATA'!E965,",","+"),".","-"),"+","."),"-",",")))=TRUE,(VALUE(SUBSTITUTE(SUBSTITUTE(SUBSTITUTE(SUBSTITUTE('YAHOO HISTORICAL DATA'!E965,",","+"),".","-"),"+","."),"-",","))),"")</f>
        <v/>
      </c>
      <c r="J965" s="15" t="str">
        <f>IF(ISNUMBER(VALUE(SUBSTITUTE(SUBSTITUTE(SUBSTITUTE(SUBSTITUTE('YAHOO HISTORICAL DATA'!F965,",","+"),".","-"),"+","."),"-",",")))=TRUE,(VALUE(SUBSTITUTE(SUBSTITUTE(SUBSTITUTE(SUBSTITUTE('YAHOO HISTORICAL DATA'!F965,",","+"),".","-"),"+","."),"-",","))),"")</f>
        <v/>
      </c>
      <c r="K965" s="15">
        <f>IF(ISNUMBER(VALUE(SUBSTITUTE(SUBSTITUTE(SUBSTITUTE(SUBSTITUTE('YAHOO HISTORICAL DATA'!G965,",","+"),".","-"),"+","."),"-",",")))=TRUE,(VALUE(SUBSTITUTE(SUBSTITUTE(SUBSTITUTE(SUBSTITUTE('YAHOO HISTORICAL DATA'!G965,",","+"),".","-"),"+","."),"-",","))),VALUE(SUBSTITUTE(SUBSTITUTE(SUBSTITUTE(SUBSTITUTE('YAHOO HISTORICAL DATA'!G965,",","+"),".","-"),"+","."),"-",",")&amp;"0"))</f>
        <v>0</v>
      </c>
    </row>
    <row r="966" spans="1:11" x14ac:dyDescent="0.2">
      <c r="A966">
        <f>'YAHOO HISTORICAL DATA'!A966</f>
        <v>0</v>
      </c>
      <c r="B966" s="81">
        <f t="shared" si="64"/>
        <v>0</v>
      </c>
      <c r="C966" s="83">
        <f t="shared" si="62"/>
        <v>0</v>
      </c>
      <c r="D966" s="83">
        <f t="shared" si="65"/>
        <v>0</v>
      </c>
      <c r="E966" s="3" t="e">
        <f t="shared" si="63"/>
        <v>#NUM!</v>
      </c>
      <c r="F966" s="15" t="str">
        <f>IF(ISNUMBER(VALUE(SUBSTITUTE(SUBSTITUTE(SUBSTITUTE(SUBSTITUTE('YAHOO HISTORICAL DATA'!B966,",","+"),".","-"),"+","."),"-",",")))=TRUE,(VALUE(SUBSTITUTE(SUBSTITUTE(SUBSTITUTE(SUBSTITUTE('YAHOO HISTORICAL DATA'!B966,",","+"),".","-"),"+","."),"-",","))),"")</f>
        <v/>
      </c>
      <c r="G966" s="15" t="str">
        <f>IF(ISNUMBER(VALUE(SUBSTITUTE(SUBSTITUTE(SUBSTITUTE(SUBSTITUTE('YAHOO HISTORICAL DATA'!C966,",","+"),".","-"),"+","."),"-",",")))=TRUE,(VALUE(SUBSTITUTE(SUBSTITUTE(SUBSTITUTE(SUBSTITUTE('YAHOO HISTORICAL DATA'!C966,",","+"),".","-"),"+","."),"-",","))),"")</f>
        <v/>
      </c>
      <c r="H966" s="15" t="str">
        <f>IF(ISNUMBER(VALUE(SUBSTITUTE(SUBSTITUTE(SUBSTITUTE(SUBSTITUTE('YAHOO HISTORICAL DATA'!D966,",","+"),".","-"),"+","."),"-",",")))=TRUE,(VALUE(SUBSTITUTE(SUBSTITUTE(SUBSTITUTE(SUBSTITUTE('YAHOO HISTORICAL DATA'!D966,",","+"),".","-"),"+","."),"-",","))),"")</f>
        <v/>
      </c>
      <c r="I966" s="15" t="str">
        <f>IF(ISNUMBER(VALUE(SUBSTITUTE(SUBSTITUTE(SUBSTITUTE(SUBSTITUTE('YAHOO HISTORICAL DATA'!E966,",","+"),".","-"),"+","."),"-",",")))=TRUE,(VALUE(SUBSTITUTE(SUBSTITUTE(SUBSTITUTE(SUBSTITUTE('YAHOO HISTORICAL DATA'!E966,",","+"),".","-"),"+","."),"-",","))),"")</f>
        <v/>
      </c>
      <c r="J966" s="15" t="str">
        <f>IF(ISNUMBER(VALUE(SUBSTITUTE(SUBSTITUTE(SUBSTITUTE(SUBSTITUTE('YAHOO HISTORICAL DATA'!F966,",","+"),".","-"),"+","."),"-",",")))=TRUE,(VALUE(SUBSTITUTE(SUBSTITUTE(SUBSTITUTE(SUBSTITUTE('YAHOO HISTORICAL DATA'!F966,",","+"),".","-"),"+","."),"-",","))),"")</f>
        <v/>
      </c>
      <c r="K966" s="15">
        <f>IF(ISNUMBER(VALUE(SUBSTITUTE(SUBSTITUTE(SUBSTITUTE(SUBSTITUTE('YAHOO HISTORICAL DATA'!G966,",","+"),".","-"),"+","."),"-",",")))=TRUE,(VALUE(SUBSTITUTE(SUBSTITUTE(SUBSTITUTE(SUBSTITUTE('YAHOO HISTORICAL DATA'!G966,",","+"),".","-"),"+","."),"-",","))),VALUE(SUBSTITUTE(SUBSTITUTE(SUBSTITUTE(SUBSTITUTE('YAHOO HISTORICAL DATA'!G966,",","+"),".","-"),"+","."),"-",",")&amp;"0"))</f>
        <v>0</v>
      </c>
    </row>
    <row r="967" spans="1:11" x14ac:dyDescent="0.2">
      <c r="A967">
        <f>'YAHOO HISTORICAL DATA'!A967</f>
        <v>0</v>
      </c>
      <c r="B967" s="81">
        <f t="shared" si="64"/>
        <v>0</v>
      </c>
      <c r="C967" s="83">
        <f t="shared" si="62"/>
        <v>0</v>
      </c>
      <c r="D967" s="83">
        <f t="shared" si="65"/>
        <v>0</v>
      </c>
      <c r="E967" s="3" t="e">
        <f t="shared" si="63"/>
        <v>#NUM!</v>
      </c>
      <c r="F967" s="15" t="str">
        <f>IF(ISNUMBER(VALUE(SUBSTITUTE(SUBSTITUTE(SUBSTITUTE(SUBSTITUTE('YAHOO HISTORICAL DATA'!B967,",","+"),".","-"),"+","."),"-",",")))=TRUE,(VALUE(SUBSTITUTE(SUBSTITUTE(SUBSTITUTE(SUBSTITUTE('YAHOO HISTORICAL DATA'!B967,",","+"),".","-"),"+","."),"-",","))),"")</f>
        <v/>
      </c>
      <c r="G967" s="15" t="str">
        <f>IF(ISNUMBER(VALUE(SUBSTITUTE(SUBSTITUTE(SUBSTITUTE(SUBSTITUTE('YAHOO HISTORICAL DATA'!C967,",","+"),".","-"),"+","."),"-",",")))=TRUE,(VALUE(SUBSTITUTE(SUBSTITUTE(SUBSTITUTE(SUBSTITUTE('YAHOO HISTORICAL DATA'!C967,",","+"),".","-"),"+","."),"-",","))),"")</f>
        <v/>
      </c>
      <c r="H967" s="15" t="str">
        <f>IF(ISNUMBER(VALUE(SUBSTITUTE(SUBSTITUTE(SUBSTITUTE(SUBSTITUTE('YAHOO HISTORICAL DATA'!D967,",","+"),".","-"),"+","."),"-",",")))=TRUE,(VALUE(SUBSTITUTE(SUBSTITUTE(SUBSTITUTE(SUBSTITUTE('YAHOO HISTORICAL DATA'!D967,",","+"),".","-"),"+","."),"-",","))),"")</f>
        <v/>
      </c>
      <c r="I967" s="15" t="str">
        <f>IF(ISNUMBER(VALUE(SUBSTITUTE(SUBSTITUTE(SUBSTITUTE(SUBSTITUTE('YAHOO HISTORICAL DATA'!E967,",","+"),".","-"),"+","."),"-",",")))=TRUE,(VALUE(SUBSTITUTE(SUBSTITUTE(SUBSTITUTE(SUBSTITUTE('YAHOO HISTORICAL DATA'!E967,",","+"),".","-"),"+","."),"-",","))),"")</f>
        <v/>
      </c>
      <c r="J967" s="15" t="str">
        <f>IF(ISNUMBER(VALUE(SUBSTITUTE(SUBSTITUTE(SUBSTITUTE(SUBSTITUTE('YAHOO HISTORICAL DATA'!F967,",","+"),".","-"),"+","."),"-",",")))=TRUE,(VALUE(SUBSTITUTE(SUBSTITUTE(SUBSTITUTE(SUBSTITUTE('YAHOO HISTORICAL DATA'!F967,",","+"),".","-"),"+","."),"-",","))),"")</f>
        <v/>
      </c>
      <c r="K967" s="15">
        <f>IF(ISNUMBER(VALUE(SUBSTITUTE(SUBSTITUTE(SUBSTITUTE(SUBSTITUTE('YAHOO HISTORICAL DATA'!G967,",","+"),".","-"),"+","."),"-",",")))=TRUE,(VALUE(SUBSTITUTE(SUBSTITUTE(SUBSTITUTE(SUBSTITUTE('YAHOO HISTORICAL DATA'!G967,",","+"),".","-"),"+","."),"-",","))),VALUE(SUBSTITUTE(SUBSTITUTE(SUBSTITUTE(SUBSTITUTE('YAHOO HISTORICAL DATA'!G967,",","+"),".","-"),"+","."),"-",",")&amp;"0"))</f>
        <v>0</v>
      </c>
    </row>
    <row r="968" spans="1:11" x14ac:dyDescent="0.2">
      <c r="A968">
        <f>'YAHOO HISTORICAL DATA'!A968</f>
        <v>0</v>
      </c>
      <c r="B968" s="81">
        <f t="shared" si="64"/>
        <v>0</v>
      </c>
      <c r="C968" s="83">
        <f t="shared" si="62"/>
        <v>0</v>
      </c>
      <c r="D968" s="83">
        <f t="shared" si="65"/>
        <v>0</v>
      </c>
      <c r="E968" s="3" t="e">
        <f t="shared" si="63"/>
        <v>#NUM!</v>
      </c>
      <c r="F968" s="15" t="str">
        <f>IF(ISNUMBER(VALUE(SUBSTITUTE(SUBSTITUTE(SUBSTITUTE(SUBSTITUTE('YAHOO HISTORICAL DATA'!B968,",","+"),".","-"),"+","."),"-",",")))=TRUE,(VALUE(SUBSTITUTE(SUBSTITUTE(SUBSTITUTE(SUBSTITUTE('YAHOO HISTORICAL DATA'!B968,",","+"),".","-"),"+","."),"-",","))),"")</f>
        <v/>
      </c>
      <c r="G968" s="15" t="str">
        <f>IF(ISNUMBER(VALUE(SUBSTITUTE(SUBSTITUTE(SUBSTITUTE(SUBSTITUTE('YAHOO HISTORICAL DATA'!C968,",","+"),".","-"),"+","."),"-",",")))=TRUE,(VALUE(SUBSTITUTE(SUBSTITUTE(SUBSTITUTE(SUBSTITUTE('YAHOO HISTORICAL DATA'!C968,",","+"),".","-"),"+","."),"-",","))),"")</f>
        <v/>
      </c>
      <c r="H968" s="15" t="str">
        <f>IF(ISNUMBER(VALUE(SUBSTITUTE(SUBSTITUTE(SUBSTITUTE(SUBSTITUTE('YAHOO HISTORICAL DATA'!D968,",","+"),".","-"),"+","."),"-",",")))=TRUE,(VALUE(SUBSTITUTE(SUBSTITUTE(SUBSTITUTE(SUBSTITUTE('YAHOO HISTORICAL DATA'!D968,",","+"),".","-"),"+","."),"-",","))),"")</f>
        <v/>
      </c>
      <c r="I968" s="15" t="str">
        <f>IF(ISNUMBER(VALUE(SUBSTITUTE(SUBSTITUTE(SUBSTITUTE(SUBSTITUTE('YAHOO HISTORICAL DATA'!E968,",","+"),".","-"),"+","."),"-",",")))=TRUE,(VALUE(SUBSTITUTE(SUBSTITUTE(SUBSTITUTE(SUBSTITUTE('YAHOO HISTORICAL DATA'!E968,",","+"),".","-"),"+","."),"-",","))),"")</f>
        <v/>
      </c>
      <c r="J968" s="15" t="str">
        <f>IF(ISNUMBER(VALUE(SUBSTITUTE(SUBSTITUTE(SUBSTITUTE(SUBSTITUTE('YAHOO HISTORICAL DATA'!F968,",","+"),".","-"),"+","."),"-",",")))=TRUE,(VALUE(SUBSTITUTE(SUBSTITUTE(SUBSTITUTE(SUBSTITUTE('YAHOO HISTORICAL DATA'!F968,",","+"),".","-"),"+","."),"-",","))),"")</f>
        <v/>
      </c>
      <c r="K968" s="15">
        <f>IF(ISNUMBER(VALUE(SUBSTITUTE(SUBSTITUTE(SUBSTITUTE(SUBSTITUTE('YAHOO HISTORICAL DATA'!G968,",","+"),".","-"),"+","."),"-",",")))=TRUE,(VALUE(SUBSTITUTE(SUBSTITUTE(SUBSTITUTE(SUBSTITUTE('YAHOO HISTORICAL DATA'!G968,",","+"),".","-"),"+","."),"-",","))),VALUE(SUBSTITUTE(SUBSTITUTE(SUBSTITUTE(SUBSTITUTE('YAHOO HISTORICAL DATA'!G968,",","+"),".","-"),"+","."),"-",",")&amp;"0"))</f>
        <v>0</v>
      </c>
    </row>
    <row r="969" spans="1:11" x14ac:dyDescent="0.2">
      <c r="A969">
        <f>'YAHOO HISTORICAL DATA'!A969</f>
        <v>0</v>
      </c>
      <c r="B969" s="81">
        <f t="shared" si="64"/>
        <v>0</v>
      </c>
      <c r="C969" s="83">
        <f t="shared" si="62"/>
        <v>0</v>
      </c>
      <c r="D969" s="83">
        <f t="shared" si="65"/>
        <v>0</v>
      </c>
      <c r="E969" s="3" t="e">
        <f t="shared" si="63"/>
        <v>#NUM!</v>
      </c>
      <c r="F969" s="15" t="str">
        <f>IF(ISNUMBER(VALUE(SUBSTITUTE(SUBSTITUTE(SUBSTITUTE(SUBSTITUTE('YAHOO HISTORICAL DATA'!B969,",","+"),".","-"),"+","."),"-",",")))=TRUE,(VALUE(SUBSTITUTE(SUBSTITUTE(SUBSTITUTE(SUBSTITUTE('YAHOO HISTORICAL DATA'!B969,",","+"),".","-"),"+","."),"-",","))),"")</f>
        <v/>
      </c>
      <c r="G969" s="15" t="str">
        <f>IF(ISNUMBER(VALUE(SUBSTITUTE(SUBSTITUTE(SUBSTITUTE(SUBSTITUTE('YAHOO HISTORICAL DATA'!C969,",","+"),".","-"),"+","."),"-",",")))=TRUE,(VALUE(SUBSTITUTE(SUBSTITUTE(SUBSTITUTE(SUBSTITUTE('YAHOO HISTORICAL DATA'!C969,",","+"),".","-"),"+","."),"-",","))),"")</f>
        <v/>
      </c>
      <c r="H969" s="15" t="str">
        <f>IF(ISNUMBER(VALUE(SUBSTITUTE(SUBSTITUTE(SUBSTITUTE(SUBSTITUTE('YAHOO HISTORICAL DATA'!D969,",","+"),".","-"),"+","."),"-",",")))=TRUE,(VALUE(SUBSTITUTE(SUBSTITUTE(SUBSTITUTE(SUBSTITUTE('YAHOO HISTORICAL DATA'!D969,",","+"),".","-"),"+","."),"-",","))),"")</f>
        <v/>
      </c>
      <c r="I969" s="15" t="str">
        <f>IF(ISNUMBER(VALUE(SUBSTITUTE(SUBSTITUTE(SUBSTITUTE(SUBSTITUTE('YAHOO HISTORICAL DATA'!E969,",","+"),".","-"),"+","."),"-",",")))=TRUE,(VALUE(SUBSTITUTE(SUBSTITUTE(SUBSTITUTE(SUBSTITUTE('YAHOO HISTORICAL DATA'!E969,",","+"),".","-"),"+","."),"-",","))),"")</f>
        <v/>
      </c>
      <c r="J969" s="15" t="str">
        <f>IF(ISNUMBER(VALUE(SUBSTITUTE(SUBSTITUTE(SUBSTITUTE(SUBSTITUTE('YAHOO HISTORICAL DATA'!F969,",","+"),".","-"),"+","."),"-",",")))=TRUE,(VALUE(SUBSTITUTE(SUBSTITUTE(SUBSTITUTE(SUBSTITUTE('YAHOO HISTORICAL DATA'!F969,",","+"),".","-"),"+","."),"-",","))),"")</f>
        <v/>
      </c>
      <c r="K969" s="15">
        <f>IF(ISNUMBER(VALUE(SUBSTITUTE(SUBSTITUTE(SUBSTITUTE(SUBSTITUTE('YAHOO HISTORICAL DATA'!G969,",","+"),".","-"),"+","."),"-",",")))=TRUE,(VALUE(SUBSTITUTE(SUBSTITUTE(SUBSTITUTE(SUBSTITUTE('YAHOO HISTORICAL DATA'!G969,",","+"),".","-"),"+","."),"-",","))),VALUE(SUBSTITUTE(SUBSTITUTE(SUBSTITUTE(SUBSTITUTE('YAHOO HISTORICAL DATA'!G969,",","+"),".","-"),"+","."),"-",",")&amp;"0"))</f>
        <v>0</v>
      </c>
    </row>
    <row r="970" spans="1:11" x14ac:dyDescent="0.2">
      <c r="A970">
        <f>'YAHOO HISTORICAL DATA'!A970</f>
        <v>0</v>
      </c>
      <c r="B970" s="81">
        <f t="shared" si="64"/>
        <v>0</v>
      </c>
      <c r="C970" s="83">
        <f t="shared" si="62"/>
        <v>0</v>
      </c>
      <c r="D970" s="83">
        <f t="shared" si="65"/>
        <v>0</v>
      </c>
      <c r="E970" s="3" t="e">
        <f t="shared" si="63"/>
        <v>#NUM!</v>
      </c>
      <c r="F970" s="15" t="str">
        <f>IF(ISNUMBER(VALUE(SUBSTITUTE(SUBSTITUTE(SUBSTITUTE(SUBSTITUTE('YAHOO HISTORICAL DATA'!B970,",","+"),".","-"),"+","."),"-",",")))=TRUE,(VALUE(SUBSTITUTE(SUBSTITUTE(SUBSTITUTE(SUBSTITUTE('YAHOO HISTORICAL DATA'!B970,",","+"),".","-"),"+","."),"-",","))),"")</f>
        <v/>
      </c>
      <c r="G970" s="15" t="str">
        <f>IF(ISNUMBER(VALUE(SUBSTITUTE(SUBSTITUTE(SUBSTITUTE(SUBSTITUTE('YAHOO HISTORICAL DATA'!C970,",","+"),".","-"),"+","."),"-",",")))=TRUE,(VALUE(SUBSTITUTE(SUBSTITUTE(SUBSTITUTE(SUBSTITUTE('YAHOO HISTORICAL DATA'!C970,",","+"),".","-"),"+","."),"-",","))),"")</f>
        <v/>
      </c>
      <c r="H970" s="15" t="str">
        <f>IF(ISNUMBER(VALUE(SUBSTITUTE(SUBSTITUTE(SUBSTITUTE(SUBSTITUTE('YAHOO HISTORICAL DATA'!D970,",","+"),".","-"),"+","."),"-",",")))=TRUE,(VALUE(SUBSTITUTE(SUBSTITUTE(SUBSTITUTE(SUBSTITUTE('YAHOO HISTORICAL DATA'!D970,",","+"),".","-"),"+","."),"-",","))),"")</f>
        <v/>
      </c>
      <c r="I970" s="15" t="str">
        <f>IF(ISNUMBER(VALUE(SUBSTITUTE(SUBSTITUTE(SUBSTITUTE(SUBSTITUTE('YAHOO HISTORICAL DATA'!E970,",","+"),".","-"),"+","."),"-",",")))=TRUE,(VALUE(SUBSTITUTE(SUBSTITUTE(SUBSTITUTE(SUBSTITUTE('YAHOO HISTORICAL DATA'!E970,",","+"),".","-"),"+","."),"-",","))),"")</f>
        <v/>
      </c>
      <c r="J970" s="15" t="str">
        <f>IF(ISNUMBER(VALUE(SUBSTITUTE(SUBSTITUTE(SUBSTITUTE(SUBSTITUTE('YAHOO HISTORICAL DATA'!F970,",","+"),".","-"),"+","."),"-",",")))=TRUE,(VALUE(SUBSTITUTE(SUBSTITUTE(SUBSTITUTE(SUBSTITUTE('YAHOO HISTORICAL DATA'!F970,",","+"),".","-"),"+","."),"-",","))),"")</f>
        <v/>
      </c>
      <c r="K970" s="15">
        <f>IF(ISNUMBER(VALUE(SUBSTITUTE(SUBSTITUTE(SUBSTITUTE(SUBSTITUTE('YAHOO HISTORICAL DATA'!G970,",","+"),".","-"),"+","."),"-",",")))=TRUE,(VALUE(SUBSTITUTE(SUBSTITUTE(SUBSTITUTE(SUBSTITUTE('YAHOO HISTORICAL DATA'!G970,",","+"),".","-"),"+","."),"-",","))),VALUE(SUBSTITUTE(SUBSTITUTE(SUBSTITUTE(SUBSTITUTE('YAHOO HISTORICAL DATA'!G970,",","+"),".","-"),"+","."),"-",",")&amp;"0"))</f>
        <v>0</v>
      </c>
    </row>
    <row r="971" spans="1:11" x14ac:dyDescent="0.2">
      <c r="A971">
        <f>'YAHOO HISTORICAL DATA'!A971</f>
        <v>0</v>
      </c>
      <c r="B971" s="81">
        <f t="shared" si="64"/>
        <v>0</v>
      </c>
      <c r="C971" s="83">
        <f t="shared" si="62"/>
        <v>0</v>
      </c>
      <c r="D971" s="83">
        <f t="shared" si="65"/>
        <v>0</v>
      </c>
      <c r="E971" s="3" t="e">
        <f t="shared" si="63"/>
        <v>#NUM!</v>
      </c>
      <c r="F971" s="15" t="str">
        <f>IF(ISNUMBER(VALUE(SUBSTITUTE(SUBSTITUTE(SUBSTITUTE(SUBSTITUTE('YAHOO HISTORICAL DATA'!B971,",","+"),".","-"),"+","."),"-",",")))=TRUE,(VALUE(SUBSTITUTE(SUBSTITUTE(SUBSTITUTE(SUBSTITUTE('YAHOO HISTORICAL DATA'!B971,",","+"),".","-"),"+","."),"-",","))),"")</f>
        <v/>
      </c>
      <c r="G971" s="15" t="str">
        <f>IF(ISNUMBER(VALUE(SUBSTITUTE(SUBSTITUTE(SUBSTITUTE(SUBSTITUTE('YAHOO HISTORICAL DATA'!C971,",","+"),".","-"),"+","."),"-",",")))=TRUE,(VALUE(SUBSTITUTE(SUBSTITUTE(SUBSTITUTE(SUBSTITUTE('YAHOO HISTORICAL DATA'!C971,",","+"),".","-"),"+","."),"-",","))),"")</f>
        <v/>
      </c>
      <c r="H971" s="15" t="str">
        <f>IF(ISNUMBER(VALUE(SUBSTITUTE(SUBSTITUTE(SUBSTITUTE(SUBSTITUTE('YAHOO HISTORICAL DATA'!D971,",","+"),".","-"),"+","."),"-",",")))=TRUE,(VALUE(SUBSTITUTE(SUBSTITUTE(SUBSTITUTE(SUBSTITUTE('YAHOO HISTORICAL DATA'!D971,",","+"),".","-"),"+","."),"-",","))),"")</f>
        <v/>
      </c>
      <c r="I971" s="15" t="str">
        <f>IF(ISNUMBER(VALUE(SUBSTITUTE(SUBSTITUTE(SUBSTITUTE(SUBSTITUTE('YAHOO HISTORICAL DATA'!E971,",","+"),".","-"),"+","."),"-",",")))=TRUE,(VALUE(SUBSTITUTE(SUBSTITUTE(SUBSTITUTE(SUBSTITUTE('YAHOO HISTORICAL DATA'!E971,",","+"),".","-"),"+","."),"-",","))),"")</f>
        <v/>
      </c>
      <c r="J971" s="15" t="str">
        <f>IF(ISNUMBER(VALUE(SUBSTITUTE(SUBSTITUTE(SUBSTITUTE(SUBSTITUTE('YAHOO HISTORICAL DATA'!F971,",","+"),".","-"),"+","."),"-",",")))=TRUE,(VALUE(SUBSTITUTE(SUBSTITUTE(SUBSTITUTE(SUBSTITUTE('YAHOO HISTORICAL DATA'!F971,",","+"),".","-"),"+","."),"-",","))),"")</f>
        <v/>
      </c>
      <c r="K971" s="15">
        <f>IF(ISNUMBER(VALUE(SUBSTITUTE(SUBSTITUTE(SUBSTITUTE(SUBSTITUTE('YAHOO HISTORICAL DATA'!G971,",","+"),".","-"),"+","."),"-",",")))=TRUE,(VALUE(SUBSTITUTE(SUBSTITUTE(SUBSTITUTE(SUBSTITUTE('YAHOO HISTORICAL DATA'!G971,",","+"),".","-"),"+","."),"-",","))),VALUE(SUBSTITUTE(SUBSTITUTE(SUBSTITUTE(SUBSTITUTE('YAHOO HISTORICAL DATA'!G971,",","+"),".","-"),"+","."),"-",",")&amp;"0"))</f>
        <v>0</v>
      </c>
    </row>
    <row r="972" spans="1:11" x14ac:dyDescent="0.2">
      <c r="A972">
        <f>'YAHOO HISTORICAL DATA'!A972</f>
        <v>0</v>
      </c>
      <c r="B972" s="81">
        <f t="shared" si="64"/>
        <v>0</v>
      </c>
      <c r="C972" s="83">
        <f t="shared" si="62"/>
        <v>0</v>
      </c>
      <c r="D972" s="83">
        <f t="shared" si="65"/>
        <v>0</v>
      </c>
      <c r="E972" s="3" t="e">
        <f t="shared" si="63"/>
        <v>#NUM!</v>
      </c>
      <c r="F972" s="15" t="str">
        <f>IF(ISNUMBER(VALUE(SUBSTITUTE(SUBSTITUTE(SUBSTITUTE(SUBSTITUTE('YAHOO HISTORICAL DATA'!B972,",","+"),".","-"),"+","."),"-",",")))=TRUE,(VALUE(SUBSTITUTE(SUBSTITUTE(SUBSTITUTE(SUBSTITUTE('YAHOO HISTORICAL DATA'!B972,",","+"),".","-"),"+","."),"-",","))),"")</f>
        <v/>
      </c>
      <c r="G972" s="15" t="str">
        <f>IF(ISNUMBER(VALUE(SUBSTITUTE(SUBSTITUTE(SUBSTITUTE(SUBSTITUTE('YAHOO HISTORICAL DATA'!C972,",","+"),".","-"),"+","."),"-",",")))=TRUE,(VALUE(SUBSTITUTE(SUBSTITUTE(SUBSTITUTE(SUBSTITUTE('YAHOO HISTORICAL DATA'!C972,",","+"),".","-"),"+","."),"-",","))),"")</f>
        <v/>
      </c>
      <c r="H972" s="15" t="str">
        <f>IF(ISNUMBER(VALUE(SUBSTITUTE(SUBSTITUTE(SUBSTITUTE(SUBSTITUTE('YAHOO HISTORICAL DATA'!D972,",","+"),".","-"),"+","."),"-",",")))=TRUE,(VALUE(SUBSTITUTE(SUBSTITUTE(SUBSTITUTE(SUBSTITUTE('YAHOO HISTORICAL DATA'!D972,",","+"),".","-"),"+","."),"-",","))),"")</f>
        <v/>
      </c>
      <c r="I972" s="15" t="str">
        <f>IF(ISNUMBER(VALUE(SUBSTITUTE(SUBSTITUTE(SUBSTITUTE(SUBSTITUTE('YAHOO HISTORICAL DATA'!E972,",","+"),".","-"),"+","."),"-",",")))=TRUE,(VALUE(SUBSTITUTE(SUBSTITUTE(SUBSTITUTE(SUBSTITUTE('YAHOO HISTORICAL DATA'!E972,",","+"),".","-"),"+","."),"-",","))),"")</f>
        <v/>
      </c>
      <c r="J972" s="15" t="str">
        <f>IF(ISNUMBER(VALUE(SUBSTITUTE(SUBSTITUTE(SUBSTITUTE(SUBSTITUTE('YAHOO HISTORICAL DATA'!F972,",","+"),".","-"),"+","."),"-",",")))=TRUE,(VALUE(SUBSTITUTE(SUBSTITUTE(SUBSTITUTE(SUBSTITUTE('YAHOO HISTORICAL DATA'!F972,",","+"),".","-"),"+","."),"-",","))),"")</f>
        <v/>
      </c>
      <c r="K972" s="15">
        <f>IF(ISNUMBER(VALUE(SUBSTITUTE(SUBSTITUTE(SUBSTITUTE(SUBSTITUTE('YAHOO HISTORICAL DATA'!G972,",","+"),".","-"),"+","."),"-",",")))=TRUE,(VALUE(SUBSTITUTE(SUBSTITUTE(SUBSTITUTE(SUBSTITUTE('YAHOO HISTORICAL DATA'!G972,",","+"),".","-"),"+","."),"-",","))),VALUE(SUBSTITUTE(SUBSTITUTE(SUBSTITUTE(SUBSTITUTE('YAHOO HISTORICAL DATA'!G972,",","+"),".","-"),"+","."),"-",",")&amp;"0"))</f>
        <v>0</v>
      </c>
    </row>
    <row r="973" spans="1:11" x14ac:dyDescent="0.2">
      <c r="A973">
        <f>'YAHOO HISTORICAL DATA'!A973</f>
        <v>0</v>
      </c>
      <c r="B973" s="81">
        <f t="shared" si="64"/>
        <v>0</v>
      </c>
      <c r="C973" s="83">
        <f t="shared" si="62"/>
        <v>0</v>
      </c>
      <c r="D973" s="83">
        <f t="shared" si="65"/>
        <v>0</v>
      </c>
      <c r="E973" s="3" t="e">
        <f t="shared" si="63"/>
        <v>#NUM!</v>
      </c>
      <c r="F973" s="15" t="str">
        <f>IF(ISNUMBER(VALUE(SUBSTITUTE(SUBSTITUTE(SUBSTITUTE(SUBSTITUTE('YAHOO HISTORICAL DATA'!B973,",","+"),".","-"),"+","."),"-",",")))=TRUE,(VALUE(SUBSTITUTE(SUBSTITUTE(SUBSTITUTE(SUBSTITUTE('YAHOO HISTORICAL DATA'!B973,",","+"),".","-"),"+","."),"-",","))),"")</f>
        <v/>
      </c>
      <c r="G973" s="15" t="str">
        <f>IF(ISNUMBER(VALUE(SUBSTITUTE(SUBSTITUTE(SUBSTITUTE(SUBSTITUTE('YAHOO HISTORICAL DATA'!C973,",","+"),".","-"),"+","."),"-",",")))=TRUE,(VALUE(SUBSTITUTE(SUBSTITUTE(SUBSTITUTE(SUBSTITUTE('YAHOO HISTORICAL DATA'!C973,",","+"),".","-"),"+","."),"-",","))),"")</f>
        <v/>
      </c>
      <c r="H973" s="15" t="str">
        <f>IF(ISNUMBER(VALUE(SUBSTITUTE(SUBSTITUTE(SUBSTITUTE(SUBSTITUTE('YAHOO HISTORICAL DATA'!D973,",","+"),".","-"),"+","."),"-",",")))=TRUE,(VALUE(SUBSTITUTE(SUBSTITUTE(SUBSTITUTE(SUBSTITUTE('YAHOO HISTORICAL DATA'!D973,",","+"),".","-"),"+","."),"-",","))),"")</f>
        <v/>
      </c>
      <c r="I973" s="15" t="str">
        <f>IF(ISNUMBER(VALUE(SUBSTITUTE(SUBSTITUTE(SUBSTITUTE(SUBSTITUTE('YAHOO HISTORICAL DATA'!E973,",","+"),".","-"),"+","."),"-",",")))=TRUE,(VALUE(SUBSTITUTE(SUBSTITUTE(SUBSTITUTE(SUBSTITUTE('YAHOO HISTORICAL DATA'!E973,",","+"),".","-"),"+","."),"-",","))),"")</f>
        <v/>
      </c>
      <c r="J973" s="15" t="str">
        <f>IF(ISNUMBER(VALUE(SUBSTITUTE(SUBSTITUTE(SUBSTITUTE(SUBSTITUTE('YAHOO HISTORICAL DATA'!F973,",","+"),".","-"),"+","."),"-",",")))=TRUE,(VALUE(SUBSTITUTE(SUBSTITUTE(SUBSTITUTE(SUBSTITUTE('YAHOO HISTORICAL DATA'!F973,",","+"),".","-"),"+","."),"-",","))),"")</f>
        <v/>
      </c>
      <c r="K973" s="15">
        <f>IF(ISNUMBER(VALUE(SUBSTITUTE(SUBSTITUTE(SUBSTITUTE(SUBSTITUTE('YAHOO HISTORICAL DATA'!G973,",","+"),".","-"),"+","."),"-",",")))=TRUE,(VALUE(SUBSTITUTE(SUBSTITUTE(SUBSTITUTE(SUBSTITUTE('YAHOO HISTORICAL DATA'!G973,",","+"),".","-"),"+","."),"-",","))),VALUE(SUBSTITUTE(SUBSTITUTE(SUBSTITUTE(SUBSTITUTE('YAHOO HISTORICAL DATA'!G973,",","+"),".","-"),"+","."),"-",",")&amp;"0"))</f>
        <v>0</v>
      </c>
    </row>
    <row r="974" spans="1:11" x14ac:dyDescent="0.2">
      <c r="A974">
        <f>'YAHOO HISTORICAL DATA'!A974</f>
        <v>0</v>
      </c>
      <c r="B974" s="81">
        <f t="shared" si="64"/>
        <v>0</v>
      </c>
      <c r="C974" s="83">
        <f t="shared" si="62"/>
        <v>0</v>
      </c>
      <c r="D974" s="83">
        <f t="shared" si="65"/>
        <v>0</v>
      </c>
      <c r="E974" s="3" t="e">
        <f t="shared" si="63"/>
        <v>#NUM!</v>
      </c>
      <c r="F974" s="15" t="str">
        <f>IF(ISNUMBER(VALUE(SUBSTITUTE(SUBSTITUTE(SUBSTITUTE(SUBSTITUTE('YAHOO HISTORICAL DATA'!B974,",","+"),".","-"),"+","."),"-",",")))=TRUE,(VALUE(SUBSTITUTE(SUBSTITUTE(SUBSTITUTE(SUBSTITUTE('YAHOO HISTORICAL DATA'!B974,",","+"),".","-"),"+","."),"-",","))),"")</f>
        <v/>
      </c>
      <c r="G974" s="15" t="str">
        <f>IF(ISNUMBER(VALUE(SUBSTITUTE(SUBSTITUTE(SUBSTITUTE(SUBSTITUTE('YAHOO HISTORICAL DATA'!C974,",","+"),".","-"),"+","."),"-",",")))=TRUE,(VALUE(SUBSTITUTE(SUBSTITUTE(SUBSTITUTE(SUBSTITUTE('YAHOO HISTORICAL DATA'!C974,",","+"),".","-"),"+","."),"-",","))),"")</f>
        <v/>
      </c>
      <c r="H974" s="15" t="str">
        <f>IF(ISNUMBER(VALUE(SUBSTITUTE(SUBSTITUTE(SUBSTITUTE(SUBSTITUTE('YAHOO HISTORICAL DATA'!D974,",","+"),".","-"),"+","."),"-",",")))=TRUE,(VALUE(SUBSTITUTE(SUBSTITUTE(SUBSTITUTE(SUBSTITUTE('YAHOO HISTORICAL DATA'!D974,",","+"),".","-"),"+","."),"-",","))),"")</f>
        <v/>
      </c>
      <c r="I974" s="15" t="str">
        <f>IF(ISNUMBER(VALUE(SUBSTITUTE(SUBSTITUTE(SUBSTITUTE(SUBSTITUTE('YAHOO HISTORICAL DATA'!E974,",","+"),".","-"),"+","."),"-",",")))=TRUE,(VALUE(SUBSTITUTE(SUBSTITUTE(SUBSTITUTE(SUBSTITUTE('YAHOO HISTORICAL DATA'!E974,",","+"),".","-"),"+","."),"-",","))),"")</f>
        <v/>
      </c>
      <c r="J974" s="15" t="str">
        <f>IF(ISNUMBER(VALUE(SUBSTITUTE(SUBSTITUTE(SUBSTITUTE(SUBSTITUTE('YAHOO HISTORICAL DATA'!F974,",","+"),".","-"),"+","."),"-",",")))=TRUE,(VALUE(SUBSTITUTE(SUBSTITUTE(SUBSTITUTE(SUBSTITUTE('YAHOO HISTORICAL DATA'!F974,",","+"),".","-"),"+","."),"-",","))),"")</f>
        <v/>
      </c>
      <c r="K974" s="15">
        <f>IF(ISNUMBER(VALUE(SUBSTITUTE(SUBSTITUTE(SUBSTITUTE(SUBSTITUTE('YAHOO HISTORICAL DATA'!G974,",","+"),".","-"),"+","."),"-",",")))=TRUE,(VALUE(SUBSTITUTE(SUBSTITUTE(SUBSTITUTE(SUBSTITUTE('YAHOO HISTORICAL DATA'!G974,",","+"),".","-"),"+","."),"-",","))),VALUE(SUBSTITUTE(SUBSTITUTE(SUBSTITUTE(SUBSTITUTE('YAHOO HISTORICAL DATA'!G974,",","+"),".","-"),"+","."),"-",",")&amp;"0"))</f>
        <v>0</v>
      </c>
    </row>
    <row r="975" spans="1:11" x14ac:dyDescent="0.2">
      <c r="A975">
        <f>'YAHOO HISTORICAL DATA'!A975</f>
        <v>0</v>
      </c>
      <c r="B975" s="81">
        <f t="shared" si="64"/>
        <v>0</v>
      </c>
      <c r="C975" s="83">
        <f t="shared" si="62"/>
        <v>0</v>
      </c>
      <c r="D975" s="83">
        <f t="shared" si="65"/>
        <v>0</v>
      </c>
      <c r="E975" s="3" t="e">
        <f t="shared" si="63"/>
        <v>#NUM!</v>
      </c>
      <c r="F975" s="15" t="str">
        <f>IF(ISNUMBER(VALUE(SUBSTITUTE(SUBSTITUTE(SUBSTITUTE(SUBSTITUTE('YAHOO HISTORICAL DATA'!B975,",","+"),".","-"),"+","."),"-",",")))=TRUE,(VALUE(SUBSTITUTE(SUBSTITUTE(SUBSTITUTE(SUBSTITUTE('YAHOO HISTORICAL DATA'!B975,",","+"),".","-"),"+","."),"-",","))),"")</f>
        <v/>
      </c>
      <c r="G975" s="15" t="str">
        <f>IF(ISNUMBER(VALUE(SUBSTITUTE(SUBSTITUTE(SUBSTITUTE(SUBSTITUTE('YAHOO HISTORICAL DATA'!C975,",","+"),".","-"),"+","."),"-",",")))=TRUE,(VALUE(SUBSTITUTE(SUBSTITUTE(SUBSTITUTE(SUBSTITUTE('YAHOO HISTORICAL DATA'!C975,",","+"),".","-"),"+","."),"-",","))),"")</f>
        <v/>
      </c>
      <c r="H975" s="15" t="str">
        <f>IF(ISNUMBER(VALUE(SUBSTITUTE(SUBSTITUTE(SUBSTITUTE(SUBSTITUTE('YAHOO HISTORICAL DATA'!D975,",","+"),".","-"),"+","."),"-",",")))=TRUE,(VALUE(SUBSTITUTE(SUBSTITUTE(SUBSTITUTE(SUBSTITUTE('YAHOO HISTORICAL DATA'!D975,",","+"),".","-"),"+","."),"-",","))),"")</f>
        <v/>
      </c>
      <c r="I975" s="15" t="str">
        <f>IF(ISNUMBER(VALUE(SUBSTITUTE(SUBSTITUTE(SUBSTITUTE(SUBSTITUTE('YAHOO HISTORICAL DATA'!E975,",","+"),".","-"),"+","."),"-",",")))=TRUE,(VALUE(SUBSTITUTE(SUBSTITUTE(SUBSTITUTE(SUBSTITUTE('YAHOO HISTORICAL DATA'!E975,",","+"),".","-"),"+","."),"-",","))),"")</f>
        <v/>
      </c>
      <c r="J975" s="15" t="str">
        <f>IF(ISNUMBER(VALUE(SUBSTITUTE(SUBSTITUTE(SUBSTITUTE(SUBSTITUTE('YAHOO HISTORICAL DATA'!F975,",","+"),".","-"),"+","."),"-",",")))=TRUE,(VALUE(SUBSTITUTE(SUBSTITUTE(SUBSTITUTE(SUBSTITUTE('YAHOO HISTORICAL DATA'!F975,",","+"),".","-"),"+","."),"-",","))),"")</f>
        <v/>
      </c>
      <c r="K975" s="15">
        <f>IF(ISNUMBER(VALUE(SUBSTITUTE(SUBSTITUTE(SUBSTITUTE(SUBSTITUTE('YAHOO HISTORICAL DATA'!G975,",","+"),".","-"),"+","."),"-",",")))=TRUE,(VALUE(SUBSTITUTE(SUBSTITUTE(SUBSTITUTE(SUBSTITUTE('YAHOO HISTORICAL DATA'!G975,",","+"),".","-"),"+","."),"-",","))),VALUE(SUBSTITUTE(SUBSTITUTE(SUBSTITUTE(SUBSTITUTE('YAHOO HISTORICAL DATA'!G975,",","+"),".","-"),"+","."),"-",",")&amp;"0"))</f>
        <v>0</v>
      </c>
    </row>
    <row r="976" spans="1:11" x14ac:dyDescent="0.2">
      <c r="A976">
        <f>'YAHOO HISTORICAL DATA'!A976</f>
        <v>0</v>
      </c>
      <c r="B976" s="81">
        <f t="shared" si="64"/>
        <v>0</v>
      </c>
      <c r="C976" s="83">
        <f t="shared" si="62"/>
        <v>0</v>
      </c>
      <c r="D976" s="83">
        <f t="shared" si="65"/>
        <v>0</v>
      </c>
      <c r="E976" s="3" t="e">
        <f t="shared" si="63"/>
        <v>#NUM!</v>
      </c>
      <c r="F976" s="15" t="str">
        <f>IF(ISNUMBER(VALUE(SUBSTITUTE(SUBSTITUTE(SUBSTITUTE(SUBSTITUTE('YAHOO HISTORICAL DATA'!B976,",","+"),".","-"),"+","."),"-",",")))=TRUE,(VALUE(SUBSTITUTE(SUBSTITUTE(SUBSTITUTE(SUBSTITUTE('YAHOO HISTORICAL DATA'!B976,",","+"),".","-"),"+","."),"-",","))),"")</f>
        <v/>
      </c>
      <c r="G976" s="15" t="str">
        <f>IF(ISNUMBER(VALUE(SUBSTITUTE(SUBSTITUTE(SUBSTITUTE(SUBSTITUTE('YAHOO HISTORICAL DATA'!C976,",","+"),".","-"),"+","."),"-",",")))=TRUE,(VALUE(SUBSTITUTE(SUBSTITUTE(SUBSTITUTE(SUBSTITUTE('YAHOO HISTORICAL DATA'!C976,",","+"),".","-"),"+","."),"-",","))),"")</f>
        <v/>
      </c>
      <c r="H976" s="15" t="str">
        <f>IF(ISNUMBER(VALUE(SUBSTITUTE(SUBSTITUTE(SUBSTITUTE(SUBSTITUTE('YAHOO HISTORICAL DATA'!D976,",","+"),".","-"),"+","."),"-",",")))=TRUE,(VALUE(SUBSTITUTE(SUBSTITUTE(SUBSTITUTE(SUBSTITUTE('YAHOO HISTORICAL DATA'!D976,",","+"),".","-"),"+","."),"-",","))),"")</f>
        <v/>
      </c>
      <c r="I976" s="15" t="str">
        <f>IF(ISNUMBER(VALUE(SUBSTITUTE(SUBSTITUTE(SUBSTITUTE(SUBSTITUTE('YAHOO HISTORICAL DATA'!E976,",","+"),".","-"),"+","."),"-",",")))=TRUE,(VALUE(SUBSTITUTE(SUBSTITUTE(SUBSTITUTE(SUBSTITUTE('YAHOO HISTORICAL DATA'!E976,",","+"),".","-"),"+","."),"-",","))),"")</f>
        <v/>
      </c>
      <c r="J976" s="15" t="str">
        <f>IF(ISNUMBER(VALUE(SUBSTITUTE(SUBSTITUTE(SUBSTITUTE(SUBSTITUTE('YAHOO HISTORICAL DATA'!F976,",","+"),".","-"),"+","."),"-",",")))=TRUE,(VALUE(SUBSTITUTE(SUBSTITUTE(SUBSTITUTE(SUBSTITUTE('YAHOO HISTORICAL DATA'!F976,",","+"),".","-"),"+","."),"-",","))),"")</f>
        <v/>
      </c>
      <c r="K976" s="15">
        <f>IF(ISNUMBER(VALUE(SUBSTITUTE(SUBSTITUTE(SUBSTITUTE(SUBSTITUTE('YAHOO HISTORICAL DATA'!G976,",","+"),".","-"),"+","."),"-",",")))=TRUE,(VALUE(SUBSTITUTE(SUBSTITUTE(SUBSTITUTE(SUBSTITUTE('YAHOO HISTORICAL DATA'!G976,",","+"),".","-"),"+","."),"-",","))),VALUE(SUBSTITUTE(SUBSTITUTE(SUBSTITUTE(SUBSTITUTE('YAHOO HISTORICAL DATA'!G976,",","+"),".","-"),"+","."),"-",",")&amp;"0"))</f>
        <v>0</v>
      </c>
    </row>
    <row r="977" spans="1:11" x14ac:dyDescent="0.2">
      <c r="A977">
        <f>'YAHOO HISTORICAL DATA'!A977</f>
        <v>0</v>
      </c>
      <c r="B977" s="81">
        <f t="shared" si="64"/>
        <v>0</v>
      </c>
      <c r="C977" s="83">
        <f t="shared" si="62"/>
        <v>0</v>
      </c>
      <c r="D977" s="83">
        <f t="shared" si="65"/>
        <v>0</v>
      </c>
      <c r="E977" s="3" t="e">
        <f t="shared" si="63"/>
        <v>#NUM!</v>
      </c>
      <c r="F977" s="15" t="str">
        <f>IF(ISNUMBER(VALUE(SUBSTITUTE(SUBSTITUTE(SUBSTITUTE(SUBSTITUTE('YAHOO HISTORICAL DATA'!B977,",","+"),".","-"),"+","."),"-",",")))=TRUE,(VALUE(SUBSTITUTE(SUBSTITUTE(SUBSTITUTE(SUBSTITUTE('YAHOO HISTORICAL DATA'!B977,",","+"),".","-"),"+","."),"-",","))),"")</f>
        <v/>
      </c>
      <c r="G977" s="15" t="str">
        <f>IF(ISNUMBER(VALUE(SUBSTITUTE(SUBSTITUTE(SUBSTITUTE(SUBSTITUTE('YAHOO HISTORICAL DATA'!C977,",","+"),".","-"),"+","."),"-",",")))=TRUE,(VALUE(SUBSTITUTE(SUBSTITUTE(SUBSTITUTE(SUBSTITUTE('YAHOO HISTORICAL DATA'!C977,",","+"),".","-"),"+","."),"-",","))),"")</f>
        <v/>
      </c>
      <c r="H977" s="15" t="str">
        <f>IF(ISNUMBER(VALUE(SUBSTITUTE(SUBSTITUTE(SUBSTITUTE(SUBSTITUTE('YAHOO HISTORICAL DATA'!D977,",","+"),".","-"),"+","."),"-",",")))=TRUE,(VALUE(SUBSTITUTE(SUBSTITUTE(SUBSTITUTE(SUBSTITUTE('YAHOO HISTORICAL DATA'!D977,",","+"),".","-"),"+","."),"-",","))),"")</f>
        <v/>
      </c>
      <c r="I977" s="15" t="str">
        <f>IF(ISNUMBER(VALUE(SUBSTITUTE(SUBSTITUTE(SUBSTITUTE(SUBSTITUTE('YAHOO HISTORICAL DATA'!E977,",","+"),".","-"),"+","."),"-",",")))=TRUE,(VALUE(SUBSTITUTE(SUBSTITUTE(SUBSTITUTE(SUBSTITUTE('YAHOO HISTORICAL DATA'!E977,",","+"),".","-"),"+","."),"-",","))),"")</f>
        <v/>
      </c>
      <c r="J977" s="15" t="str">
        <f>IF(ISNUMBER(VALUE(SUBSTITUTE(SUBSTITUTE(SUBSTITUTE(SUBSTITUTE('YAHOO HISTORICAL DATA'!F977,",","+"),".","-"),"+","."),"-",",")))=TRUE,(VALUE(SUBSTITUTE(SUBSTITUTE(SUBSTITUTE(SUBSTITUTE('YAHOO HISTORICAL DATA'!F977,",","+"),".","-"),"+","."),"-",","))),"")</f>
        <v/>
      </c>
      <c r="K977" s="15">
        <f>IF(ISNUMBER(VALUE(SUBSTITUTE(SUBSTITUTE(SUBSTITUTE(SUBSTITUTE('YAHOO HISTORICAL DATA'!G977,",","+"),".","-"),"+","."),"-",",")))=TRUE,(VALUE(SUBSTITUTE(SUBSTITUTE(SUBSTITUTE(SUBSTITUTE('YAHOO HISTORICAL DATA'!G977,",","+"),".","-"),"+","."),"-",","))),VALUE(SUBSTITUTE(SUBSTITUTE(SUBSTITUTE(SUBSTITUTE('YAHOO HISTORICAL DATA'!G977,",","+"),".","-"),"+","."),"-",",")&amp;"0"))</f>
        <v>0</v>
      </c>
    </row>
    <row r="978" spans="1:11" x14ac:dyDescent="0.2">
      <c r="A978">
        <f>'YAHOO HISTORICAL DATA'!A978</f>
        <v>0</v>
      </c>
      <c r="B978" s="81">
        <f t="shared" si="64"/>
        <v>0</v>
      </c>
      <c r="C978" s="83">
        <f t="shared" si="62"/>
        <v>0</v>
      </c>
      <c r="D978" s="83">
        <f t="shared" si="65"/>
        <v>0</v>
      </c>
      <c r="E978" s="3" t="e">
        <f t="shared" si="63"/>
        <v>#NUM!</v>
      </c>
      <c r="F978" s="15" t="str">
        <f>IF(ISNUMBER(VALUE(SUBSTITUTE(SUBSTITUTE(SUBSTITUTE(SUBSTITUTE('YAHOO HISTORICAL DATA'!B978,",","+"),".","-"),"+","."),"-",",")))=TRUE,(VALUE(SUBSTITUTE(SUBSTITUTE(SUBSTITUTE(SUBSTITUTE('YAHOO HISTORICAL DATA'!B978,",","+"),".","-"),"+","."),"-",","))),"")</f>
        <v/>
      </c>
      <c r="G978" s="15" t="str">
        <f>IF(ISNUMBER(VALUE(SUBSTITUTE(SUBSTITUTE(SUBSTITUTE(SUBSTITUTE('YAHOO HISTORICAL DATA'!C978,",","+"),".","-"),"+","."),"-",",")))=TRUE,(VALUE(SUBSTITUTE(SUBSTITUTE(SUBSTITUTE(SUBSTITUTE('YAHOO HISTORICAL DATA'!C978,",","+"),".","-"),"+","."),"-",","))),"")</f>
        <v/>
      </c>
      <c r="H978" s="15" t="str">
        <f>IF(ISNUMBER(VALUE(SUBSTITUTE(SUBSTITUTE(SUBSTITUTE(SUBSTITUTE('YAHOO HISTORICAL DATA'!D978,",","+"),".","-"),"+","."),"-",",")))=TRUE,(VALUE(SUBSTITUTE(SUBSTITUTE(SUBSTITUTE(SUBSTITUTE('YAHOO HISTORICAL DATA'!D978,",","+"),".","-"),"+","."),"-",","))),"")</f>
        <v/>
      </c>
      <c r="I978" s="15" t="str">
        <f>IF(ISNUMBER(VALUE(SUBSTITUTE(SUBSTITUTE(SUBSTITUTE(SUBSTITUTE('YAHOO HISTORICAL DATA'!E978,",","+"),".","-"),"+","."),"-",",")))=TRUE,(VALUE(SUBSTITUTE(SUBSTITUTE(SUBSTITUTE(SUBSTITUTE('YAHOO HISTORICAL DATA'!E978,",","+"),".","-"),"+","."),"-",","))),"")</f>
        <v/>
      </c>
      <c r="J978" s="15" t="str">
        <f>IF(ISNUMBER(VALUE(SUBSTITUTE(SUBSTITUTE(SUBSTITUTE(SUBSTITUTE('YAHOO HISTORICAL DATA'!F978,",","+"),".","-"),"+","."),"-",",")))=TRUE,(VALUE(SUBSTITUTE(SUBSTITUTE(SUBSTITUTE(SUBSTITUTE('YAHOO HISTORICAL DATA'!F978,",","+"),".","-"),"+","."),"-",","))),"")</f>
        <v/>
      </c>
      <c r="K978" s="15">
        <f>IF(ISNUMBER(VALUE(SUBSTITUTE(SUBSTITUTE(SUBSTITUTE(SUBSTITUTE('YAHOO HISTORICAL DATA'!G978,",","+"),".","-"),"+","."),"-",",")))=TRUE,(VALUE(SUBSTITUTE(SUBSTITUTE(SUBSTITUTE(SUBSTITUTE('YAHOO HISTORICAL DATA'!G978,",","+"),".","-"),"+","."),"-",","))),VALUE(SUBSTITUTE(SUBSTITUTE(SUBSTITUTE(SUBSTITUTE('YAHOO HISTORICAL DATA'!G978,",","+"),".","-"),"+","."),"-",",")&amp;"0"))</f>
        <v>0</v>
      </c>
    </row>
    <row r="979" spans="1:11" x14ac:dyDescent="0.2">
      <c r="A979">
        <f>'YAHOO HISTORICAL DATA'!A979</f>
        <v>0</v>
      </c>
      <c r="B979" s="81">
        <f t="shared" si="64"/>
        <v>0</v>
      </c>
      <c r="C979" s="83">
        <f t="shared" si="62"/>
        <v>0</v>
      </c>
      <c r="D979" s="83">
        <f t="shared" si="65"/>
        <v>0</v>
      </c>
      <c r="E979" s="3" t="e">
        <f t="shared" si="63"/>
        <v>#NUM!</v>
      </c>
      <c r="F979" s="15" t="str">
        <f>IF(ISNUMBER(VALUE(SUBSTITUTE(SUBSTITUTE(SUBSTITUTE(SUBSTITUTE('YAHOO HISTORICAL DATA'!B979,",","+"),".","-"),"+","."),"-",",")))=TRUE,(VALUE(SUBSTITUTE(SUBSTITUTE(SUBSTITUTE(SUBSTITUTE('YAHOO HISTORICAL DATA'!B979,",","+"),".","-"),"+","."),"-",","))),"")</f>
        <v/>
      </c>
      <c r="G979" s="15" t="str">
        <f>IF(ISNUMBER(VALUE(SUBSTITUTE(SUBSTITUTE(SUBSTITUTE(SUBSTITUTE('YAHOO HISTORICAL DATA'!C979,",","+"),".","-"),"+","."),"-",",")))=TRUE,(VALUE(SUBSTITUTE(SUBSTITUTE(SUBSTITUTE(SUBSTITUTE('YAHOO HISTORICAL DATA'!C979,",","+"),".","-"),"+","."),"-",","))),"")</f>
        <v/>
      </c>
      <c r="H979" s="15" t="str">
        <f>IF(ISNUMBER(VALUE(SUBSTITUTE(SUBSTITUTE(SUBSTITUTE(SUBSTITUTE('YAHOO HISTORICAL DATA'!D979,",","+"),".","-"),"+","."),"-",",")))=TRUE,(VALUE(SUBSTITUTE(SUBSTITUTE(SUBSTITUTE(SUBSTITUTE('YAHOO HISTORICAL DATA'!D979,",","+"),".","-"),"+","."),"-",","))),"")</f>
        <v/>
      </c>
      <c r="I979" s="15" t="str">
        <f>IF(ISNUMBER(VALUE(SUBSTITUTE(SUBSTITUTE(SUBSTITUTE(SUBSTITUTE('YAHOO HISTORICAL DATA'!E979,",","+"),".","-"),"+","."),"-",",")))=TRUE,(VALUE(SUBSTITUTE(SUBSTITUTE(SUBSTITUTE(SUBSTITUTE('YAHOO HISTORICAL DATA'!E979,",","+"),".","-"),"+","."),"-",","))),"")</f>
        <v/>
      </c>
      <c r="J979" s="15" t="str">
        <f>IF(ISNUMBER(VALUE(SUBSTITUTE(SUBSTITUTE(SUBSTITUTE(SUBSTITUTE('YAHOO HISTORICAL DATA'!F979,",","+"),".","-"),"+","."),"-",",")))=TRUE,(VALUE(SUBSTITUTE(SUBSTITUTE(SUBSTITUTE(SUBSTITUTE('YAHOO HISTORICAL DATA'!F979,",","+"),".","-"),"+","."),"-",","))),"")</f>
        <v/>
      </c>
      <c r="K979" s="15">
        <f>IF(ISNUMBER(VALUE(SUBSTITUTE(SUBSTITUTE(SUBSTITUTE(SUBSTITUTE('YAHOO HISTORICAL DATA'!G979,",","+"),".","-"),"+","."),"-",",")))=TRUE,(VALUE(SUBSTITUTE(SUBSTITUTE(SUBSTITUTE(SUBSTITUTE('YAHOO HISTORICAL DATA'!G979,",","+"),".","-"),"+","."),"-",","))),VALUE(SUBSTITUTE(SUBSTITUTE(SUBSTITUTE(SUBSTITUTE('YAHOO HISTORICAL DATA'!G979,",","+"),".","-"),"+","."),"-",",")&amp;"0"))</f>
        <v>0</v>
      </c>
    </row>
    <row r="980" spans="1:11" x14ac:dyDescent="0.2">
      <c r="A980">
        <f>'YAHOO HISTORICAL DATA'!A980</f>
        <v>0</v>
      </c>
      <c r="B980" s="81">
        <f t="shared" si="64"/>
        <v>0</v>
      </c>
      <c r="C980" s="83">
        <f t="shared" si="62"/>
        <v>0</v>
      </c>
      <c r="D980" s="83">
        <f t="shared" si="65"/>
        <v>0</v>
      </c>
      <c r="E980" s="3" t="e">
        <f t="shared" si="63"/>
        <v>#NUM!</v>
      </c>
      <c r="F980" s="15" t="str">
        <f>IF(ISNUMBER(VALUE(SUBSTITUTE(SUBSTITUTE(SUBSTITUTE(SUBSTITUTE('YAHOO HISTORICAL DATA'!B980,",","+"),".","-"),"+","."),"-",",")))=TRUE,(VALUE(SUBSTITUTE(SUBSTITUTE(SUBSTITUTE(SUBSTITUTE('YAHOO HISTORICAL DATA'!B980,",","+"),".","-"),"+","."),"-",","))),"")</f>
        <v/>
      </c>
      <c r="G980" s="15" t="str">
        <f>IF(ISNUMBER(VALUE(SUBSTITUTE(SUBSTITUTE(SUBSTITUTE(SUBSTITUTE('YAHOO HISTORICAL DATA'!C980,",","+"),".","-"),"+","."),"-",",")))=TRUE,(VALUE(SUBSTITUTE(SUBSTITUTE(SUBSTITUTE(SUBSTITUTE('YAHOO HISTORICAL DATA'!C980,",","+"),".","-"),"+","."),"-",","))),"")</f>
        <v/>
      </c>
      <c r="H980" s="15" t="str">
        <f>IF(ISNUMBER(VALUE(SUBSTITUTE(SUBSTITUTE(SUBSTITUTE(SUBSTITUTE('YAHOO HISTORICAL DATA'!D980,",","+"),".","-"),"+","."),"-",",")))=TRUE,(VALUE(SUBSTITUTE(SUBSTITUTE(SUBSTITUTE(SUBSTITUTE('YAHOO HISTORICAL DATA'!D980,",","+"),".","-"),"+","."),"-",","))),"")</f>
        <v/>
      </c>
      <c r="I980" s="15" t="str">
        <f>IF(ISNUMBER(VALUE(SUBSTITUTE(SUBSTITUTE(SUBSTITUTE(SUBSTITUTE('YAHOO HISTORICAL DATA'!E980,",","+"),".","-"),"+","."),"-",",")))=TRUE,(VALUE(SUBSTITUTE(SUBSTITUTE(SUBSTITUTE(SUBSTITUTE('YAHOO HISTORICAL DATA'!E980,",","+"),".","-"),"+","."),"-",","))),"")</f>
        <v/>
      </c>
      <c r="J980" s="15" t="str">
        <f>IF(ISNUMBER(VALUE(SUBSTITUTE(SUBSTITUTE(SUBSTITUTE(SUBSTITUTE('YAHOO HISTORICAL DATA'!F980,",","+"),".","-"),"+","."),"-",",")))=TRUE,(VALUE(SUBSTITUTE(SUBSTITUTE(SUBSTITUTE(SUBSTITUTE('YAHOO HISTORICAL DATA'!F980,",","+"),".","-"),"+","."),"-",","))),"")</f>
        <v/>
      </c>
      <c r="K980" s="15">
        <f>IF(ISNUMBER(VALUE(SUBSTITUTE(SUBSTITUTE(SUBSTITUTE(SUBSTITUTE('YAHOO HISTORICAL DATA'!G980,",","+"),".","-"),"+","."),"-",",")))=TRUE,(VALUE(SUBSTITUTE(SUBSTITUTE(SUBSTITUTE(SUBSTITUTE('YAHOO HISTORICAL DATA'!G980,",","+"),".","-"),"+","."),"-",","))),VALUE(SUBSTITUTE(SUBSTITUTE(SUBSTITUTE(SUBSTITUTE('YAHOO HISTORICAL DATA'!G980,",","+"),".","-"),"+","."),"-",",")&amp;"0"))</f>
        <v>0</v>
      </c>
    </row>
    <row r="981" spans="1:11" x14ac:dyDescent="0.2">
      <c r="A981">
        <f>'YAHOO HISTORICAL DATA'!A981</f>
        <v>0</v>
      </c>
      <c r="B981" s="81">
        <f t="shared" si="64"/>
        <v>0</v>
      </c>
      <c r="C981" s="83">
        <f t="shared" si="62"/>
        <v>0</v>
      </c>
      <c r="D981" s="83">
        <f t="shared" si="65"/>
        <v>0</v>
      </c>
      <c r="E981" s="3" t="e">
        <f t="shared" si="63"/>
        <v>#NUM!</v>
      </c>
      <c r="F981" s="15" t="str">
        <f>IF(ISNUMBER(VALUE(SUBSTITUTE(SUBSTITUTE(SUBSTITUTE(SUBSTITUTE('YAHOO HISTORICAL DATA'!B981,",","+"),".","-"),"+","."),"-",",")))=TRUE,(VALUE(SUBSTITUTE(SUBSTITUTE(SUBSTITUTE(SUBSTITUTE('YAHOO HISTORICAL DATA'!B981,",","+"),".","-"),"+","."),"-",","))),"")</f>
        <v/>
      </c>
      <c r="G981" s="15" t="str">
        <f>IF(ISNUMBER(VALUE(SUBSTITUTE(SUBSTITUTE(SUBSTITUTE(SUBSTITUTE('YAHOO HISTORICAL DATA'!C981,",","+"),".","-"),"+","."),"-",",")))=TRUE,(VALUE(SUBSTITUTE(SUBSTITUTE(SUBSTITUTE(SUBSTITUTE('YAHOO HISTORICAL DATA'!C981,",","+"),".","-"),"+","."),"-",","))),"")</f>
        <v/>
      </c>
      <c r="H981" s="15" t="str">
        <f>IF(ISNUMBER(VALUE(SUBSTITUTE(SUBSTITUTE(SUBSTITUTE(SUBSTITUTE('YAHOO HISTORICAL DATA'!D981,",","+"),".","-"),"+","."),"-",",")))=TRUE,(VALUE(SUBSTITUTE(SUBSTITUTE(SUBSTITUTE(SUBSTITUTE('YAHOO HISTORICAL DATA'!D981,",","+"),".","-"),"+","."),"-",","))),"")</f>
        <v/>
      </c>
      <c r="I981" s="15" t="str">
        <f>IF(ISNUMBER(VALUE(SUBSTITUTE(SUBSTITUTE(SUBSTITUTE(SUBSTITUTE('YAHOO HISTORICAL DATA'!E981,",","+"),".","-"),"+","."),"-",",")))=TRUE,(VALUE(SUBSTITUTE(SUBSTITUTE(SUBSTITUTE(SUBSTITUTE('YAHOO HISTORICAL DATA'!E981,",","+"),".","-"),"+","."),"-",","))),"")</f>
        <v/>
      </c>
      <c r="J981" s="15" t="str">
        <f>IF(ISNUMBER(VALUE(SUBSTITUTE(SUBSTITUTE(SUBSTITUTE(SUBSTITUTE('YAHOO HISTORICAL DATA'!F981,",","+"),".","-"),"+","."),"-",",")))=TRUE,(VALUE(SUBSTITUTE(SUBSTITUTE(SUBSTITUTE(SUBSTITUTE('YAHOO HISTORICAL DATA'!F981,",","+"),".","-"),"+","."),"-",","))),"")</f>
        <v/>
      </c>
      <c r="K981" s="15">
        <f>IF(ISNUMBER(VALUE(SUBSTITUTE(SUBSTITUTE(SUBSTITUTE(SUBSTITUTE('YAHOO HISTORICAL DATA'!G981,",","+"),".","-"),"+","."),"-",",")))=TRUE,(VALUE(SUBSTITUTE(SUBSTITUTE(SUBSTITUTE(SUBSTITUTE('YAHOO HISTORICAL DATA'!G981,",","+"),".","-"),"+","."),"-",","))),VALUE(SUBSTITUTE(SUBSTITUTE(SUBSTITUTE(SUBSTITUTE('YAHOO HISTORICAL DATA'!G981,",","+"),".","-"),"+","."),"-",",")&amp;"0"))</f>
        <v>0</v>
      </c>
    </row>
    <row r="982" spans="1:11" x14ac:dyDescent="0.2">
      <c r="A982">
        <f>'YAHOO HISTORICAL DATA'!A982</f>
        <v>0</v>
      </c>
      <c r="B982" s="81">
        <f t="shared" si="64"/>
        <v>0</v>
      </c>
      <c r="C982" s="83">
        <f t="shared" si="62"/>
        <v>0</v>
      </c>
      <c r="D982" s="83">
        <f t="shared" si="65"/>
        <v>0</v>
      </c>
      <c r="E982" s="3" t="e">
        <f t="shared" si="63"/>
        <v>#NUM!</v>
      </c>
      <c r="F982" s="15" t="str">
        <f>IF(ISNUMBER(VALUE(SUBSTITUTE(SUBSTITUTE(SUBSTITUTE(SUBSTITUTE('YAHOO HISTORICAL DATA'!B982,",","+"),".","-"),"+","."),"-",",")))=TRUE,(VALUE(SUBSTITUTE(SUBSTITUTE(SUBSTITUTE(SUBSTITUTE('YAHOO HISTORICAL DATA'!B982,",","+"),".","-"),"+","."),"-",","))),"")</f>
        <v/>
      </c>
      <c r="G982" s="15" t="str">
        <f>IF(ISNUMBER(VALUE(SUBSTITUTE(SUBSTITUTE(SUBSTITUTE(SUBSTITUTE('YAHOO HISTORICAL DATA'!C982,",","+"),".","-"),"+","."),"-",",")))=TRUE,(VALUE(SUBSTITUTE(SUBSTITUTE(SUBSTITUTE(SUBSTITUTE('YAHOO HISTORICAL DATA'!C982,",","+"),".","-"),"+","."),"-",","))),"")</f>
        <v/>
      </c>
      <c r="H982" s="15" t="str">
        <f>IF(ISNUMBER(VALUE(SUBSTITUTE(SUBSTITUTE(SUBSTITUTE(SUBSTITUTE('YAHOO HISTORICAL DATA'!D982,",","+"),".","-"),"+","."),"-",",")))=TRUE,(VALUE(SUBSTITUTE(SUBSTITUTE(SUBSTITUTE(SUBSTITUTE('YAHOO HISTORICAL DATA'!D982,",","+"),".","-"),"+","."),"-",","))),"")</f>
        <v/>
      </c>
      <c r="I982" s="15" t="str">
        <f>IF(ISNUMBER(VALUE(SUBSTITUTE(SUBSTITUTE(SUBSTITUTE(SUBSTITUTE('YAHOO HISTORICAL DATA'!E982,",","+"),".","-"),"+","."),"-",",")))=TRUE,(VALUE(SUBSTITUTE(SUBSTITUTE(SUBSTITUTE(SUBSTITUTE('YAHOO HISTORICAL DATA'!E982,",","+"),".","-"),"+","."),"-",","))),"")</f>
        <v/>
      </c>
      <c r="J982" s="15" t="str">
        <f>IF(ISNUMBER(VALUE(SUBSTITUTE(SUBSTITUTE(SUBSTITUTE(SUBSTITUTE('YAHOO HISTORICAL DATA'!F982,",","+"),".","-"),"+","."),"-",",")))=TRUE,(VALUE(SUBSTITUTE(SUBSTITUTE(SUBSTITUTE(SUBSTITUTE('YAHOO HISTORICAL DATA'!F982,",","+"),".","-"),"+","."),"-",","))),"")</f>
        <v/>
      </c>
      <c r="K982" s="15">
        <f>IF(ISNUMBER(VALUE(SUBSTITUTE(SUBSTITUTE(SUBSTITUTE(SUBSTITUTE('YAHOO HISTORICAL DATA'!G982,",","+"),".","-"),"+","."),"-",",")))=TRUE,(VALUE(SUBSTITUTE(SUBSTITUTE(SUBSTITUTE(SUBSTITUTE('YAHOO HISTORICAL DATA'!G982,",","+"),".","-"),"+","."),"-",","))),VALUE(SUBSTITUTE(SUBSTITUTE(SUBSTITUTE(SUBSTITUTE('YAHOO HISTORICAL DATA'!G982,",","+"),".","-"),"+","."),"-",",")&amp;"0"))</f>
        <v>0</v>
      </c>
    </row>
    <row r="983" spans="1:11" x14ac:dyDescent="0.2">
      <c r="A983">
        <f>'YAHOO HISTORICAL DATA'!A983</f>
        <v>0</v>
      </c>
      <c r="B983" s="81">
        <f t="shared" si="64"/>
        <v>0</v>
      </c>
      <c r="C983" s="83">
        <f t="shared" si="62"/>
        <v>0</v>
      </c>
      <c r="D983" s="83">
        <f t="shared" si="65"/>
        <v>0</v>
      </c>
      <c r="E983" s="3" t="e">
        <f t="shared" si="63"/>
        <v>#NUM!</v>
      </c>
      <c r="F983" s="15" t="str">
        <f>IF(ISNUMBER(VALUE(SUBSTITUTE(SUBSTITUTE(SUBSTITUTE(SUBSTITUTE('YAHOO HISTORICAL DATA'!B983,",","+"),".","-"),"+","."),"-",",")))=TRUE,(VALUE(SUBSTITUTE(SUBSTITUTE(SUBSTITUTE(SUBSTITUTE('YAHOO HISTORICAL DATA'!B983,",","+"),".","-"),"+","."),"-",","))),"")</f>
        <v/>
      </c>
      <c r="G983" s="15" t="str">
        <f>IF(ISNUMBER(VALUE(SUBSTITUTE(SUBSTITUTE(SUBSTITUTE(SUBSTITUTE('YAHOO HISTORICAL DATA'!C983,",","+"),".","-"),"+","."),"-",",")))=TRUE,(VALUE(SUBSTITUTE(SUBSTITUTE(SUBSTITUTE(SUBSTITUTE('YAHOO HISTORICAL DATA'!C983,",","+"),".","-"),"+","."),"-",","))),"")</f>
        <v/>
      </c>
      <c r="H983" s="15" t="str">
        <f>IF(ISNUMBER(VALUE(SUBSTITUTE(SUBSTITUTE(SUBSTITUTE(SUBSTITUTE('YAHOO HISTORICAL DATA'!D983,",","+"),".","-"),"+","."),"-",",")))=TRUE,(VALUE(SUBSTITUTE(SUBSTITUTE(SUBSTITUTE(SUBSTITUTE('YAHOO HISTORICAL DATA'!D983,",","+"),".","-"),"+","."),"-",","))),"")</f>
        <v/>
      </c>
      <c r="I983" s="15" t="str">
        <f>IF(ISNUMBER(VALUE(SUBSTITUTE(SUBSTITUTE(SUBSTITUTE(SUBSTITUTE('YAHOO HISTORICAL DATA'!E983,",","+"),".","-"),"+","."),"-",",")))=TRUE,(VALUE(SUBSTITUTE(SUBSTITUTE(SUBSTITUTE(SUBSTITUTE('YAHOO HISTORICAL DATA'!E983,",","+"),".","-"),"+","."),"-",","))),"")</f>
        <v/>
      </c>
      <c r="J983" s="15" t="str">
        <f>IF(ISNUMBER(VALUE(SUBSTITUTE(SUBSTITUTE(SUBSTITUTE(SUBSTITUTE('YAHOO HISTORICAL DATA'!F983,",","+"),".","-"),"+","."),"-",",")))=TRUE,(VALUE(SUBSTITUTE(SUBSTITUTE(SUBSTITUTE(SUBSTITUTE('YAHOO HISTORICAL DATA'!F983,",","+"),".","-"),"+","."),"-",","))),"")</f>
        <v/>
      </c>
      <c r="K983" s="15">
        <f>IF(ISNUMBER(VALUE(SUBSTITUTE(SUBSTITUTE(SUBSTITUTE(SUBSTITUTE('YAHOO HISTORICAL DATA'!G983,",","+"),".","-"),"+","."),"-",",")))=TRUE,(VALUE(SUBSTITUTE(SUBSTITUTE(SUBSTITUTE(SUBSTITUTE('YAHOO HISTORICAL DATA'!G983,",","+"),".","-"),"+","."),"-",","))),VALUE(SUBSTITUTE(SUBSTITUTE(SUBSTITUTE(SUBSTITUTE('YAHOO HISTORICAL DATA'!G983,",","+"),".","-"),"+","."),"-",",")&amp;"0"))</f>
        <v>0</v>
      </c>
    </row>
    <row r="984" spans="1:11" x14ac:dyDescent="0.2">
      <c r="A984">
        <f>'YAHOO HISTORICAL DATA'!A984</f>
        <v>0</v>
      </c>
      <c r="B984" s="81">
        <f t="shared" si="64"/>
        <v>0</v>
      </c>
      <c r="C984" s="83">
        <f t="shared" si="62"/>
        <v>0</v>
      </c>
      <c r="D984" s="83">
        <f t="shared" si="65"/>
        <v>0</v>
      </c>
      <c r="E984" s="3" t="e">
        <f t="shared" si="63"/>
        <v>#NUM!</v>
      </c>
      <c r="F984" s="15" t="str">
        <f>IF(ISNUMBER(VALUE(SUBSTITUTE(SUBSTITUTE(SUBSTITUTE(SUBSTITUTE('YAHOO HISTORICAL DATA'!B984,",","+"),".","-"),"+","."),"-",",")))=TRUE,(VALUE(SUBSTITUTE(SUBSTITUTE(SUBSTITUTE(SUBSTITUTE('YAHOO HISTORICAL DATA'!B984,",","+"),".","-"),"+","."),"-",","))),"")</f>
        <v/>
      </c>
      <c r="G984" s="15" t="str">
        <f>IF(ISNUMBER(VALUE(SUBSTITUTE(SUBSTITUTE(SUBSTITUTE(SUBSTITUTE('YAHOO HISTORICAL DATA'!C984,",","+"),".","-"),"+","."),"-",",")))=TRUE,(VALUE(SUBSTITUTE(SUBSTITUTE(SUBSTITUTE(SUBSTITUTE('YAHOO HISTORICAL DATA'!C984,",","+"),".","-"),"+","."),"-",","))),"")</f>
        <v/>
      </c>
      <c r="H984" s="15" t="str">
        <f>IF(ISNUMBER(VALUE(SUBSTITUTE(SUBSTITUTE(SUBSTITUTE(SUBSTITUTE('YAHOO HISTORICAL DATA'!D984,",","+"),".","-"),"+","."),"-",",")))=TRUE,(VALUE(SUBSTITUTE(SUBSTITUTE(SUBSTITUTE(SUBSTITUTE('YAHOO HISTORICAL DATA'!D984,",","+"),".","-"),"+","."),"-",","))),"")</f>
        <v/>
      </c>
      <c r="I984" s="15" t="str">
        <f>IF(ISNUMBER(VALUE(SUBSTITUTE(SUBSTITUTE(SUBSTITUTE(SUBSTITUTE('YAHOO HISTORICAL DATA'!E984,",","+"),".","-"),"+","."),"-",",")))=TRUE,(VALUE(SUBSTITUTE(SUBSTITUTE(SUBSTITUTE(SUBSTITUTE('YAHOO HISTORICAL DATA'!E984,",","+"),".","-"),"+","."),"-",","))),"")</f>
        <v/>
      </c>
      <c r="J984" s="15" t="str">
        <f>IF(ISNUMBER(VALUE(SUBSTITUTE(SUBSTITUTE(SUBSTITUTE(SUBSTITUTE('YAHOO HISTORICAL DATA'!F984,",","+"),".","-"),"+","."),"-",",")))=TRUE,(VALUE(SUBSTITUTE(SUBSTITUTE(SUBSTITUTE(SUBSTITUTE('YAHOO HISTORICAL DATA'!F984,",","+"),".","-"),"+","."),"-",","))),"")</f>
        <v/>
      </c>
      <c r="K984" s="15">
        <f>IF(ISNUMBER(VALUE(SUBSTITUTE(SUBSTITUTE(SUBSTITUTE(SUBSTITUTE('YAHOO HISTORICAL DATA'!G984,",","+"),".","-"),"+","."),"-",",")))=TRUE,(VALUE(SUBSTITUTE(SUBSTITUTE(SUBSTITUTE(SUBSTITUTE('YAHOO HISTORICAL DATA'!G984,",","+"),".","-"),"+","."),"-",","))),VALUE(SUBSTITUTE(SUBSTITUTE(SUBSTITUTE(SUBSTITUTE('YAHOO HISTORICAL DATA'!G984,",","+"),".","-"),"+","."),"-",",")&amp;"0"))</f>
        <v>0</v>
      </c>
    </row>
    <row r="985" spans="1:11" x14ac:dyDescent="0.2">
      <c r="A985">
        <f>'YAHOO HISTORICAL DATA'!A985</f>
        <v>0</v>
      </c>
      <c r="B985" s="81">
        <f t="shared" si="64"/>
        <v>0</v>
      </c>
      <c r="C985" s="83">
        <f t="shared" si="62"/>
        <v>0</v>
      </c>
      <c r="D985" s="83">
        <f t="shared" si="65"/>
        <v>0</v>
      </c>
      <c r="E985" s="3" t="e">
        <f t="shared" si="63"/>
        <v>#NUM!</v>
      </c>
      <c r="F985" s="15" t="str">
        <f>IF(ISNUMBER(VALUE(SUBSTITUTE(SUBSTITUTE(SUBSTITUTE(SUBSTITUTE('YAHOO HISTORICAL DATA'!B985,",","+"),".","-"),"+","."),"-",",")))=TRUE,(VALUE(SUBSTITUTE(SUBSTITUTE(SUBSTITUTE(SUBSTITUTE('YAHOO HISTORICAL DATA'!B985,",","+"),".","-"),"+","."),"-",","))),"")</f>
        <v/>
      </c>
      <c r="G985" s="15" t="str">
        <f>IF(ISNUMBER(VALUE(SUBSTITUTE(SUBSTITUTE(SUBSTITUTE(SUBSTITUTE('YAHOO HISTORICAL DATA'!C985,",","+"),".","-"),"+","."),"-",",")))=TRUE,(VALUE(SUBSTITUTE(SUBSTITUTE(SUBSTITUTE(SUBSTITUTE('YAHOO HISTORICAL DATA'!C985,",","+"),".","-"),"+","."),"-",","))),"")</f>
        <v/>
      </c>
      <c r="H985" s="15" t="str">
        <f>IF(ISNUMBER(VALUE(SUBSTITUTE(SUBSTITUTE(SUBSTITUTE(SUBSTITUTE('YAHOO HISTORICAL DATA'!D985,",","+"),".","-"),"+","."),"-",",")))=TRUE,(VALUE(SUBSTITUTE(SUBSTITUTE(SUBSTITUTE(SUBSTITUTE('YAHOO HISTORICAL DATA'!D985,",","+"),".","-"),"+","."),"-",","))),"")</f>
        <v/>
      </c>
      <c r="I985" s="15" t="str">
        <f>IF(ISNUMBER(VALUE(SUBSTITUTE(SUBSTITUTE(SUBSTITUTE(SUBSTITUTE('YAHOO HISTORICAL DATA'!E985,",","+"),".","-"),"+","."),"-",",")))=TRUE,(VALUE(SUBSTITUTE(SUBSTITUTE(SUBSTITUTE(SUBSTITUTE('YAHOO HISTORICAL DATA'!E985,",","+"),".","-"),"+","."),"-",","))),"")</f>
        <v/>
      </c>
      <c r="J985" s="15" t="str">
        <f>IF(ISNUMBER(VALUE(SUBSTITUTE(SUBSTITUTE(SUBSTITUTE(SUBSTITUTE('YAHOO HISTORICAL DATA'!F985,",","+"),".","-"),"+","."),"-",",")))=TRUE,(VALUE(SUBSTITUTE(SUBSTITUTE(SUBSTITUTE(SUBSTITUTE('YAHOO HISTORICAL DATA'!F985,",","+"),".","-"),"+","."),"-",","))),"")</f>
        <v/>
      </c>
      <c r="K985" s="15">
        <f>IF(ISNUMBER(VALUE(SUBSTITUTE(SUBSTITUTE(SUBSTITUTE(SUBSTITUTE('YAHOO HISTORICAL DATA'!G985,",","+"),".","-"),"+","."),"-",",")))=TRUE,(VALUE(SUBSTITUTE(SUBSTITUTE(SUBSTITUTE(SUBSTITUTE('YAHOO HISTORICAL DATA'!G985,",","+"),".","-"),"+","."),"-",","))),VALUE(SUBSTITUTE(SUBSTITUTE(SUBSTITUTE(SUBSTITUTE('YAHOO HISTORICAL DATA'!G985,",","+"),".","-"),"+","."),"-",",")&amp;"0"))</f>
        <v>0</v>
      </c>
    </row>
    <row r="986" spans="1:11" x14ac:dyDescent="0.2">
      <c r="A986">
        <f>'YAHOO HISTORICAL DATA'!A986</f>
        <v>0</v>
      </c>
      <c r="B986" s="81">
        <f t="shared" si="64"/>
        <v>0</v>
      </c>
      <c r="C986" s="83">
        <f t="shared" si="62"/>
        <v>0</v>
      </c>
      <c r="D986" s="83">
        <f t="shared" si="65"/>
        <v>0</v>
      </c>
      <c r="E986" s="3" t="e">
        <f t="shared" si="63"/>
        <v>#NUM!</v>
      </c>
      <c r="F986" s="15" t="str">
        <f>IF(ISNUMBER(VALUE(SUBSTITUTE(SUBSTITUTE(SUBSTITUTE(SUBSTITUTE('YAHOO HISTORICAL DATA'!B986,",","+"),".","-"),"+","."),"-",",")))=TRUE,(VALUE(SUBSTITUTE(SUBSTITUTE(SUBSTITUTE(SUBSTITUTE('YAHOO HISTORICAL DATA'!B986,",","+"),".","-"),"+","."),"-",","))),"")</f>
        <v/>
      </c>
      <c r="G986" s="15" t="str">
        <f>IF(ISNUMBER(VALUE(SUBSTITUTE(SUBSTITUTE(SUBSTITUTE(SUBSTITUTE('YAHOO HISTORICAL DATA'!C986,",","+"),".","-"),"+","."),"-",",")))=TRUE,(VALUE(SUBSTITUTE(SUBSTITUTE(SUBSTITUTE(SUBSTITUTE('YAHOO HISTORICAL DATA'!C986,",","+"),".","-"),"+","."),"-",","))),"")</f>
        <v/>
      </c>
      <c r="H986" s="15" t="str">
        <f>IF(ISNUMBER(VALUE(SUBSTITUTE(SUBSTITUTE(SUBSTITUTE(SUBSTITUTE('YAHOO HISTORICAL DATA'!D986,",","+"),".","-"),"+","."),"-",",")))=TRUE,(VALUE(SUBSTITUTE(SUBSTITUTE(SUBSTITUTE(SUBSTITUTE('YAHOO HISTORICAL DATA'!D986,",","+"),".","-"),"+","."),"-",","))),"")</f>
        <v/>
      </c>
      <c r="I986" s="15" t="str">
        <f>IF(ISNUMBER(VALUE(SUBSTITUTE(SUBSTITUTE(SUBSTITUTE(SUBSTITUTE('YAHOO HISTORICAL DATA'!E986,",","+"),".","-"),"+","."),"-",",")))=TRUE,(VALUE(SUBSTITUTE(SUBSTITUTE(SUBSTITUTE(SUBSTITUTE('YAHOO HISTORICAL DATA'!E986,",","+"),".","-"),"+","."),"-",","))),"")</f>
        <v/>
      </c>
      <c r="J986" s="15" t="str">
        <f>IF(ISNUMBER(VALUE(SUBSTITUTE(SUBSTITUTE(SUBSTITUTE(SUBSTITUTE('YAHOO HISTORICAL DATA'!F986,",","+"),".","-"),"+","."),"-",",")))=TRUE,(VALUE(SUBSTITUTE(SUBSTITUTE(SUBSTITUTE(SUBSTITUTE('YAHOO HISTORICAL DATA'!F986,",","+"),".","-"),"+","."),"-",","))),"")</f>
        <v/>
      </c>
      <c r="K986" s="15">
        <f>IF(ISNUMBER(VALUE(SUBSTITUTE(SUBSTITUTE(SUBSTITUTE(SUBSTITUTE('YAHOO HISTORICAL DATA'!G986,",","+"),".","-"),"+","."),"-",",")))=TRUE,(VALUE(SUBSTITUTE(SUBSTITUTE(SUBSTITUTE(SUBSTITUTE('YAHOO HISTORICAL DATA'!G986,",","+"),".","-"),"+","."),"-",","))),VALUE(SUBSTITUTE(SUBSTITUTE(SUBSTITUTE(SUBSTITUTE('YAHOO HISTORICAL DATA'!G986,",","+"),".","-"),"+","."),"-",",")&amp;"0"))</f>
        <v>0</v>
      </c>
    </row>
    <row r="987" spans="1:11" x14ac:dyDescent="0.2">
      <c r="A987">
        <f>'YAHOO HISTORICAL DATA'!A987</f>
        <v>0</v>
      </c>
      <c r="B987" s="81">
        <f t="shared" si="64"/>
        <v>0</v>
      </c>
      <c r="C987" s="83">
        <f t="shared" si="62"/>
        <v>0</v>
      </c>
      <c r="D987" s="83">
        <f t="shared" si="65"/>
        <v>0</v>
      </c>
      <c r="E987" s="3" t="e">
        <f t="shared" si="63"/>
        <v>#NUM!</v>
      </c>
      <c r="F987" s="15" t="str">
        <f>IF(ISNUMBER(VALUE(SUBSTITUTE(SUBSTITUTE(SUBSTITUTE(SUBSTITUTE('YAHOO HISTORICAL DATA'!B987,",","+"),".","-"),"+","."),"-",",")))=TRUE,(VALUE(SUBSTITUTE(SUBSTITUTE(SUBSTITUTE(SUBSTITUTE('YAHOO HISTORICAL DATA'!B987,",","+"),".","-"),"+","."),"-",","))),"")</f>
        <v/>
      </c>
      <c r="G987" s="15" t="str">
        <f>IF(ISNUMBER(VALUE(SUBSTITUTE(SUBSTITUTE(SUBSTITUTE(SUBSTITUTE('YAHOO HISTORICAL DATA'!C987,",","+"),".","-"),"+","."),"-",",")))=TRUE,(VALUE(SUBSTITUTE(SUBSTITUTE(SUBSTITUTE(SUBSTITUTE('YAHOO HISTORICAL DATA'!C987,",","+"),".","-"),"+","."),"-",","))),"")</f>
        <v/>
      </c>
      <c r="H987" s="15" t="str">
        <f>IF(ISNUMBER(VALUE(SUBSTITUTE(SUBSTITUTE(SUBSTITUTE(SUBSTITUTE('YAHOO HISTORICAL DATA'!D987,",","+"),".","-"),"+","."),"-",",")))=TRUE,(VALUE(SUBSTITUTE(SUBSTITUTE(SUBSTITUTE(SUBSTITUTE('YAHOO HISTORICAL DATA'!D987,",","+"),".","-"),"+","."),"-",","))),"")</f>
        <v/>
      </c>
      <c r="I987" s="15" t="str">
        <f>IF(ISNUMBER(VALUE(SUBSTITUTE(SUBSTITUTE(SUBSTITUTE(SUBSTITUTE('YAHOO HISTORICAL DATA'!E987,",","+"),".","-"),"+","."),"-",",")))=TRUE,(VALUE(SUBSTITUTE(SUBSTITUTE(SUBSTITUTE(SUBSTITUTE('YAHOO HISTORICAL DATA'!E987,",","+"),".","-"),"+","."),"-",","))),"")</f>
        <v/>
      </c>
      <c r="J987" s="15" t="str">
        <f>IF(ISNUMBER(VALUE(SUBSTITUTE(SUBSTITUTE(SUBSTITUTE(SUBSTITUTE('YAHOO HISTORICAL DATA'!F987,",","+"),".","-"),"+","."),"-",",")))=TRUE,(VALUE(SUBSTITUTE(SUBSTITUTE(SUBSTITUTE(SUBSTITUTE('YAHOO HISTORICAL DATA'!F987,",","+"),".","-"),"+","."),"-",","))),"")</f>
        <v/>
      </c>
      <c r="K987" s="15">
        <f>IF(ISNUMBER(VALUE(SUBSTITUTE(SUBSTITUTE(SUBSTITUTE(SUBSTITUTE('YAHOO HISTORICAL DATA'!G987,",","+"),".","-"),"+","."),"-",",")))=TRUE,(VALUE(SUBSTITUTE(SUBSTITUTE(SUBSTITUTE(SUBSTITUTE('YAHOO HISTORICAL DATA'!G987,",","+"),".","-"),"+","."),"-",","))),VALUE(SUBSTITUTE(SUBSTITUTE(SUBSTITUTE(SUBSTITUTE('YAHOO HISTORICAL DATA'!G987,",","+"),".","-"),"+","."),"-",",")&amp;"0"))</f>
        <v>0</v>
      </c>
    </row>
    <row r="988" spans="1:11" x14ac:dyDescent="0.2">
      <c r="A988">
        <f>'YAHOO HISTORICAL DATA'!A988</f>
        <v>0</v>
      </c>
      <c r="B988" s="81">
        <f t="shared" si="64"/>
        <v>0</v>
      </c>
      <c r="C988" s="83">
        <f t="shared" si="62"/>
        <v>0</v>
      </c>
      <c r="D988" s="83">
        <f t="shared" si="65"/>
        <v>0</v>
      </c>
      <c r="E988" s="3" t="e">
        <f t="shared" si="63"/>
        <v>#NUM!</v>
      </c>
      <c r="F988" s="15" t="str">
        <f>IF(ISNUMBER(VALUE(SUBSTITUTE(SUBSTITUTE(SUBSTITUTE(SUBSTITUTE('YAHOO HISTORICAL DATA'!B988,",","+"),".","-"),"+","."),"-",",")))=TRUE,(VALUE(SUBSTITUTE(SUBSTITUTE(SUBSTITUTE(SUBSTITUTE('YAHOO HISTORICAL DATA'!B988,",","+"),".","-"),"+","."),"-",","))),"")</f>
        <v/>
      </c>
      <c r="G988" s="15" t="str">
        <f>IF(ISNUMBER(VALUE(SUBSTITUTE(SUBSTITUTE(SUBSTITUTE(SUBSTITUTE('YAHOO HISTORICAL DATA'!C988,",","+"),".","-"),"+","."),"-",",")))=TRUE,(VALUE(SUBSTITUTE(SUBSTITUTE(SUBSTITUTE(SUBSTITUTE('YAHOO HISTORICAL DATA'!C988,",","+"),".","-"),"+","."),"-",","))),"")</f>
        <v/>
      </c>
      <c r="H988" s="15" t="str">
        <f>IF(ISNUMBER(VALUE(SUBSTITUTE(SUBSTITUTE(SUBSTITUTE(SUBSTITUTE('YAHOO HISTORICAL DATA'!D988,",","+"),".","-"),"+","."),"-",",")))=TRUE,(VALUE(SUBSTITUTE(SUBSTITUTE(SUBSTITUTE(SUBSTITUTE('YAHOO HISTORICAL DATA'!D988,",","+"),".","-"),"+","."),"-",","))),"")</f>
        <v/>
      </c>
      <c r="I988" s="15" t="str">
        <f>IF(ISNUMBER(VALUE(SUBSTITUTE(SUBSTITUTE(SUBSTITUTE(SUBSTITUTE('YAHOO HISTORICAL DATA'!E988,",","+"),".","-"),"+","."),"-",",")))=TRUE,(VALUE(SUBSTITUTE(SUBSTITUTE(SUBSTITUTE(SUBSTITUTE('YAHOO HISTORICAL DATA'!E988,",","+"),".","-"),"+","."),"-",","))),"")</f>
        <v/>
      </c>
      <c r="J988" s="15" t="str">
        <f>IF(ISNUMBER(VALUE(SUBSTITUTE(SUBSTITUTE(SUBSTITUTE(SUBSTITUTE('YAHOO HISTORICAL DATA'!F988,",","+"),".","-"),"+","."),"-",",")))=TRUE,(VALUE(SUBSTITUTE(SUBSTITUTE(SUBSTITUTE(SUBSTITUTE('YAHOO HISTORICAL DATA'!F988,",","+"),".","-"),"+","."),"-",","))),"")</f>
        <v/>
      </c>
      <c r="K988" s="15">
        <f>IF(ISNUMBER(VALUE(SUBSTITUTE(SUBSTITUTE(SUBSTITUTE(SUBSTITUTE('YAHOO HISTORICAL DATA'!G988,",","+"),".","-"),"+","."),"-",",")))=TRUE,(VALUE(SUBSTITUTE(SUBSTITUTE(SUBSTITUTE(SUBSTITUTE('YAHOO HISTORICAL DATA'!G988,",","+"),".","-"),"+","."),"-",","))),VALUE(SUBSTITUTE(SUBSTITUTE(SUBSTITUTE(SUBSTITUTE('YAHOO HISTORICAL DATA'!G988,",","+"),".","-"),"+","."),"-",",")&amp;"0"))</f>
        <v>0</v>
      </c>
    </row>
    <row r="989" spans="1:11" x14ac:dyDescent="0.2">
      <c r="A989">
        <f>'YAHOO HISTORICAL DATA'!A989</f>
        <v>0</v>
      </c>
      <c r="B989" s="81">
        <f t="shared" si="64"/>
        <v>0</v>
      </c>
      <c r="C989" s="83">
        <f t="shared" si="62"/>
        <v>0</v>
      </c>
      <c r="D989" s="83">
        <f t="shared" si="65"/>
        <v>0</v>
      </c>
      <c r="E989" s="3" t="e">
        <f t="shared" si="63"/>
        <v>#NUM!</v>
      </c>
      <c r="F989" s="15" t="str">
        <f>IF(ISNUMBER(VALUE(SUBSTITUTE(SUBSTITUTE(SUBSTITUTE(SUBSTITUTE('YAHOO HISTORICAL DATA'!B989,",","+"),".","-"),"+","."),"-",",")))=TRUE,(VALUE(SUBSTITUTE(SUBSTITUTE(SUBSTITUTE(SUBSTITUTE('YAHOO HISTORICAL DATA'!B989,",","+"),".","-"),"+","."),"-",","))),"")</f>
        <v/>
      </c>
      <c r="G989" s="15" t="str">
        <f>IF(ISNUMBER(VALUE(SUBSTITUTE(SUBSTITUTE(SUBSTITUTE(SUBSTITUTE('YAHOO HISTORICAL DATA'!C989,",","+"),".","-"),"+","."),"-",",")))=TRUE,(VALUE(SUBSTITUTE(SUBSTITUTE(SUBSTITUTE(SUBSTITUTE('YAHOO HISTORICAL DATA'!C989,",","+"),".","-"),"+","."),"-",","))),"")</f>
        <v/>
      </c>
      <c r="H989" s="15" t="str">
        <f>IF(ISNUMBER(VALUE(SUBSTITUTE(SUBSTITUTE(SUBSTITUTE(SUBSTITUTE('YAHOO HISTORICAL DATA'!D989,",","+"),".","-"),"+","."),"-",",")))=TRUE,(VALUE(SUBSTITUTE(SUBSTITUTE(SUBSTITUTE(SUBSTITUTE('YAHOO HISTORICAL DATA'!D989,",","+"),".","-"),"+","."),"-",","))),"")</f>
        <v/>
      </c>
      <c r="I989" s="15" t="str">
        <f>IF(ISNUMBER(VALUE(SUBSTITUTE(SUBSTITUTE(SUBSTITUTE(SUBSTITUTE('YAHOO HISTORICAL DATA'!E989,",","+"),".","-"),"+","."),"-",",")))=TRUE,(VALUE(SUBSTITUTE(SUBSTITUTE(SUBSTITUTE(SUBSTITUTE('YAHOO HISTORICAL DATA'!E989,",","+"),".","-"),"+","."),"-",","))),"")</f>
        <v/>
      </c>
      <c r="J989" s="15" t="str">
        <f>IF(ISNUMBER(VALUE(SUBSTITUTE(SUBSTITUTE(SUBSTITUTE(SUBSTITUTE('YAHOO HISTORICAL DATA'!F989,",","+"),".","-"),"+","."),"-",",")))=TRUE,(VALUE(SUBSTITUTE(SUBSTITUTE(SUBSTITUTE(SUBSTITUTE('YAHOO HISTORICAL DATA'!F989,",","+"),".","-"),"+","."),"-",","))),"")</f>
        <v/>
      </c>
      <c r="K989" s="15">
        <f>IF(ISNUMBER(VALUE(SUBSTITUTE(SUBSTITUTE(SUBSTITUTE(SUBSTITUTE('YAHOO HISTORICAL DATA'!G989,",","+"),".","-"),"+","."),"-",",")))=TRUE,(VALUE(SUBSTITUTE(SUBSTITUTE(SUBSTITUTE(SUBSTITUTE('YAHOO HISTORICAL DATA'!G989,",","+"),".","-"),"+","."),"-",","))),VALUE(SUBSTITUTE(SUBSTITUTE(SUBSTITUTE(SUBSTITUTE('YAHOO HISTORICAL DATA'!G989,",","+"),".","-"),"+","."),"-",",")&amp;"0"))</f>
        <v>0</v>
      </c>
    </row>
    <row r="990" spans="1:11" x14ac:dyDescent="0.2">
      <c r="A990">
        <f>'YAHOO HISTORICAL DATA'!A990</f>
        <v>0</v>
      </c>
      <c r="B990" s="81">
        <f t="shared" si="64"/>
        <v>0</v>
      </c>
      <c r="C990" s="83">
        <f t="shared" si="62"/>
        <v>0</v>
      </c>
      <c r="D990" s="83">
        <f t="shared" si="65"/>
        <v>0</v>
      </c>
      <c r="E990" s="3" t="e">
        <f t="shared" si="63"/>
        <v>#NUM!</v>
      </c>
      <c r="F990" s="15" t="str">
        <f>IF(ISNUMBER(VALUE(SUBSTITUTE(SUBSTITUTE(SUBSTITUTE(SUBSTITUTE('YAHOO HISTORICAL DATA'!B990,",","+"),".","-"),"+","."),"-",",")))=TRUE,(VALUE(SUBSTITUTE(SUBSTITUTE(SUBSTITUTE(SUBSTITUTE('YAHOO HISTORICAL DATA'!B990,",","+"),".","-"),"+","."),"-",","))),"")</f>
        <v/>
      </c>
      <c r="G990" s="15" t="str">
        <f>IF(ISNUMBER(VALUE(SUBSTITUTE(SUBSTITUTE(SUBSTITUTE(SUBSTITUTE('YAHOO HISTORICAL DATA'!C990,",","+"),".","-"),"+","."),"-",",")))=TRUE,(VALUE(SUBSTITUTE(SUBSTITUTE(SUBSTITUTE(SUBSTITUTE('YAHOO HISTORICAL DATA'!C990,",","+"),".","-"),"+","."),"-",","))),"")</f>
        <v/>
      </c>
      <c r="H990" s="15" t="str">
        <f>IF(ISNUMBER(VALUE(SUBSTITUTE(SUBSTITUTE(SUBSTITUTE(SUBSTITUTE('YAHOO HISTORICAL DATA'!D990,",","+"),".","-"),"+","."),"-",",")))=TRUE,(VALUE(SUBSTITUTE(SUBSTITUTE(SUBSTITUTE(SUBSTITUTE('YAHOO HISTORICAL DATA'!D990,",","+"),".","-"),"+","."),"-",","))),"")</f>
        <v/>
      </c>
      <c r="I990" s="15" t="str">
        <f>IF(ISNUMBER(VALUE(SUBSTITUTE(SUBSTITUTE(SUBSTITUTE(SUBSTITUTE('YAHOO HISTORICAL DATA'!E990,",","+"),".","-"),"+","."),"-",",")))=TRUE,(VALUE(SUBSTITUTE(SUBSTITUTE(SUBSTITUTE(SUBSTITUTE('YAHOO HISTORICAL DATA'!E990,",","+"),".","-"),"+","."),"-",","))),"")</f>
        <v/>
      </c>
      <c r="J990" s="15" t="str">
        <f>IF(ISNUMBER(VALUE(SUBSTITUTE(SUBSTITUTE(SUBSTITUTE(SUBSTITUTE('YAHOO HISTORICAL DATA'!F990,",","+"),".","-"),"+","."),"-",",")))=TRUE,(VALUE(SUBSTITUTE(SUBSTITUTE(SUBSTITUTE(SUBSTITUTE('YAHOO HISTORICAL DATA'!F990,",","+"),".","-"),"+","."),"-",","))),"")</f>
        <v/>
      </c>
      <c r="K990" s="15">
        <f>IF(ISNUMBER(VALUE(SUBSTITUTE(SUBSTITUTE(SUBSTITUTE(SUBSTITUTE('YAHOO HISTORICAL DATA'!G990,",","+"),".","-"),"+","."),"-",",")))=TRUE,(VALUE(SUBSTITUTE(SUBSTITUTE(SUBSTITUTE(SUBSTITUTE('YAHOO HISTORICAL DATA'!G990,",","+"),".","-"),"+","."),"-",","))),VALUE(SUBSTITUTE(SUBSTITUTE(SUBSTITUTE(SUBSTITUTE('YAHOO HISTORICAL DATA'!G990,",","+"),".","-"),"+","."),"-",",")&amp;"0"))</f>
        <v>0</v>
      </c>
    </row>
    <row r="991" spans="1:11" x14ac:dyDescent="0.2">
      <c r="A991">
        <f>'YAHOO HISTORICAL DATA'!A991</f>
        <v>0</v>
      </c>
      <c r="B991" s="81">
        <f t="shared" si="64"/>
        <v>0</v>
      </c>
      <c r="C991" s="83">
        <f t="shared" si="62"/>
        <v>0</v>
      </c>
      <c r="D991" s="83">
        <f t="shared" si="65"/>
        <v>0</v>
      </c>
      <c r="E991" s="3" t="e">
        <f t="shared" si="63"/>
        <v>#NUM!</v>
      </c>
      <c r="F991" s="15" t="str">
        <f>IF(ISNUMBER(VALUE(SUBSTITUTE(SUBSTITUTE(SUBSTITUTE(SUBSTITUTE('YAHOO HISTORICAL DATA'!B991,",","+"),".","-"),"+","."),"-",",")))=TRUE,(VALUE(SUBSTITUTE(SUBSTITUTE(SUBSTITUTE(SUBSTITUTE('YAHOO HISTORICAL DATA'!B991,",","+"),".","-"),"+","."),"-",","))),"")</f>
        <v/>
      </c>
      <c r="G991" s="15" t="str">
        <f>IF(ISNUMBER(VALUE(SUBSTITUTE(SUBSTITUTE(SUBSTITUTE(SUBSTITUTE('YAHOO HISTORICAL DATA'!C991,",","+"),".","-"),"+","."),"-",",")))=TRUE,(VALUE(SUBSTITUTE(SUBSTITUTE(SUBSTITUTE(SUBSTITUTE('YAHOO HISTORICAL DATA'!C991,",","+"),".","-"),"+","."),"-",","))),"")</f>
        <v/>
      </c>
      <c r="H991" s="15" t="str">
        <f>IF(ISNUMBER(VALUE(SUBSTITUTE(SUBSTITUTE(SUBSTITUTE(SUBSTITUTE('YAHOO HISTORICAL DATA'!D991,",","+"),".","-"),"+","."),"-",",")))=TRUE,(VALUE(SUBSTITUTE(SUBSTITUTE(SUBSTITUTE(SUBSTITUTE('YAHOO HISTORICAL DATA'!D991,",","+"),".","-"),"+","."),"-",","))),"")</f>
        <v/>
      </c>
      <c r="I991" s="15" t="str">
        <f>IF(ISNUMBER(VALUE(SUBSTITUTE(SUBSTITUTE(SUBSTITUTE(SUBSTITUTE('YAHOO HISTORICAL DATA'!E991,",","+"),".","-"),"+","."),"-",",")))=TRUE,(VALUE(SUBSTITUTE(SUBSTITUTE(SUBSTITUTE(SUBSTITUTE('YAHOO HISTORICAL DATA'!E991,",","+"),".","-"),"+","."),"-",","))),"")</f>
        <v/>
      </c>
      <c r="J991" s="15" t="str">
        <f>IF(ISNUMBER(VALUE(SUBSTITUTE(SUBSTITUTE(SUBSTITUTE(SUBSTITUTE('YAHOO HISTORICAL DATA'!F991,",","+"),".","-"),"+","."),"-",",")))=TRUE,(VALUE(SUBSTITUTE(SUBSTITUTE(SUBSTITUTE(SUBSTITUTE('YAHOO HISTORICAL DATA'!F991,",","+"),".","-"),"+","."),"-",","))),"")</f>
        <v/>
      </c>
      <c r="K991" s="15">
        <f>IF(ISNUMBER(VALUE(SUBSTITUTE(SUBSTITUTE(SUBSTITUTE(SUBSTITUTE('YAHOO HISTORICAL DATA'!G991,",","+"),".","-"),"+","."),"-",",")))=TRUE,(VALUE(SUBSTITUTE(SUBSTITUTE(SUBSTITUTE(SUBSTITUTE('YAHOO HISTORICAL DATA'!G991,",","+"),".","-"),"+","."),"-",","))),VALUE(SUBSTITUTE(SUBSTITUTE(SUBSTITUTE(SUBSTITUTE('YAHOO HISTORICAL DATA'!G991,",","+"),".","-"),"+","."),"-",",")&amp;"0"))</f>
        <v>0</v>
      </c>
    </row>
    <row r="992" spans="1:11" x14ac:dyDescent="0.2">
      <c r="A992">
        <f>'YAHOO HISTORICAL DATA'!A992</f>
        <v>0</v>
      </c>
      <c r="B992" s="81">
        <f t="shared" si="64"/>
        <v>0</v>
      </c>
      <c r="C992" s="83">
        <f t="shared" si="62"/>
        <v>0</v>
      </c>
      <c r="D992" s="83">
        <f t="shared" si="65"/>
        <v>0</v>
      </c>
      <c r="E992" s="3" t="e">
        <f t="shared" si="63"/>
        <v>#NUM!</v>
      </c>
      <c r="F992" s="15" t="str">
        <f>IF(ISNUMBER(VALUE(SUBSTITUTE(SUBSTITUTE(SUBSTITUTE(SUBSTITUTE('YAHOO HISTORICAL DATA'!B992,",","+"),".","-"),"+","."),"-",",")))=TRUE,(VALUE(SUBSTITUTE(SUBSTITUTE(SUBSTITUTE(SUBSTITUTE('YAHOO HISTORICAL DATA'!B992,",","+"),".","-"),"+","."),"-",","))),"")</f>
        <v/>
      </c>
      <c r="G992" s="15" t="str">
        <f>IF(ISNUMBER(VALUE(SUBSTITUTE(SUBSTITUTE(SUBSTITUTE(SUBSTITUTE('YAHOO HISTORICAL DATA'!C992,",","+"),".","-"),"+","."),"-",",")))=TRUE,(VALUE(SUBSTITUTE(SUBSTITUTE(SUBSTITUTE(SUBSTITUTE('YAHOO HISTORICAL DATA'!C992,",","+"),".","-"),"+","."),"-",","))),"")</f>
        <v/>
      </c>
      <c r="H992" s="15" t="str">
        <f>IF(ISNUMBER(VALUE(SUBSTITUTE(SUBSTITUTE(SUBSTITUTE(SUBSTITUTE('YAHOO HISTORICAL DATA'!D992,",","+"),".","-"),"+","."),"-",",")))=TRUE,(VALUE(SUBSTITUTE(SUBSTITUTE(SUBSTITUTE(SUBSTITUTE('YAHOO HISTORICAL DATA'!D992,",","+"),".","-"),"+","."),"-",","))),"")</f>
        <v/>
      </c>
      <c r="I992" s="15" t="str">
        <f>IF(ISNUMBER(VALUE(SUBSTITUTE(SUBSTITUTE(SUBSTITUTE(SUBSTITUTE('YAHOO HISTORICAL DATA'!E992,",","+"),".","-"),"+","."),"-",",")))=TRUE,(VALUE(SUBSTITUTE(SUBSTITUTE(SUBSTITUTE(SUBSTITUTE('YAHOO HISTORICAL DATA'!E992,",","+"),".","-"),"+","."),"-",","))),"")</f>
        <v/>
      </c>
      <c r="J992" s="15" t="str">
        <f>IF(ISNUMBER(VALUE(SUBSTITUTE(SUBSTITUTE(SUBSTITUTE(SUBSTITUTE('YAHOO HISTORICAL DATA'!F992,",","+"),".","-"),"+","."),"-",",")))=TRUE,(VALUE(SUBSTITUTE(SUBSTITUTE(SUBSTITUTE(SUBSTITUTE('YAHOO HISTORICAL DATA'!F992,",","+"),".","-"),"+","."),"-",","))),"")</f>
        <v/>
      </c>
      <c r="K992" s="15">
        <f>IF(ISNUMBER(VALUE(SUBSTITUTE(SUBSTITUTE(SUBSTITUTE(SUBSTITUTE('YAHOO HISTORICAL DATA'!G992,",","+"),".","-"),"+","."),"-",",")))=TRUE,(VALUE(SUBSTITUTE(SUBSTITUTE(SUBSTITUTE(SUBSTITUTE('YAHOO HISTORICAL DATA'!G992,",","+"),".","-"),"+","."),"-",","))),VALUE(SUBSTITUTE(SUBSTITUTE(SUBSTITUTE(SUBSTITUTE('YAHOO HISTORICAL DATA'!G992,",","+"),".","-"),"+","."),"-",",")&amp;"0"))</f>
        <v>0</v>
      </c>
    </row>
    <row r="993" spans="1:11" x14ac:dyDescent="0.2">
      <c r="A993">
        <f>'YAHOO HISTORICAL DATA'!A993</f>
        <v>0</v>
      </c>
      <c r="B993" s="81">
        <f t="shared" si="64"/>
        <v>0</v>
      </c>
      <c r="C993" s="83">
        <f t="shared" si="62"/>
        <v>0</v>
      </c>
      <c r="D993" s="83">
        <f t="shared" si="65"/>
        <v>0</v>
      </c>
      <c r="E993" s="3" t="e">
        <f t="shared" si="63"/>
        <v>#NUM!</v>
      </c>
      <c r="F993" s="15" t="str">
        <f>IF(ISNUMBER(VALUE(SUBSTITUTE(SUBSTITUTE(SUBSTITUTE(SUBSTITUTE('YAHOO HISTORICAL DATA'!B993,",","+"),".","-"),"+","."),"-",",")))=TRUE,(VALUE(SUBSTITUTE(SUBSTITUTE(SUBSTITUTE(SUBSTITUTE('YAHOO HISTORICAL DATA'!B993,",","+"),".","-"),"+","."),"-",","))),"")</f>
        <v/>
      </c>
      <c r="G993" s="15" t="str">
        <f>IF(ISNUMBER(VALUE(SUBSTITUTE(SUBSTITUTE(SUBSTITUTE(SUBSTITUTE('YAHOO HISTORICAL DATA'!C993,",","+"),".","-"),"+","."),"-",",")))=TRUE,(VALUE(SUBSTITUTE(SUBSTITUTE(SUBSTITUTE(SUBSTITUTE('YAHOO HISTORICAL DATA'!C993,",","+"),".","-"),"+","."),"-",","))),"")</f>
        <v/>
      </c>
      <c r="H993" s="15" t="str">
        <f>IF(ISNUMBER(VALUE(SUBSTITUTE(SUBSTITUTE(SUBSTITUTE(SUBSTITUTE('YAHOO HISTORICAL DATA'!D993,",","+"),".","-"),"+","."),"-",",")))=TRUE,(VALUE(SUBSTITUTE(SUBSTITUTE(SUBSTITUTE(SUBSTITUTE('YAHOO HISTORICAL DATA'!D993,",","+"),".","-"),"+","."),"-",","))),"")</f>
        <v/>
      </c>
      <c r="I993" s="15" t="str">
        <f>IF(ISNUMBER(VALUE(SUBSTITUTE(SUBSTITUTE(SUBSTITUTE(SUBSTITUTE('YAHOO HISTORICAL DATA'!E993,",","+"),".","-"),"+","."),"-",",")))=TRUE,(VALUE(SUBSTITUTE(SUBSTITUTE(SUBSTITUTE(SUBSTITUTE('YAHOO HISTORICAL DATA'!E993,",","+"),".","-"),"+","."),"-",","))),"")</f>
        <v/>
      </c>
      <c r="J993" s="15" t="str">
        <f>IF(ISNUMBER(VALUE(SUBSTITUTE(SUBSTITUTE(SUBSTITUTE(SUBSTITUTE('YAHOO HISTORICAL DATA'!F993,",","+"),".","-"),"+","."),"-",",")))=TRUE,(VALUE(SUBSTITUTE(SUBSTITUTE(SUBSTITUTE(SUBSTITUTE('YAHOO HISTORICAL DATA'!F993,",","+"),".","-"),"+","."),"-",","))),"")</f>
        <v/>
      </c>
      <c r="K993" s="15">
        <f>IF(ISNUMBER(VALUE(SUBSTITUTE(SUBSTITUTE(SUBSTITUTE(SUBSTITUTE('YAHOO HISTORICAL DATA'!G993,",","+"),".","-"),"+","."),"-",",")))=TRUE,(VALUE(SUBSTITUTE(SUBSTITUTE(SUBSTITUTE(SUBSTITUTE('YAHOO HISTORICAL DATA'!G993,",","+"),".","-"),"+","."),"-",","))),VALUE(SUBSTITUTE(SUBSTITUTE(SUBSTITUTE(SUBSTITUTE('YAHOO HISTORICAL DATA'!G993,",","+"),".","-"),"+","."),"-",",")&amp;"0"))</f>
        <v>0</v>
      </c>
    </row>
    <row r="994" spans="1:11" x14ac:dyDescent="0.2">
      <c r="A994">
        <f>'YAHOO HISTORICAL DATA'!A994</f>
        <v>0</v>
      </c>
      <c r="B994" s="81">
        <f t="shared" si="64"/>
        <v>0</v>
      </c>
      <c r="C994" s="83">
        <f t="shared" si="62"/>
        <v>0</v>
      </c>
      <c r="D994" s="83">
        <f t="shared" si="65"/>
        <v>0</v>
      </c>
      <c r="E994" s="3" t="e">
        <f t="shared" si="63"/>
        <v>#NUM!</v>
      </c>
      <c r="F994" s="15" t="str">
        <f>IF(ISNUMBER(VALUE(SUBSTITUTE(SUBSTITUTE(SUBSTITUTE(SUBSTITUTE('YAHOO HISTORICAL DATA'!B994,",","+"),".","-"),"+","."),"-",",")))=TRUE,(VALUE(SUBSTITUTE(SUBSTITUTE(SUBSTITUTE(SUBSTITUTE('YAHOO HISTORICAL DATA'!B994,",","+"),".","-"),"+","."),"-",","))),"")</f>
        <v/>
      </c>
      <c r="G994" s="15" t="str">
        <f>IF(ISNUMBER(VALUE(SUBSTITUTE(SUBSTITUTE(SUBSTITUTE(SUBSTITUTE('YAHOO HISTORICAL DATA'!C994,",","+"),".","-"),"+","."),"-",",")))=TRUE,(VALUE(SUBSTITUTE(SUBSTITUTE(SUBSTITUTE(SUBSTITUTE('YAHOO HISTORICAL DATA'!C994,",","+"),".","-"),"+","."),"-",","))),"")</f>
        <v/>
      </c>
      <c r="H994" s="15" t="str">
        <f>IF(ISNUMBER(VALUE(SUBSTITUTE(SUBSTITUTE(SUBSTITUTE(SUBSTITUTE('YAHOO HISTORICAL DATA'!D994,",","+"),".","-"),"+","."),"-",",")))=TRUE,(VALUE(SUBSTITUTE(SUBSTITUTE(SUBSTITUTE(SUBSTITUTE('YAHOO HISTORICAL DATA'!D994,",","+"),".","-"),"+","."),"-",","))),"")</f>
        <v/>
      </c>
      <c r="I994" s="15" t="str">
        <f>IF(ISNUMBER(VALUE(SUBSTITUTE(SUBSTITUTE(SUBSTITUTE(SUBSTITUTE('YAHOO HISTORICAL DATA'!E994,",","+"),".","-"),"+","."),"-",",")))=TRUE,(VALUE(SUBSTITUTE(SUBSTITUTE(SUBSTITUTE(SUBSTITUTE('YAHOO HISTORICAL DATA'!E994,",","+"),".","-"),"+","."),"-",","))),"")</f>
        <v/>
      </c>
      <c r="J994" s="15" t="str">
        <f>IF(ISNUMBER(VALUE(SUBSTITUTE(SUBSTITUTE(SUBSTITUTE(SUBSTITUTE('YAHOO HISTORICAL DATA'!F994,",","+"),".","-"),"+","."),"-",",")))=TRUE,(VALUE(SUBSTITUTE(SUBSTITUTE(SUBSTITUTE(SUBSTITUTE('YAHOO HISTORICAL DATA'!F994,",","+"),".","-"),"+","."),"-",","))),"")</f>
        <v/>
      </c>
      <c r="K994" s="15">
        <f>IF(ISNUMBER(VALUE(SUBSTITUTE(SUBSTITUTE(SUBSTITUTE(SUBSTITUTE('YAHOO HISTORICAL DATA'!G994,",","+"),".","-"),"+","."),"-",",")))=TRUE,(VALUE(SUBSTITUTE(SUBSTITUTE(SUBSTITUTE(SUBSTITUTE('YAHOO HISTORICAL DATA'!G994,",","+"),".","-"),"+","."),"-",","))),VALUE(SUBSTITUTE(SUBSTITUTE(SUBSTITUTE(SUBSTITUTE('YAHOO HISTORICAL DATA'!G994,",","+"),".","-"),"+","."),"-",",")&amp;"0"))</f>
        <v>0</v>
      </c>
    </row>
    <row r="995" spans="1:11" x14ac:dyDescent="0.2">
      <c r="A995">
        <f>'YAHOO HISTORICAL DATA'!A995</f>
        <v>0</v>
      </c>
      <c r="B995" s="81">
        <f t="shared" si="64"/>
        <v>0</v>
      </c>
      <c r="C995" s="83">
        <f t="shared" si="62"/>
        <v>0</v>
      </c>
      <c r="D995" s="83">
        <f t="shared" si="65"/>
        <v>0</v>
      </c>
      <c r="E995" s="3" t="e">
        <f t="shared" si="63"/>
        <v>#NUM!</v>
      </c>
      <c r="F995" s="15" t="str">
        <f>IF(ISNUMBER(VALUE(SUBSTITUTE(SUBSTITUTE(SUBSTITUTE(SUBSTITUTE('YAHOO HISTORICAL DATA'!B995,",","+"),".","-"),"+","."),"-",",")))=TRUE,(VALUE(SUBSTITUTE(SUBSTITUTE(SUBSTITUTE(SUBSTITUTE('YAHOO HISTORICAL DATA'!B995,",","+"),".","-"),"+","."),"-",","))),"")</f>
        <v/>
      </c>
      <c r="G995" s="15" t="str">
        <f>IF(ISNUMBER(VALUE(SUBSTITUTE(SUBSTITUTE(SUBSTITUTE(SUBSTITUTE('YAHOO HISTORICAL DATA'!C995,",","+"),".","-"),"+","."),"-",",")))=TRUE,(VALUE(SUBSTITUTE(SUBSTITUTE(SUBSTITUTE(SUBSTITUTE('YAHOO HISTORICAL DATA'!C995,",","+"),".","-"),"+","."),"-",","))),"")</f>
        <v/>
      </c>
      <c r="H995" s="15" t="str">
        <f>IF(ISNUMBER(VALUE(SUBSTITUTE(SUBSTITUTE(SUBSTITUTE(SUBSTITUTE('YAHOO HISTORICAL DATA'!D995,",","+"),".","-"),"+","."),"-",",")))=TRUE,(VALUE(SUBSTITUTE(SUBSTITUTE(SUBSTITUTE(SUBSTITUTE('YAHOO HISTORICAL DATA'!D995,",","+"),".","-"),"+","."),"-",","))),"")</f>
        <v/>
      </c>
      <c r="I995" s="15" t="str">
        <f>IF(ISNUMBER(VALUE(SUBSTITUTE(SUBSTITUTE(SUBSTITUTE(SUBSTITUTE('YAHOO HISTORICAL DATA'!E995,",","+"),".","-"),"+","."),"-",",")))=TRUE,(VALUE(SUBSTITUTE(SUBSTITUTE(SUBSTITUTE(SUBSTITUTE('YAHOO HISTORICAL DATA'!E995,",","+"),".","-"),"+","."),"-",","))),"")</f>
        <v/>
      </c>
      <c r="J995" s="15" t="str">
        <f>IF(ISNUMBER(VALUE(SUBSTITUTE(SUBSTITUTE(SUBSTITUTE(SUBSTITUTE('YAHOO HISTORICAL DATA'!F995,",","+"),".","-"),"+","."),"-",",")))=TRUE,(VALUE(SUBSTITUTE(SUBSTITUTE(SUBSTITUTE(SUBSTITUTE('YAHOO HISTORICAL DATA'!F995,",","+"),".","-"),"+","."),"-",","))),"")</f>
        <v/>
      </c>
      <c r="K995" s="15">
        <f>IF(ISNUMBER(VALUE(SUBSTITUTE(SUBSTITUTE(SUBSTITUTE(SUBSTITUTE('YAHOO HISTORICAL DATA'!G995,",","+"),".","-"),"+","."),"-",",")))=TRUE,(VALUE(SUBSTITUTE(SUBSTITUTE(SUBSTITUTE(SUBSTITUTE('YAHOO HISTORICAL DATA'!G995,",","+"),".","-"),"+","."),"-",","))),VALUE(SUBSTITUTE(SUBSTITUTE(SUBSTITUTE(SUBSTITUTE('YAHOO HISTORICAL DATA'!G995,",","+"),".","-"),"+","."),"-",",")&amp;"0"))</f>
        <v>0</v>
      </c>
    </row>
    <row r="996" spans="1:11" x14ac:dyDescent="0.2">
      <c r="A996">
        <f>'YAHOO HISTORICAL DATA'!A996</f>
        <v>0</v>
      </c>
      <c r="B996" s="81">
        <f t="shared" si="64"/>
        <v>0</v>
      </c>
      <c r="C996" s="83">
        <f t="shared" si="62"/>
        <v>0</v>
      </c>
      <c r="D996" s="83">
        <f t="shared" si="65"/>
        <v>0</v>
      </c>
      <c r="E996" s="3" t="e">
        <f t="shared" si="63"/>
        <v>#NUM!</v>
      </c>
      <c r="F996" s="15" t="str">
        <f>IF(ISNUMBER(VALUE(SUBSTITUTE(SUBSTITUTE(SUBSTITUTE(SUBSTITUTE('YAHOO HISTORICAL DATA'!B996,",","+"),".","-"),"+","."),"-",",")))=TRUE,(VALUE(SUBSTITUTE(SUBSTITUTE(SUBSTITUTE(SUBSTITUTE('YAHOO HISTORICAL DATA'!B996,",","+"),".","-"),"+","."),"-",","))),"")</f>
        <v/>
      </c>
      <c r="G996" s="15" t="str">
        <f>IF(ISNUMBER(VALUE(SUBSTITUTE(SUBSTITUTE(SUBSTITUTE(SUBSTITUTE('YAHOO HISTORICAL DATA'!C996,",","+"),".","-"),"+","."),"-",",")))=TRUE,(VALUE(SUBSTITUTE(SUBSTITUTE(SUBSTITUTE(SUBSTITUTE('YAHOO HISTORICAL DATA'!C996,",","+"),".","-"),"+","."),"-",","))),"")</f>
        <v/>
      </c>
      <c r="H996" s="15" t="str">
        <f>IF(ISNUMBER(VALUE(SUBSTITUTE(SUBSTITUTE(SUBSTITUTE(SUBSTITUTE('YAHOO HISTORICAL DATA'!D996,",","+"),".","-"),"+","."),"-",",")))=TRUE,(VALUE(SUBSTITUTE(SUBSTITUTE(SUBSTITUTE(SUBSTITUTE('YAHOO HISTORICAL DATA'!D996,",","+"),".","-"),"+","."),"-",","))),"")</f>
        <v/>
      </c>
      <c r="I996" s="15" t="str">
        <f>IF(ISNUMBER(VALUE(SUBSTITUTE(SUBSTITUTE(SUBSTITUTE(SUBSTITUTE('YAHOO HISTORICAL DATA'!E996,",","+"),".","-"),"+","."),"-",",")))=TRUE,(VALUE(SUBSTITUTE(SUBSTITUTE(SUBSTITUTE(SUBSTITUTE('YAHOO HISTORICAL DATA'!E996,",","+"),".","-"),"+","."),"-",","))),"")</f>
        <v/>
      </c>
      <c r="J996" s="15" t="str">
        <f>IF(ISNUMBER(VALUE(SUBSTITUTE(SUBSTITUTE(SUBSTITUTE(SUBSTITUTE('YAHOO HISTORICAL DATA'!F996,",","+"),".","-"),"+","."),"-",",")))=TRUE,(VALUE(SUBSTITUTE(SUBSTITUTE(SUBSTITUTE(SUBSTITUTE('YAHOO HISTORICAL DATA'!F996,",","+"),".","-"),"+","."),"-",","))),"")</f>
        <v/>
      </c>
      <c r="K996" s="15">
        <f>IF(ISNUMBER(VALUE(SUBSTITUTE(SUBSTITUTE(SUBSTITUTE(SUBSTITUTE('YAHOO HISTORICAL DATA'!G996,",","+"),".","-"),"+","."),"-",",")))=TRUE,(VALUE(SUBSTITUTE(SUBSTITUTE(SUBSTITUTE(SUBSTITUTE('YAHOO HISTORICAL DATA'!G996,",","+"),".","-"),"+","."),"-",","))),VALUE(SUBSTITUTE(SUBSTITUTE(SUBSTITUTE(SUBSTITUTE('YAHOO HISTORICAL DATA'!G996,",","+"),".","-"),"+","."),"-",",")&amp;"0"))</f>
        <v>0</v>
      </c>
    </row>
    <row r="997" spans="1:11" x14ac:dyDescent="0.2">
      <c r="A997">
        <f>'YAHOO HISTORICAL DATA'!A997</f>
        <v>0</v>
      </c>
      <c r="B997" s="81">
        <f t="shared" si="64"/>
        <v>0</v>
      </c>
      <c r="C997" s="83">
        <f t="shared" si="62"/>
        <v>0</v>
      </c>
      <c r="D997" s="83">
        <f t="shared" si="65"/>
        <v>0</v>
      </c>
      <c r="E997" s="3" t="e">
        <f t="shared" si="63"/>
        <v>#NUM!</v>
      </c>
      <c r="F997" s="15" t="str">
        <f>IF(ISNUMBER(VALUE(SUBSTITUTE(SUBSTITUTE(SUBSTITUTE(SUBSTITUTE('YAHOO HISTORICAL DATA'!B997,",","+"),".","-"),"+","."),"-",",")))=TRUE,(VALUE(SUBSTITUTE(SUBSTITUTE(SUBSTITUTE(SUBSTITUTE('YAHOO HISTORICAL DATA'!B997,",","+"),".","-"),"+","."),"-",","))),"")</f>
        <v/>
      </c>
      <c r="G997" s="15" t="str">
        <f>IF(ISNUMBER(VALUE(SUBSTITUTE(SUBSTITUTE(SUBSTITUTE(SUBSTITUTE('YAHOO HISTORICAL DATA'!C997,",","+"),".","-"),"+","."),"-",",")))=TRUE,(VALUE(SUBSTITUTE(SUBSTITUTE(SUBSTITUTE(SUBSTITUTE('YAHOO HISTORICAL DATA'!C997,",","+"),".","-"),"+","."),"-",","))),"")</f>
        <v/>
      </c>
      <c r="H997" s="15" t="str">
        <f>IF(ISNUMBER(VALUE(SUBSTITUTE(SUBSTITUTE(SUBSTITUTE(SUBSTITUTE('YAHOO HISTORICAL DATA'!D997,",","+"),".","-"),"+","."),"-",",")))=TRUE,(VALUE(SUBSTITUTE(SUBSTITUTE(SUBSTITUTE(SUBSTITUTE('YAHOO HISTORICAL DATA'!D997,",","+"),".","-"),"+","."),"-",","))),"")</f>
        <v/>
      </c>
      <c r="I997" s="15" t="str">
        <f>IF(ISNUMBER(VALUE(SUBSTITUTE(SUBSTITUTE(SUBSTITUTE(SUBSTITUTE('YAHOO HISTORICAL DATA'!E997,",","+"),".","-"),"+","."),"-",",")))=TRUE,(VALUE(SUBSTITUTE(SUBSTITUTE(SUBSTITUTE(SUBSTITUTE('YAHOO HISTORICAL DATA'!E997,",","+"),".","-"),"+","."),"-",","))),"")</f>
        <v/>
      </c>
      <c r="J997" s="15" t="str">
        <f>IF(ISNUMBER(VALUE(SUBSTITUTE(SUBSTITUTE(SUBSTITUTE(SUBSTITUTE('YAHOO HISTORICAL DATA'!F997,",","+"),".","-"),"+","."),"-",",")))=TRUE,(VALUE(SUBSTITUTE(SUBSTITUTE(SUBSTITUTE(SUBSTITUTE('YAHOO HISTORICAL DATA'!F997,",","+"),".","-"),"+","."),"-",","))),"")</f>
        <v/>
      </c>
      <c r="K997" s="15">
        <f>IF(ISNUMBER(VALUE(SUBSTITUTE(SUBSTITUTE(SUBSTITUTE(SUBSTITUTE('YAHOO HISTORICAL DATA'!G997,",","+"),".","-"),"+","."),"-",",")))=TRUE,(VALUE(SUBSTITUTE(SUBSTITUTE(SUBSTITUTE(SUBSTITUTE('YAHOO HISTORICAL DATA'!G997,",","+"),".","-"),"+","."),"-",","))),VALUE(SUBSTITUTE(SUBSTITUTE(SUBSTITUTE(SUBSTITUTE('YAHOO HISTORICAL DATA'!G997,",","+"),".","-"),"+","."),"-",",")&amp;"0"))</f>
        <v>0</v>
      </c>
    </row>
    <row r="998" spans="1:11" x14ac:dyDescent="0.2">
      <c r="A998">
        <f>'YAHOO HISTORICAL DATA'!A998</f>
        <v>0</v>
      </c>
      <c r="B998" s="81">
        <f t="shared" si="64"/>
        <v>0</v>
      </c>
      <c r="C998" s="83">
        <f t="shared" si="62"/>
        <v>0</v>
      </c>
      <c r="D998" s="83">
        <f t="shared" si="65"/>
        <v>0</v>
      </c>
      <c r="E998" s="3" t="e">
        <f t="shared" si="63"/>
        <v>#NUM!</v>
      </c>
      <c r="F998" s="15" t="str">
        <f>IF(ISNUMBER(VALUE(SUBSTITUTE(SUBSTITUTE(SUBSTITUTE(SUBSTITUTE('YAHOO HISTORICAL DATA'!B998,",","+"),".","-"),"+","."),"-",",")))=TRUE,(VALUE(SUBSTITUTE(SUBSTITUTE(SUBSTITUTE(SUBSTITUTE('YAHOO HISTORICAL DATA'!B998,",","+"),".","-"),"+","."),"-",","))),"")</f>
        <v/>
      </c>
      <c r="G998" s="15" t="str">
        <f>IF(ISNUMBER(VALUE(SUBSTITUTE(SUBSTITUTE(SUBSTITUTE(SUBSTITUTE('YAHOO HISTORICAL DATA'!C998,",","+"),".","-"),"+","."),"-",",")))=TRUE,(VALUE(SUBSTITUTE(SUBSTITUTE(SUBSTITUTE(SUBSTITUTE('YAHOO HISTORICAL DATA'!C998,",","+"),".","-"),"+","."),"-",","))),"")</f>
        <v/>
      </c>
      <c r="H998" s="15" t="str">
        <f>IF(ISNUMBER(VALUE(SUBSTITUTE(SUBSTITUTE(SUBSTITUTE(SUBSTITUTE('YAHOO HISTORICAL DATA'!D998,",","+"),".","-"),"+","."),"-",",")))=TRUE,(VALUE(SUBSTITUTE(SUBSTITUTE(SUBSTITUTE(SUBSTITUTE('YAHOO HISTORICAL DATA'!D998,",","+"),".","-"),"+","."),"-",","))),"")</f>
        <v/>
      </c>
      <c r="I998" s="15" t="str">
        <f>IF(ISNUMBER(VALUE(SUBSTITUTE(SUBSTITUTE(SUBSTITUTE(SUBSTITUTE('YAHOO HISTORICAL DATA'!E998,",","+"),".","-"),"+","."),"-",",")))=TRUE,(VALUE(SUBSTITUTE(SUBSTITUTE(SUBSTITUTE(SUBSTITUTE('YAHOO HISTORICAL DATA'!E998,",","+"),".","-"),"+","."),"-",","))),"")</f>
        <v/>
      </c>
      <c r="J998" s="15" t="str">
        <f>IF(ISNUMBER(VALUE(SUBSTITUTE(SUBSTITUTE(SUBSTITUTE(SUBSTITUTE('YAHOO HISTORICAL DATA'!F998,",","+"),".","-"),"+","."),"-",",")))=TRUE,(VALUE(SUBSTITUTE(SUBSTITUTE(SUBSTITUTE(SUBSTITUTE('YAHOO HISTORICAL DATA'!F998,",","+"),".","-"),"+","."),"-",","))),"")</f>
        <v/>
      </c>
      <c r="K998" s="15">
        <f>IF(ISNUMBER(VALUE(SUBSTITUTE(SUBSTITUTE(SUBSTITUTE(SUBSTITUTE('YAHOO HISTORICAL DATA'!G998,",","+"),".","-"),"+","."),"-",",")))=TRUE,(VALUE(SUBSTITUTE(SUBSTITUTE(SUBSTITUTE(SUBSTITUTE('YAHOO HISTORICAL DATA'!G998,",","+"),".","-"),"+","."),"-",","))),VALUE(SUBSTITUTE(SUBSTITUTE(SUBSTITUTE(SUBSTITUTE('YAHOO HISTORICAL DATA'!G998,",","+"),".","-"),"+","."),"-",",")&amp;"0"))</f>
        <v>0</v>
      </c>
    </row>
    <row r="999" spans="1:11" x14ac:dyDescent="0.2">
      <c r="A999">
        <f>'YAHOO HISTORICAL DATA'!A999</f>
        <v>0</v>
      </c>
      <c r="B999" s="81">
        <f t="shared" si="64"/>
        <v>0</v>
      </c>
      <c r="C999" s="83">
        <f t="shared" si="62"/>
        <v>0</v>
      </c>
      <c r="D999" s="83">
        <f t="shared" si="65"/>
        <v>0</v>
      </c>
      <c r="E999" s="3" t="e">
        <f t="shared" si="63"/>
        <v>#NUM!</v>
      </c>
      <c r="F999" s="15" t="str">
        <f>IF(ISNUMBER(VALUE(SUBSTITUTE(SUBSTITUTE(SUBSTITUTE(SUBSTITUTE('YAHOO HISTORICAL DATA'!B999,",","+"),".","-"),"+","."),"-",",")))=TRUE,(VALUE(SUBSTITUTE(SUBSTITUTE(SUBSTITUTE(SUBSTITUTE('YAHOO HISTORICAL DATA'!B999,",","+"),".","-"),"+","."),"-",","))),"")</f>
        <v/>
      </c>
      <c r="G999" s="15" t="str">
        <f>IF(ISNUMBER(VALUE(SUBSTITUTE(SUBSTITUTE(SUBSTITUTE(SUBSTITUTE('YAHOO HISTORICAL DATA'!C999,",","+"),".","-"),"+","."),"-",",")))=TRUE,(VALUE(SUBSTITUTE(SUBSTITUTE(SUBSTITUTE(SUBSTITUTE('YAHOO HISTORICAL DATA'!C999,",","+"),".","-"),"+","."),"-",","))),"")</f>
        <v/>
      </c>
      <c r="H999" s="15" t="str">
        <f>IF(ISNUMBER(VALUE(SUBSTITUTE(SUBSTITUTE(SUBSTITUTE(SUBSTITUTE('YAHOO HISTORICAL DATA'!D999,",","+"),".","-"),"+","."),"-",",")))=TRUE,(VALUE(SUBSTITUTE(SUBSTITUTE(SUBSTITUTE(SUBSTITUTE('YAHOO HISTORICAL DATA'!D999,",","+"),".","-"),"+","."),"-",","))),"")</f>
        <v/>
      </c>
      <c r="I999" s="15" t="str">
        <f>IF(ISNUMBER(VALUE(SUBSTITUTE(SUBSTITUTE(SUBSTITUTE(SUBSTITUTE('YAHOO HISTORICAL DATA'!E999,",","+"),".","-"),"+","."),"-",",")))=TRUE,(VALUE(SUBSTITUTE(SUBSTITUTE(SUBSTITUTE(SUBSTITUTE('YAHOO HISTORICAL DATA'!E999,",","+"),".","-"),"+","."),"-",","))),"")</f>
        <v/>
      </c>
      <c r="J999" s="15" t="str">
        <f>IF(ISNUMBER(VALUE(SUBSTITUTE(SUBSTITUTE(SUBSTITUTE(SUBSTITUTE('YAHOO HISTORICAL DATA'!F999,",","+"),".","-"),"+","."),"-",",")))=TRUE,(VALUE(SUBSTITUTE(SUBSTITUTE(SUBSTITUTE(SUBSTITUTE('YAHOO HISTORICAL DATA'!F999,",","+"),".","-"),"+","."),"-",","))),"")</f>
        <v/>
      </c>
      <c r="K999" s="15">
        <f>IF(ISNUMBER(VALUE(SUBSTITUTE(SUBSTITUTE(SUBSTITUTE(SUBSTITUTE('YAHOO HISTORICAL DATA'!G999,",","+"),".","-"),"+","."),"-",",")))=TRUE,(VALUE(SUBSTITUTE(SUBSTITUTE(SUBSTITUTE(SUBSTITUTE('YAHOO HISTORICAL DATA'!G999,",","+"),".","-"),"+","."),"-",","))),VALUE(SUBSTITUTE(SUBSTITUTE(SUBSTITUTE(SUBSTITUTE('YAHOO HISTORICAL DATA'!G999,",","+"),".","-"),"+","."),"-",",")&amp;"0"))</f>
        <v>0</v>
      </c>
    </row>
    <row r="1000" spans="1:11" x14ac:dyDescent="0.2">
      <c r="A1000">
        <f>'YAHOO HISTORICAL DATA'!A1000</f>
        <v>0</v>
      </c>
      <c r="B1000" s="81">
        <f t="shared" si="64"/>
        <v>0</v>
      </c>
      <c r="C1000" s="83">
        <f t="shared" si="62"/>
        <v>0</v>
      </c>
      <c r="D1000" s="83">
        <f t="shared" si="65"/>
        <v>0</v>
      </c>
      <c r="E1000" s="3" t="e">
        <f t="shared" si="63"/>
        <v>#NUM!</v>
      </c>
      <c r="F1000" s="15" t="str">
        <f>IF(ISNUMBER(VALUE(SUBSTITUTE(SUBSTITUTE(SUBSTITUTE(SUBSTITUTE('YAHOO HISTORICAL DATA'!B1000,",","+"),".","-"),"+","."),"-",",")))=TRUE,(VALUE(SUBSTITUTE(SUBSTITUTE(SUBSTITUTE(SUBSTITUTE('YAHOO HISTORICAL DATA'!B1000,",","+"),".","-"),"+","."),"-",","))),"")</f>
        <v/>
      </c>
      <c r="G1000" s="15" t="str">
        <f>IF(ISNUMBER(VALUE(SUBSTITUTE(SUBSTITUTE(SUBSTITUTE(SUBSTITUTE('YAHOO HISTORICAL DATA'!C1000,",","+"),".","-"),"+","."),"-",",")))=TRUE,(VALUE(SUBSTITUTE(SUBSTITUTE(SUBSTITUTE(SUBSTITUTE('YAHOO HISTORICAL DATA'!C1000,",","+"),".","-"),"+","."),"-",","))),"")</f>
        <v/>
      </c>
      <c r="H1000" s="15" t="str">
        <f>IF(ISNUMBER(VALUE(SUBSTITUTE(SUBSTITUTE(SUBSTITUTE(SUBSTITUTE('YAHOO HISTORICAL DATA'!D1000,",","+"),".","-"),"+","."),"-",",")))=TRUE,(VALUE(SUBSTITUTE(SUBSTITUTE(SUBSTITUTE(SUBSTITUTE('YAHOO HISTORICAL DATA'!D1000,",","+"),".","-"),"+","."),"-",","))),"")</f>
        <v/>
      </c>
      <c r="I1000" s="15" t="str">
        <f>IF(ISNUMBER(VALUE(SUBSTITUTE(SUBSTITUTE(SUBSTITUTE(SUBSTITUTE('YAHOO HISTORICAL DATA'!E1000,",","+"),".","-"),"+","."),"-",",")))=TRUE,(VALUE(SUBSTITUTE(SUBSTITUTE(SUBSTITUTE(SUBSTITUTE('YAHOO HISTORICAL DATA'!E1000,",","+"),".","-"),"+","."),"-",","))),"")</f>
        <v/>
      </c>
      <c r="J1000" s="15" t="str">
        <f>IF(ISNUMBER(VALUE(SUBSTITUTE(SUBSTITUTE(SUBSTITUTE(SUBSTITUTE('YAHOO HISTORICAL DATA'!F1000,",","+"),".","-"),"+","."),"-",",")))=TRUE,(VALUE(SUBSTITUTE(SUBSTITUTE(SUBSTITUTE(SUBSTITUTE('YAHOO HISTORICAL DATA'!F1000,",","+"),".","-"),"+","."),"-",","))),"")</f>
        <v/>
      </c>
      <c r="K1000" s="15">
        <f>IF(ISNUMBER(VALUE(SUBSTITUTE(SUBSTITUTE(SUBSTITUTE(SUBSTITUTE('YAHOO HISTORICAL DATA'!G1000,",","+"),".","-"),"+","."),"-",",")))=TRUE,(VALUE(SUBSTITUTE(SUBSTITUTE(SUBSTITUTE(SUBSTITUTE('YAHOO HISTORICAL DATA'!G1000,",","+"),".","-"),"+","."),"-",","))),VALUE(SUBSTITUTE(SUBSTITUTE(SUBSTITUTE(SUBSTITUTE('YAHOO HISTORICAL DATA'!G1000,",","+"),".","-"),"+","."),"-",",")&amp;"0"))</f>
        <v>0</v>
      </c>
    </row>
    <row r="1001" spans="1:11" x14ac:dyDescent="0.2">
      <c r="A1001">
        <f>'YAHOO HISTORICAL DATA'!A1001</f>
        <v>0</v>
      </c>
      <c r="B1001" s="81">
        <f t="shared" si="64"/>
        <v>0</v>
      </c>
      <c r="C1001" s="83">
        <f t="shared" si="62"/>
        <v>0</v>
      </c>
      <c r="D1001" s="83">
        <f t="shared" si="65"/>
        <v>0</v>
      </c>
      <c r="E1001" s="3" t="e">
        <f t="shared" si="63"/>
        <v>#NUM!</v>
      </c>
      <c r="F1001" s="15" t="str">
        <f>IF(ISNUMBER(VALUE(SUBSTITUTE(SUBSTITUTE(SUBSTITUTE(SUBSTITUTE('YAHOO HISTORICAL DATA'!B1001,",","+"),".","-"),"+","."),"-",",")))=TRUE,(VALUE(SUBSTITUTE(SUBSTITUTE(SUBSTITUTE(SUBSTITUTE('YAHOO HISTORICAL DATA'!B1001,",","+"),".","-"),"+","."),"-",","))),"")</f>
        <v/>
      </c>
      <c r="G1001" s="15" t="str">
        <f>IF(ISNUMBER(VALUE(SUBSTITUTE(SUBSTITUTE(SUBSTITUTE(SUBSTITUTE('YAHOO HISTORICAL DATA'!C1001,",","+"),".","-"),"+","."),"-",",")))=TRUE,(VALUE(SUBSTITUTE(SUBSTITUTE(SUBSTITUTE(SUBSTITUTE('YAHOO HISTORICAL DATA'!C1001,",","+"),".","-"),"+","."),"-",","))),"")</f>
        <v/>
      </c>
      <c r="H1001" s="15" t="str">
        <f>IF(ISNUMBER(VALUE(SUBSTITUTE(SUBSTITUTE(SUBSTITUTE(SUBSTITUTE('YAHOO HISTORICAL DATA'!D1001,",","+"),".","-"),"+","."),"-",",")))=TRUE,(VALUE(SUBSTITUTE(SUBSTITUTE(SUBSTITUTE(SUBSTITUTE('YAHOO HISTORICAL DATA'!D1001,",","+"),".","-"),"+","."),"-",","))),"")</f>
        <v/>
      </c>
      <c r="I1001" s="15" t="str">
        <f>IF(ISNUMBER(VALUE(SUBSTITUTE(SUBSTITUTE(SUBSTITUTE(SUBSTITUTE('YAHOO HISTORICAL DATA'!E1001,",","+"),".","-"),"+","."),"-",",")))=TRUE,(VALUE(SUBSTITUTE(SUBSTITUTE(SUBSTITUTE(SUBSTITUTE('YAHOO HISTORICAL DATA'!E1001,",","+"),".","-"),"+","."),"-",","))),"")</f>
        <v/>
      </c>
      <c r="J1001" s="15" t="str">
        <f>IF(ISNUMBER(VALUE(SUBSTITUTE(SUBSTITUTE(SUBSTITUTE(SUBSTITUTE('YAHOO HISTORICAL DATA'!F1001,",","+"),".","-"),"+","."),"-",",")))=TRUE,(VALUE(SUBSTITUTE(SUBSTITUTE(SUBSTITUTE(SUBSTITUTE('YAHOO HISTORICAL DATA'!F1001,",","+"),".","-"),"+","."),"-",","))),"")</f>
        <v/>
      </c>
      <c r="K1001" s="15">
        <f>IF(ISNUMBER(VALUE(SUBSTITUTE(SUBSTITUTE(SUBSTITUTE(SUBSTITUTE('YAHOO HISTORICAL DATA'!G1001,",","+"),".","-"),"+","."),"-",",")))=TRUE,(VALUE(SUBSTITUTE(SUBSTITUTE(SUBSTITUTE(SUBSTITUTE('YAHOO HISTORICAL DATA'!G1001,",","+"),".","-"),"+","."),"-",","))),VALUE(SUBSTITUTE(SUBSTITUTE(SUBSTITUTE(SUBSTITUTE('YAHOO HISTORICAL DATA'!G1001,",","+"),".","-"),"+","."),"-",",")&amp;"0"))</f>
        <v>0</v>
      </c>
    </row>
    <row r="1002" spans="1:11" x14ac:dyDescent="0.2">
      <c r="A1002">
        <f>'YAHOO HISTORICAL DATA'!A1002</f>
        <v>0</v>
      </c>
      <c r="B1002" s="81">
        <f t="shared" si="64"/>
        <v>0</v>
      </c>
      <c r="C1002" s="83">
        <f t="shared" si="62"/>
        <v>0</v>
      </c>
      <c r="D1002" s="83">
        <f t="shared" si="65"/>
        <v>0</v>
      </c>
      <c r="E1002" s="3" t="e">
        <f t="shared" si="63"/>
        <v>#NUM!</v>
      </c>
      <c r="F1002" s="15" t="str">
        <f>IF(ISNUMBER(VALUE(SUBSTITUTE(SUBSTITUTE(SUBSTITUTE(SUBSTITUTE('YAHOO HISTORICAL DATA'!B1002,",","+"),".","-"),"+","."),"-",",")))=TRUE,(VALUE(SUBSTITUTE(SUBSTITUTE(SUBSTITUTE(SUBSTITUTE('YAHOO HISTORICAL DATA'!B1002,",","+"),".","-"),"+","."),"-",","))),"")</f>
        <v/>
      </c>
      <c r="G1002" s="15" t="str">
        <f>IF(ISNUMBER(VALUE(SUBSTITUTE(SUBSTITUTE(SUBSTITUTE(SUBSTITUTE('YAHOO HISTORICAL DATA'!C1002,",","+"),".","-"),"+","."),"-",",")))=TRUE,(VALUE(SUBSTITUTE(SUBSTITUTE(SUBSTITUTE(SUBSTITUTE('YAHOO HISTORICAL DATA'!C1002,",","+"),".","-"),"+","."),"-",","))),"")</f>
        <v/>
      </c>
      <c r="H1002" s="15" t="str">
        <f>IF(ISNUMBER(VALUE(SUBSTITUTE(SUBSTITUTE(SUBSTITUTE(SUBSTITUTE('YAHOO HISTORICAL DATA'!D1002,",","+"),".","-"),"+","."),"-",",")))=TRUE,(VALUE(SUBSTITUTE(SUBSTITUTE(SUBSTITUTE(SUBSTITUTE('YAHOO HISTORICAL DATA'!D1002,",","+"),".","-"),"+","."),"-",","))),"")</f>
        <v/>
      </c>
      <c r="I1002" s="15" t="str">
        <f>IF(ISNUMBER(VALUE(SUBSTITUTE(SUBSTITUTE(SUBSTITUTE(SUBSTITUTE('YAHOO HISTORICAL DATA'!E1002,",","+"),".","-"),"+","."),"-",",")))=TRUE,(VALUE(SUBSTITUTE(SUBSTITUTE(SUBSTITUTE(SUBSTITUTE('YAHOO HISTORICAL DATA'!E1002,",","+"),".","-"),"+","."),"-",","))),"")</f>
        <v/>
      </c>
      <c r="J1002" s="15" t="str">
        <f>IF(ISNUMBER(VALUE(SUBSTITUTE(SUBSTITUTE(SUBSTITUTE(SUBSTITUTE('YAHOO HISTORICAL DATA'!F1002,",","+"),".","-"),"+","."),"-",",")))=TRUE,(VALUE(SUBSTITUTE(SUBSTITUTE(SUBSTITUTE(SUBSTITUTE('YAHOO HISTORICAL DATA'!F1002,",","+"),".","-"),"+","."),"-",","))),"")</f>
        <v/>
      </c>
      <c r="K1002" s="15">
        <f>IF(ISNUMBER(VALUE(SUBSTITUTE(SUBSTITUTE(SUBSTITUTE(SUBSTITUTE('YAHOO HISTORICAL DATA'!G1002,",","+"),".","-"),"+","."),"-",",")))=TRUE,(VALUE(SUBSTITUTE(SUBSTITUTE(SUBSTITUTE(SUBSTITUTE('YAHOO HISTORICAL DATA'!G1002,",","+"),".","-"),"+","."),"-",","))),VALUE(SUBSTITUTE(SUBSTITUTE(SUBSTITUTE(SUBSTITUTE('YAHOO HISTORICAL DATA'!G1002,",","+"),".","-"),"+","."),"-",",")&amp;"0"))</f>
        <v>0</v>
      </c>
    </row>
    <row r="1003" spans="1:11" x14ac:dyDescent="0.2">
      <c r="A1003">
        <f>'YAHOO HISTORICAL DATA'!A1003</f>
        <v>0</v>
      </c>
      <c r="B1003" s="81">
        <f t="shared" si="64"/>
        <v>0</v>
      </c>
      <c r="C1003" s="83">
        <f t="shared" si="62"/>
        <v>0</v>
      </c>
      <c r="D1003" s="83">
        <f t="shared" si="65"/>
        <v>0</v>
      </c>
      <c r="E1003" s="3" t="e">
        <f t="shared" si="63"/>
        <v>#NUM!</v>
      </c>
      <c r="F1003" s="15" t="str">
        <f>IF(ISNUMBER(VALUE(SUBSTITUTE(SUBSTITUTE(SUBSTITUTE(SUBSTITUTE('YAHOO HISTORICAL DATA'!B1003,",","+"),".","-"),"+","."),"-",",")))=TRUE,(VALUE(SUBSTITUTE(SUBSTITUTE(SUBSTITUTE(SUBSTITUTE('YAHOO HISTORICAL DATA'!B1003,",","+"),".","-"),"+","."),"-",","))),"")</f>
        <v/>
      </c>
      <c r="G1003" s="15" t="str">
        <f>IF(ISNUMBER(VALUE(SUBSTITUTE(SUBSTITUTE(SUBSTITUTE(SUBSTITUTE('YAHOO HISTORICAL DATA'!C1003,",","+"),".","-"),"+","."),"-",",")))=TRUE,(VALUE(SUBSTITUTE(SUBSTITUTE(SUBSTITUTE(SUBSTITUTE('YAHOO HISTORICAL DATA'!C1003,",","+"),".","-"),"+","."),"-",","))),"")</f>
        <v/>
      </c>
      <c r="H1003" s="15" t="str">
        <f>IF(ISNUMBER(VALUE(SUBSTITUTE(SUBSTITUTE(SUBSTITUTE(SUBSTITUTE('YAHOO HISTORICAL DATA'!D1003,",","+"),".","-"),"+","."),"-",",")))=TRUE,(VALUE(SUBSTITUTE(SUBSTITUTE(SUBSTITUTE(SUBSTITUTE('YAHOO HISTORICAL DATA'!D1003,",","+"),".","-"),"+","."),"-",","))),"")</f>
        <v/>
      </c>
      <c r="I1003" s="15" t="str">
        <f>IF(ISNUMBER(VALUE(SUBSTITUTE(SUBSTITUTE(SUBSTITUTE(SUBSTITUTE('YAHOO HISTORICAL DATA'!E1003,",","+"),".","-"),"+","."),"-",",")))=TRUE,(VALUE(SUBSTITUTE(SUBSTITUTE(SUBSTITUTE(SUBSTITUTE('YAHOO HISTORICAL DATA'!E1003,",","+"),".","-"),"+","."),"-",","))),"")</f>
        <v/>
      </c>
      <c r="J1003" s="15" t="str">
        <f>IF(ISNUMBER(VALUE(SUBSTITUTE(SUBSTITUTE(SUBSTITUTE(SUBSTITUTE('YAHOO HISTORICAL DATA'!F1003,",","+"),".","-"),"+","."),"-",",")))=TRUE,(VALUE(SUBSTITUTE(SUBSTITUTE(SUBSTITUTE(SUBSTITUTE('YAHOO HISTORICAL DATA'!F1003,",","+"),".","-"),"+","."),"-",","))),"")</f>
        <v/>
      </c>
      <c r="K1003" s="15">
        <f>IF(ISNUMBER(VALUE(SUBSTITUTE(SUBSTITUTE(SUBSTITUTE(SUBSTITUTE('YAHOO HISTORICAL DATA'!G1003,",","+"),".","-"),"+","."),"-",",")))=TRUE,(VALUE(SUBSTITUTE(SUBSTITUTE(SUBSTITUTE(SUBSTITUTE('YAHOO HISTORICAL DATA'!G1003,",","+"),".","-"),"+","."),"-",","))),VALUE(SUBSTITUTE(SUBSTITUTE(SUBSTITUTE(SUBSTITUTE('YAHOO HISTORICAL DATA'!G1003,",","+"),".","-"),"+","."),"-",",")&amp;"0"))</f>
        <v>0</v>
      </c>
    </row>
    <row r="1004" spans="1:11" x14ac:dyDescent="0.2">
      <c r="A1004">
        <f>'YAHOO HISTORICAL DATA'!A1004</f>
        <v>0</v>
      </c>
      <c r="B1004" s="81">
        <f t="shared" si="64"/>
        <v>0</v>
      </c>
      <c r="C1004" s="83">
        <f t="shared" si="62"/>
        <v>0</v>
      </c>
      <c r="D1004" s="83">
        <f t="shared" si="65"/>
        <v>0</v>
      </c>
      <c r="E1004" s="3" t="e">
        <f t="shared" si="63"/>
        <v>#NUM!</v>
      </c>
      <c r="F1004" s="15" t="str">
        <f>IF(ISNUMBER(VALUE(SUBSTITUTE(SUBSTITUTE(SUBSTITUTE(SUBSTITUTE('YAHOO HISTORICAL DATA'!B1004,",","+"),".","-"),"+","."),"-",",")))=TRUE,(VALUE(SUBSTITUTE(SUBSTITUTE(SUBSTITUTE(SUBSTITUTE('YAHOO HISTORICAL DATA'!B1004,",","+"),".","-"),"+","."),"-",","))),"")</f>
        <v/>
      </c>
      <c r="G1004" s="15" t="str">
        <f>IF(ISNUMBER(VALUE(SUBSTITUTE(SUBSTITUTE(SUBSTITUTE(SUBSTITUTE('YAHOO HISTORICAL DATA'!C1004,",","+"),".","-"),"+","."),"-",",")))=TRUE,(VALUE(SUBSTITUTE(SUBSTITUTE(SUBSTITUTE(SUBSTITUTE('YAHOO HISTORICAL DATA'!C1004,",","+"),".","-"),"+","."),"-",","))),"")</f>
        <v/>
      </c>
      <c r="H1004" s="15" t="str">
        <f>IF(ISNUMBER(VALUE(SUBSTITUTE(SUBSTITUTE(SUBSTITUTE(SUBSTITUTE('YAHOO HISTORICAL DATA'!D1004,",","+"),".","-"),"+","."),"-",",")))=TRUE,(VALUE(SUBSTITUTE(SUBSTITUTE(SUBSTITUTE(SUBSTITUTE('YAHOO HISTORICAL DATA'!D1004,",","+"),".","-"),"+","."),"-",","))),"")</f>
        <v/>
      </c>
      <c r="I1004" s="15" t="str">
        <f>IF(ISNUMBER(VALUE(SUBSTITUTE(SUBSTITUTE(SUBSTITUTE(SUBSTITUTE('YAHOO HISTORICAL DATA'!E1004,",","+"),".","-"),"+","."),"-",",")))=TRUE,(VALUE(SUBSTITUTE(SUBSTITUTE(SUBSTITUTE(SUBSTITUTE('YAHOO HISTORICAL DATA'!E1004,",","+"),".","-"),"+","."),"-",","))),"")</f>
        <v/>
      </c>
      <c r="J1004" s="15" t="str">
        <f>IF(ISNUMBER(VALUE(SUBSTITUTE(SUBSTITUTE(SUBSTITUTE(SUBSTITUTE('YAHOO HISTORICAL DATA'!F1004,",","+"),".","-"),"+","."),"-",",")))=TRUE,(VALUE(SUBSTITUTE(SUBSTITUTE(SUBSTITUTE(SUBSTITUTE('YAHOO HISTORICAL DATA'!F1004,",","+"),".","-"),"+","."),"-",","))),"")</f>
        <v/>
      </c>
      <c r="K1004" s="15">
        <f>IF(ISNUMBER(VALUE(SUBSTITUTE(SUBSTITUTE(SUBSTITUTE(SUBSTITUTE('YAHOO HISTORICAL DATA'!G1004,",","+"),".","-"),"+","."),"-",",")))=TRUE,(VALUE(SUBSTITUTE(SUBSTITUTE(SUBSTITUTE(SUBSTITUTE('YAHOO HISTORICAL DATA'!G1004,",","+"),".","-"),"+","."),"-",","))),VALUE(SUBSTITUTE(SUBSTITUTE(SUBSTITUTE(SUBSTITUTE('YAHOO HISTORICAL DATA'!G1004,",","+"),".","-"),"+","."),"-",",")&amp;"0"))</f>
        <v>0</v>
      </c>
    </row>
    <row r="1005" spans="1:11" x14ac:dyDescent="0.2">
      <c r="A1005">
        <f>'YAHOO HISTORICAL DATA'!A1005</f>
        <v>0</v>
      </c>
      <c r="B1005" s="81">
        <f t="shared" si="64"/>
        <v>0</v>
      </c>
      <c r="C1005" s="83">
        <f t="shared" ref="C1005:C1068" si="66">(IF((LEFT(A1005,3))="Jan",1,(IF((LEFT(A1005,3))="Feb",2,(IF((LEFT(A1005,3))="Mar",3,(IF((LEFT(A1005,3))="Apr",4,(IF((LEFT(A1005,3))="May",5,(IF((LEFT(A1005,3))="Jun",6,(IF((LEFT(A1005,3))="Jul",7,(IF((LEFT(A1005,3))="Aug",8,(IF((LEFT(A1005,3))="Sep",9,(IF((LEFT(A1005,3))="Oct",10,(IF((LEFT(A1005,3))="Nov",11,(IF((LEFT(A1005,3))="Dec",12,0))))))))))))))))))))))))</f>
        <v>0</v>
      </c>
      <c r="D1005" s="83">
        <f t="shared" si="65"/>
        <v>0</v>
      </c>
      <c r="E1005" s="3" t="e">
        <f t="shared" ref="E1005:E1068" si="67">DATE(D1005,C1005,B1005)</f>
        <v>#NUM!</v>
      </c>
      <c r="F1005" s="15" t="str">
        <f>IF(ISNUMBER(VALUE(SUBSTITUTE(SUBSTITUTE(SUBSTITUTE(SUBSTITUTE('YAHOO HISTORICAL DATA'!B1005,",","+"),".","-"),"+","."),"-",",")))=TRUE,(VALUE(SUBSTITUTE(SUBSTITUTE(SUBSTITUTE(SUBSTITUTE('YAHOO HISTORICAL DATA'!B1005,",","+"),".","-"),"+","."),"-",","))),"")</f>
        <v/>
      </c>
      <c r="G1005" s="15" t="str">
        <f>IF(ISNUMBER(VALUE(SUBSTITUTE(SUBSTITUTE(SUBSTITUTE(SUBSTITUTE('YAHOO HISTORICAL DATA'!C1005,",","+"),".","-"),"+","."),"-",",")))=TRUE,(VALUE(SUBSTITUTE(SUBSTITUTE(SUBSTITUTE(SUBSTITUTE('YAHOO HISTORICAL DATA'!C1005,",","+"),".","-"),"+","."),"-",","))),"")</f>
        <v/>
      </c>
      <c r="H1005" s="15" t="str">
        <f>IF(ISNUMBER(VALUE(SUBSTITUTE(SUBSTITUTE(SUBSTITUTE(SUBSTITUTE('YAHOO HISTORICAL DATA'!D1005,",","+"),".","-"),"+","."),"-",",")))=TRUE,(VALUE(SUBSTITUTE(SUBSTITUTE(SUBSTITUTE(SUBSTITUTE('YAHOO HISTORICAL DATA'!D1005,",","+"),".","-"),"+","."),"-",","))),"")</f>
        <v/>
      </c>
      <c r="I1005" s="15" t="str">
        <f>IF(ISNUMBER(VALUE(SUBSTITUTE(SUBSTITUTE(SUBSTITUTE(SUBSTITUTE('YAHOO HISTORICAL DATA'!E1005,",","+"),".","-"),"+","."),"-",",")))=TRUE,(VALUE(SUBSTITUTE(SUBSTITUTE(SUBSTITUTE(SUBSTITUTE('YAHOO HISTORICAL DATA'!E1005,",","+"),".","-"),"+","."),"-",","))),"")</f>
        <v/>
      </c>
      <c r="J1005" s="15" t="str">
        <f>IF(ISNUMBER(VALUE(SUBSTITUTE(SUBSTITUTE(SUBSTITUTE(SUBSTITUTE('YAHOO HISTORICAL DATA'!F1005,",","+"),".","-"),"+","."),"-",",")))=TRUE,(VALUE(SUBSTITUTE(SUBSTITUTE(SUBSTITUTE(SUBSTITUTE('YAHOO HISTORICAL DATA'!F1005,",","+"),".","-"),"+","."),"-",","))),"")</f>
        <v/>
      </c>
      <c r="K1005" s="15">
        <f>IF(ISNUMBER(VALUE(SUBSTITUTE(SUBSTITUTE(SUBSTITUTE(SUBSTITUTE('YAHOO HISTORICAL DATA'!G1005,",","+"),".","-"),"+","."),"-",",")))=TRUE,(VALUE(SUBSTITUTE(SUBSTITUTE(SUBSTITUTE(SUBSTITUTE('YAHOO HISTORICAL DATA'!G1005,",","+"),".","-"),"+","."),"-",","))),VALUE(SUBSTITUTE(SUBSTITUTE(SUBSTITUTE(SUBSTITUTE('YAHOO HISTORICAL DATA'!G1005,",","+"),".","-"),"+","."),"-",",")&amp;"0"))</f>
        <v>0</v>
      </c>
    </row>
    <row r="1006" spans="1:11" x14ac:dyDescent="0.2">
      <c r="A1006">
        <f>'YAHOO HISTORICAL DATA'!A1006</f>
        <v>0</v>
      </c>
      <c r="B1006" s="81">
        <f t="shared" si="64"/>
        <v>0</v>
      </c>
      <c r="C1006" s="83">
        <f t="shared" si="66"/>
        <v>0</v>
      </c>
      <c r="D1006" s="83">
        <f t="shared" si="65"/>
        <v>0</v>
      </c>
      <c r="E1006" s="3" t="e">
        <f t="shared" si="67"/>
        <v>#NUM!</v>
      </c>
      <c r="F1006" s="15" t="str">
        <f>IF(ISNUMBER(VALUE(SUBSTITUTE(SUBSTITUTE(SUBSTITUTE(SUBSTITUTE('YAHOO HISTORICAL DATA'!B1006,",","+"),".","-"),"+","."),"-",",")))=TRUE,(VALUE(SUBSTITUTE(SUBSTITUTE(SUBSTITUTE(SUBSTITUTE('YAHOO HISTORICAL DATA'!B1006,",","+"),".","-"),"+","."),"-",","))),"")</f>
        <v/>
      </c>
      <c r="G1006" s="15" t="str">
        <f>IF(ISNUMBER(VALUE(SUBSTITUTE(SUBSTITUTE(SUBSTITUTE(SUBSTITUTE('YAHOO HISTORICAL DATA'!C1006,",","+"),".","-"),"+","."),"-",",")))=TRUE,(VALUE(SUBSTITUTE(SUBSTITUTE(SUBSTITUTE(SUBSTITUTE('YAHOO HISTORICAL DATA'!C1006,",","+"),".","-"),"+","."),"-",","))),"")</f>
        <v/>
      </c>
      <c r="H1006" s="15" t="str">
        <f>IF(ISNUMBER(VALUE(SUBSTITUTE(SUBSTITUTE(SUBSTITUTE(SUBSTITUTE('YAHOO HISTORICAL DATA'!D1006,",","+"),".","-"),"+","."),"-",",")))=TRUE,(VALUE(SUBSTITUTE(SUBSTITUTE(SUBSTITUTE(SUBSTITUTE('YAHOO HISTORICAL DATA'!D1006,",","+"),".","-"),"+","."),"-",","))),"")</f>
        <v/>
      </c>
      <c r="I1006" s="15" t="str">
        <f>IF(ISNUMBER(VALUE(SUBSTITUTE(SUBSTITUTE(SUBSTITUTE(SUBSTITUTE('YAHOO HISTORICAL DATA'!E1006,",","+"),".","-"),"+","."),"-",",")))=TRUE,(VALUE(SUBSTITUTE(SUBSTITUTE(SUBSTITUTE(SUBSTITUTE('YAHOO HISTORICAL DATA'!E1006,",","+"),".","-"),"+","."),"-",","))),"")</f>
        <v/>
      </c>
      <c r="J1006" s="15" t="str">
        <f>IF(ISNUMBER(VALUE(SUBSTITUTE(SUBSTITUTE(SUBSTITUTE(SUBSTITUTE('YAHOO HISTORICAL DATA'!F1006,",","+"),".","-"),"+","."),"-",",")))=TRUE,(VALUE(SUBSTITUTE(SUBSTITUTE(SUBSTITUTE(SUBSTITUTE('YAHOO HISTORICAL DATA'!F1006,",","+"),".","-"),"+","."),"-",","))),"")</f>
        <v/>
      </c>
      <c r="K1006" s="15">
        <f>IF(ISNUMBER(VALUE(SUBSTITUTE(SUBSTITUTE(SUBSTITUTE(SUBSTITUTE('YAHOO HISTORICAL DATA'!G1006,",","+"),".","-"),"+","."),"-",",")))=TRUE,(VALUE(SUBSTITUTE(SUBSTITUTE(SUBSTITUTE(SUBSTITUTE('YAHOO HISTORICAL DATA'!G1006,",","+"),".","-"),"+","."),"-",","))),VALUE(SUBSTITUTE(SUBSTITUTE(SUBSTITUTE(SUBSTITUTE('YAHOO HISTORICAL DATA'!G1006,",","+"),".","-"),"+","."),"-",",")&amp;"0"))</f>
        <v>0</v>
      </c>
    </row>
    <row r="1007" spans="1:11" x14ac:dyDescent="0.2">
      <c r="A1007">
        <f>'YAHOO HISTORICAL DATA'!A1007</f>
        <v>0</v>
      </c>
      <c r="B1007" s="81">
        <f t="shared" si="64"/>
        <v>0</v>
      </c>
      <c r="C1007" s="83">
        <f t="shared" si="66"/>
        <v>0</v>
      </c>
      <c r="D1007" s="83">
        <f t="shared" si="65"/>
        <v>0</v>
      </c>
      <c r="E1007" s="3" t="e">
        <f t="shared" si="67"/>
        <v>#NUM!</v>
      </c>
      <c r="F1007" s="15" t="str">
        <f>IF(ISNUMBER(VALUE(SUBSTITUTE(SUBSTITUTE(SUBSTITUTE(SUBSTITUTE('YAHOO HISTORICAL DATA'!B1007,",","+"),".","-"),"+","."),"-",",")))=TRUE,(VALUE(SUBSTITUTE(SUBSTITUTE(SUBSTITUTE(SUBSTITUTE('YAHOO HISTORICAL DATA'!B1007,",","+"),".","-"),"+","."),"-",","))),"")</f>
        <v/>
      </c>
      <c r="G1007" s="15" t="str">
        <f>IF(ISNUMBER(VALUE(SUBSTITUTE(SUBSTITUTE(SUBSTITUTE(SUBSTITUTE('YAHOO HISTORICAL DATA'!C1007,",","+"),".","-"),"+","."),"-",",")))=TRUE,(VALUE(SUBSTITUTE(SUBSTITUTE(SUBSTITUTE(SUBSTITUTE('YAHOO HISTORICAL DATA'!C1007,",","+"),".","-"),"+","."),"-",","))),"")</f>
        <v/>
      </c>
      <c r="H1007" s="15" t="str">
        <f>IF(ISNUMBER(VALUE(SUBSTITUTE(SUBSTITUTE(SUBSTITUTE(SUBSTITUTE('YAHOO HISTORICAL DATA'!D1007,",","+"),".","-"),"+","."),"-",",")))=TRUE,(VALUE(SUBSTITUTE(SUBSTITUTE(SUBSTITUTE(SUBSTITUTE('YAHOO HISTORICAL DATA'!D1007,",","+"),".","-"),"+","."),"-",","))),"")</f>
        <v/>
      </c>
      <c r="I1007" s="15" t="str">
        <f>IF(ISNUMBER(VALUE(SUBSTITUTE(SUBSTITUTE(SUBSTITUTE(SUBSTITUTE('YAHOO HISTORICAL DATA'!E1007,",","+"),".","-"),"+","."),"-",",")))=TRUE,(VALUE(SUBSTITUTE(SUBSTITUTE(SUBSTITUTE(SUBSTITUTE('YAHOO HISTORICAL DATA'!E1007,",","+"),".","-"),"+","."),"-",","))),"")</f>
        <v/>
      </c>
      <c r="J1007" s="15" t="str">
        <f>IF(ISNUMBER(VALUE(SUBSTITUTE(SUBSTITUTE(SUBSTITUTE(SUBSTITUTE('YAHOO HISTORICAL DATA'!F1007,",","+"),".","-"),"+","."),"-",",")))=TRUE,(VALUE(SUBSTITUTE(SUBSTITUTE(SUBSTITUTE(SUBSTITUTE('YAHOO HISTORICAL DATA'!F1007,",","+"),".","-"),"+","."),"-",","))),"")</f>
        <v/>
      </c>
      <c r="K1007" s="15">
        <f>IF(ISNUMBER(VALUE(SUBSTITUTE(SUBSTITUTE(SUBSTITUTE(SUBSTITUTE('YAHOO HISTORICAL DATA'!G1007,",","+"),".","-"),"+","."),"-",",")))=TRUE,(VALUE(SUBSTITUTE(SUBSTITUTE(SUBSTITUTE(SUBSTITUTE('YAHOO HISTORICAL DATA'!G1007,",","+"),".","-"),"+","."),"-",","))),VALUE(SUBSTITUTE(SUBSTITUTE(SUBSTITUTE(SUBSTITUTE('YAHOO HISTORICAL DATA'!G1007,",","+"),".","-"),"+","."),"-",",")&amp;"0"))</f>
        <v>0</v>
      </c>
    </row>
    <row r="1008" spans="1:11" x14ac:dyDescent="0.2">
      <c r="A1008">
        <f>'YAHOO HISTORICAL DATA'!A1008</f>
        <v>0</v>
      </c>
      <c r="B1008" s="81">
        <f t="shared" si="64"/>
        <v>0</v>
      </c>
      <c r="C1008" s="83">
        <f t="shared" si="66"/>
        <v>0</v>
      </c>
      <c r="D1008" s="83">
        <f t="shared" si="65"/>
        <v>0</v>
      </c>
      <c r="E1008" s="3" t="e">
        <f t="shared" si="67"/>
        <v>#NUM!</v>
      </c>
      <c r="F1008" s="15" t="str">
        <f>IF(ISNUMBER(VALUE(SUBSTITUTE(SUBSTITUTE(SUBSTITUTE(SUBSTITUTE('YAHOO HISTORICAL DATA'!B1008,",","+"),".","-"),"+","."),"-",",")))=TRUE,(VALUE(SUBSTITUTE(SUBSTITUTE(SUBSTITUTE(SUBSTITUTE('YAHOO HISTORICAL DATA'!B1008,",","+"),".","-"),"+","."),"-",","))),"")</f>
        <v/>
      </c>
      <c r="G1008" s="15" t="str">
        <f>IF(ISNUMBER(VALUE(SUBSTITUTE(SUBSTITUTE(SUBSTITUTE(SUBSTITUTE('YAHOO HISTORICAL DATA'!C1008,",","+"),".","-"),"+","."),"-",",")))=TRUE,(VALUE(SUBSTITUTE(SUBSTITUTE(SUBSTITUTE(SUBSTITUTE('YAHOO HISTORICAL DATA'!C1008,",","+"),".","-"),"+","."),"-",","))),"")</f>
        <v/>
      </c>
      <c r="H1008" s="15" t="str">
        <f>IF(ISNUMBER(VALUE(SUBSTITUTE(SUBSTITUTE(SUBSTITUTE(SUBSTITUTE('YAHOO HISTORICAL DATA'!D1008,",","+"),".","-"),"+","."),"-",",")))=TRUE,(VALUE(SUBSTITUTE(SUBSTITUTE(SUBSTITUTE(SUBSTITUTE('YAHOO HISTORICAL DATA'!D1008,",","+"),".","-"),"+","."),"-",","))),"")</f>
        <v/>
      </c>
      <c r="I1008" s="15" t="str">
        <f>IF(ISNUMBER(VALUE(SUBSTITUTE(SUBSTITUTE(SUBSTITUTE(SUBSTITUTE('YAHOO HISTORICAL DATA'!E1008,",","+"),".","-"),"+","."),"-",",")))=TRUE,(VALUE(SUBSTITUTE(SUBSTITUTE(SUBSTITUTE(SUBSTITUTE('YAHOO HISTORICAL DATA'!E1008,",","+"),".","-"),"+","."),"-",","))),"")</f>
        <v/>
      </c>
      <c r="J1008" s="15" t="str">
        <f>IF(ISNUMBER(VALUE(SUBSTITUTE(SUBSTITUTE(SUBSTITUTE(SUBSTITUTE('YAHOO HISTORICAL DATA'!F1008,",","+"),".","-"),"+","."),"-",",")))=TRUE,(VALUE(SUBSTITUTE(SUBSTITUTE(SUBSTITUTE(SUBSTITUTE('YAHOO HISTORICAL DATA'!F1008,",","+"),".","-"),"+","."),"-",","))),"")</f>
        <v/>
      </c>
      <c r="K1008" s="15">
        <f>IF(ISNUMBER(VALUE(SUBSTITUTE(SUBSTITUTE(SUBSTITUTE(SUBSTITUTE('YAHOO HISTORICAL DATA'!G1008,",","+"),".","-"),"+","."),"-",",")))=TRUE,(VALUE(SUBSTITUTE(SUBSTITUTE(SUBSTITUTE(SUBSTITUTE('YAHOO HISTORICAL DATA'!G1008,",","+"),".","-"),"+","."),"-",","))),VALUE(SUBSTITUTE(SUBSTITUTE(SUBSTITUTE(SUBSTITUTE('YAHOO HISTORICAL DATA'!G1008,",","+"),".","-"),"+","."),"-",",")&amp;"0"))</f>
        <v>0</v>
      </c>
    </row>
    <row r="1009" spans="1:11" x14ac:dyDescent="0.2">
      <c r="A1009">
        <f>'YAHOO HISTORICAL DATA'!A1009</f>
        <v>0</v>
      </c>
      <c r="B1009" s="81">
        <f t="shared" si="64"/>
        <v>0</v>
      </c>
      <c r="C1009" s="83">
        <f t="shared" si="66"/>
        <v>0</v>
      </c>
      <c r="D1009" s="83">
        <f t="shared" si="65"/>
        <v>0</v>
      </c>
      <c r="E1009" s="3" t="e">
        <f t="shared" si="67"/>
        <v>#NUM!</v>
      </c>
      <c r="F1009" s="15" t="str">
        <f>IF(ISNUMBER(VALUE(SUBSTITUTE(SUBSTITUTE(SUBSTITUTE(SUBSTITUTE('YAHOO HISTORICAL DATA'!B1009,",","+"),".","-"),"+","."),"-",",")))=TRUE,(VALUE(SUBSTITUTE(SUBSTITUTE(SUBSTITUTE(SUBSTITUTE('YAHOO HISTORICAL DATA'!B1009,",","+"),".","-"),"+","."),"-",","))),"")</f>
        <v/>
      </c>
      <c r="G1009" s="15" t="str">
        <f>IF(ISNUMBER(VALUE(SUBSTITUTE(SUBSTITUTE(SUBSTITUTE(SUBSTITUTE('YAHOO HISTORICAL DATA'!C1009,",","+"),".","-"),"+","."),"-",",")))=TRUE,(VALUE(SUBSTITUTE(SUBSTITUTE(SUBSTITUTE(SUBSTITUTE('YAHOO HISTORICAL DATA'!C1009,",","+"),".","-"),"+","."),"-",","))),"")</f>
        <v/>
      </c>
      <c r="H1009" s="15" t="str">
        <f>IF(ISNUMBER(VALUE(SUBSTITUTE(SUBSTITUTE(SUBSTITUTE(SUBSTITUTE('YAHOO HISTORICAL DATA'!D1009,",","+"),".","-"),"+","."),"-",",")))=TRUE,(VALUE(SUBSTITUTE(SUBSTITUTE(SUBSTITUTE(SUBSTITUTE('YAHOO HISTORICAL DATA'!D1009,",","+"),".","-"),"+","."),"-",","))),"")</f>
        <v/>
      </c>
      <c r="I1009" s="15" t="str">
        <f>IF(ISNUMBER(VALUE(SUBSTITUTE(SUBSTITUTE(SUBSTITUTE(SUBSTITUTE('YAHOO HISTORICAL DATA'!E1009,",","+"),".","-"),"+","."),"-",",")))=TRUE,(VALUE(SUBSTITUTE(SUBSTITUTE(SUBSTITUTE(SUBSTITUTE('YAHOO HISTORICAL DATA'!E1009,",","+"),".","-"),"+","."),"-",","))),"")</f>
        <v/>
      </c>
      <c r="J1009" s="15" t="str">
        <f>IF(ISNUMBER(VALUE(SUBSTITUTE(SUBSTITUTE(SUBSTITUTE(SUBSTITUTE('YAHOO HISTORICAL DATA'!F1009,",","+"),".","-"),"+","."),"-",",")))=TRUE,(VALUE(SUBSTITUTE(SUBSTITUTE(SUBSTITUTE(SUBSTITUTE('YAHOO HISTORICAL DATA'!F1009,",","+"),".","-"),"+","."),"-",","))),"")</f>
        <v/>
      </c>
      <c r="K1009" s="15">
        <f>IF(ISNUMBER(VALUE(SUBSTITUTE(SUBSTITUTE(SUBSTITUTE(SUBSTITUTE('YAHOO HISTORICAL DATA'!G1009,",","+"),".","-"),"+","."),"-",",")))=TRUE,(VALUE(SUBSTITUTE(SUBSTITUTE(SUBSTITUTE(SUBSTITUTE('YAHOO HISTORICAL DATA'!G1009,",","+"),".","-"),"+","."),"-",","))),VALUE(SUBSTITUTE(SUBSTITUTE(SUBSTITUTE(SUBSTITUTE('YAHOO HISTORICAL DATA'!G1009,",","+"),".","-"),"+","."),"-",",")&amp;"0"))</f>
        <v>0</v>
      </c>
    </row>
    <row r="1010" spans="1:11" x14ac:dyDescent="0.2">
      <c r="A1010">
        <f>'YAHOO HISTORICAL DATA'!A1010</f>
        <v>0</v>
      </c>
      <c r="B1010" s="81">
        <f t="shared" si="64"/>
        <v>0</v>
      </c>
      <c r="C1010" s="83">
        <f t="shared" si="66"/>
        <v>0</v>
      </c>
      <c r="D1010" s="83">
        <f t="shared" si="65"/>
        <v>0</v>
      </c>
      <c r="E1010" s="3" t="e">
        <f t="shared" si="67"/>
        <v>#NUM!</v>
      </c>
      <c r="F1010" s="15" t="str">
        <f>IF(ISNUMBER(VALUE(SUBSTITUTE(SUBSTITUTE(SUBSTITUTE(SUBSTITUTE('YAHOO HISTORICAL DATA'!B1010,",","+"),".","-"),"+","."),"-",",")))=TRUE,(VALUE(SUBSTITUTE(SUBSTITUTE(SUBSTITUTE(SUBSTITUTE('YAHOO HISTORICAL DATA'!B1010,",","+"),".","-"),"+","."),"-",","))),"")</f>
        <v/>
      </c>
      <c r="G1010" s="15" t="str">
        <f>IF(ISNUMBER(VALUE(SUBSTITUTE(SUBSTITUTE(SUBSTITUTE(SUBSTITUTE('YAHOO HISTORICAL DATA'!C1010,",","+"),".","-"),"+","."),"-",",")))=TRUE,(VALUE(SUBSTITUTE(SUBSTITUTE(SUBSTITUTE(SUBSTITUTE('YAHOO HISTORICAL DATA'!C1010,",","+"),".","-"),"+","."),"-",","))),"")</f>
        <v/>
      </c>
      <c r="H1010" s="15" t="str">
        <f>IF(ISNUMBER(VALUE(SUBSTITUTE(SUBSTITUTE(SUBSTITUTE(SUBSTITUTE('YAHOO HISTORICAL DATA'!D1010,",","+"),".","-"),"+","."),"-",",")))=TRUE,(VALUE(SUBSTITUTE(SUBSTITUTE(SUBSTITUTE(SUBSTITUTE('YAHOO HISTORICAL DATA'!D1010,",","+"),".","-"),"+","."),"-",","))),"")</f>
        <v/>
      </c>
      <c r="I1010" s="15" t="str">
        <f>IF(ISNUMBER(VALUE(SUBSTITUTE(SUBSTITUTE(SUBSTITUTE(SUBSTITUTE('YAHOO HISTORICAL DATA'!E1010,",","+"),".","-"),"+","."),"-",",")))=TRUE,(VALUE(SUBSTITUTE(SUBSTITUTE(SUBSTITUTE(SUBSTITUTE('YAHOO HISTORICAL DATA'!E1010,",","+"),".","-"),"+","."),"-",","))),"")</f>
        <v/>
      </c>
      <c r="J1010" s="15" t="str">
        <f>IF(ISNUMBER(VALUE(SUBSTITUTE(SUBSTITUTE(SUBSTITUTE(SUBSTITUTE('YAHOO HISTORICAL DATA'!F1010,",","+"),".","-"),"+","."),"-",",")))=TRUE,(VALUE(SUBSTITUTE(SUBSTITUTE(SUBSTITUTE(SUBSTITUTE('YAHOO HISTORICAL DATA'!F1010,",","+"),".","-"),"+","."),"-",","))),"")</f>
        <v/>
      </c>
      <c r="K1010" s="15">
        <f>IF(ISNUMBER(VALUE(SUBSTITUTE(SUBSTITUTE(SUBSTITUTE(SUBSTITUTE('YAHOO HISTORICAL DATA'!G1010,",","+"),".","-"),"+","."),"-",",")))=TRUE,(VALUE(SUBSTITUTE(SUBSTITUTE(SUBSTITUTE(SUBSTITUTE('YAHOO HISTORICAL DATA'!G1010,",","+"),".","-"),"+","."),"-",","))),VALUE(SUBSTITUTE(SUBSTITUTE(SUBSTITUTE(SUBSTITUTE('YAHOO HISTORICAL DATA'!G1010,",","+"),".","-"),"+","."),"-",",")&amp;"0"))</f>
        <v>0</v>
      </c>
    </row>
    <row r="1011" spans="1:11" x14ac:dyDescent="0.2">
      <c r="A1011">
        <f>'YAHOO HISTORICAL DATA'!A1011</f>
        <v>0</v>
      </c>
      <c r="B1011" s="81">
        <f t="shared" si="64"/>
        <v>0</v>
      </c>
      <c r="C1011" s="83">
        <f t="shared" si="66"/>
        <v>0</v>
      </c>
      <c r="D1011" s="83">
        <f t="shared" si="65"/>
        <v>0</v>
      </c>
      <c r="E1011" s="3" t="e">
        <f t="shared" si="67"/>
        <v>#NUM!</v>
      </c>
      <c r="F1011" s="15" t="str">
        <f>IF(ISNUMBER(VALUE(SUBSTITUTE(SUBSTITUTE(SUBSTITUTE(SUBSTITUTE('YAHOO HISTORICAL DATA'!B1011,",","+"),".","-"),"+","."),"-",",")))=TRUE,(VALUE(SUBSTITUTE(SUBSTITUTE(SUBSTITUTE(SUBSTITUTE('YAHOO HISTORICAL DATA'!B1011,",","+"),".","-"),"+","."),"-",","))),"")</f>
        <v/>
      </c>
      <c r="G1011" s="15" t="str">
        <f>IF(ISNUMBER(VALUE(SUBSTITUTE(SUBSTITUTE(SUBSTITUTE(SUBSTITUTE('YAHOO HISTORICAL DATA'!C1011,",","+"),".","-"),"+","."),"-",",")))=TRUE,(VALUE(SUBSTITUTE(SUBSTITUTE(SUBSTITUTE(SUBSTITUTE('YAHOO HISTORICAL DATA'!C1011,",","+"),".","-"),"+","."),"-",","))),"")</f>
        <v/>
      </c>
      <c r="H1011" s="15" t="str">
        <f>IF(ISNUMBER(VALUE(SUBSTITUTE(SUBSTITUTE(SUBSTITUTE(SUBSTITUTE('YAHOO HISTORICAL DATA'!D1011,",","+"),".","-"),"+","."),"-",",")))=TRUE,(VALUE(SUBSTITUTE(SUBSTITUTE(SUBSTITUTE(SUBSTITUTE('YAHOO HISTORICAL DATA'!D1011,",","+"),".","-"),"+","."),"-",","))),"")</f>
        <v/>
      </c>
      <c r="I1011" s="15" t="str">
        <f>IF(ISNUMBER(VALUE(SUBSTITUTE(SUBSTITUTE(SUBSTITUTE(SUBSTITUTE('YAHOO HISTORICAL DATA'!E1011,",","+"),".","-"),"+","."),"-",",")))=TRUE,(VALUE(SUBSTITUTE(SUBSTITUTE(SUBSTITUTE(SUBSTITUTE('YAHOO HISTORICAL DATA'!E1011,",","+"),".","-"),"+","."),"-",","))),"")</f>
        <v/>
      </c>
      <c r="J1011" s="15" t="str">
        <f>IF(ISNUMBER(VALUE(SUBSTITUTE(SUBSTITUTE(SUBSTITUTE(SUBSTITUTE('YAHOO HISTORICAL DATA'!F1011,",","+"),".","-"),"+","."),"-",",")))=TRUE,(VALUE(SUBSTITUTE(SUBSTITUTE(SUBSTITUTE(SUBSTITUTE('YAHOO HISTORICAL DATA'!F1011,",","+"),".","-"),"+","."),"-",","))),"")</f>
        <v/>
      </c>
      <c r="K1011" s="15">
        <f>IF(ISNUMBER(VALUE(SUBSTITUTE(SUBSTITUTE(SUBSTITUTE(SUBSTITUTE('YAHOO HISTORICAL DATA'!G1011,",","+"),".","-"),"+","."),"-",",")))=TRUE,(VALUE(SUBSTITUTE(SUBSTITUTE(SUBSTITUTE(SUBSTITUTE('YAHOO HISTORICAL DATA'!G1011,",","+"),".","-"),"+","."),"-",","))),VALUE(SUBSTITUTE(SUBSTITUTE(SUBSTITUTE(SUBSTITUTE('YAHOO HISTORICAL DATA'!G1011,",","+"),".","-"),"+","."),"-",",")&amp;"0"))</f>
        <v>0</v>
      </c>
    </row>
    <row r="1012" spans="1:11" x14ac:dyDescent="0.2">
      <c r="A1012">
        <f>'YAHOO HISTORICAL DATA'!A1012</f>
        <v>0</v>
      </c>
      <c r="B1012" s="81">
        <f t="shared" si="64"/>
        <v>0</v>
      </c>
      <c r="C1012" s="83">
        <f t="shared" si="66"/>
        <v>0</v>
      </c>
      <c r="D1012" s="83">
        <f t="shared" si="65"/>
        <v>0</v>
      </c>
      <c r="E1012" s="3" t="e">
        <f t="shared" si="67"/>
        <v>#NUM!</v>
      </c>
      <c r="F1012" s="15" t="str">
        <f>IF(ISNUMBER(VALUE(SUBSTITUTE(SUBSTITUTE(SUBSTITUTE(SUBSTITUTE('YAHOO HISTORICAL DATA'!B1012,",","+"),".","-"),"+","."),"-",",")))=TRUE,(VALUE(SUBSTITUTE(SUBSTITUTE(SUBSTITUTE(SUBSTITUTE('YAHOO HISTORICAL DATA'!B1012,",","+"),".","-"),"+","."),"-",","))),"")</f>
        <v/>
      </c>
      <c r="G1012" s="15" t="str">
        <f>IF(ISNUMBER(VALUE(SUBSTITUTE(SUBSTITUTE(SUBSTITUTE(SUBSTITUTE('YAHOO HISTORICAL DATA'!C1012,",","+"),".","-"),"+","."),"-",",")))=TRUE,(VALUE(SUBSTITUTE(SUBSTITUTE(SUBSTITUTE(SUBSTITUTE('YAHOO HISTORICAL DATA'!C1012,",","+"),".","-"),"+","."),"-",","))),"")</f>
        <v/>
      </c>
      <c r="H1012" s="15" t="str">
        <f>IF(ISNUMBER(VALUE(SUBSTITUTE(SUBSTITUTE(SUBSTITUTE(SUBSTITUTE('YAHOO HISTORICAL DATA'!D1012,",","+"),".","-"),"+","."),"-",",")))=TRUE,(VALUE(SUBSTITUTE(SUBSTITUTE(SUBSTITUTE(SUBSTITUTE('YAHOO HISTORICAL DATA'!D1012,",","+"),".","-"),"+","."),"-",","))),"")</f>
        <v/>
      </c>
      <c r="I1012" s="15" t="str">
        <f>IF(ISNUMBER(VALUE(SUBSTITUTE(SUBSTITUTE(SUBSTITUTE(SUBSTITUTE('YAHOO HISTORICAL DATA'!E1012,",","+"),".","-"),"+","."),"-",",")))=TRUE,(VALUE(SUBSTITUTE(SUBSTITUTE(SUBSTITUTE(SUBSTITUTE('YAHOO HISTORICAL DATA'!E1012,",","+"),".","-"),"+","."),"-",","))),"")</f>
        <v/>
      </c>
      <c r="J1012" s="15" t="str">
        <f>IF(ISNUMBER(VALUE(SUBSTITUTE(SUBSTITUTE(SUBSTITUTE(SUBSTITUTE('YAHOO HISTORICAL DATA'!F1012,",","+"),".","-"),"+","."),"-",",")))=TRUE,(VALUE(SUBSTITUTE(SUBSTITUTE(SUBSTITUTE(SUBSTITUTE('YAHOO HISTORICAL DATA'!F1012,",","+"),".","-"),"+","."),"-",","))),"")</f>
        <v/>
      </c>
      <c r="K1012" s="15">
        <f>IF(ISNUMBER(VALUE(SUBSTITUTE(SUBSTITUTE(SUBSTITUTE(SUBSTITUTE('YAHOO HISTORICAL DATA'!G1012,",","+"),".","-"),"+","."),"-",",")))=TRUE,(VALUE(SUBSTITUTE(SUBSTITUTE(SUBSTITUTE(SUBSTITUTE('YAHOO HISTORICAL DATA'!G1012,",","+"),".","-"),"+","."),"-",","))),VALUE(SUBSTITUTE(SUBSTITUTE(SUBSTITUTE(SUBSTITUTE('YAHOO HISTORICAL DATA'!G1012,",","+"),".","-"),"+","."),"-",",")&amp;"0"))</f>
        <v>0</v>
      </c>
    </row>
    <row r="1013" spans="1:11" x14ac:dyDescent="0.2">
      <c r="A1013">
        <f>'YAHOO HISTORICAL DATA'!A1013</f>
        <v>0</v>
      </c>
      <c r="B1013" s="81">
        <f t="shared" si="64"/>
        <v>0</v>
      </c>
      <c r="C1013" s="83">
        <f t="shared" si="66"/>
        <v>0</v>
      </c>
      <c r="D1013" s="83">
        <f t="shared" si="65"/>
        <v>0</v>
      </c>
      <c r="E1013" s="3" t="e">
        <f t="shared" si="67"/>
        <v>#NUM!</v>
      </c>
      <c r="F1013" s="15" t="str">
        <f>IF(ISNUMBER(VALUE(SUBSTITUTE(SUBSTITUTE(SUBSTITUTE(SUBSTITUTE('YAHOO HISTORICAL DATA'!B1013,",","+"),".","-"),"+","."),"-",",")))=TRUE,(VALUE(SUBSTITUTE(SUBSTITUTE(SUBSTITUTE(SUBSTITUTE('YAHOO HISTORICAL DATA'!B1013,",","+"),".","-"),"+","."),"-",","))),"")</f>
        <v/>
      </c>
      <c r="G1013" s="15" t="str">
        <f>IF(ISNUMBER(VALUE(SUBSTITUTE(SUBSTITUTE(SUBSTITUTE(SUBSTITUTE('YAHOO HISTORICAL DATA'!C1013,",","+"),".","-"),"+","."),"-",",")))=TRUE,(VALUE(SUBSTITUTE(SUBSTITUTE(SUBSTITUTE(SUBSTITUTE('YAHOO HISTORICAL DATA'!C1013,",","+"),".","-"),"+","."),"-",","))),"")</f>
        <v/>
      </c>
      <c r="H1013" s="15" t="str">
        <f>IF(ISNUMBER(VALUE(SUBSTITUTE(SUBSTITUTE(SUBSTITUTE(SUBSTITUTE('YAHOO HISTORICAL DATA'!D1013,",","+"),".","-"),"+","."),"-",",")))=TRUE,(VALUE(SUBSTITUTE(SUBSTITUTE(SUBSTITUTE(SUBSTITUTE('YAHOO HISTORICAL DATA'!D1013,",","+"),".","-"),"+","."),"-",","))),"")</f>
        <v/>
      </c>
      <c r="I1013" s="15" t="str">
        <f>IF(ISNUMBER(VALUE(SUBSTITUTE(SUBSTITUTE(SUBSTITUTE(SUBSTITUTE('YAHOO HISTORICAL DATA'!E1013,",","+"),".","-"),"+","."),"-",",")))=TRUE,(VALUE(SUBSTITUTE(SUBSTITUTE(SUBSTITUTE(SUBSTITUTE('YAHOO HISTORICAL DATA'!E1013,",","+"),".","-"),"+","."),"-",","))),"")</f>
        <v/>
      </c>
      <c r="J1013" s="15" t="str">
        <f>IF(ISNUMBER(VALUE(SUBSTITUTE(SUBSTITUTE(SUBSTITUTE(SUBSTITUTE('YAHOO HISTORICAL DATA'!F1013,",","+"),".","-"),"+","."),"-",",")))=TRUE,(VALUE(SUBSTITUTE(SUBSTITUTE(SUBSTITUTE(SUBSTITUTE('YAHOO HISTORICAL DATA'!F1013,",","+"),".","-"),"+","."),"-",","))),"")</f>
        <v/>
      </c>
      <c r="K1013" s="15">
        <f>IF(ISNUMBER(VALUE(SUBSTITUTE(SUBSTITUTE(SUBSTITUTE(SUBSTITUTE('YAHOO HISTORICAL DATA'!G1013,",","+"),".","-"),"+","."),"-",",")))=TRUE,(VALUE(SUBSTITUTE(SUBSTITUTE(SUBSTITUTE(SUBSTITUTE('YAHOO HISTORICAL DATA'!G1013,",","+"),".","-"),"+","."),"-",","))),VALUE(SUBSTITUTE(SUBSTITUTE(SUBSTITUTE(SUBSTITUTE('YAHOO HISTORICAL DATA'!G1013,",","+"),".","-"),"+","."),"-",",")&amp;"0"))</f>
        <v>0</v>
      </c>
    </row>
    <row r="1014" spans="1:11" x14ac:dyDescent="0.2">
      <c r="A1014">
        <f>'YAHOO HISTORICAL DATA'!A1014</f>
        <v>0</v>
      </c>
      <c r="B1014" s="81">
        <f t="shared" si="64"/>
        <v>0</v>
      </c>
      <c r="C1014" s="83">
        <f t="shared" si="66"/>
        <v>0</v>
      </c>
      <c r="D1014" s="83">
        <f t="shared" si="65"/>
        <v>0</v>
      </c>
      <c r="E1014" s="3" t="e">
        <f t="shared" si="67"/>
        <v>#NUM!</v>
      </c>
      <c r="F1014" s="15" t="str">
        <f>IF(ISNUMBER(VALUE(SUBSTITUTE(SUBSTITUTE(SUBSTITUTE(SUBSTITUTE('YAHOO HISTORICAL DATA'!B1014,",","+"),".","-"),"+","."),"-",",")))=TRUE,(VALUE(SUBSTITUTE(SUBSTITUTE(SUBSTITUTE(SUBSTITUTE('YAHOO HISTORICAL DATA'!B1014,",","+"),".","-"),"+","."),"-",","))),"")</f>
        <v/>
      </c>
      <c r="G1014" s="15" t="str">
        <f>IF(ISNUMBER(VALUE(SUBSTITUTE(SUBSTITUTE(SUBSTITUTE(SUBSTITUTE('YAHOO HISTORICAL DATA'!C1014,",","+"),".","-"),"+","."),"-",",")))=TRUE,(VALUE(SUBSTITUTE(SUBSTITUTE(SUBSTITUTE(SUBSTITUTE('YAHOO HISTORICAL DATA'!C1014,",","+"),".","-"),"+","."),"-",","))),"")</f>
        <v/>
      </c>
      <c r="H1014" s="15" t="str">
        <f>IF(ISNUMBER(VALUE(SUBSTITUTE(SUBSTITUTE(SUBSTITUTE(SUBSTITUTE('YAHOO HISTORICAL DATA'!D1014,",","+"),".","-"),"+","."),"-",",")))=TRUE,(VALUE(SUBSTITUTE(SUBSTITUTE(SUBSTITUTE(SUBSTITUTE('YAHOO HISTORICAL DATA'!D1014,",","+"),".","-"),"+","."),"-",","))),"")</f>
        <v/>
      </c>
      <c r="I1014" s="15" t="str">
        <f>IF(ISNUMBER(VALUE(SUBSTITUTE(SUBSTITUTE(SUBSTITUTE(SUBSTITUTE('YAHOO HISTORICAL DATA'!E1014,",","+"),".","-"),"+","."),"-",",")))=TRUE,(VALUE(SUBSTITUTE(SUBSTITUTE(SUBSTITUTE(SUBSTITUTE('YAHOO HISTORICAL DATA'!E1014,",","+"),".","-"),"+","."),"-",","))),"")</f>
        <v/>
      </c>
      <c r="J1014" s="15" t="str">
        <f>IF(ISNUMBER(VALUE(SUBSTITUTE(SUBSTITUTE(SUBSTITUTE(SUBSTITUTE('YAHOO HISTORICAL DATA'!F1014,",","+"),".","-"),"+","."),"-",",")))=TRUE,(VALUE(SUBSTITUTE(SUBSTITUTE(SUBSTITUTE(SUBSTITUTE('YAHOO HISTORICAL DATA'!F1014,",","+"),".","-"),"+","."),"-",","))),"")</f>
        <v/>
      </c>
      <c r="K1014" s="15">
        <f>IF(ISNUMBER(VALUE(SUBSTITUTE(SUBSTITUTE(SUBSTITUTE(SUBSTITUTE('YAHOO HISTORICAL DATA'!G1014,",","+"),".","-"),"+","."),"-",",")))=TRUE,(VALUE(SUBSTITUTE(SUBSTITUTE(SUBSTITUTE(SUBSTITUTE('YAHOO HISTORICAL DATA'!G1014,",","+"),".","-"),"+","."),"-",","))),VALUE(SUBSTITUTE(SUBSTITUTE(SUBSTITUTE(SUBSTITUTE('YAHOO HISTORICAL DATA'!G1014,",","+"),".","-"),"+","."),"-",",")&amp;"0"))</f>
        <v>0</v>
      </c>
    </row>
    <row r="1015" spans="1:11" x14ac:dyDescent="0.2">
      <c r="A1015">
        <f>'YAHOO HISTORICAL DATA'!A1015</f>
        <v>0</v>
      </c>
      <c r="B1015" s="81">
        <f t="shared" si="64"/>
        <v>0</v>
      </c>
      <c r="C1015" s="83">
        <f t="shared" si="66"/>
        <v>0</v>
      </c>
      <c r="D1015" s="83">
        <f t="shared" si="65"/>
        <v>0</v>
      </c>
      <c r="E1015" s="3" t="e">
        <f t="shared" si="67"/>
        <v>#NUM!</v>
      </c>
      <c r="F1015" s="15" t="str">
        <f>IF(ISNUMBER(VALUE(SUBSTITUTE(SUBSTITUTE(SUBSTITUTE(SUBSTITUTE('YAHOO HISTORICAL DATA'!B1015,",","+"),".","-"),"+","."),"-",",")))=TRUE,(VALUE(SUBSTITUTE(SUBSTITUTE(SUBSTITUTE(SUBSTITUTE('YAHOO HISTORICAL DATA'!B1015,",","+"),".","-"),"+","."),"-",","))),"")</f>
        <v/>
      </c>
      <c r="G1015" s="15" t="str">
        <f>IF(ISNUMBER(VALUE(SUBSTITUTE(SUBSTITUTE(SUBSTITUTE(SUBSTITUTE('YAHOO HISTORICAL DATA'!C1015,",","+"),".","-"),"+","."),"-",",")))=TRUE,(VALUE(SUBSTITUTE(SUBSTITUTE(SUBSTITUTE(SUBSTITUTE('YAHOO HISTORICAL DATA'!C1015,",","+"),".","-"),"+","."),"-",","))),"")</f>
        <v/>
      </c>
      <c r="H1015" s="15" t="str">
        <f>IF(ISNUMBER(VALUE(SUBSTITUTE(SUBSTITUTE(SUBSTITUTE(SUBSTITUTE('YAHOO HISTORICAL DATA'!D1015,",","+"),".","-"),"+","."),"-",",")))=TRUE,(VALUE(SUBSTITUTE(SUBSTITUTE(SUBSTITUTE(SUBSTITUTE('YAHOO HISTORICAL DATA'!D1015,",","+"),".","-"),"+","."),"-",","))),"")</f>
        <v/>
      </c>
      <c r="I1015" s="15" t="str">
        <f>IF(ISNUMBER(VALUE(SUBSTITUTE(SUBSTITUTE(SUBSTITUTE(SUBSTITUTE('YAHOO HISTORICAL DATA'!E1015,",","+"),".","-"),"+","."),"-",",")))=TRUE,(VALUE(SUBSTITUTE(SUBSTITUTE(SUBSTITUTE(SUBSTITUTE('YAHOO HISTORICAL DATA'!E1015,",","+"),".","-"),"+","."),"-",","))),"")</f>
        <v/>
      </c>
      <c r="J1015" s="15" t="str">
        <f>IF(ISNUMBER(VALUE(SUBSTITUTE(SUBSTITUTE(SUBSTITUTE(SUBSTITUTE('YAHOO HISTORICAL DATA'!F1015,",","+"),".","-"),"+","."),"-",",")))=TRUE,(VALUE(SUBSTITUTE(SUBSTITUTE(SUBSTITUTE(SUBSTITUTE('YAHOO HISTORICAL DATA'!F1015,",","+"),".","-"),"+","."),"-",","))),"")</f>
        <v/>
      </c>
      <c r="K1015" s="15">
        <f>IF(ISNUMBER(VALUE(SUBSTITUTE(SUBSTITUTE(SUBSTITUTE(SUBSTITUTE('YAHOO HISTORICAL DATA'!G1015,",","+"),".","-"),"+","."),"-",",")))=TRUE,(VALUE(SUBSTITUTE(SUBSTITUTE(SUBSTITUTE(SUBSTITUTE('YAHOO HISTORICAL DATA'!G1015,",","+"),".","-"),"+","."),"-",","))),VALUE(SUBSTITUTE(SUBSTITUTE(SUBSTITUTE(SUBSTITUTE('YAHOO HISTORICAL DATA'!G1015,",","+"),".","-"),"+","."),"-",",")&amp;"0"))</f>
        <v>0</v>
      </c>
    </row>
    <row r="1016" spans="1:11" x14ac:dyDescent="0.2">
      <c r="A1016">
        <f>'YAHOO HISTORICAL DATA'!A1016</f>
        <v>0</v>
      </c>
      <c r="B1016" s="81">
        <f t="shared" si="64"/>
        <v>0</v>
      </c>
      <c r="C1016" s="83">
        <f t="shared" si="66"/>
        <v>0</v>
      </c>
      <c r="D1016" s="83">
        <f t="shared" si="65"/>
        <v>0</v>
      </c>
      <c r="E1016" s="3" t="e">
        <f t="shared" si="67"/>
        <v>#NUM!</v>
      </c>
      <c r="F1016" s="15" t="str">
        <f>IF(ISNUMBER(VALUE(SUBSTITUTE(SUBSTITUTE(SUBSTITUTE(SUBSTITUTE('YAHOO HISTORICAL DATA'!B1016,",","+"),".","-"),"+","."),"-",",")))=TRUE,(VALUE(SUBSTITUTE(SUBSTITUTE(SUBSTITUTE(SUBSTITUTE('YAHOO HISTORICAL DATA'!B1016,",","+"),".","-"),"+","."),"-",","))),"")</f>
        <v/>
      </c>
      <c r="G1016" s="15" t="str">
        <f>IF(ISNUMBER(VALUE(SUBSTITUTE(SUBSTITUTE(SUBSTITUTE(SUBSTITUTE('YAHOO HISTORICAL DATA'!C1016,",","+"),".","-"),"+","."),"-",",")))=TRUE,(VALUE(SUBSTITUTE(SUBSTITUTE(SUBSTITUTE(SUBSTITUTE('YAHOO HISTORICAL DATA'!C1016,",","+"),".","-"),"+","."),"-",","))),"")</f>
        <v/>
      </c>
      <c r="H1016" s="15" t="str">
        <f>IF(ISNUMBER(VALUE(SUBSTITUTE(SUBSTITUTE(SUBSTITUTE(SUBSTITUTE('YAHOO HISTORICAL DATA'!D1016,",","+"),".","-"),"+","."),"-",",")))=TRUE,(VALUE(SUBSTITUTE(SUBSTITUTE(SUBSTITUTE(SUBSTITUTE('YAHOO HISTORICAL DATA'!D1016,",","+"),".","-"),"+","."),"-",","))),"")</f>
        <v/>
      </c>
      <c r="I1016" s="15" t="str">
        <f>IF(ISNUMBER(VALUE(SUBSTITUTE(SUBSTITUTE(SUBSTITUTE(SUBSTITUTE('YAHOO HISTORICAL DATA'!E1016,",","+"),".","-"),"+","."),"-",",")))=TRUE,(VALUE(SUBSTITUTE(SUBSTITUTE(SUBSTITUTE(SUBSTITUTE('YAHOO HISTORICAL DATA'!E1016,",","+"),".","-"),"+","."),"-",","))),"")</f>
        <v/>
      </c>
      <c r="J1016" s="15" t="str">
        <f>IF(ISNUMBER(VALUE(SUBSTITUTE(SUBSTITUTE(SUBSTITUTE(SUBSTITUTE('YAHOO HISTORICAL DATA'!F1016,",","+"),".","-"),"+","."),"-",",")))=TRUE,(VALUE(SUBSTITUTE(SUBSTITUTE(SUBSTITUTE(SUBSTITUTE('YAHOO HISTORICAL DATA'!F1016,",","+"),".","-"),"+","."),"-",","))),"")</f>
        <v/>
      </c>
      <c r="K1016" s="15">
        <f>IF(ISNUMBER(VALUE(SUBSTITUTE(SUBSTITUTE(SUBSTITUTE(SUBSTITUTE('YAHOO HISTORICAL DATA'!G1016,",","+"),".","-"),"+","."),"-",",")))=TRUE,(VALUE(SUBSTITUTE(SUBSTITUTE(SUBSTITUTE(SUBSTITUTE('YAHOO HISTORICAL DATA'!G1016,",","+"),".","-"),"+","."),"-",","))),VALUE(SUBSTITUTE(SUBSTITUTE(SUBSTITUTE(SUBSTITUTE('YAHOO HISTORICAL DATA'!G1016,",","+"),".","-"),"+","."),"-",",")&amp;"0"))</f>
        <v>0</v>
      </c>
    </row>
    <row r="1017" spans="1:11" x14ac:dyDescent="0.2">
      <c r="A1017">
        <f>'YAHOO HISTORICAL DATA'!A1017</f>
        <v>0</v>
      </c>
      <c r="B1017" s="81">
        <f t="shared" si="64"/>
        <v>0</v>
      </c>
      <c r="C1017" s="83">
        <f t="shared" si="66"/>
        <v>0</v>
      </c>
      <c r="D1017" s="83">
        <f t="shared" si="65"/>
        <v>0</v>
      </c>
      <c r="E1017" s="3" t="e">
        <f t="shared" si="67"/>
        <v>#NUM!</v>
      </c>
      <c r="F1017" s="15" t="str">
        <f>IF(ISNUMBER(VALUE(SUBSTITUTE(SUBSTITUTE(SUBSTITUTE(SUBSTITUTE('YAHOO HISTORICAL DATA'!B1017,",","+"),".","-"),"+","."),"-",",")))=TRUE,(VALUE(SUBSTITUTE(SUBSTITUTE(SUBSTITUTE(SUBSTITUTE('YAHOO HISTORICAL DATA'!B1017,",","+"),".","-"),"+","."),"-",","))),"")</f>
        <v/>
      </c>
      <c r="G1017" s="15" t="str">
        <f>IF(ISNUMBER(VALUE(SUBSTITUTE(SUBSTITUTE(SUBSTITUTE(SUBSTITUTE('YAHOO HISTORICAL DATA'!C1017,",","+"),".","-"),"+","."),"-",",")))=TRUE,(VALUE(SUBSTITUTE(SUBSTITUTE(SUBSTITUTE(SUBSTITUTE('YAHOO HISTORICAL DATA'!C1017,",","+"),".","-"),"+","."),"-",","))),"")</f>
        <v/>
      </c>
      <c r="H1017" s="15" t="str">
        <f>IF(ISNUMBER(VALUE(SUBSTITUTE(SUBSTITUTE(SUBSTITUTE(SUBSTITUTE('YAHOO HISTORICAL DATA'!D1017,",","+"),".","-"),"+","."),"-",",")))=TRUE,(VALUE(SUBSTITUTE(SUBSTITUTE(SUBSTITUTE(SUBSTITUTE('YAHOO HISTORICAL DATA'!D1017,",","+"),".","-"),"+","."),"-",","))),"")</f>
        <v/>
      </c>
      <c r="I1017" s="15" t="str">
        <f>IF(ISNUMBER(VALUE(SUBSTITUTE(SUBSTITUTE(SUBSTITUTE(SUBSTITUTE('YAHOO HISTORICAL DATA'!E1017,",","+"),".","-"),"+","."),"-",",")))=TRUE,(VALUE(SUBSTITUTE(SUBSTITUTE(SUBSTITUTE(SUBSTITUTE('YAHOO HISTORICAL DATA'!E1017,",","+"),".","-"),"+","."),"-",","))),"")</f>
        <v/>
      </c>
      <c r="J1017" s="15" t="str">
        <f>IF(ISNUMBER(VALUE(SUBSTITUTE(SUBSTITUTE(SUBSTITUTE(SUBSTITUTE('YAHOO HISTORICAL DATA'!F1017,",","+"),".","-"),"+","."),"-",",")))=TRUE,(VALUE(SUBSTITUTE(SUBSTITUTE(SUBSTITUTE(SUBSTITUTE('YAHOO HISTORICAL DATA'!F1017,",","+"),".","-"),"+","."),"-",","))),"")</f>
        <v/>
      </c>
      <c r="K1017" s="15">
        <f>IF(ISNUMBER(VALUE(SUBSTITUTE(SUBSTITUTE(SUBSTITUTE(SUBSTITUTE('YAHOO HISTORICAL DATA'!G1017,",","+"),".","-"),"+","."),"-",",")))=TRUE,(VALUE(SUBSTITUTE(SUBSTITUTE(SUBSTITUTE(SUBSTITUTE('YAHOO HISTORICAL DATA'!G1017,",","+"),".","-"),"+","."),"-",","))),VALUE(SUBSTITUTE(SUBSTITUTE(SUBSTITUTE(SUBSTITUTE('YAHOO HISTORICAL DATA'!G1017,",","+"),".","-"),"+","."),"-",",")&amp;"0"))</f>
        <v>0</v>
      </c>
    </row>
    <row r="1018" spans="1:11" x14ac:dyDescent="0.2">
      <c r="A1018">
        <f>'YAHOO HISTORICAL DATA'!A1018</f>
        <v>0</v>
      </c>
      <c r="B1018" s="81">
        <f t="shared" si="64"/>
        <v>0</v>
      </c>
      <c r="C1018" s="83">
        <f t="shared" si="66"/>
        <v>0</v>
      </c>
      <c r="D1018" s="83">
        <f t="shared" si="65"/>
        <v>0</v>
      </c>
      <c r="E1018" s="3" t="e">
        <f t="shared" si="67"/>
        <v>#NUM!</v>
      </c>
      <c r="F1018" s="15" t="str">
        <f>IF(ISNUMBER(VALUE(SUBSTITUTE(SUBSTITUTE(SUBSTITUTE(SUBSTITUTE('YAHOO HISTORICAL DATA'!B1018,",","+"),".","-"),"+","."),"-",",")))=TRUE,(VALUE(SUBSTITUTE(SUBSTITUTE(SUBSTITUTE(SUBSTITUTE('YAHOO HISTORICAL DATA'!B1018,",","+"),".","-"),"+","."),"-",","))),"")</f>
        <v/>
      </c>
      <c r="G1018" s="15" t="str">
        <f>IF(ISNUMBER(VALUE(SUBSTITUTE(SUBSTITUTE(SUBSTITUTE(SUBSTITUTE('YAHOO HISTORICAL DATA'!C1018,",","+"),".","-"),"+","."),"-",",")))=TRUE,(VALUE(SUBSTITUTE(SUBSTITUTE(SUBSTITUTE(SUBSTITUTE('YAHOO HISTORICAL DATA'!C1018,",","+"),".","-"),"+","."),"-",","))),"")</f>
        <v/>
      </c>
      <c r="H1018" s="15" t="str">
        <f>IF(ISNUMBER(VALUE(SUBSTITUTE(SUBSTITUTE(SUBSTITUTE(SUBSTITUTE('YAHOO HISTORICAL DATA'!D1018,",","+"),".","-"),"+","."),"-",",")))=TRUE,(VALUE(SUBSTITUTE(SUBSTITUTE(SUBSTITUTE(SUBSTITUTE('YAHOO HISTORICAL DATA'!D1018,",","+"),".","-"),"+","."),"-",","))),"")</f>
        <v/>
      </c>
      <c r="I1018" s="15" t="str">
        <f>IF(ISNUMBER(VALUE(SUBSTITUTE(SUBSTITUTE(SUBSTITUTE(SUBSTITUTE('YAHOO HISTORICAL DATA'!E1018,",","+"),".","-"),"+","."),"-",",")))=TRUE,(VALUE(SUBSTITUTE(SUBSTITUTE(SUBSTITUTE(SUBSTITUTE('YAHOO HISTORICAL DATA'!E1018,",","+"),".","-"),"+","."),"-",","))),"")</f>
        <v/>
      </c>
      <c r="J1018" s="15" t="str">
        <f>IF(ISNUMBER(VALUE(SUBSTITUTE(SUBSTITUTE(SUBSTITUTE(SUBSTITUTE('YAHOO HISTORICAL DATA'!F1018,",","+"),".","-"),"+","."),"-",",")))=TRUE,(VALUE(SUBSTITUTE(SUBSTITUTE(SUBSTITUTE(SUBSTITUTE('YAHOO HISTORICAL DATA'!F1018,",","+"),".","-"),"+","."),"-",","))),"")</f>
        <v/>
      </c>
      <c r="K1018" s="15">
        <f>IF(ISNUMBER(VALUE(SUBSTITUTE(SUBSTITUTE(SUBSTITUTE(SUBSTITUTE('YAHOO HISTORICAL DATA'!G1018,",","+"),".","-"),"+","."),"-",",")))=TRUE,(VALUE(SUBSTITUTE(SUBSTITUTE(SUBSTITUTE(SUBSTITUTE('YAHOO HISTORICAL DATA'!G1018,",","+"),".","-"),"+","."),"-",","))),VALUE(SUBSTITUTE(SUBSTITUTE(SUBSTITUTE(SUBSTITUTE('YAHOO HISTORICAL DATA'!G1018,",","+"),".","-"),"+","."),"-",",")&amp;"0"))</f>
        <v>0</v>
      </c>
    </row>
    <row r="1019" spans="1:11" x14ac:dyDescent="0.2">
      <c r="A1019">
        <f>'YAHOO HISTORICAL DATA'!A1019</f>
        <v>0</v>
      </c>
      <c r="B1019" s="81">
        <f t="shared" si="64"/>
        <v>0</v>
      </c>
      <c r="C1019" s="83">
        <f t="shared" si="66"/>
        <v>0</v>
      </c>
      <c r="D1019" s="83">
        <f t="shared" si="65"/>
        <v>0</v>
      </c>
      <c r="E1019" s="3" t="e">
        <f t="shared" si="67"/>
        <v>#NUM!</v>
      </c>
      <c r="F1019" s="15" t="str">
        <f>IF(ISNUMBER(VALUE(SUBSTITUTE(SUBSTITUTE(SUBSTITUTE(SUBSTITUTE('YAHOO HISTORICAL DATA'!B1019,",","+"),".","-"),"+","."),"-",",")))=TRUE,(VALUE(SUBSTITUTE(SUBSTITUTE(SUBSTITUTE(SUBSTITUTE('YAHOO HISTORICAL DATA'!B1019,",","+"),".","-"),"+","."),"-",","))),"")</f>
        <v/>
      </c>
      <c r="G1019" s="15" t="str">
        <f>IF(ISNUMBER(VALUE(SUBSTITUTE(SUBSTITUTE(SUBSTITUTE(SUBSTITUTE('YAHOO HISTORICAL DATA'!C1019,",","+"),".","-"),"+","."),"-",",")))=TRUE,(VALUE(SUBSTITUTE(SUBSTITUTE(SUBSTITUTE(SUBSTITUTE('YAHOO HISTORICAL DATA'!C1019,",","+"),".","-"),"+","."),"-",","))),"")</f>
        <v/>
      </c>
      <c r="H1019" s="15" t="str">
        <f>IF(ISNUMBER(VALUE(SUBSTITUTE(SUBSTITUTE(SUBSTITUTE(SUBSTITUTE('YAHOO HISTORICAL DATA'!D1019,",","+"),".","-"),"+","."),"-",",")))=TRUE,(VALUE(SUBSTITUTE(SUBSTITUTE(SUBSTITUTE(SUBSTITUTE('YAHOO HISTORICAL DATA'!D1019,",","+"),".","-"),"+","."),"-",","))),"")</f>
        <v/>
      </c>
      <c r="I1019" s="15" t="str">
        <f>IF(ISNUMBER(VALUE(SUBSTITUTE(SUBSTITUTE(SUBSTITUTE(SUBSTITUTE('YAHOO HISTORICAL DATA'!E1019,",","+"),".","-"),"+","."),"-",",")))=TRUE,(VALUE(SUBSTITUTE(SUBSTITUTE(SUBSTITUTE(SUBSTITUTE('YAHOO HISTORICAL DATA'!E1019,",","+"),".","-"),"+","."),"-",","))),"")</f>
        <v/>
      </c>
      <c r="J1019" s="15" t="str">
        <f>IF(ISNUMBER(VALUE(SUBSTITUTE(SUBSTITUTE(SUBSTITUTE(SUBSTITUTE('YAHOO HISTORICAL DATA'!F1019,",","+"),".","-"),"+","."),"-",",")))=TRUE,(VALUE(SUBSTITUTE(SUBSTITUTE(SUBSTITUTE(SUBSTITUTE('YAHOO HISTORICAL DATA'!F1019,",","+"),".","-"),"+","."),"-",","))),"")</f>
        <v/>
      </c>
      <c r="K1019" s="15">
        <f>IF(ISNUMBER(VALUE(SUBSTITUTE(SUBSTITUTE(SUBSTITUTE(SUBSTITUTE('YAHOO HISTORICAL DATA'!G1019,",","+"),".","-"),"+","."),"-",",")))=TRUE,(VALUE(SUBSTITUTE(SUBSTITUTE(SUBSTITUTE(SUBSTITUTE('YAHOO HISTORICAL DATA'!G1019,",","+"),".","-"),"+","."),"-",","))),VALUE(SUBSTITUTE(SUBSTITUTE(SUBSTITUTE(SUBSTITUTE('YAHOO HISTORICAL DATA'!G1019,",","+"),".","-"),"+","."),"-",",")&amp;"0"))</f>
        <v>0</v>
      </c>
    </row>
    <row r="1020" spans="1:11" x14ac:dyDescent="0.2">
      <c r="A1020">
        <f>'YAHOO HISTORICAL DATA'!A1020</f>
        <v>0</v>
      </c>
      <c r="B1020" s="81">
        <f t="shared" si="64"/>
        <v>0</v>
      </c>
      <c r="C1020" s="83">
        <f t="shared" si="66"/>
        <v>0</v>
      </c>
      <c r="D1020" s="83">
        <f t="shared" si="65"/>
        <v>0</v>
      </c>
      <c r="E1020" s="3" t="e">
        <f t="shared" si="67"/>
        <v>#NUM!</v>
      </c>
      <c r="F1020" s="15" t="str">
        <f>IF(ISNUMBER(VALUE(SUBSTITUTE(SUBSTITUTE(SUBSTITUTE(SUBSTITUTE('YAHOO HISTORICAL DATA'!B1020,",","+"),".","-"),"+","."),"-",",")))=TRUE,(VALUE(SUBSTITUTE(SUBSTITUTE(SUBSTITUTE(SUBSTITUTE('YAHOO HISTORICAL DATA'!B1020,",","+"),".","-"),"+","."),"-",","))),"")</f>
        <v/>
      </c>
      <c r="G1020" s="15" t="str">
        <f>IF(ISNUMBER(VALUE(SUBSTITUTE(SUBSTITUTE(SUBSTITUTE(SUBSTITUTE('YAHOO HISTORICAL DATA'!C1020,",","+"),".","-"),"+","."),"-",",")))=TRUE,(VALUE(SUBSTITUTE(SUBSTITUTE(SUBSTITUTE(SUBSTITUTE('YAHOO HISTORICAL DATA'!C1020,",","+"),".","-"),"+","."),"-",","))),"")</f>
        <v/>
      </c>
      <c r="H1020" s="15" t="str">
        <f>IF(ISNUMBER(VALUE(SUBSTITUTE(SUBSTITUTE(SUBSTITUTE(SUBSTITUTE('YAHOO HISTORICAL DATA'!D1020,",","+"),".","-"),"+","."),"-",",")))=TRUE,(VALUE(SUBSTITUTE(SUBSTITUTE(SUBSTITUTE(SUBSTITUTE('YAHOO HISTORICAL DATA'!D1020,",","+"),".","-"),"+","."),"-",","))),"")</f>
        <v/>
      </c>
      <c r="I1020" s="15" t="str">
        <f>IF(ISNUMBER(VALUE(SUBSTITUTE(SUBSTITUTE(SUBSTITUTE(SUBSTITUTE('YAHOO HISTORICAL DATA'!E1020,",","+"),".","-"),"+","."),"-",",")))=TRUE,(VALUE(SUBSTITUTE(SUBSTITUTE(SUBSTITUTE(SUBSTITUTE('YAHOO HISTORICAL DATA'!E1020,",","+"),".","-"),"+","."),"-",","))),"")</f>
        <v/>
      </c>
      <c r="J1020" s="15" t="str">
        <f>IF(ISNUMBER(VALUE(SUBSTITUTE(SUBSTITUTE(SUBSTITUTE(SUBSTITUTE('YAHOO HISTORICAL DATA'!F1020,",","+"),".","-"),"+","."),"-",",")))=TRUE,(VALUE(SUBSTITUTE(SUBSTITUTE(SUBSTITUTE(SUBSTITUTE('YAHOO HISTORICAL DATA'!F1020,",","+"),".","-"),"+","."),"-",","))),"")</f>
        <v/>
      </c>
      <c r="K1020" s="15">
        <f>IF(ISNUMBER(VALUE(SUBSTITUTE(SUBSTITUTE(SUBSTITUTE(SUBSTITUTE('YAHOO HISTORICAL DATA'!G1020,",","+"),".","-"),"+","."),"-",",")))=TRUE,(VALUE(SUBSTITUTE(SUBSTITUTE(SUBSTITUTE(SUBSTITUTE('YAHOO HISTORICAL DATA'!G1020,",","+"),".","-"),"+","."),"-",","))),VALUE(SUBSTITUTE(SUBSTITUTE(SUBSTITUTE(SUBSTITUTE('YAHOO HISTORICAL DATA'!G1020,",","+"),".","-"),"+","."),"-",",")&amp;"0"))</f>
        <v>0</v>
      </c>
    </row>
    <row r="1021" spans="1:11" x14ac:dyDescent="0.2">
      <c r="A1021">
        <f>'YAHOO HISTORICAL DATA'!A1021</f>
        <v>0</v>
      </c>
      <c r="B1021" s="81">
        <f t="shared" si="64"/>
        <v>0</v>
      </c>
      <c r="C1021" s="83">
        <f t="shared" si="66"/>
        <v>0</v>
      </c>
      <c r="D1021" s="83">
        <f t="shared" si="65"/>
        <v>0</v>
      </c>
      <c r="E1021" s="3" t="e">
        <f t="shared" si="67"/>
        <v>#NUM!</v>
      </c>
      <c r="F1021" s="15" t="str">
        <f>IF(ISNUMBER(VALUE(SUBSTITUTE(SUBSTITUTE(SUBSTITUTE(SUBSTITUTE('YAHOO HISTORICAL DATA'!B1021,",","+"),".","-"),"+","."),"-",",")))=TRUE,(VALUE(SUBSTITUTE(SUBSTITUTE(SUBSTITUTE(SUBSTITUTE('YAHOO HISTORICAL DATA'!B1021,",","+"),".","-"),"+","."),"-",","))),"")</f>
        <v/>
      </c>
      <c r="G1021" s="15" t="str">
        <f>IF(ISNUMBER(VALUE(SUBSTITUTE(SUBSTITUTE(SUBSTITUTE(SUBSTITUTE('YAHOO HISTORICAL DATA'!C1021,",","+"),".","-"),"+","."),"-",",")))=TRUE,(VALUE(SUBSTITUTE(SUBSTITUTE(SUBSTITUTE(SUBSTITUTE('YAHOO HISTORICAL DATA'!C1021,",","+"),".","-"),"+","."),"-",","))),"")</f>
        <v/>
      </c>
      <c r="H1021" s="15" t="str">
        <f>IF(ISNUMBER(VALUE(SUBSTITUTE(SUBSTITUTE(SUBSTITUTE(SUBSTITUTE('YAHOO HISTORICAL DATA'!D1021,",","+"),".","-"),"+","."),"-",",")))=TRUE,(VALUE(SUBSTITUTE(SUBSTITUTE(SUBSTITUTE(SUBSTITUTE('YAHOO HISTORICAL DATA'!D1021,",","+"),".","-"),"+","."),"-",","))),"")</f>
        <v/>
      </c>
      <c r="I1021" s="15" t="str">
        <f>IF(ISNUMBER(VALUE(SUBSTITUTE(SUBSTITUTE(SUBSTITUTE(SUBSTITUTE('YAHOO HISTORICAL DATA'!E1021,",","+"),".","-"),"+","."),"-",",")))=TRUE,(VALUE(SUBSTITUTE(SUBSTITUTE(SUBSTITUTE(SUBSTITUTE('YAHOO HISTORICAL DATA'!E1021,",","+"),".","-"),"+","."),"-",","))),"")</f>
        <v/>
      </c>
      <c r="J1021" s="15" t="str">
        <f>IF(ISNUMBER(VALUE(SUBSTITUTE(SUBSTITUTE(SUBSTITUTE(SUBSTITUTE('YAHOO HISTORICAL DATA'!F1021,",","+"),".","-"),"+","."),"-",",")))=TRUE,(VALUE(SUBSTITUTE(SUBSTITUTE(SUBSTITUTE(SUBSTITUTE('YAHOO HISTORICAL DATA'!F1021,",","+"),".","-"),"+","."),"-",","))),"")</f>
        <v/>
      </c>
      <c r="K1021" s="15">
        <f>IF(ISNUMBER(VALUE(SUBSTITUTE(SUBSTITUTE(SUBSTITUTE(SUBSTITUTE('YAHOO HISTORICAL DATA'!G1021,",","+"),".","-"),"+","."),"-",",")))=TRUE,(VALUE(SUBSTITUTE(SUBSTITUTE(SUBSTITUTE(SUBSTITUTE('YAHOO HISTORICAL DATA'!G1021,",","+"),".","-"),"+","."),"-",","))),VALUE(SUBSTITUTE(SUBSTITUTE(SUBSTITUTE(SUBSTITUTE('YAHOO HISTORICAL DATA'!G1021,",","+"),".","-"),"+","."),"-",",")&amp;"0"))</f>
        <v>0</v>
      </c>
    </row>
    <row r="1022" spans="1:11" x14ac:dyDescent="0.2">
      <c r="A1022">
        <f>'YAHOO HISTORICAL DATA'!A1022</f>
        <v>0</v>
      </c>
      <c r="B1022" s="81">
        <f t="shared" si="64"/>
        <v>0</v>
      </c>
      <c r="C1022" s="83">
        <f t="shared" si="66"/>
        <v>0</v>
      </c>
      <c r="D1022" s="83">
        <f t="shared" si="65"/>
        <v>0</v>
      </c>
      <c r="E1022" s="3" t="e">
        <f t="shared" si="67"/>
        <v>#NUM!</v>
      </c>
      <c r="F1022" s="15" t="str">
        <f>IF(ISNUMBER(VALUE(SUBSTITUTE(SUBSTITUTE(SUBSTITUTE(SUBSTITUTE('YAHOO HISTORICAL DATA'!B1022,",","+"),".","-"),"+","."),"-",",")))=TRUE,(VALUE(SUBSTITUTE(SUBSTITUTE(SUBSTITUTE(SUBSTITUTE('YAHOO HISTORICAL DATA'!B1022,",","+"),".","-"),"+","."),"-",","))),"")</f>
        <v/>
      </c>
      <c r="G1022" s="15" t="str">
        <f>IF(ISNUMBER(VALUE(SUBSTITUTE(SUBSTITUTE(SUBSTITUTE(SUBSTITUTE('YAHOO HISTORICAL DATA'!C1022,",","+"),".","-"),"+","."),"-",",")))=TRUE,(VALUE(SUBSTITUTE(SUBSTITUTE(SUBSTITUTE(SUBSTITUTE('YAHOO HISTORICAL DATA'!C1022,",","+"),".","-"),"+","."),"-",","))),"")</f>
        <v/>
      </c>
      <c r="H1022" s="15" t="str">
        <f>IF(ISNUMBER(VALUE(SUBSTITUTE(SUBSTITUTE(SUBSTITUTE(SUBSTITUTE('YAHOO HISTORICAL DATA'!D1022,",","+"),".","-"),"+","."),"-",",")))=TRUE,(VALUE(SUBSTITUTE(SUBSTITUTE(SUBSTITUTE(SUBSTITUTE('YAHOO HISTORICAL DATA'!D1022,",","+"),".","-"),"+","."),"-",","))),"")</f>
        <v/>
      </c>
      <c r="I1022" s="15" t="str">
        <f>IF(ISNUMBER(VALUE(SUBSTITUTE(SUBSTITUTE(SUBSTITUTE(SUBSTITUTE('YAHOO HISTORICAL DATA'!E1022,",","+"),".","-"),"+","."),"-",",")))=TRUE,(VALUE(SUBSTITUTE(SUBSTITUTE(SUBSTITUTE(SUBSTITUTE('YAHOO HISTORICAL DATA'!E1022,",","+"),".","-"),"+","."),"-",","))),"")</f>
        <v/>
      </c>
      <c r="J1022" s="15" t="str">
        <f>IF(ISNUMBER(VALUE(SUBSTITUTE(SUBSTITUTE(SUBSTITUTE(SUBSTITUTE('YAHOO HISTORICAL DATA'!F1022,",","+"),".","-"),"+","."),"-",",")))=TRUE,(VALUE(SUBSTITUTE(SUBSTITUTE(SUBSTITUTE(SUBSTITUTE('YAHOO HISTORICAL DATA'!F1022,",","+"),".","-"),"+","."),"-",","))),"")</f>
        <v/>
      </c>
      <c r="K1022" s="15">
        <f>IF(ISNUMBER(VALUE(SUBSTITUTE(SUBSTITUTE(SUBSTITUTE(SUBSTITUTE('YAHOO HISTORICAL DATA'!G1022,",","+"),".","-"),"+","."),"-",",")))=TRUE,(VALUE(SUBSTITUTE(SUBSTITUTE(SUBSTITUTE(SUBSTITUTE('YAHOO HISTORICAL DATA'!G1022,",","+"),".","-"),"+","."),"-",","))),VALUE(SUBSTITUTE(SUBSTITUTE(SUBSTITUTE(SUBSTITUTE('YAHOO HISTORICAL DATA'!G1022,",","+"),".","-"),"+","."),"-",",")&amp;"0"))</f>
        <v>0</v>
      </c>
    </row>
    <row r="1023" spans="1:11" x14ac:dyDescent="0.2">
      <c r="A1023">
        <f>'YAHOO HISTORICAL DATA'!A1023</f>
        <v>0</v>
      </c>
      <c r="B1023" s="81">
        <f t="shared" si="64"/>
        <v>0</v>
      </c>
      <c r="C1023" s="83">
        <f t="shared" si="66"/>
        <v>0</v>
      </c>
      <c r="D1023" s="83">
        <f t="shared" si="65"/>
        <v>0</v>
      </c>
      <c r="E1023" s="3" t="e">
        <f t="shared" si="67"/>
        <v>#NUM!</v>
      </c>
      <c r="F1023" s="15" t="str">
        <f>IF(ISNUMBER(VALUE(SUBSTITUTE(SUBSTITUTE(SUBSTITUTE(SUBSTITUTE('YAHOO HISTORICAL DATA'!B1023,",","+"),".","-"),"+","."),"-",",")))=TRUE,(VALUE(SUBSTITUTE(SUBSTITUTE(SUBSTITUTE(SUBSTITUTE('YAHOO HISTORICAL DATA'!B1023,",","+"),".","-"),"+","."),"-",","))),"")</f>
        <v/>
      </c>
      <c r="G1023" s="15" t="str">
        <f>IF(ISNUMBER(VALUE(SUBSTITUTE(SUBSTITUTE(SUBSTITUTE(SUBSTITUTE('YAHOO HISTORICAL DATA'!C1023,",","+"),".","-"),"+","."),"-",",")))=TRUE,(VALUE(SUBSTITUTE(SUBSTITUTE(SUBSTITUTE(SUBSTITUTE('YAHOO HISTORICAL DATA'!C1023,",","+"),".","-"),"+","."),"-",","))),"")</f>
        <v/>
      </c>
      <c r="H1023" s="15" t="str">
        <f>IF(ISNUMBER(VALUE(SUBSTITUTE(SUBSTITUTE(SUBSTITUTE(SUBSTITUTE('YAHOO HISTORICAL DATA'!D1023,",","+"),".","-"),"+","."),"-",",")))=TRUE,(VALUE(SUBSTITUTE(SUBSTITUTE(SUBSTITUTE(SUBSTITUTE('YAHOO HISTORICAL DATA'!D1023,",","+"),".","-"),"+","."),"-",","))),"")</f>
        <v/>
      </c>
      <c r="I1023" s="15" t="str">
        <f>IF(ISNUMBER(VALUE(SUBSTITUTE(SUBSTITUTE(SUBSTITUTE(SUBSTITUTE('YAHOO HISTORICAL DATA'!E1023,",","+"),".","-"),"+","."),"-",",")))=TRUE,(VALUE(SUBSTITUTE(SUBSTITUTE(SUBSTITUTE(SUBSTITUTE('YAHOO HISTORICAL DATA'!E1023,",","+"),".","-"),"+","."),"-",","))),"")</f>
        <v/>
      </c>
      <c r="J1023" s="15" t="str">
        <f>IF(ISNUMBER(VALUE(SUBSTITUTE(SUBSTITUTE(SUBSTITUTE(SUBSTITUTE('YAHOO HISTORICAL DATA'!F1023,",","+"),".","-"),"+","."),"-",",")))=TRUE,(VALUE(SUBSTITUTE(SUBSTITUTE(SUBSTITUTE(SUBSTITUTE('YAHOO HISTORICAL DATA'!F1023,",","+"),".","-"),"+","."),"-",","))),"")</f>
        <v/>
      </c>
      <c r="K1023" s="15">
        <f>IF(ISNUMBER(VALUE(SUBSTITUTE(SUBSTITUTE(SUBSTITUTE(SUBSTITUTE('YAHOO HISTORICAL DATA'!G1023,",","+"),".","-"),"+","."),"-",",")))=TRUE,(VALUE(SUBSTITUTE(SUBSTITUTE(SUBSTITUTE(SUBSTITUTE('YAHOO HISTORICAL DATA'!G1023,",","+"),".","-"),"+","."),"-",","))),VALUE(SUBSTITUTE(SUBSTITUTE(SUBSTITUTE(SUBSTITUTE('YAHOO HISTORICAL DATA'!G1023,",","+"),".","-"),"+","."),"-",",")&amp;"0"))</f>
        <v>0</v>
      </c>
    </row>
    <row r="1024" spans="1:11" x14ac:dyDescent="0.2">
      <c r="A1024">
        <f>'YAHOO HISTORICAL DATA'!A1024</f>
        <v>0</v>
      </c>
      <c r="B1024" s="81">
        <f t="shared" si="64"/>
        <v>0</v>
      </c>
      <c r="C1024" s="83">
        <f t="shared" si="66"/>
        <v>0</v>
      </c>
      <c r="D1024" s="83">
        <f t="shared" si="65"/>
        <v>0</v>
      </c>
      <c r="E1024" s="3" t="e">
        <f t="shared" si="67"/>
        <v>#NUM!</v>
      </c>
      <c r="F1024" s="15" t="str">
        <f>IF(ISNUMBER(VALUE(SUBSTITUTE(SUBSTITUTE(SUBSTITUTE(SUBSTITUTE('YAHOO HISTORICAL DATA'!B1024,",","+"),".","-"),"+","."),"-",",")))=TRUE,(VALUE(SUBSTITUTE(SUBSTITUTE(SUBSTITUTE(SUBSTITUTE('YAHOO HISTORICAL DATA'!B1024,",","+"),".","-"),"+","."),"-",","))),"")</f>
        <v/>
      </c>
      <c r="G1024" s="15" t="str">
        <f>IF(ISNUMBER(VALUE(SUBSTITUTE(SUBSTITUTE(SUBSTITUTE(SUBSTITUTE('YAHOO HISTORICAL DATA'!C1024,",","+"),".","-"),"+","."),"-",",")))=TRUE,(VALUE(SUBSTITUTE(SUBSTITUTE(SUBSTITUTE(SUBSTITUTE('YAHOO HISTORICAL DATA'!C1024,",","+"),".","-"),"+","."),"-",","))),"")</f>
        <v/>
      </c>
      <c r="H1024" s="15" t="str">
        <f>IF(ISNUMBER(VALUE(SUBSTITUTE(SUBSTITUTE(SUBSTITUTE(SUBSTITUTE('YAHOO HISTORICAL DATA'!D1024,",","+"),".","-"),"+","."),"-",",")))=TRUE,(VALUE(SUBSTITUTE(SUBSTITUTE(SUBSTITUTE(SUBSTITUTE('YAHOO HISTORICAL DATA'!D1024,",","+"),".","-"),"+","."),"-",","))),"")</f>
        <v/>
      </c>
      <c r="I1024" s="15" t="str">
        <f>IF(ISNUMBER(VALUE(SUBSTITUTE(SUBSTITUTE(SUBSTITUTE(SUBSTITUTE('YAHOO HISTORICAL DATA'!E1024,",","+"),".","-"),"+","."),"-",",")))=TRUE,(VALUE(SUBSTITUTE(SUBSTITUTE(SUBSTITUTE(SUBSTITUTE('YAHOO HISTORICAL DATA'!E1024,",","+"),".","-"),"+","."),"-",","))),"")</f>
        <v/>
      </c>
      <c r="J1024" s="15" t="str">
        <f>IF(ISNUMBER(VALUE(SUBSTITUTE(SUBSTITUTE(SUBSTITUTE(SUBSTITUTE('YAHOO HISTORICAL DATA'!F1024,",","+"),".","-"),"+","."),"-",",")))=TRUE,(VALUE(SUBSTITUTE(SUBSTITUTE(SUBSTITUTE(SUBSTITUTE('YAHOO HISTORICAL DATA'!F1024,",","+"),".","-"),"+","."),"-",","))),"")</f>
        <v/>
      </c>
      <c r="K1024" s="15">
        <f>IF(ISNUMBER(VALUE(SUBSTITUTE(SUBSTITUTE(SUBSTITUTE(SUBSTITUTE('YAHOO HISTORICAL DATA'!G1024,",","+"),".","-"),"+","."),"-",",")))=TRUE,(VALUE(SUBSTITUTE(SUBSTITUTE(SUBSTITUTE(SUBSTITUTE('YAHOO HISTORICAL DATA'!G1024,",","+"),".","-"),"+","."),"-",","))),VALUE(SUBSTITUTE(SUBSTITUTE(SUBSTITUTE(SUBSTITUTE('YAHOO HISTORICAL DATA'!G1024,",","+"),".","-"),"+","."),"-",",")&amp;"0"))</f>
        <v>0</v>
      </c>
    </row>
    <row r="1025" spans="1:11" x14ac:dyDescent="0.2">
      <c r="A1025">
        <f>'YAHOO HISTORICAL DATA'!A1025</f>
        <v>0</v>
      </c>
      <c r="B1025" s="81">
        <f t="shared" si="64"/>
        <v>0</v>
      </c>
      <c r="C1025" s="83">
        <f t="shared" si="66"/>
        <v>0</v>
      </c>
      <c r="D1025" s="83">
        <f t="shared" si="65"/>
        <v>0</v>
      </c>
      <c r="E1025" s="3" t="e">
        <f t="shared" si="67"/>
        <v>#NUM!</v>
      </c>
      <c r="F1025" s="15" t="str">
        <f>IF(ISNUMBER(VALUE(SUBSTITUTE(SUBSTITUTE(SUBSTITUTE(SUBSTITUTE('YAHOO HISTORICAL DATA'!B1025,",","+"),".","-"),"+","."),"-",",")))=TRUE,(VALUE(SUBSTITUTE(SUBSTITUTE(SUBSTITUTE(SUBSTITUTE('YAHOO HISTORICAL DATA'!B1025,",","+"),".","-"),"+","."),"-",","))),"")</f>
        <v/>
      </c>
      <c r="G1025" s="15" t="str">
        <f>IF(ISNUMBER(VALUE(SUBSTITUTE(SUBSTITUTE(SUBSTITUTE(SUBSTITUTE('YAHOO HISTORICAL DATA'!C1025,",","+"),".","-"),"+","."),"-",",")))=TRUE,(VALUE(SUBSTITUTE(SUBSTITUTE(SUBSTITUTE(SUBSTITUTE('YAHOO HISTORICAL DATA'!C1025,",","+"),".","-"),"+","."),"-",","))),"")</f>
        <v/>
      </c>
      <c r="H1025" s="15" t="str">
        <f>IF(ISNUMBER(VALUE(SUBSTITUTE(SUBSTITUTE(SUBSTITUTE(SUBSTITUTE('YAHOO HISTORICAL DATA'!D1025,",","+"),".","-"),"+","."),"-",",")))=TRUE,(VALUE(SUBSTITUTE(SUBSTITUTE(SUBSTITUTE(SUBSTITUTE('YAHOO HISTORICAL DATA'!D1025,",","+"),".","-"),"+","."),"-",","))),"")</f>
        <v/>
      </c>
      <c r="I1025" s="15" t="str">
        <f>IF(ISNUMBER(VALUE(SUBSTITUTE(SUBSTITUTE(SUBSTITUTE(SUBSTITUTE('YAHOO HISTORICAL DATA'!E1025,",","+"),".","-"),"+","."),"-",",")))=TRUE,(VALUE(SUBSTITUTE(SUBSTITUTE(SUBSTITUTE(SUBSTITUTE('YAHOO HISTORICAL DATA'!E1025,",","+"),".","-"),"+","."),"-",","))),"")</f>
        <v/>
      </c>
      <c r="J1025" s="15" t="str">
        <f>IF(ISNUMBER(VALUE(SUBSTITUTE(SUBSTITUTE(SUBSTITUTE(SUBSTITUTE('YAHOO HISTORICAL DATA'!F1025,",","+"),".","-"),"+","."),"-",",")))=TRUE,(VALUE(SUBSTITUTE(SUBSTITUTE(SUBSTITUTE(SUBSTITUTE('YAHOO HISTORICAL DATA'!F1025,",","+"),".","-"),"+","."),"-",","))),"")</f>
        <v/>
      </c>
      <c r="K1025" s="15">
        <f>IF(ISNUMBER(VALUE(SUBSTITUTE(SUBSTITUTE(SUBSTITUTE(SUBSTITUTE('YAHOO HISTORICAL DATA'!G1025,",","+"),".","-"),"+","."),"-",",")))=TRUE,(VALUE(SUBSTITUTE(SUBSTITUTE(SUBSTITUTE(SUBSTITUTE('YAHOO HISTORICAL DATA'!G1025,",","+"),".","-"),"+","."),"-",","))),VALUE(SUBSTITUTE(SUBSTITUTE(SUBSTITUTE(SUBSTITUTE('YAHOO HISTORICAL DATA'!G1025,",","+"),".","-"),"+","."),"-",",")&amp;"0"))</f>
        <v>0</v>
      </c>
    </row>
    <row r="1026" spans="1:11" x14ac:dyDescent="0.2">
      <c r="A1026">
        <f>'YAHOO HISTORICAL DATA'!A1026</f>
        <v>0</v>
      </c>
      <c r="B1026" s="81">
        <f t="shared" si="64"/>
        <v>0</v>
      </c>
      <c r="C1026" s="83">
        <f t="shared" si="66"/>
        <v>0</v>
      </c>
      <c r="D1026" s="83">
        <f t="shared" si="65"/>
        <v>0</v>
      </c>
      <c r="E1026" s="3" t="e">
        <f t="shared" si="67"/>
        <v>#NUM!</v>
      </c>
      <c r="F1026" s="15" t="str">
        <f>IF(ISNUMBER(VALUE(SUBSTITUTE(SUBSTITUTE(SUBSTITUTE(SUBSTITUTE('YAHOO HISTORICAL DATA'!B1026,",","+"),".","-"),"+","."),"-",",")))=TRUE,(VALUE(SUBSTITUTE(SUBSTITUTE(SUBSTITUTE(SUBSTITUTE('YAHOO HISTORICAL DATA'!B1026,",","+"),".","-"),"+","."),"-",","))),"")</f>
        <v/>
      </c>
      <c r="G1026" s="15" t="str">
        <f>IF(ISNUMBER(VALUE(SUBSTITUTE(SUBSTITUTE(SUBSTITUTE(SUBSTITUTE('YAHOO HISTORICAL DATA'!C1026,",","+"),".","-"),"+","."),"-",",")))=TRUE,(VALUE(SUBSTITUTE(SUBSTITUTE(SUBSTITUTE(SUBSTITUTE('YAHOO HISTORICAL DATA'!C1026,",","+"),".","-"),"+","."),"-",","))),"")</f>
        <v/>
      </c>
      <c r="H1026" s="15" t="str">
        <f>IF(ISNUMBER(VALUE(SUBSTITUTE(SUBSTITUTE(SUBSTITUTE(SUBSTITUTE('YAHOO HISTORICAL DATA'!D1026,",","+"),".","-"),"+","."),"-",",")))=TRUE,(VALUE(SUBSTITUTE(SUBSTITUTE(SUBSTITUTE(SUBSTITUTE('YAHOO HISTORICAL DATA'!D1026,",","+"),".","-"),"+","."),"-",","))),"")</f>
        <v/>
      </c>
      <c r="I1026" s="15" t="str">
        <f>IF(ISNUMBER(VALUE(SUBSTITUTE(SUBSTITUTE(SUBSTITUTE(SUBSTITUTE('YAHOO HISTORICAL DATA'!E1026,",","+"),".","-"),"+","."),"-",",")))=TRUE,(VALUE(SUBSTITUTE(SUBSTITUTE(SUBSTITUTE(SUBSTITUTE('YAHOO HISTORICAL DATA'!E1026,",","+"),".","-"),"+","."),"-",","))),"")</f>
        <v/>
      </c>
      <c r="J1026" s="15" t="str">
        <f>IF(ISNUMBER(VALUE(SUBSTITUTE(SUBSTITUTE(SUBSTITUTE(SUBSTITUTE('YAHOO HISTORICAL DATA'!F1026,",","+"),".","-"),"+","."),"-",",")))=TRUE,(VALUE(SUBSTITUTE(SUBSTITUTE(SUBSTITUTE(SUBSTITUTE('YAHOO HISTORICAL DATA'!F1026,",","+"),".","-"),"+","."),"-",","))),"")</f>
        <v/>
      </c>
      <c r="K1026" s="15">
        <f>IF(ISNUMBER(VALUE(SUBSTITUTE(SUBSTITUTE(SUBSTITUTE(SUBSTITUTE('YAHOO HISTORICAL DATA'!G1026,",","+"),".","-"),"+","."),"-",",")))=TRUE,(VALUE(SUBSTITUTE(SUBSTITUTE(SUBSTITUTE(SUBSTITUTE('YAHOO HISTORICAL DATA'!G1026,",","+"),".","-"),"+","."),"-",","))),VALUE(SUBSTITUTE(SUBSTITUTE(SUBSTITUTE(SUBSTITUTE('YAHOO HISTORICAL DATA'!G1026,",","+"),".","-"),"+","."),"-",",")&amp;"0"))</f>
        <v>0</v>
      </c>
    </row>
    <row r="1027" spans="1:11" x14ac:dyDescent="0.2">
      <c r="A1027">
        <f>'YAHOO HISTORICAL DATA'!A1027</f>
        <v>0</v>
      </c>
      <c r="B1027" s="81">
        <f t="shared" ref="B1027:B1090" si="68">VALUE(RIGHT((LEFT(A1027,6)),2))</f>
        <v>0</v>
      </c>
      <c r="C1027" s="83">
        <f t="shared" si="66"/>
        <v>0</v>
      </c>
      <c r="D1027" s="83">
        <f t="shared" ref="D1027:D1090" si="69">IF(AND(ISNUMBER(G1027),ISNUMBER(K1027)),VALUE(RIGHT(A1027,4)),0)</f>
        <v>0</v>
      </c>
      <c r="E1027" s="3" t="e">
        <f t="shared" si="67"/>
        <v>#NUM!</v>
      </c>
      <c r="F1027" s="15" t="str">
        <f>IF(ISNUMBER(VALUE(SUBSTITUTE(SUBSTITUTE(SUBSTITUTE(SUBSTITUTE('YAHOO HISTORICAL DATA'!B1027,",","+"),".","-"),"+","."),"-",",")))=TRUE,(VALUE(SUBSTITUTE(SUBSTITUTE(SUBSTITUTE(SUBSTITUTE('YAHOO HISTORICAL DATA'!B1027,",","+"),".","-"),"+","."),"-",","))),"")</f>
        <v/>
      </c>
      <c r="G1027" s="15" t="str">
        <f>IF(ISNUMBER(VALUE(SUBSTITUTE(SUBSTITUTE(SUBSTITUTE(SUBSTITUTE('YAHOO HISTORICAL DATA'!C1027,",","+"),".","-"),"+","."),"-",",")))=TRUE,(VALUE(SUBSTITUTE(SUBSTITUTE(SUBSTITUTE(SUBSTITUTE('YAHOO HISTORICAL DATA'!C1027,",","+"),".","-"),"+","."),"-",","))),"")</f>
        <v/>
      </c>
      <c r="H1027" s="15" t="str">
        <f>IF(ISNUMBER(VALUE(SUBSTITUTE(SUBSTITUTE(SUBSTITUTE(SUBSTITUTE('YAHOO HISTORICAL DATA'!D1027,",","+"),".","-"),"+","."),"-",",")))=TRUE,(VALUE(SUBSTITUTE(SUBSTITUTE(SUBSTITUTE(SUBSTITUTE('YAHOO HISTORICAL DATA'!D1027,",","+"),".","-"),"+","."),"-",","))),"")</f>
        <v/>
      </c>
      <c r="I1027" s="15" t="str">
        <f>IF(ISNUMBER(VALUE(SUBSTITUTE(SUBSTITUTE(SUBSTITUTE(SUBSTITUTE('YAHOO HISTORICAL DATA'!E1027,",","+"),".","-"),"+","."),"-",",")))=TRUE,(VALUE(SUBSTITUTE(SUBSTITUTE(SUBSTITUTE(SUBSTITUTE('YAHOO HISTORICAL DATA'!E1027,",","+"),".","-"),"+","."),"-",","))),"")</f>
        <v/>
      </c>
      <c r="J1027" s="15" t="str">
        <f>IF(ISNUMBER(VALUE(SUBSTITUTE(SUBSTITUTE(SUBSTITUTE(SUBSTITUTE('YAHOO HISTORICAL DATA'!F1027,",","+"),".","-"),"+","."),"-",",")))=TRUE,(VALUE(SUBSTITUTE(SUBSTITUTE(SUBSTITUTE(SUBSTITUTE('YAHOO HISTORICAL DATA'!F1027,",","+"),".","-"),"+","."),"-",","))),"")</f>
        <v/>
      </c>
      <c r="K1027" s="15">
        <f>IF(ISNUMBER(VALUE(SUBSTITUTE(SUBSTITUTE(SUBSTITUTE(SUBSTITUTE('YAHOO HISTORICAL DATA'!G1027,",","+"),".","-"),"+","."),"-",",")))=TRUE,(VALUE(SUBSTITUTE(SUBSTITUTE(SUBSTITUTE(SUBSTITUTE('YAHOO HISTORICAL DATA'!G1027,",","+"),".","-"),"+","."),"-",","))),VALUE(SUBSTITUTE(SUBSTITUTE(SUBSTITUTE(SUBSTITUTE('YAHOO HISTORICAL DATA'!G1027,",","+"),".","-"),"+","."),"-",",")&amp;"0"))</f>
        <v>0</v>
      </c>
    </row>
    <row r="1028" spans="1:11" x14ac:dyDescent="0.2">
      <c r="A1028">
        <f>'YAHOO HISTORICAL DATA'!A1028</f>
        <v>0</v>
      </c>
      <c r="B1028" s="81">
        <f t="shared" si="68"/>
        <v>0</v>
      </c>
      <c r="C1028" s="83">
        <f t="shared" si="66"/>
        <v>0</v>
      </c>
      <c r="D1028" s="83">
        <f t="shared" si="69"/>
        <v>0</v>
      </c>
      <c r="E1028" s="3" t="e">
        <f t="shared" si="67"/>
        <v>#NUM!</v>
      </c>
      <c r="F1028" s="15" t="str">
        <f>IF(ISNUMBER(VALUE(SUBSTITUTE(SUBSTITUTE(SUBSTITUTE(SUBSTITUTE('YAHOO HISTORICAL DATA'!B1028,",","+"),".","-"),"+","."),"-",",")))=TRUE,(VALUE(SUBSTITUTE(SUBSTITUTE(SUBSTITUTE(SUBSTITUTE('YAHOO HISTORICAL DATA'!B1028,",","+"),".","-"),"+","."),"-",","))),"")</f>
        <v/>
      </c>
      <c r="G1028" s="15" t="str">
        <f>IF(ISNUMBER(VALUE(SUBSTITUTE(SUBSTITUTE(SUBSTITUTE(SUBSTITUTE('YAHOO HISTORICAL DATA'!C1028,",","+"),".","-"),"+","."),"-",",")))=TRUE,(VALUE(SUBSTITUTE(SUBSTITUTE(SUBSTITUTE(SUBSTITUTE('YAHOO HISTORICAL DATA'!C1028,",","+"),".","-"),"+","."),"-",","))),"")</f>
        <v/>
      </c>
      <c r="H1028" s="15" t="str">
        <f>IF(ISNUMBER(VALUE(SUBSTITUTE(SUBSTITUTE(SUBSTITUTE(SUBSTITUTE('YAHOO HISTORICAL DATA'!D1028,",","+"),".","-"),"+","."),"-",",")))=TRUE,(VALUE(SUBSTITUTE(SUBSTITUTE(SUBSTITUTE(SUBSTITUTE('YAHOO HISTORICAL DATA'!D1028,",","+"),".","-"),"+","."),"-",","))),"")</f>
        <v/>
      </c>
      <c r="I1028" s="15" t="str">
        <f>IF(ISNUMBER(VALUE(SUBSTITUTE(SUBSTITUTE(SUBSTITUTE(SUBSTITUTE('YAHOO HISTORICAL DATA'!E1028,",","+"),".","-"),"+","."),"-",",")))=TRUE,(VALUE(SUBSTITUTE(SUBSTITUTE(SUBSTITUTE(SUBSTITUTE('YAHOO HISTORICAL DATA'!E1028,",","+"),".","-"),"+","."),"-",","))),"")</f>
        <v/>
      </c>
      <c r="J1028" s="15" t="str">
        <f>IF(ISNUMBER(VALUE(SUBSTITUTE(SUBSTITUTE(SUBSTITUTE(SUBSTITUTE('YAHOO HISTORICAL DATA'!F1028,",","+"),".","-"),"+","."),"-",",")))=TRUE,(VALUE(SUBSTITUTE(SUBSTITUTE(SUBSTITUTE(SUBSTITUTE('YAHOO HISTORICAL DATA'!F1028,",","+"),".","-"),"+","."),"-",","))),"")</f>
        <v/>
      </c>
      <c r="K1028" s="15">
        <f>IF(ISNUMBER(VALUE(SUBSTITUTE(SUBSTITUTE(SUBSTITUTE(SUBSTITUTE('YAHOO HISTORICAL DATA'!G1028,",","+"),".","-"),"+","."),"-",",")))=TRUE,(VALUE(SUBSTITUTE(SUBSTITUTE(SUBSTITUTE(SUBSTITUTE('YAHOO HISTORICAL DATA'!G1028,",","+"),".","-"),"+","."),"-",","))),VALUE(SUBSTITUTE(SUBSTITUTE(SUBSTITUTE(SUBSTITUTE('YAHOO HISTORICAL DATA'!G1028,",","+"),".","-"),"+","."),"-",",")&amp;"0"))</f>
        <v>0</v>
      </c>
    </row>
    <row r="1029" spans="1:11" x14ac:dyDescent="0.2">
      <c r="A1029">
        <f>'YAHOO HISTORICAL DATA'!A1029</f>
        <v>0</v>
      </c>
      <c r="B1029" s="81">
        <f t="shared" si="68"/>
        <v>0</v>
      </c>
      <c r="C1029" s="83">
        <f t="shared" si="66"/>
        <v>0</v>
      </c>
      <c r="D1029" s="83">
        <f t="shared" si="69"/>
        <v>0</v>
      </c>
      <c r="E1029" s="3" t="e">
        <f t="shared" si="67"/>
        <v>#NUM!</v>
      </c>
      <c r="F1029" s="15" t="str">
        <f>IF(ISNUMBER(VALUE(SUBSTITUTE(SUBSTITUTE(SUBSTITUTE(SUBSTITUTE('YAHOO HISTORICAL DATA'!B1029,",","+"),".","-"),"+","."),"-",",")))=TRUE,(VALUE(SUBSTITUTE(SUBSTITUTE(SUBSTITUTE(SUBSTITUTE('YAHOO HISTORICAL DATA'!B1029,",","+"),".","-"),"+","."),"-",","))),"")</f>
        <v/>
      </c>
      <c r="G1029" s="15" t="str">
        <f>IF(ISNUMBER(VALUE(SUBSTITUTE(SUBSTITUTE(SUBSTITUTE(SUBSTITUTE('YAHOO HISTORICAL DATA'!C1029,",","+"),".","-"),"+","."),"-",",")))=TRUE,(VALUE(SUBSTITUTE(SUBSTITUTE(SUBSTITUTE(SUBSTITUTE('YAHOO HISTORICAL DATA'!C1029,",","+"),".","-"),"+","."),"-",","))),"")</f>
        <v/>
      </c>
      <c r="H1029" s="15" t="str">
        <f>IF(ISNUMBER(VALUE(SUBSTITUTE(SUBSTITUTE(SUBSTITUTE(SUBSTITUTE('YAHOO HISTORICAL DATA'!D1029,",","+"),".","-"),"+","."),"-",",")))=TRUE,(VALUE(SUBSTITUTE(SUBSTITUTE(SUBSTITUTE(SUBSTITUTE('YAHOO HISTORICAL DATA'!D1029,",","+"),".","-"),"+","."),"-",","))),"")</f>
        <v/>
      </c>
      <c r="I1029" s="15" t="str">
        <f>IF(ISNUMBER(VALUE(SUBSTITUTE(SUBSTITUTE(SUBSTITUTE(SUBSTITUTE('YAHOO HISTORICAL DATA'!E1029,",","+"),".","-"),"+","."),"-",",")))=TRUE,(VALUE(SUBSTITUTE(SUBSTITUTE(SUBSTITUTE(SUBSTITUTE('YAHOO HISTORICAL DATA'!E1029,",","+"),".","-"),"+","."),"-",","))),"")</f>
        <v/>
      </c>
      <c r="J1029" s="15" t="str">
        <f>IF(ISNUMBER(VALUE(SUBSTITUTE(SUBSTITUTE(SUBSTITUTE(SUBSTITUTE('YAHOO HISTORICAL DATA'!F1029,",","+"),".","-"),"+","."),"-",",")))=TRUE,(VALUE(SUBSTITUTE(SUBSTITUTE(SUBSTITUTE(SUBSTITUTE('YAHOO HISTORICAL DATA'!F1029,",","+"),".","-"),"+","."),"-",","))),"")</f>
        <v/>
      </c>
      <c r="K1029" s="15">
        <f>IF(ISNUMBER(VALUE(SUBSTITUTE(SUBSTITUTE(SUBSTITUTE(SUBSTITUTE('YAHOO HISTORICAL DATA'!G1029,",","+"),".","-"),"+","."),"-",",")))=TRUE,(VALUE(SUBSTITUTE(SUBSTITUTE(SUBSTITUTE(SUBSTITUTE('YAHOO HISTORICAL DATA'!G1029,",","+"),".","-"),"+","."),"-",","))),VALUE(SUBSTITUTE(SUBSTITUTE(SUBSTITUTE(SUBSTITUTE('YAHOO HISTORICAL DATA'!G1029,",","+"),".","-"),"+","."),"-",",")&amp;"0"))</f>
        <v>0</v>
      </c>
    </row>
    <row r="1030" spans="1:11" x14ac:dyDescent="0.2">
      <c r="A1030">
        <f>'YAHOO HISTORICAL DATA'!A1030</f>
        <v>0</v>
      </c>
      <c r="B1030" s="81">
        <f t="shared" si="68"/>
        <v>0</v>
      </c>
      <c r="C1030" s="83">
        <f t="shared" si="66"/>
        <v>0</v>
      </c>
      <c r="D1030" s="83">
        <f t="shared" si="69"/>
        <v>0</v>
      </c>
      <c r="E1030" s="3" t="e">
        <f t="shared" si="67"/>
        <v>#NUM!</v>
      </c>
      <c r="F1030" s="15" t="str">
        <f>IF(ISNUMBER(VALUE(SUBSTITUTE(SUBSTITUTE(SUBSTITUTE(SUBSTITUTE('YAHOO HISTORICAL DATA'!B1030,",","+"),".","-"),"+","."),"-",",")))=TRUE,(VALUE(SUBSTITUTE(SUBSTITUTE(SUBSTITUTE(SUBSTITUTE('YAHOO HISTORICAL DATA'!B1030,",","+"),".","-"),"+","."),"-",","))),"")</f>
        <v/>
      </c>
      <c r="G1030" s="15" t="str">
        <f>IF(ISNUMBER(VALUE(SUBSTITUTE(SUBSTITUTE(SUBSTITUTE(SUBSTITUTE('YAHOO HISTORICAL DATA'!C1030,",","+"),".","-"),"+","."),"-",",")))=TRUE,(VALUE(SUBSTITUTE(SUBSTITUTE(SUBSTITUTE(SUBSTITUTE('YAHOO HISTORICAL DATA'!C1030,",","+"),".","-"),"+","."),"-",","))),"")</f>
        <v/>
      </c>
      <c r="H1030" s="15" t="str">
        <f>IF(ISNUMBER(VALUE(SUBSTITUTE(SUBSTITUTE(SUBSTITUTE(SUBSTITUTE('YAHOO HISTORICAL DATA'!D1030,",","+"),".","-"),"+","."),"-",",")))=TRUE,(VALUE(SUBSTITUTE(SUBSTITUTE(SUBSTITUTE(SUBSTITUTE('YAHOO HISTORICAL DATA'!D1030,",","+"),".","-"),"+","."),"-",","))),"")</f>
        <v/>
      </c>
      <c r="I1030" s="15" t="str">
        <f>IF(ISNUMBER(VALUE(SUBSTITUTE(SUBSTITUTE(SUBSTITUTE(SUBSTITUTE('YAHOO HISTORICAL DATA'!E1030,",","+"),".","-"),"+","."),"-",",")))=TRUE,(VALUE(SUBSTITUTE(SUBSTITUTE(SUBSTITUTE(SUBSTITUTE('YAHOO HISTORICAL DATA'!E1030,",","+"),".","-"),"+","."),"-",","))),"")</f>
        <v/>
      </c>
      <c r="J1030" s="15" t="str">
        <f>IF(ISNUMBER(VALUE(SUBSTITUTE(SUBSTITUTE(SUBSTITUTE(SUBSTITUTE('YAHOO HISTORICAL DATA'!F1030,",","+"),".","-"),"+","."),"-",",")))=TRUE,(VALUE(SUBSTITUTE(SUBSTITUTE(SUBSTITUTE(SUBSTITUTE('YAHOO HISTORICAL DATA'!F1030,",","+"),".","-"),"+","."),"-",","))),"")</f>
        <v/>
      </c>
      <c r="K1030" s="15">
        <f>IF(ISNUMBER(VALUE(SUBSTITUTE(SUBSTITUTE(SUBSTITUTE(SUBSTITUTE('YAHOO HISTORICAL DATA'!G1030,",","+"),".","-"),"+","."),"-",",")))=TRUE,(VALUE(SUBSTITUTE(SUBSTITUTE(SUBSTITUTE(SUBSTITUTE('YAHOO HISTORICAL DATA'!G1030,",","+"),".","-"),"+","."),"-",","))),VALUE(SUBSTITUTE(SUBSTITUTE(SUBSTITUTE(SUBSTITUTE('YAHOO HISTORICAL DATA'!G1030,",","+"),".","-"),"+","."),"-",",")&amp;"0"))</f>
        <v>0</v>
      </c>
    </row>
    <row r="1031" spans="1:11" x14ac:dyDescent="0.2">
      <c r="A1031">
        <f>'YAHOO HISTORICAL DATA'!A1031</f>
        <v>0</v>
      </c>
      <c r="B1031" s="81">
        <f t="shared" si="68"/>
        <v>0</v>
      </c>
      <c r="C1031" s="83">
        <f t="shared" si="66"/>
        <v>0</v>
      </c>
      <c r="D1031" s="83">
        <f t="shared" si="69"/>
        <v>0</v>
      </c>
      <c r="E1031" s="3" t="e">
        <f t="shared" si="67"/>
        <v>#NUM!</v>
      </c>
      <c r="F1031" s="15" t="str">
        <f>IF(ISNUMBER(VALUE(SUBSTITUTE(SUBSTITUTE(SUBSTITUTE(SUBSTITUTE('YAHOO HISTORICAL DATA'!B1031,",","+"),".","-"),"+","."),"-",",")))=TRUE,(VALUE(SUBSTITUTE(SUBSTITUTE(SUBSTITUTE(SUBSTITUTE('YAHOO HISTORICAL DATA'!B1031,",","+"),".","-"),"+","."),"-",","))),"")</f>
        <v/>
      </c>
      <c r="G1031" s="15" t="str">
        <f>IF(ISNUMBER(VALUE(SUBSTITUTE(SUBSTITUTE(SUBSTITUTE(SUBSTITUTE('YAHOO HISTORICAL DATA'!C1031,",","+"),".","-"),"+","."),"-",",")))=TRUE,(VALUE(SUBSTITUTE(SUBSTITUTE(SUBSTITUTE(SUBSTITUTE('YAHOO HISTORICAL DATA'!C1031,",","+"),".","-"),"+","."),"-",","))),"")</f>
        <v/>
      </c>
      <c r="H1031" s="15" t="str">
        <f>IF(ISNUMBER(VALUE(SUBSTITUTE(SUBSTITUTE(SUBSTITUTE(SUBSTITUTE('YAHOO HISTORICAL DATA'!D1031,",","+"),".","-"),"+","."),"-",",")))=TRUE,(VALUE(SUBSTITUTE(SUBSTITUTE(SUBSTITUTE(SUBSTITUTE('YAHOO HISTORICAL DATA'!D1031,",","+"),".","-"),"+","."),"-",","))),"")</f>
        <v/>
      </c>
      <c r="I1031" s="15" t="str">
        <f>IF(ISNUMBER(VALUE(SUBSTITUTE(SUBSTITUTE(SUBSTITUTE(SUBSTITUTE('YAHOO HISTORICAL DATA'!E1031,",","+"),".","-"),"+","."),"-",",")))=TRUE,(VALUE(SUBSTITUTE(SUBSTITUTE(SUBSTITUTE(SUBSTITUTE('YAHOO HISTORICAL DATA'!E1031,",","+"),".","-"),"+","."),"-",","))),"")</f>
        <v/>
      </c>
      <c r="J1031" s="15" t="str">
        <f>IF(ISNUMBER(VALUE(SUBSTITUTE(SUBSTITUTE(SUBSTITUTE(SUBSTITUTE('YAHOO HISTORICAL DATA'!F1031,",","+"),".","-"),"+","."),"-",",")))=TRUE,(VALUE(SUBSTITUTE(SUBSTITUTE(SUBSTITUTE(SUBSTITUTE('YAHOO HISTORICAL DATA'!F1031,",","+"),".","-"),"+","."),"-",","))),"")</f>
        <v/>
      </c>
      <c r="K1031" s="15">
        <f>IF(ISNUMBER(VALUE(SUBSTITUTE(SUBSTITUTE(SUBSTITUTE(SUBSTITUTE('YAHOO HISTORICAL DATA'!G1031,",","+"),".","-"),"+","."),"-",",")))=TRUE,(VALUE(SUBSTITUTE(SUBSTITUTE(SUBSTITUTE(SUBSTITUTE('YAHOO HISTORICAL DATA'!G1031,",","+"),".","-"),"+","."),"-",","))),VALUE(SUBSTITUTE(SUBSTITUTE(SUBSTITUTE(SUBSTITUTE('YAHOO HISTORICAL DATA'!G1031,",","+"),".","-"),"+","."),"-",",")&amp;"0"))</f>
        <v>0</v>
      </c>
    </row>
    <row r="1032" spans="1:11" x14ac:dyDescent="0.2">
      <c r="A1032">
        <f>'YAHOO HISTORICAL DATA'!A1032</f>
        <v>0</v>
      </c>
      <c r="B1032" s="81">
        <f t="shared" si="68"/>
        <v>0</v>
      </c>
      <c r="C1032" s="83">
        <f t="shared" si="66"/>
        <v>0</v>
      </c>
      <c r="D1032" s="83">
        <f t="shared" si="69"/>
        <v>0</v>
      </c>
      <c r="E1032" s="3" t="e">
        <f t="shared" si="67"/>
        <v>#NUM!</v>
      </c>
      <c r="F1032" s="15" t="str">
        <f>IF(ISNUMBER(VALUE(SUBSTITUTE(SUBSTITUTE(SUBSTITUTE(SUBSTITUTE('YAHOO HISTORICAL DATA'!B1032,",","+"),".","-"),"+","."),"-",",")))=TRUE,(VALUE(SUBSTITUTE(SUBSTITUTE(SUBSTITUTE(SUBSTITUTE('YAHOO HISTORICAL DATA'!B1032,",","+"),".","-"),"+","."),"-",","))),"")</f>
        <v/>
      </c>
      <c r="G1032" s="15" t="str">
        <f>IF(ISNUMBER(VALUE(SUBSTITUTE(SUBSTITUTE(SUBSTITUTE(SUBSTITUTE('YAHOO HISTORICAL DATA'!C1032,",","+"),".","-"),"+","."),"-",",")))=TRUE,(VALUE(SUBSTITUTE(SUBSTITUTE(SUBSTITUTE(SUBSTITUTE('YAHOO HISTORICAL DATA'!C1032,",","+"),".","-"),"+","."),"-",","))),"")</f>
        <v/>
      </c>
      <c r="H1032" s="15" t="str">
        <f>IF(ISNUMBER(VALUE(SUBSTITUTE(SUBSTITUTE(SUBSTITUTE(SUBSTITUTE('YAHOO HISTORICAL DATA'!D1032,",","+"),".","-"),"+","."),"-",",")))=TRUE,(VALUE(SUBSTITUTE(SUBSTITUTE(SUBSTITUTE(SUBSTITUTE('YAHOO HISTORICAL DATA'!D1032,",","+"),".","-"),"+","."),"-",","))),"")</f>
        <v/>
      </c>
      <c r="I1032" s="15" t="str">
        <f>IF(ISNUMBER(VALUE(SUBSTITUTE(SUBSTITUTE(SUBSTITUTE(SUBSTITUTE('YAHOO HISTORICAL DATA'!E1032,",","+"),".","-"),"+","."),"-",",")))=TRUE,(VALUE(SUBSTITUTE(SUBSTITUTE(SUBSTITUTE(SUBSTITUTE('YAHOO HISTORICAL DATA'!E1032,",","+"),".","-"),"+","."),"-",","))),"")</f>
        <v/>
      </c>
      <c r="J1032" s="15" t="str">
        <f>IF(ISNUMBER(VALUE(SUBSTITUTE(SUBSTITUTE(SUBSTITUTE(SUBSTITUTE('YAHOO HISTORICAL DATA'!F1032,",","+"),".","-"),"+","."),"-",",")))=TRUE,(VALUE(SUBSTITUTE(SUBSTITUTE(SUBSTITUTE(SUBSTITUTE('YAHOO HISTORICAL DATA'!F1032,",","+"),".","-"),"+","."),"-",","))),"")</f>
        <v/>
      </c>
      <c r="K1032" s="15">
        <f>IF(ISNUMBER(VALUE(SUBSTITUTE(SUBSTITUTE(SUBSTITUTE(SUBSTITUTE('YAHOO HISTORICAL DATA'!G1032,",","+"),".","-"),"+","."),"-",",")))=TRUE,(VALUE(SUBSTITUTE(SUBSTITUTE(SUBSTITUTE(SUBSTITUTE('YAHOO HISTORICAL DATA'!G1032,",","+"),".","-"),"+","."),"-",","))),VALUE(SUBSTITUTE(SUBSTITUTE(SUBSTITUTE(SUBSTITUTE('YAHOO HISTORICAL DATA'!G1032,",","+"),".","-"),"+","."),"-",",")&amp;"0"))</f>
        <v>0</v>
      </c>
    </row>
    <row r="1033" spans="1:11" x14ac:dyDescent="0.2">
      <c r="A1033">
        <f>'YAHOO HISTORICAL DATA'!A1033</f>
        <v>0</v>
      </c>
      <c r="B1033" s="81">
        <f t="shared" si="68"/>
        <v>0</v>
      </c>
      <c r="C1033" s="83">
        <f t="shared" si="66"/>
        <v>0</v>
      </c>
      <c r="D1033" s="83">
        <f t="shared" si="69"/>
        <v>0</v>
      </c>
      <c r="E1033" s="3" t="e">
        <f t="shared" si="67"/>
        <v>#NUM!</v>
      </c>
      <c r="F1033" s="15" t="str">
        <f>IF(ISNUMBER(VALUE(SUBSTITUTE(SUBSTITUTE(SUBSTITUTE(SUBSTITUTE('YAHOO HISTORICAL DATA'!B1033,",","+"),".","-"),"+","."),"-",",")))=TRUE,(VALUE(SUBSTITUTE(SUBSTITUTE(SUBSTITUTE(SUBSTITUTE('YAHOO HISTORICAL DATA'!B1033,",","+"),".","-"),"+","."),"-",","))),"")</f>
        <v/>
      </c>
      <c r="G1033" s="15" t="str">
        <f>IF(ISNUMBER(VALUE(SUBSTITUTE(SUBSTITUTE(SUBSTITUTE(SUBSTITUTE('YAHOO HISTORICAL DATA'!C1033,",","+"),".","-"),"+","."),"-",",")))=TRUE,(VALUE(SUBSTITUTE(SUBSTITUTE(SUBSTITUTE(SUBSTITUTE('YAHOO HISTORICAL DATA'!C1033,",","+"),".","-"),"+","."),"-",","))),"")</f>
        <v/>
      </c>
      <c r="H1033" s="15" t="str">
        <f>IF(ISNUMBER(VALUE(SUBSTITUTE(SUBSTITUTE(SUBSTITUTE(SUBSTITUTE('YAHOO HISTORICAL DATA'!D1033,",","+"),".","-"),"+","."),"-",",")))=TRUE,(VALUE(SUBSTITUTE(SUBSTITUTE(SUBSTITUTE(SUBSTITUTE('YAHOO HISTORICAL DATA'!D1033,",","+"),".","-"),"+","."),"-",","))),"")</f>
        <v/>
      </c>
      <c r="I1033" s="15" t="str">
        <f>IF(ISNUMBER(VALUE(SUBSTITUTE(SUBSTITUTE(SUBSTITUTE(SUBSTITUTE('YAHOO HISTORICAL DATA'!E1033,",","+"),".","-"),"+","."),"-",",")))=TRUE,(VALUE(SUBSTITUTE(SUBSTITUTE(SUBSTITUTE(SUBSTITUTE('YAHOO HISTORICAL DATA'!E1033,",","+"),".","-"),"+","."),"-",","))),"")</f>
        <v/>
      </c>
      <c r="J1033" s="15" t="str">
        <f>IF(ISNUMBER(VALUE(SUBSTITUTE(SUBSTITUTE(SUBSTITUTE(SUBSTITUTE('YAHOO HISTORICAL DATA'!F1033,",","+"),".","-"),"+","."),"-",",")))=TRUE,(VALUE(SUBSTITUTE(SUBSTITUTE(SUBSTITUTE(SUBSTITUTE('YAHOO HISTORICAL DATA'!F1033,",","+"),".","-"),"+","."),"-",","))),"")</f>
        <v/>
      </c>
      <c r="K1033" s="15">
        <f>IF(ISNUMBER(VALUE(SUBSTITUTE(SUBSTITUTE(SUBSTITUTE(SUBSTITUTE('YAHOO HISTORICAL DATA'!G1033,",","+"),".","-"),"+","."),"-",",")))=TRUE,(VALUE(SUBSTITUTE(SUBSTITUTE(SUBSTITUTE(SUBSTITUTE('YAHOO HISTORICAL DATA'!G1033,",","+"),".","-"),"+","."),"-",","))),VALUE(SUBSTITUTE(SUBSTITUTE(SUBSTITUTE(SUBSTITUTE('YAHOO HISTORICAL DATA'!G1033,",","+"),".","-"),"+","."),"-",",")&amp;"0"))</f>
        <v>0</v>
      </c>
    </row>
    <row r="1034" spans="1:11" x14ac:dyDescent="0.2">
      <c r="A1034">
        <f>'YAHOO HISTORICAL DATA'!A1034</f>
        <v>0</v>
      </c>
      <c r="B1034" s="81">
        <f t="shared" si="68"/>
        <v>0</v>
      </c>
      <c r="C1034" s="83">
        <f t="shared" si="66"/>
        <v>0</v>
      </c>
      <c r="D1034" s="83">
        <f t="shared" si="69"/>
        <v>0</v>
      </c>
      <c r="E1034" s="3" t="e">
        <f t="shared" si="67"/>
        <v>#NUM!</v>
      </c>
      <c r="F1034" s="15" t="str">
        <f>IF(ISNUMBER(VALUE(SUBSTITUTE(SUBSTITUTE(SUBSTITUTE(SUBSTITUTE('YAHOO HISTORICAL DATA'!B1034,",","+"),".","-"),"+","."),"-",",")))=TRUE,(VALUE(SUBSTITUTE(SUBSTITUTE(SUBSTITUTE(SUBSTITUTE('YAHOO HISTORICAL DATA'!B1034,",","+"),".","-"),"+","."),"-",","))),"")</f>
        <v/>
      </c>
      <c r="G1034" s="15" t="str">
        <f>IF(ISNUMBER(VALUE(SUBSTITUTE(SUBSTITUTE(SUBSTITUTE(SUBSTITUTE('YAHOO HISTORICAL DATA'!C1034,",","+"),".","-"),"+","."),"-",",")))=TRUE,(VALUE(SUBSTITUTE(SUBSTITUTE(SUBSTITUTE(SUBSTITUTE('YAHOO HISTORICAL DATA'!C1034,",","+"),".","-"),"+","."),"-",","))),"")</f>
        <v/>
      </c>
      <c r="H1034" s="15" t="str">
        <f>IF(ISNUMBER(VALUE(SUBSTITUTE(SUBSTITUTE(SUBSTITUTE(SUBSTITUTE('YAHOO HISTORICAL DATA'!D1034,",","+"),".","-"),"+","."),"-",",")))=TRUE,(VALUE(SUBSTITUTE(SUBSTITUTE(SUBSTITUTE(SUBSTITUTE('YAHOO HISTORICAL DATA'!D1034,",","+"),".","-"),"+","."),"-",","))),"")</f>
        <v/>
      </c>
      <c r="I1034" s="15" t="str">
        <f>IF(ISNUMBER(VALUE(SUBSTITUTE(SUBSTITUTE(SUBSTITUTE(SUBSTITUTE('YAHOO HISTORICAL DATA'!E1034,",","+"),".","-"),"+","."),"-",",")))=TRUE,(VALUE(SUBSTITUTE(SUBSTITUTE(SUBSTITUTE(SUBSTITUTE('YAHOO HISTORICAL DATA'!E1034,",","+"),".","-"),"+","."),"-",","))),"")</f>
        <v/>
      </c>
      <c r="J1034" s="15" t="str">
        <f>IF(ISNUMBER(VALUE(SUBSTITUTE(SUBSTITUTE(SUBSTITUTE(SUBSTITUTE('YAHOO HISTORICAL DATA'!F1034,",","+"),".","-"),"+","."),"-",",")))=TRUE,(VALUE(SUBSTITUTE(SUBSTITUTE(SUBSTITUTE(SUBSTITUTE('YAHOO HISTORICAL DATA'!F1034,",","+"),".","-"),"+","."),"-",","))),"")</f>
        <v/>
      </c>
      <c r="K1034" s="15">
        <f>IF(ISNUMBER(VALUE(SUBSTITUTE(SUBSTITUTE(SUBSTITUTE(SUBSTITUTE('YAHOO HISTORICAL DATA'!G1034,",","+"),".","-"),"+","."),"-",",")))=TRUE,(VALUE(SUBSTITUTE(SUBSTITUTE(SUBSTITUTE(SUBSTITUTE('YAHOO HISTORICAL DATA'!G1034,",","+"),".","-"),"+","."),"-",","))),VALUE(SUBSTITUTE(SUBSTITUTE(SUBSTITUTE(SUBSTITUTE('YAHOO HISTORICAL DATA'!G1034,",","+"),".","-"),"+","."),"-",",")&amp;"0"))</f>
        <v>0</v>
      </c>
    </row>
    <row r="1035" spans="1:11" x14ac:dyDescent="0.2">
      <c r="A1035">
        <f>'YAHOO HISTORICAL DATA'!A1035</f>
        <v>0</v>
      </c>
      <c r="B1035" s="81">
        <f t="shared" si="68"/>
        <v>0</v>
      </c>
      <c r="C1035" s="83">
        <f t="shared" si="66"/>
        <v>0</v>
      </c>
      <c r="D1035" s="83">
        <f t="shared" si="69"/>
        <v>0</v>
      </c>
      <c r="E1035" s="3" t="e">
        <f t="shared" si="67"/>
        <v>#NUM!</v>
      </c>
      <c r="F1035" s="15" t="str">
        <f>IF(ISNUMBER(VALUE(SUBSTITUTE(SUBSTITUTE(SUBSTITUTE(SUBSTITUTE('YAHOO HISTORICAL DATA'!B1035,",","+"),".","-"),"+","."),"-",",")))=TRUE,(VALUE(SUBSTITUTE(SUBSTITUTE(SUBSTITUTE(SUBSTITUTE('YAHOO HISTORICAL DATA'!B1035,",","+"),".","-"),"+","."),"-",","))),"")</f>
        <v/>
      </c>
      <c r="G1035" s="15" t="str">
        <f>IF(ISNUMBER(VALUE(SUBSTITUTE(SUBSTITUTE(SUBSTITUTE(SUBSTITUTE('YAHOO HISTORICAL DATA'!C1035,",","+"),".","-"),"+","."),"-",",")))=TRUE,(VALUE(SUBSTITUTE(SUBSTITUTE(SUBSTITUTE(SUBSTITUTE('YAHOO HISTORICAL DATA'!C1035,",","+"),".","-"),"+","."),"-",","))),"")</f>
        <v/>
      </c>
      <c r="H1035" s="15" t="str">
        <f>IF(ISNUMBER(VALUE(SUBSTITUTE(SUBSTITUTE(SUBSTITUTE(SUBSTITUTE('YAHOO HISTORICAL DATA'!D1035,",","+"),".","-"),"+","."),"-",",")))=TRUE,(VALUE(SUBSTITUTE(SUBSTITUTE(SUBSTITUTE(SUBSTITUTE('YAHOO HISTORICAL DATA'!D1035,",","+"),".","-"),"+","."),"-",","))),"")</f>
        <v/>
      </c>
      <c r="I1035" s="15" t="str">
        <f>IF(ISNUMBER(VALUE(SUBSTITUTE(SUBSTITUTE(SUBSTITUTE(SUBSTITUTE('YAHOO HISTORICAL DATA'!E1035,",","+"),".","-"),"+","."),"-",",")))=TRUE,(VALUE(SUBSTITUTE(SUBSTITUTE(SUBSTITUTE(SUBSTITUTE('YAHOO HISTORICAL DATA'!E1035,",","+"),".","-"),"+","."),"-",","))),"")</f>
        <v/>
      </c>
      <c r="J1035" s="15" t="str">
        <f>IF(ISNUMBER(VALUE(SUBSTITUTE(SUBSTITUTE(SUBSTITUTE(SUBSTITUTE('YAHOO HISTORICAL DATA'!F1035,",","+"),".","-"),"+","."),"-",",")))=TRUE,(VALUE(SUBSTITUTE(SUBSTITUTE(SUBSTITUTE(SUBSTITUTE('YAHOO HISTORICAL DATA'!F1035,",","+"),".","-"),"+","."),"-",","))),"")</f>
        <v/>
      </c>
      <c r="K1035" s="15">
        <f>IF(ISNUMBER(VALUE(SUBSTITUTE(SUBSTITUTE(SUBSTITUTE(SUBSTITUTE('YAHOO HISTORICAL DATA'!G1035,",","+"),".","-"),"+","."),"-",",")))=TRUE,(VALUE(SUBSTITUTE(SUBSTITUTE(SUBSTITUTE(SUBSTITUTE('YAHOO HISTORICAL DATA'!G1035,",","+"),".","-"),"+","."),"-",","))),VALUE(SUBSTITUTE(SUBSTITUTE(SUBSTITUTE(SUBSTITUTE('YAHOO HISTORICAL DATA'!G1035,",","+"),".","-"),"+","."),"-",",")&amp;"0"))</f>
        <v>0</v>
      </c>
    </row>
    <row r="1036" spans="1:11" x14ac:dyDescent="0.2">
      <c r="A1036">
        <f>'YAHOO HISTORICAL DATA'!A1036</f>
        <v>0</v>
      </c>
      <c r="B1036" s="81">
        <f t="shared" si="68"/>
        <v>0</v>
      </c>
      <c r="C1036" s="83">
        <f t="shared" si="66"/>
        <v>0</v>
      </c>
      <c r="D1036" s="83">
        <f t="shared" si="69"/>
        <v>0</v>
      </c>
      <c r="E1036" s="3" t="e">
        <f t="shared" si="67"/>
        <v>#NUM!</v>
      </c>
      <c r="F1036" s="15" t="str">
        <f>IF(ISNUMBER(VALUE(SUBSTITUTE(SUBSTITUTE(SUBSTITUTE(SUBSTITUTE('YAHOO HISTORICAL DATA'!B1036,",","+"),".","-"),"+","."),"-",",")))=TRUE,(VALUE(SUBSTITUTE(SUBSTITUTE(SUBSTITUTE(SUBSTITUTE('YAHOO HISTORICAL DATA'!B1036,",","+"),".","-"),"+","."),"-",","))),"")</f>
        <v/>
      </c>
      <c r="G1036" s="15" t="str">
        <f>IF(ISNUMBER(VALUE(SUBSTITUTE(SUBSTITUTE(SUBSTITUTE(SUBSTITUTE('YAHOO HISTORICAL DATA'!C1036,",","+"),".","-"),"+","."),"-",",")))=TRUE,(VALUE(SUBSTITUTE(SUBSTITUTE(SUBSTITUTE(SUBSTITUTE('YAHOO HISTORICAL DATA'!C1036,",","+"),".","-"),"+","."),"-",","))),"")</f>
        <v/>
      </c>
      <c r="H1036" s="15" t="str">
        <f>IF(ISNUMBER(VALUE(SUBSTITUTE(SUBSTITUTE(SUBSTITUTE(SUBSTITUTE('YAHOO HISTORICAL DATA'!D1036,",","+"),".","-"),"+","."),"-",",")))=TRUE,(VALUE(SUBSTITUTE(SUBSTITUTE(SUBSTITUTE(SUBSTITUTE('YAHOO HISTORICAL DATA'!D1036,",","+"),".","-"),"+","."),"-",","))),"")</f>
        <v/>
      </c>
      <c r="I1036" s="15" t="str">
        <f>IF(ISNUMBER(VALUE(SUBSTITUTE(SUBSTITUTE(SUBSTITUTE(SUBSTITUTE('YAHOO HISTORICAL DATA'!E1036,",","+"),".","-"),"+","."),"-",",")))=TRUE,(VALUE(SUBSTITUTE(SUBSTITUTE(SUBSTITUTE(SUBSTITUTE('YAHOO HISTORICAL DATA'!E1036,",","+"),".","-"),"+","."),"-",","))),"")</f>
        <v/>
      </c>
      <c r="J1036" s="15" t="str">
        <f>IF(ISNUMBER(VALUE(SUBSTITUTE(SUBSTITUTE(SUBSTITUTE(SUBSTITUTE('YAHOO HISTORICAL DATA'!F1036,",","+"),".","-"),"+","."),"-",",")))=TRUE,(VALUE(SUBSTITUTE(SUBSTITUTE(SUBSTITUTE(SUBSTITUTE('YAHOO HISTORICAL DATA'!F1036,",","+"),".","-"),"+","."),"-",","))),"")</f>
        <v/>
      </c>
      <c r="K1036" s="15">
        <f>IF(ISNUMBER(VALUE(SUBSTITUTE(SUBSTITUTE(SUBSTITUTE(SUBSTITUTE('YAHOO HISTORICAL DATA'!G1036,",","+"),".","-"),"+","."),"-",",")))=TRUE,(VALUE(SUBSTITUTE(SUBSTITUTE(SUBSTITUTE(SUBSTITUTE('YAHOO HISTORICAL DATA'!G1036,",","+"),".","-"),"+","."),"-",","))),VALUE(SUBSTITUTE(SUBSTITUTE(SUBSTITUTE(SUBSTITUTE('YAHOO HISTORICAL DATA'!G1036,",","+"),".","-"),"+","."),"-",",")&amp;"0"))</f>
        <v>0</v>
      </c>
    </row>
    <row r="1037" spans="1:11" x14ac:dyDescent="0.2">
      <c r="A1037">
        <f>'YAHOO HISTORICAL DATA'!A1037</f>
        <v>0</v>
      </c>
      <c r="B1037" s="81">
        <f t="shared" si="68"/>
        <v>0</v>
      </c>
      <c r="C1037" s="83">
        <f t="shared" si="66"/>
        <v>0</v>
      </c>
      <c r="D1037" s="83">
        <f t="shared" si="69"/>
        <v>0</v>
      </c>
      <c r="E1037" s="3" t="e">
        <f t="shared" si="67"/>
        <v>#NUM!</v>
      </c>
      <c r="F1037" s="15" t="str">
        <f>IF(ISNUMBER(VALUE(SUBSTITUTE(SUBSTITUTE(SUBSTITUTE(SUBSTITUTE('YAHOO HISTORICAL DATA'!B1037,",","+"),".","-"),"+","."),"-",",")))=TRUE,(VALUE(SUBSTITUTE(SUBSTITUTE(SUBSTITUTE(SUBSTITUTE('YAHOO HISTORICAL DATA'!B1037,",","+"),".","-"),"+","."),"-",","))),"")</f>
        <v/>
      </c>
      <c r="G1037" s="15" t="str">
        <f>IF(ISNUMBER(VALUE(SUBSTITUTE(SUBSTITUTE(SUBSTITUTE(SUBSTITUTE('YAHOO HISTORICAL DATA'!C1037,",","+"),".","-"),"+","."),"-",",")))=TRUE,(VALUE(SUBSTITUTE(SUBSTITUTE(SUBSTITUTE(SUBSTITUTE('YAHOO HISTORICAL DATA'!C1037,",","+"),".","-"),"+","."),"-",","))),"")</f>
        <v/>
      </c>
      <c r="H1037" s="15" t="str">
        <f>IF(ISNUMBER(VALUE(SUBSTITUTE(SUBSTITUTE(SUBSTITUTE(SUBSTITUTE('YAHOO HISTORICAL DATA'!D1037,",","+"),".","-"),"+","."),"-",",")))=TRUE,(VALUE(SUBSTITUTE(SUBSTITUTE(SUBSTITUTE(SUBSTITUTE('YAHOO HISTORICAL DATA'!D1037,",","+"),".","-"),"+","."),"-",","))),"")</f>
        <v/>
      </c>
      <c r="I1037" s="15" t="str">
        <f>IF(ISNUMBER(VALUE(SUBSTITUTE(SUBSTITUTE(SUBSTITUTE(SUBSTITUTE('YAHOO HISTORICAL DATA'!E1037,",","+"),".","-"),"+","."),"-",",")))=TRUE,(VALUE(SUBSTITUTE(SUBSTITUTE(SUBSTITUTE(SUBSTITUTE('YAHOO HISTORICAL DATA'!E1037,",","+"),".","-"),"+","."),"-",","))),"")</f>
        <v/>
      </c>
      <c r="J1037" s="15" t="str">
        <f>IF(ISNUMBER(VALUE(SUBSTITUTE(SUBSTITUTE(SUBSTITUTE(SUBSTITUTE('YAHOO HISTORICAL DATA'!F1037,",","+"),".","-"),"+","."),"-",",")))=TRUE,(VALUE(SUBSTITUTE(SUBSTITUTE(SUBSTITUTE(SUBSTITUTE('YAHOO HISTORICAL DATA'!F1037,",","+"),".","-"),"+","."),"-",","))),"")</f>
        <v/>
      </c>
      <c r="K1037" s="15">
        <f>IF(ISNUMBER(VALUE(SUBSTITUTE(SUBSTITUTE(SUBSTITUTE(SUBSTITUTE('YAHOO HISTORICAL DATA'!G1037,",","+"),".","-"),"+","."),"-",",")))=TRUE,(VALUE(SUBSTITUTE(SUBSTITUTE(SUBSTITUTE(SUBSTITUTE('YAHOO HISTORICAL DATA'!G1037,",","+"),".","-"),"+","."),"-",","))),VALUE(SUBSTITUTE(SUBSTITUTE(SUBSTITUTE(SUBSTITUTE('YAHOO HISTORICAL DATA'!G1037,",","+"),".","-"),"+","."),"-",",")&amp;"0"))</f>
        <v>0</v>
      </c>
    </row>
    <row r="1038" spans="1:11" x14ac:dyDescent="0.2">
      <c r="A1038">
        <f>'YAHOO HISTORICAL DATA'!A1038</f>
        <v>0</v>
      </c>
      <c r="B1038" s="81">
        <f t="shared" si="68"/>
        <v>0</v>
      </c>
      <c r="C1038" s="83">
        <f t="shared" si="66"/>
        <v>0</v>
      </c>
      <c r="D1038" s="83">
        <f t="shared" si="69"/>
        <v>0</v>
      </c>
      <c r="E1038" s="3" t="e">
        <f t="shared" si="67"/>
        <v>#NUM!</v>
      </c>
      <c r="F1038" s="15" t="str">
        <f>IF(ISNUMBER(VALUE(SUBSTITUTE(SUBSTITUTE(SUBSTITUTE(SUBSTITUTE('YAHOO HISTORICAL DATA'!B1038,",","+"),".","-"),"+","."),"-",",")))=TRUE,(VALUE(SUBSTITUTE(SUBSTITUTE(SUBSTITUTE(SUBSTITUTE('YAHOO HISTORICAL DATA'!B1038,",","+"),".","-"),"+","."),"-",","))),"")</f>
        <v/>
      </c>
      <c r="G1038" s="15" t="str">
        <f>IF(ISNUMBER(VALUE(SUBSTITUTE(SUBSTITUTE(SUBSTITUTE(SUBSTITUTE('YAHOO HISTORICAL DATA'!C1038,",","+"),".","-"),"+","."),"-",",")))=TRUE,(VALUE(SUBSTITUTE(SUBSTITUTE(SUBSTITUTE(SUBSTITUTE('YAHOO HISTORICAL DATA'!C1038,",","+"),".","-"),"+","."),"-",","))),"")</f>
        <v/>
      </c>
      <c r="H1038" s="15" t="str">
        <f>IF(ISNUMBER(VALUE(SUBSTITUTE(SUBSTITUTE(SUBSTITUTE(SUBSTITUTE('YAHOO HISTORICAL DATA'!D1038,",","+"),".","-"),"+","."),"-",",")))=TRUE,(VALUE(SUBSTITUTE(SUBSTITUTE(SUBSTITUTE(SUBSTITUTE('YAHOO HISTORICAL DATA'!D1038,",","+"),".","-"),"+","."),"-",","))),"")</f>
        <v/>
      </c>
      <c r="I1038" s="15" t="str">
        <f>IF(ISNUMBER(VALUE(SUBSTITUTE(SUBSTITUTE(SUBSTITUTE(SUBSTITUTE('YAHOO HISTORICAL DATA'!E1038,",","+"),".","-"),"+","."),"-",",")))=TRUE,(VALUE(SUBSTITUTE(SUBSTITUTE(SUBSTITUTE(SUBSTITUTE('YAHOO HISTORICAL DATA'!E1038,",","+"),".","-"),"+","."),"-",","))),"")</f>
        <v/>
      </c>
      <c r="J1038" s="15" t="str">
        <f>IF(ISNUMBER(VALUE(SUBSTITUTE(SUBSTITUTE(SUBSTITUTE(SUBSTITUTE('YAHOO HISTORICAL DATA'!F1038,",","+"),".","-"),"+","."),"-",",")))=TRUE,(VALUE(SUBSTITUTE(SUBSTITUTE(SUBSTITUTE(SUBSTITUTE('YAHOO HISTORICAL DATA'!F1038,",","+"),".","-"),"+","."),"-",","))),"")</f>
        <v/>
      </c>
      <c r="K1038" s="15">
        <f>IF(ISNUMBER(VALUE(SUBSTITUTE(SUBSTITUTE(SUBSTITUTE(SUBSTITUTE('YAHOO HISTORICAL DATA'!G1038,",","+"),".","-"),"+","."),"-",",")))=TRUE,(VALUE(SUBSTITUTE(SUBSTITUTE(SUBSTITUTE(SUBSTITUTE('YAHOO HISTORICAL DATA'!G1038,",","+"),".","-"),"+","."),"-",","))),VALUE(SUBSTITUTE(SUBSTITUTE(SUBSTITUTE(SUBSTITUTE('YAHOO HISTORICAL DATA'!G1038,",","+"),".","-"),"+","."),"-",",")&amp;"0"))</f>
        <v>0</v>
      </c>
    </row>
    <row r="1039" spans="1:11" x14ac:dyDescent="0.2">
      <c r="A1039">
        <f>'YAHOO HISTORICAL DATA'!A1039</f>
        <v>0</v>
      </c>
      <c r="B1039" s="81">
        <f t="shared" si="68"/>
        <v>0</v>
      </c>
      <c r="C1039" s="83">
        <f t="shared" si="66"/>
        <v>0</v>
      </c>
      <c r="D1039" s="83">
        <f t="shared" si="69"/>
        <v>0</v>
      </c>
      <c r="E1039" s="3" t="e">
        <f t="shared" si="67"/>
        <v>#NUM!</v>
      </c>
      <c r="F1039" s="15" t="str">
        <f>IF(ISNUMBER(VALUE(SUBSTITUTE(SUBSTITUTE(SUBSTITUTE(SUBSTITUTE('YAHOO HISTORICAL DATA'!B1039,",","+"),".","-"),"+","."),"-",",")))=TRUE,(VALUE(SUBSTITUTE(SUBSTITUTE(SUBSTITUTE(SUBSTITUTE('YAHOO HISTORICAL DATA'!B1039,",","+"),".","-"),"+","."),"-",","))),"")</f>
        <v/>
      </c>
      <c r="G1039" s="15" t="str">
        <f>IF(ISNUMBER(VALUE(SUBSTITUTE(SUBSTITUTE(SUBSTITUTE(SUBSTITUTE('YAHOO HISTORICAL DATA'!C1039,",","+"),".","-"),"+","."),"-",",")))=TRUE,(VALUE(SUBSTITUTE(SUBSTITUTE(SUBSTITUTE(SUBSTITUTE('YAHOO HISTORICAL DATA'!C1039,",","+"),".","-"),"+","."),"-",","))),"")</f>
        <v/>
      </c>
      <c r="H1039" s="15" t="str">
        <f>IF(ISNUMBER(VALUE(SUBSTITUTE(SUBSTITUTE(SUBSTITUTE(SUBSTITUTE('YAHOO HISTORICAL DATA'!D1039,",","+"),".","-"),"+","."),"-",",")))=TRUE,(VALUE(SUBSTITUTE(SUBSTITUTE(SUBSTITUTE(SUBSTITUTE('YAHOO HISTORICAL DATA'!D1039,",","+"),".","-"),"+","."),"-",","))),"")</f>
        <v/>
      </c>
      <c r="I1039" s="15" t="str">
        <f>IF(ISNUMBER(VALUE(SUBSTITUTE(SUBSTITUTE(SUBSTITUTE(SUBSTITUTE('YAHOO HISTORICAL DATA'!E1039,",","+"),".","-"),"+","."),"-",",")))=TRUE,(VALUE(SUBSTITUTE(SUBSTITUTE(SUBSTITUTE(SUBSTITUTE('YAHOO HISTORICAL DATA'!E1039,",","+"),".","-"),"+","."),"-",","))),"")</f>
        <v/>
      </c>
      <c r="J1039" s="15" t="str">
        <f>IF(ISNUMBER(VALUE(SUBSTITUTE(SUBSTITUTE(SUBSTITUTE(SUBSTITUTE('YAHOO HISTORICAL DATA'!F1039,",","+"),".","-"),"+","."),"-",",")))=TRUE,(VALUE(SUBSTITUTE(SUBSTITUTE(SUBSTITUTE(SUBSTITUTE('YAHOO HISTORICAL DATA'!F1039,",","+"),".","-"),"+","."),"-",","))),"")</f>
        <v/>
      </c>
      <c r="K1039" s="15">
        <f>IF(ISNUMBER(VALUE(SUBSTITUTE(SUBSTITUTE(SUBSTITUTE(SUBSTITUTE('YAHOO HISTORICAL DATA'!G1039,",","+"),".","-"),"+","."),"-",",")))=TRUE,(VALUE(SUBSTITUTE(SUBSTITUTE(SUBSTITUTE(SUBSTITUTE('YAHOO HISTORICAL DATA'!G1039,",","+"),".","-"),"+","."),"-",","))),VALUE(SUBSTITUTE(SUBSTITUTE(SUBSTITUTE(SUBSTITUTE('YAHOO HISTORICAL DATA'!G1039,",","+"),".","-"),"+","."),"-",",")&amp;"0"))</f>
        <v>0</v>
      </c>
    </row>
    <row r="1040" spans="1:11" x14ac:dyDescent="0.2">
      <c r="A1040">
        <f>'YAHOO HISTORICAL DATA'!A1040</f>
        <v>0</v>
      </c>
      <c r="B1040" s="81">
        <f t="shared" si="68"/>
        <v>0</v>
      </c>
      <c r="C1040" s="83">
        <f t="shared" si="66"/>
        <v>0</v>
      </c>
      <c r="D1040" s="83">
        <f t="shared" si="69"/>
        <v>0</v>
      </c>
      <c r="E1040" s="3" t="e">
        <f t="shared" si="67"/>
        <v>#NUM!</v>
      </c>
      <c r="F1040" s="15" t="str">
        <f>IF(ISNUMBER(VALUE(SUBSTITUTE(SUBSTITUTE(SUBSTITUTE(SUBSTITUTE('YAHOO HISTORICAL DATA'!B1040,",","+"),".","-"),"+","."),"-",",")))=TRUE,(VALUE(SUBSTITUTE(SUBSTITUTE(SUBSTITUTE(SUBSTITUTE('YAHOO HISTORICAL DATA'!B1040,",","+"),".","-"),"+","."),"-",","))),"")</f>
        <v/>
      </c>
      <c r="G1040" s="15" t="str">
        <f>IF(ISNUMBER(VALUE(SUBSTITUTE(SUBSTITUTE(SUBSTITUTE(SUBSTITUTE('YAHOO HISTORICAL DATA'!C1040,",","+"),".","-"),"+","."),"-",",")))=TRUE,(VALUE(SUBSTITUTE(SUBSTITUTE(SUBSTITUTE(SUBSTITUTE('YAHOO HISTORICAL DATA'!C1040,",","+"),".","-"),"+","."),"-",","))),"")</f>
        <v/>
      </c>
      <c r="H1040" s="15" t="str">
        <f>IF(ISNUMBER(VALUE(SUBSTITUTE(SUBSTITUTE(SUBSTITUTE(SUBSTITUTE('YAHOO HISTORICAL DATA'!D1040,",","+"),".","-"),"+","."),"-",",")))=TRUE,(VALUE(SUBSTITUTE(SUBSTITUTE(SUBSTITUTE(SUBSTITUTE('YAHOO HISTORICAL DATA'!D1040,",","+"),".","-"),"+","."),"-",","))),"")</f>
        <v/>
      </c>
      <c r="I1040" s="15" t="str">
        <f>IF(ISNUMBER(VALUE(SUBSTITUTE(SUBSTITUTE(SUBSTITUTE(SUBSTITUTE('YAHOO HISTORICAL DATA'!E1040,",","+"),".","-"),"+","."),"-",",")))=TRUE,(VALUE(SUBSTITUTE(SUBSTITUTE(SUBSTITUTE(SUBSTITUTE('YAHOO HISTORICAL DATA'!E1040,",","+"),".","-"),"+","."),"-",","))),"")</f>
        <v/>
      </c>
      <c r="J1040" s="15" t="str">
        <f>IF(ISNUMBER(VALUE(SUBSTITUTE(SUBSTITUTE(SUBSTITUTE(SUBSTITUTE('YAHOO HISTORICAL DATA'!F1040,",","+"),".","-"),"+","."),"-",",")))=TRUE,(VALUE(SUBSTITUTE(SUBSTITUTE(SUBSTITUTE(SUBSTITUTE('YAHOO HISTORICAL DATA'!F1040,",","+"),".","-"),"+","."),"-",","))),"")</f>
        <v/>
      </c>
      <c r="K1040" s="15">
        <f>IF(ISNUMBER(VALUE(SUBSTITUTE(SUBSTITUTE(SUBSTITUTE(SUBSTITUTE('YAHOO HISTORICAL DATA'!G1040,",","+"),".","-"),"+","."),"-",",")))=TRUE,(VALUE(SUBSTITUTE(SUBSTITUTE(SUBSTITUTE(SUBSTITUTE('YAHOO HISTORICAL DATA'!G1040,",","+"),".","-"),"+","."),"-",","))),VALUE(SUBSTITUTE(SUBSTITUTE(SUBSTITUTE(SUBSTITUTE('YAHOO HISTORICAL DATA'!G1040,",","+"),".","-"),"+","."),"-",",")&amp;"0"))</f>
        <v>0</v>
      </c>
    </row>
    <row r="1041" spans="1:11" x14ac:dyDescent="0.2">
      <c r="A1041">
        <f>'YAHOO HISTORICAL DATA'!A1041</f>
        <v>0</v>
      </c>
      <c r="B1041" s="81">
        <f t="shared" si="68"/>
        <v>0</v>
      </c>
      <c r="C1041" s="83">
        <f t="shared" si="66"/>
        <v>0</v>
      </c>
      <c r="D1041" s="83">
        <f t="shared" si="69"/>
        <v>0</v>
      </c>
      <c r="E1041" s="3" t="e">
        <f t="shared" si="67"/>
        <v>#NUM!</v>
      </c>
      <c r="F1041" s="15" t="str">
        <f>IF(ISNUMBER(VALUE(SUBSTITUTE(SUBSTITUTE(SUBSTITUTE(SUBSTITUTE('YAHOO HISTORICAL DATA'!B1041,",","+"),".","-"),"+","."),"-",",")))=TRUE,(VALUE(SUBSTITUTE(SUBSTITUTE(SUBSTITUTE(SUBSTITUTE('YAHOO HISTORICAL DATA'!B1041,",","+"),".","-"),"+","."),"-",","))),"")</f>
        <v/>
      </c>
      <c r="G1041" s="15" t="str">
        <f>IF(ISNUMBER(VALUE(SUBSTITUTE(SUBSTITUTE(SUBSTITUTE(SUBSTITUTE('YAHOO HISTORICAL DATA'!C1041,",","+"),".","-"),"+","."),"-",",")))=TRUE,(VALUE(SUBSTITUTE(SUBSTITUTE(SUBSTITUTE(SUBSTITUTE('YAHOO HISTORICAL DATA'!C1041,",","+"),".","-"),"+","."),"-",","))),"")</f>
        <v/>
      </c>
      <c r="H1041" s="15" t="str">
        <f>IF(ISNUMBER(VALUE(SUBSTITUTE(SUBSTITUTE(SUBSTITUTE(SUBSTITUTE('YAHOO HISTORICAL DATA'!D1041,",","+"),".","-"),"+","."),"-",",")))=TRUE,(VALUE(SUBSTITUTE(SUBSTITUTE(SUBSTITUTE(SUBSTITUTE('YAHOO HISTORICAL DATA'!D1041,",","+"),".","-"),"+","."),"-",","))),"")</f>
        <v/>
      </c>
      <c r="I1041" s="15" t="str">
        <f>IF(ISNUMBER(VALUE(SUBSTITUTE(SUBSTITUTE(SUBSTITUTE(SUBSTITUTE('YAHOO HISTORICAL DATA'!E1041,",","+"),".","-"),"+","."),"-",",")))=TRUE,(VALUE(SUBSTITUTE(SUBSTITUTE(SUBSTITUTE(SUBSTITUTE('YAHOO HISTORICAL DATA'!E1041,",","+"),".","-"),"+","."),"-",","))),"")</f>
        <v/>
      </c>
      <c r="J1041" s="15" t="str">
        <f>IF(ISNUMBER(VALUE(SUBSTITUTE(SUBSTITUTE(SUBSTITUTE(SUBSTITUTE('YAHOO HISTORICAL DATA'!F1041,",","+"),".","-"),"+","."),"-",",")))=TRUE,(VALUE(SUBSTITUTE(SUBSTITUTE(SUBSTITUTE(SUBSTITUTE('YAHOO HISTORICAL DATA'!F1041,",","+"),".","-"),"+","."),"-",","))),"")</f>
        <v/>
      </c>
      <c r="K1041" s="15">
        <f>IF(ISNUMBER(VALUE(SUBSTITUTE(SUBSTITUTE(SUBSTITUTE(SUBSTITUTE('YAHOO HISTORICAL DATA'!G1041,",","+"),".","-"),"+","."),"-",",")))=TRUE,(VALUE(SUBSTITUTE(SUBSTITUTE(SUBSTITUTE(SUBSTITUTE('YAHOO HISTORICAL DATA'!G1041,",","+"),".","-"),"+","."),"-",","))),VALUE(SUBSTITUTE(SUBSTITUTE(SUBSTITUTE(SUBSTITUTE('YAHOO HISTORICAL DATA'!G1041,",","+"),".","-"),"+","."),"-",",")&amp;"0"))</f>
        <v>0</v>
      </c>
    </row>
    <row r="1042" spans="1:11" x14ac:dyDescent="0.2">
      <c r="A1042">
        <f>'YAHOO HISTORICAL DATA'!A1042</f>
        <v>0</v>
      </c>
      <c r="B1042" s="81">
        <f t="shared" si="68"/>
        <v>0</v>
      </c>
      <c r="C1042" s="83">
        <f t="shared" si="66"/>
        <v>0</v>
      </c>
      <c r="D1042" s="83">
        <f t="shared" si="69"/>
        <v>0</v>
      </c>
      <c r="E1042" s="3" t="e">
        <f t="shared" si="67"/>
        <v>#NUM!</v>
      </c>
      <c r="F1042" s="15" t="str">
        <f>IF(ISNUMBER(VALUE(SUBSTITUTE(SUBSTITUTE(SUBSTITUTE(SUBSTITUTE('YAHOO HISTORICAL DATA'!B1042,",","+"),".","-"),"+","."),"-",",")))=TRUE,(VALUE(SUBSTITUTE(SUBSTITUTE(SUBSTITUTE(SUBSTITUTE('YAHOO HISTORICAL DATA'!B1042,",","+"),".","-"),"+","."),"-",","))),"")</f>
        <v/>
      </c>
      <c r="G1042" s="15" t="str">
        <f>IF(ISNUMBER(VALUE(SUBSTITUTE(SUBSTITUTE(SUBSTITUTE(SUBSTITUTE('YAHOO HISTORICAL DATA'!C1042,",","+"),".","-"),"+","."),"-",",")))=TRUE,(VALUE(SUBSTITUTE(SUBSTITUTE(SUBSTITUTE(SUBSTITUTE('YAHOO HISTORICAL DATA'!C1042,",","+"),".","-"),"+","."),"-",","))),"")</f>
        <v/>
      </c>
      <c r="H1042" s="15" t="str">
        <f>IF(ISNUMBER(VALUE(SUBSTITUTE(SUBSTITUTE(SUBSTITUTE(SUBSTITUTE('YAHOO HISTORICAL DATA'!D1042,",","+"),".","-"),"+","."),"-",",")))=TRUE,(VALUE(SUBSTITUTE(SUBSTITUTE(SUBSTITUTE(SUBSTITUTE('YAHOO HISTORICAL DATA'!D1042,",","+"),".","-"),"+","."),"-",","))),"")</f>
        <v/>
      </c>
      <c r="I1042" s="15" t="str">
        <f>IF(ISNUMBER(VALUE(SUBSTITUTE(SUBSTITUTE(SUBSTITUTE(SUBSTITUTE('YAHOO HISTORICAL DATA'!E1042,",","+"),".","-"),"+","."),"-",",")))=TRUE,(VALUE(SUBSTITUTE(SUBSTITUTE(SUBSTITUTE(SUBSTITUTE('YAHOO HISTORICAL DATA'!E1042,",","+"),".","-"),"+","."),"-",","))),"")</f>
        <v/>
      </c>
      <c r="J1042" s="15" t="str">
        <f>IF(ISNUMBER(VALUE(SUBSTITUTE(SUBSTITUTE(SUBSTITUTE(SUBSTITUTE('YAHOO HISTORICAL DATA'!F1042,",","+"),".","-"),"+","."),"-",",")))=TRUE,(VALUE(SUBSTITUTE(SUBSTITUTE(SUBSTITUTE(SUBSTITUTE('YAHOO HISTORICAL DATA'!F1042,",","+"),".","-"),"+","."),"-",","))),"")</f>
        <v/>
      </c>
      <c r="K1042" s="15">
        <f>IF(ISNUMBER(VALUE(SUBSTITUTE(SUBSTITUTE(SUBSTITUTE(SUBSTITUTE('YAHOO HISTORICAL DATA'!G1042,",","+"),".","-"),"+","."),"-",",")))=TRUE,(VALUE(SUBSTITUTE(SUBSTITUTE(SUBSTITUTE(SUBSTITUTE('YAHOO HISTORICAL DATA'!G1042,",","+"),".","-"),"+","."),"-",","))),VALUE(SUBSTITUTE(SUBSTITUTE(SUBSTITUTE(SUBSTITUTE('YAHOO HISTORICAL DATA'!G1042,",","+"),".","-"),"+","."),"-",",")&amp;"0"))</f>
        <v>0</v>
      </c>
    </row>
    <row r="1043" spans="1:11" x14ac:dyDescent="0.2">
      <c r="A1043">
        <f>'YAHOO HISTORICAL DATA'!A1043</f>
        <v>0</v>
      </c>
      <c r="B1043" s="81">
        <f t="shared" si="68"/>
        <v>0</v>
      </c>
      <c r="C1043" s="83">
        <f t="shared" si="66"/>
        <v>0</v>
      </c>
      <c r="D1043" s="83">
        <f t="shared" si="69"/>
        <v>0</v>
      </c>
      <c r="E1043" s="3" t="e">
        <f t="shared" si="67"/>
        <v>#NUM!</v>
      </c>
      <c r="F1043" s="15" t="str">
        <f>IF(ISNUMBER(VALUE(SUBSTITUTE(SUBSTITUTE(SUBSTITUTE(SUBSTITUTE('YAHOO HISTORICAL DATA'!B1043,",","+"),".","-"),"+","."),"-",",")))=TRUE,(VALUE(SUBSTITUTE(SUBSTITUTE(SUBSTITUTE(SUBSTITUTE('YAHOO HISTORICAL DATA'!B1043,",","+"),".","-"),"+","."),"-",","))),"")</f>
        <v/>
      </c>
      <c r="G1043" s="15" t="str">
        <f>IF(ISNUMBER(VALUE(SUBSTITUTE(SUBSTITUTE(SUBSTITUTE(SUBSTITUTE('YAHOO HISTORICAL DATA'!C1043,",","+"),".","-"),"+","."),"-",",")))=TRUE,(VALUE(SUBSTITUTE(SUBSTITUTE(SUBSTITUTE(SUBSTITUTE('YAHOO HISTORICAL DATA'!C1043,",","+"),".","-"),"+","."),"-",","))),"")</f>
        <v/>
      </c>
      <c r="H1043" s="15" t="str">
        <f>IF(ISNUMBER(VALUE(SUBSTITUTE(SUBSTITUTE(SUBSTITUTE(SUBSTITUTE('YAHOO HISTORICAL DATA'!D1043,",","+"),".","-"),"+","."),"-",",")))=TRUE,(VALUE(SUBSTITUTE(SUBSTITUTE(SUBSTITUTE(SUBSTITUTE('YAHOO HISTORICAL DATA'!D1043,",","+"),".","-"),"+","."),"-",","))),"")</f>
        <v/>
      </c>
      <c r="I1043" s="15" t="str">
        <f>IF(ISNUMBER(VALUE(SUBSTITUTE(SUBSTITUTE(SUBSTITUTE(SUBSTITUTE('YAHOO HISTORICAL DATA'!E1043,",","+"),".","-"),"+","."),"-",",")))=TRUE,(VALUE(SUBSTITUTE(SUBSTITUTE(SUBSTITUTE(SUBSTITUTE('YAHOO HISTORICAL DATA'!E1043,",","+"),".","-"),"+","."),"-",","))),"")</f>
        <v/>
      </c>
      <c r="J1043" s="15" t="str">
        <f>IF(ISNUMBER(VALUE(SUBSTITUTE(SUBSTITUTE(SUBSTITUTE(SUBSTITUTE('YAHOO HISTORICAL DATA'!F1043,",","+"),".","-"),"+","."),"-",",")))=TRUE,(VALUE(SUBSTITUTE(SUBSTITUTE(SUBSTITUTE(SUBSTITUTE('YAHOO HISTORICAL DATA'!F1043,",","+"),".","-"),"+","."),"-",","))),"")</f>
        <v/>
      </c>
      <c r="K1043" s="15">
        <f>IF(ISNUMBER(VALUE(SUBSTITUTE(SUBSTITUTE(SUBSTITUTE(SUBSTITUTE('YAHOO HISTORICAL DATA'!G1043,",","+"),".","-"),"+","."),"-",",")))=TRUE,(VALUE(SUBSTITUTE(SUBSTITUTE(SUBSTITUTE(SUBSTITUTE('YAHOO HISTORICAL DATA'!G1043,",","+"),".","-"),"+","."),"-",","))),VALUE(SUBSTITUTE(SUBSTITUTE(SUBSTITUTE(SUBSTITUTE('YAHOO HISTORICAL DATA'!G1043,",","+"),".","-"),"+","."),"-",",")&amp;"0"))</f>
        <v>0</v>
      </c>
    </row>
    <row r="1044" spans="1:11" x14ac:dyDescent="0.2">
      <c r="A1044">
        <f>'YAHOO HISTORICAL DATA'!A1044</f>
        <v>0</v>
      </c>
      <c r="B1044" s="81">
        <f t="shared" si="68"/>
        <v>0</v>
      </c>
      <c r="C1044" s="83">
        <f t="shared" si="66"/>
        <v>0</v>
      </c>
      <c r="D1044" s="83">
        <f t="shared" si="69"/>
        <v>0</v>
      </c>
      <c r="E1044" s="3" t="e">
        <f t="shared" si="67"/>
        <v>#NUM!</v>
      </c>
      <c r="F1044" s="15" t="str">
        <f>IF(ISNUMBER(VALUE(SUBSTITUTE(SUBSTITUTE(SUBSTITUTE(SUBSTITUTE('YAHOO HISTORICAL DATA'!B1044,",","+"),".","-"),"+","."),"-",",")))=TRUE,(VALUE(SUBSTITUTE(SUBSTITUTE(SUBSTITUTE(SUBSTITUTE('YAHOO HISTORICAL DATA'!B1044,",","+"),".","-"),"+","."),"-",","))),"")</f>
        <v/>
      </c>
      <c r="G1044" s="15" t="str">
        <f>IF(ISNUMBER(VALUE(SUBSTITUTE(SUBSTITUTE(SUBSTITUTE(SUBSTITUTE('YAHOO HISTORICAL DATA'!C1044,",","+"),".","-"),"+","."),"-",",")))=TRUE,(VALUE(SUBSTITUTE(SUBSTITUTE(SUBSTITUTE(SUBSTITUTE('YAHOO HISTORICAL DATA'!C1044,",","+"),".","-"),"+","."),"-",","))),"")</f>
        <v/>
      </c>
      <c r="H1044" s="15" t="str">
        <f>IF(ISNUMBER(VALUE(SUBSTITUTE(SUBSTITUTE(SUBSTITUTE(SUBSTITUTE('YAHOO HISTORICAL DATA'!D1044,",","+"),".","-"),"+","."),"-",",")))=TRUE,(VALUE(SUBSTITUTE(SUBSTITUTE(SUBSTITUTE(SUBSTITUTE('YAHOO HISTORICAL DATA'!D1044,",","+"),".","-"),"+","."),"-",","))),"")</f>
        <v/>
      </c>
      <c r="I1044" s="15" t="str">
        <f>IF(ISNUMBER(VALUE(SUBSTITUTE(SUBSTITUTE(SUBSTITUTE(SUBSTITUTE('YAHOO HISTORICAL DATA'!E1044,",","+"),".","-"),"+","."),"-",",")))=TRUE,(VALUE(SUBSTITUTE(SUBSTITUTE(SUBSTITUTE(SUBSTITUTE('YAHOO HISTORICAL DATA'!E1044,",","+"),".","-"),"+","."),"-",","))),"")</f>
        <v/>
      </c>
      <c r="J1044" s="15" t="str">
        <f>IF(ISNUMBER(VALUE(SUBSTITUTE(SUBSTITUTE(SUBSTITUTE(SUBSTITUTE('YAHOO HISTORICAL DATA'!F1044,",","+"),".","-"),"+","."),"-",",")))=TRUE,(VALUE(SUBSTITUTE(SUBSTITUTE(SUBSTITUTE(SUBSTITUTE('YAHOO HISTORICAL DATA'!F1044,",","+"),".","-"),"+","."),"-",","))),"")</f>
        <v/>
      </c>
      <c r="K1044" s="15">
        <f>IF(ISNUMBER(VALUE(SUBSTITUTE(SUBSTITUTE(SUBSTITUTE(SUBSTITUTE('YAHOO HISTORICAL DATA'!G1044,",","+"),".","-"),"+","."),"-",",")))=TRUE,(VALUE(SUBSTITUTE(SUBSTITUTE(SUBSTITUTE(SUBSTITUTE('YAHOO HISTORICAL DATA'!G1044,",","+"),".","-"),"+","."),"-",","))),VALUE(SUBSTITUTE(SUBSTITUTE(SUBSTITUTE(SUBSTITUTE('YAHOO HISTORICAL DATA'!G1044,",","+"),".","-"),"+","."),"-",",")&amp;"0"))</f>
        <v>0</v>
      </c>
    </row>
    <row r="1045" spans="1:11" x14ac:dyDescent="0.2">
      <c r="A1045">
        <f>'YAHOO HISTORICAL DATA'!A1045</f>
        <v>0</v>
      </c>
      <c r="B1045" s="81">
        <f t="shared" si="68"/>
        <v>0</v>
      </c>
      <c r="C1045" s="83">
        <f t="shared" si="66"/>
        <v>0</v>
      </c>
      <c r="D1045" s="83">
        <f t="shared" si="69"/>
        <v>0</v>
      </c>
      <c r="E1045" s="3" t="e">
        <f t="shared" si="67"/>
        <v>#NUM!</v>
      </c>
      <c r="F1045" s="15" t="str">
        <f>IF(ISNUMBER(VALUE(SUBSTITUTE(SUBSTITUTE(SUBSTITUTE(SUBSTITUTE('YAHOO HISTORICAL DATA'!B1045,",","+"),".","-"),"+","."),"-",",")))=TRUE,(VALUE(SUBSTITUTE(SUBSTITUTE(SUBSTITUTE(SUBSTITUTE('YAHOO HISTORICAL DATA'!B1045,",","+"),".","-"),"+","."),"-",","))),"")</f>
        <v/>
      </c>
      <c r="G1045" s="15" t="str">
        <f>IF(ISNUMBER(VALUE(SUBSTITUTE(SUBSTITUTE(SUBSTITUTE(SUBSTITUTE('YAHOO HISTORICAL DATA'!C1045,",","+"),".","-"),"+","."),"-",",")))=TRUE,(VALUE(SUBSTITUTE(SUBSTITUTE(SUBSTITUTE(SUBSTITUTE('YAHOO HISTORICAL DATA'!C1045,",","+"),".","-"),"+","."),"-",","))),"")</f>
        <v/>
      </c>
      <c r="H1045" s="15" t="str">
        <f>IF(ISNUMBER(VALUE(SUBSTITUTE(SUBSTITUTE(SUBSTITUTE(SUBSTITUTE('YAHOO HISTORICAL DATA'!D1045,",","+"),".","-"),"+","."),"-",",")))=TRUE,(VALUE(SUBSTITUTE(SUBSTITUTE(SUBSTITUTE(SUBSTITUTE('YAHOO HISTORICAL DATA'!D1045,",","+"),".","-"),"+","."),"-",","))),"")</f>
        <v/>
      </c>
      <c r="I1045" s="15" t="str">
        <f>IF(ISNUMBER(VALUE(SUBSTITUTE(SUBSTITUTE(SUBSTITUTE(SUBSTITUTE('YAHOO HISTORICAL DATA'!E1045,",","+"),".","-"),"+","."),"-",",")))=TRUE,(VALUE(SUBSTITUTE(SUBSTITUTE(SUBSTITUTE(SUBSTITUTE('YAHOO HISTORICAL DATA'!E1045,",","+"),".","-"),"+","."),"-",","))),"")</f>
        <v/>
      </c>
      <c r="J1045" s="15" t="str">
        <f>IF(ISNUMBER(VALUE(SUBSTITUTE(SUBSTITUTE(SUBSTITUTE(SUBSTITUTE('YAHOO HISTORICAL DATA'!F1045,",","+"),".","-"),"+","."),"-",",")))=TRUE,(VALUE(SUBSTITUTE(SUBSTITUTE(SUBSTITUTE(SUBSTITUTE('YAHOO HISTORICAL DATA'!F1045,",","+"),".","-"),"+","."),"-",","))),"")</f>
        <v/>
      </c>
      <c r="K1045" s="15">
        <f>IF(ISNUMBER(VALUE(SUBSTITUTE(SUBSTITUTE(SUBSTITUTE(SUBSTITUTE('YAHOO HISTORICAL DATA'!G1045,",","+"),".","-"),"+","."),"-",",")))=TRUE,(VALUE(SUBSTITUTE(SUBSTITUTE(SUBSTITUTE(SUBSTITUTE('YAHOO HISTORICAL DATA'!G1045,",","+"),".","-"),"+","."),"-",","))),VALUE(SUBSTITUTE(SUBSTITUTE(SUBSTITUTE(SUBSTITUTE('YAHOO HISTORICAL DATA'!G1045,",","+"),".","-"),"+","."),"-",",")&amp;"0"))</f>
        <v>0</v>
      </c>
    </row>
    <row r="1046" spans="1:11" x14ac:dyDescent="0.2">
      <c r="A1046">
        <f>'YAHOO HISTORICAL DATA'!A1046</f>
        <v>0</v>
      </c>
      <c r="B1046" s="81">
        <f t="shared" si="68"/>
        <v>0</v>
      </c>
      <c r="C1046" s="83">
        <f t="shared" si="66"/>
        <v>0</v>
      </c>
      <c r="D1046" s="83">
        <f t="shared" si="69"/>
        <v>0</v>
      </c>
      <c r="E1046" s="3" t="e">
        <f t="shared" si="67"/>
        <v>#NUM!</v>
      </c>
      <c r="F1046" s="15" t="str">
        <f>IF(ISNUMBER(VALUE(SUBSTITUTE(SUBSTITUTE(SUBSTITUTE(SUBSTITUTE('YAHOO HISTORICAL DATA'!B1046,",","+"),".","-"),"+","."),"-",",")))=TRUE,(VALUE(SUBSTITUTE(SUBSTITUTE(SUBSTITUTE(SUBSTITUTE('YAHOO HISTORICAL DATA'!B1046,",","+"),".","-"),"+","."),"-",","))),"")</f>
        <v/>
      </c>
      <c r="G1046" s="15" t="str">
        <f>IF(ISNUMBER(VALUE(SUBSTITUTE(SUBSTITUTE(SUBSTITUTE(SUBSTITUTE('YAHOO HISTORICAL DATA'!C1046,",","+"),".","-"),"+","."),"-",",")))=TRUE,(VALUE(SUBSTITUTE(SUBSTITUTE(SUBSTITUTE(SUBSTITUTE('YAHOO HISTORICAL DATA'!C1046,",","+"),".","-"),"+","."),"-",","))),"")</f>
        <v/>
      </c>
      <c r="H1046" s="15" t="str">
        <f>IF(ISNUMBER(VALUE(SUBSTITUTE(SUBSTITUTE(SUBSTITUTE(SUBSTITUTE('YAHOO HISTORICAL DATA'!D1046,",","+"),".","-"),"+","."),"-",",")))=TRUE,(VALUE(SUBSTITUTE(SUBSTITUTE(SUBSTITUTE(SUBSTITUTE('YAHOO HISTORICAL DATA'!D1046,",","+"),".","-"),"+","."),"-",","))),"")</f>
        <v/>
      </c>
      <c r="I1046" s="15" t="str">
        <f>IF(ISNUMBER(VALUE(SUBSTITUTE(SUBSTITUTE(SUBSTITUTE(SUBSTITUTE('YAHOO HISTORICAL DATA'!E1046,",","+"),".","-"),"+","."),"-",",")))=TRUE,(VALUE(SUBSTITUTE(SUBSTITUTE(SUBSTITUTE(SUBSTITUTE('YAHOO HISTORICAL DATA'!E1046,",","+"),".","-"),"+","."),"-",","))),"")</f>
        <v/>
      </c>
      <c r="J1046" s="15" t="str">
        <f>IF(ISNUMBER(VALUE(SUBSTITUTE(SUBSTITUTE(SUBSTITUTE(SUBSTITUTE('YAHOO HISTORICAL DATA'!F1046,",","+"),".","-"),"+","."),"-",",")))=TRUE,(VALUE(SUBSTITUTE(SUBSTITUTE(SUBSTITUTE(SUBSTITUTE('YAHOO HISTORICAL DATA'!F1046,",","+"),".","-"),"+","."),"-",","))),"")</f>
        <v/>
      </c>
      <c r="K1046" s="15">
        <f>IF(ISNUMBER(VALUE(SUBSTITUTE(SUBSTITUTE(SUBSTITUTE(SUBSTITUTE('YAHOO HISTORICAL DATA'!G1046,",","+"),".","-"),"+","."),"-",",")))=TRUE,(VALUE(SUBSTITUTE(SUBSTITUTE(SUBSTITUTE(SUBSTITUTE('YAHOO HISTORICAL DATA'!G1046,",","+"),".","-"),"+","."),"-",","))),VALUE(SUBSTITUTE(SUBSTITUTE(SUBSTITUTE(SUBSTITUTE('YAHOO HISTORICAL DATA'!G1046,",","+"),".","-"),"+","."),"-",",")&amp;"0"))</f>
        <v>0</v>
      </c>
    </row>
    <row r="1047" spans="1:11" x14ac:dyDescent="0.2">
      <c r="A1047">
        <f>'YAHOO HISTORICAL DATA'!A1047</f>
        <v>0</v>
      </c>
      <c r="B1047" s="81">
        <f t="shared" si="68"/>
        <v>0</v>
      </c>
      <c r="C1047" s="83">
        <f t="shared" si="66"/>
        <v>0</v>
      </c>
      <c r="D1047" s="83">
        <f t="shared" si="69"/>
        <v>0</v>
      </c>
      <c r="E1047" s="3" t="e">
        <f t="shared" si="67"/>
        <v>#NUM!</v>
      </c>
      <c r="F1047" s="15" t="str">
        <f>IF(ISNUMBER(VALUE(SUBSTITUTE(SUBSTITUTE(SUBSTITUTE(SUBSTITUTE('YAHOO HISTORICAL DATA'!B1047,",","+"),".","-"),"+","."),"-",",")))=TRUE,(VALUE(SUBSTITUTE(SUBSTITUTE(SUBSTITUTE(SUBSTITUTE('YAHOO HISTORICAL DATA'!B1047,",","+"),".","-"),"+","."),"-",","))),"")</f>
        <v/>
      </c>
      <c r="G1047" s="15" t="str">
        <f>IF(ISNUMBER(VALUE(SUBSTITUTE(SUBSTITUTE(SUBSTITUTE(SUBSTITUTE('YAHOO HISTORICAL DATA'!C1047,",","+"),".","-"),"+","."),"-",",")))=TRUE,(VALUE(SUBSTITUTE(SUBSTITUTE(SUBSTITUTE(SUBSTITUTE('YAHOO HISTORICAL DATA'!C1047,",","+"),".","-"),"+","."),"-",","))),"")</f>
        <v/>
      </c>
      <c r="H1047" s="15" t="str">
        <f>IF(ISNUMBER(VALUE(SUBSTITUTE(SUBSTITUTE(SUBSTITUTE(SUBSTITUTE('YAHOO HISTORICAL DATA'!D1047,",","+"),".","-"),"+","."),"-",",")))=TRUE,(VALUE(SUBSTITUTE(SUBSTITUTE(SUBSTITUTE(SUBSTITUTE('YAHOO HISTORICAL DATA'!D1047,",","+"),".","-"),"+","."),"-",","))),"")</f>
        <v/>
      </c>
      <c r="I1047" s="15" t="str">
        <f>IF(ISNUMBER(VALUE(SUBSTITUTE(SUBSTITUTE(SUBSTITUTE(SUBSTITUTE('YAHOO HISTORICAL DATA'!E1047,",","+"),".","-"),"+","."),"-",",")))=TRUE,(VALUE(SUBSTITUTE(SUBSTITUTE(SUBSTITUTE(SUBSTITUTE('YAHOO HISTORICAL DATA'!E1047,",","+"),".","-"),"+","."),"-",","))),"")</f>
        <v/>
      </c>
      <c r="J1047" s="15" t="str">
        <f>IF(ISNUMBER(VALUE(SUBSTITUTE(SUBSTITUTE(SUBSTITUTE(SUBSTITUTE('YAHOO HISTORICAL DATA'!F1047,",","+"),".","-"),"+","."),"-",",")))=TRUE,(VALUE(SUBSTITUTE(SUBSTITUTE(SUBSTITUTE(SUBSTITUTE('YAHOO HISTORICAL DATA'!F1047,",","+"),".","-"),"+","."),"-",","))),"")</f>
        <v/>
      </c>
      <c r="K1047" s="15">
        <f>IF(ISNUMBER(VALUE(SUBSTITUTE(SUBSTITUTE(SUBSTITUTE(SUBSTITUTE('YAHOO HISTORICAL DATA'!G1047,",","+"),".","-"),"+","."),"-",",")))=TRUE,(VALUE(SUBSTITUTE(SUBSTITUTE(SUBSTITUTE(SUBSTITUTE('YAHOO HISTORICAL DATA'!G1047,",","+"),".","-"),"+","."),"-",","))),VALUE(SUBSTITUTE(SUBSTITUTE(SUBSTITUTE(SUBSTITUTE('YAHOO HISTORICAL DATA'!G1047,",","+"),".","-"),"+","."),"-",",")&amp;"0"))</f>
        <v>0</v>
      </c>
    </row>
    <row r="1048" spans="1:11" x14ac:dyDescent="0.2">
      <c r="A1048">
        <f>'YAHOO HISTORICAL DATA'!A1048</f>
        <v>0</v>
      </c>
      <c r="B1048" s="81">
        <f t="shared" si="68"/>
        <v>0</v>
      </c>
      <c r="C1048" s="83">
        <f t="shared" si="66"/>
        <v>0</v>
      </c>
      <c r="D1048" s="83">
        <f t="shared" si="69"/>
        <v>0</v>
      </c>
      <c r="E1048" s="3" t="e">
        <f t="shared" si="67"/>
        <v>#NUM!</v>
      </c>
      <c r="F1048" s="15" t="str">
        <f>IF(ISNUMBER(VALUE(SUBSTITUTE(SUBSTITUTE(SUBSTITUTE(SUBSTITUTE('YAHOO HISTORICAL DATA'!B1048,",","+"),".","-"),"+","."),"-",",")))=TRUE,(VALUE(SUBSTITUTE(SUBSTITUTE(SUBSTITUTE(SUBSTITUTE('YAHOO HISTORICAL DATA'!B1048,",","+"),".","-"),"+","."),"-",","))),"")</f>
        <v/>
      </c>
      <c r="G1048" s="15" t="str">
        <f>IF(ISNUMBER(VALUE(SUBSTITUTE(SUBSTITUTE(SUBSTITUTE(SUBSTITUTE('YAHOO HISTORICAL DATA'!C1048,",","+"),".","-"),"+","."),"-",",")))=TRUE,(VALUE(SUBSTITUTE(SUBSTITUTE(SUBSTITUTE(SUBSTITUTE('YAHOO HISTORICAL DATA'!C1048,",","+"),".","-"),"+","."),"-",","))),"")</f>
        <v/>
      </c>
      <c r="H1048" s="15" t="str">
        <f>IF(ISNUMBER(VALUE(SUBSTITUTE(SUBSTITUTE(SUBSTITUTE(SUBSTITUTE('YAHOO HISTORICAL DATA'!D1048,",","+"),".","-"),"+","."),"-",",")))=TRUE,(VALUE(SUBSTITUTE(SUBSTITUTE(SUBSTITUTE(SUBSTITUTE('YAHOO HISTORICAL DATA'!D1048,",","+"),".","-"),"+","."),"-",","))),"")</f>
        <v/>
      </c>
      <c r="I1048" s="15" t="str">
        <f>IF(ISNUMBER(VALUE(SUBSTITUTE(SUBSTITUTE(SUBSTITUTE(SUBSTITUTE('YAHOO HISTORICAL DATA'!E1048,",","+"),".","-"),"+","."),"-",",")))=TRUE,(VALUE(SUBSTITUTE(SUBSTITUTE(SUBSTITUTE(SUBSTITUTE('YAHOO HISTORICAL DATA'!E1048,",","+"),".","-"),"+","."),"-",","))),"")</f>
        <v/>
      </c>
      <c r="J1048" s="15" t="str">
        <f>IF(ISNUMBER(VALUE(SUBSTITUTE(SUBSTITUTE(SUBSTITUTE(SUBSTITUTE('YAHOO HISTORICAL DATA'!F1048,",","+"),".","-"),"+","."),"-",",")))=TRUE,(VALUE(SUBSTITUTE(SUBSTITUTE(SUBSTITUTE(SUBSTITUTE('YAHOO HISTORICAL DATA'!F1048,",","+"),".","-"),"+","."),"-",","))),"")</f>
        <v/>
      </c>
      <c r="K1048" s="15">
        <f>IF(ISNUMBER(VALUE(SUBSTITUTE(SUBSTITUTE(SUBSTITUTE(SUBSTITUTE('YAHOO HISTORICAL DATA'!G1048,",","+"),".","-"),"+","."),"-",",")))=TRUE,(VALUE(SUBSTITUTE(SUBSTITUTE(SUBSTITUTE(SUBSTITUTE('YAHOO HISTORICAL DATA'!G1048,",","+"),".","-"),"+","."),"-",","))),VALUE(SUBSTITUTE(SUBSTITUTE(SUBSTITUTE(SUBSTITUTE('YAHOO HISTORICAL DATA'!G1048,",","+"),".","-"),"+","."),"-",",")&amp;"0"))</f>
        <v>0</v>
      </c>
    </row>
    <row r="1049" spans="1:11" x14ac:dyDescent="0.2">
      <c r="A1049">
        <f>'YAHOO HISTORICAL DATA'!A1049</f>
        <v>0</v>
      </c>
      <c r="B1049" s="81">
        <f t="shared" si="68"/>
        <v>0</v>
      </c>
      <c r="C1049" s="83">
        <f t="shared" si="66"/>
        <v>0</v>
      </c>
      <c r="D1049" s="83">
        <f t="shared" si="69"/>
        <v>0</v>
      </c>
      <c r="E1049" s="3" t="e">
        <f t="shared" si="67"/>
        <v>#NUM!</v>
      </c>
      <c r="F1049" s="15" t="str">
        <f>IF(ISNUMBER(VALUE(SUBSTITUTE(SUBSTITUTE(SUBSTITUTE(SUBSTITUTE('YAHOO HISTORICAL DATA'!B1049,",","+"),".","-"),"+","."),"-",",")))=TRUE,(VALUE(SUBSTITUTE(SUBSTITUTE(SUBSTITUTE(SUBSTITUTE('YAHOO HISTORICAL DATA'!B1049,",","+"),".","-"),"+","."),"-",","))),"")</f>
        <v/>
      </c>
      <c r="G1049" s="15" t="str">
        <f>IF(ISNUMBER(VALUE(SUBSTITUTE(SUBSTITUTE(SUBSTITUTE(SUBSTITUTE('YAHOO HISTORICAL DATA'!C1049,",","+"),".","-"),"+","."),"-",",")))=TRUE,(VALUE(SUBSTITUTE(SUBSTITUTE(SUBSTITUTE(SUBSTITUTE('YAHOO HISTORICAL DATA'!C1049,",","+"),".","-"),"+","."),"-",","))),"")</f>
        <v/>
      </c>
      <c r="H1049" s="15" t="str">
        <f>IF(ISNUMBER(VALUE(SUBSTITUTE(SUBSTITUTE(SUBSTITUTE(SUBSTITUTE('YAHOO HISTORICAL DATA'!D1049,",","+"),".","-"),"+","."),"-",",")))=TRUE,(VALUE(SUBSTITUTE(SUBSTITUTE(SUBSTITUTE(SUBSTITUTE('YAHOO HISTORICAL DATA'!D1049,",","+"),".","-"),"+","."),"-",","))),"")</f>
        <v/>
      </c>
      <c r="I1049" s="15" t="str">
        <f>IF(ISNUMBER(VALUE(SUBSTITUTE(SUBSTITUTE(SUBSTITUTE(SUBSTITUTE('YAHOO HISTORICAL DATA'!E1049,",","+"),".","-"),"+","."),"-",",")))=TRUE,(VALUE(SUBSTITUTE(SUBSTITUTE(SUBSTITUTE(SUBSTITUTE('YAHOO HISTORICAL DATA'!E1049,",","+"),".","-"),"+","."),"-",","))),"")</f>
        <v/>
      </c>
      <c r="J1049" s="15" t="str">
        <f>IF(ISNUMBER(VALUE(SUBSTITUTE(SUBSTITUTE(SUBSTITUTE(SUBSTITUTE('YAHOO HISTORICAL DATA'!F1049,",","+"),".","-"),"+","."),"-",",")))=TRUE,(VALUE(SUBSTITUTE(SUBSTITUTE(SUBSTITUTE(SUBSTITUTE('YAHOO HISTORICAL DATA'!F1049,",","+"),".","-"),"+","."),"-",","))),"")</f>
        <v/>
      </c>
      <c r="K1049" s="15">
        <f>IF(ISNUMBER(VALUE(SUBSTITUTE(SUBSTITUTE(SUBSTITUTE(SUBSTITUTE('YAHOO HISTORICAL DATA'!G1049,",","+"),".","-"),"+","."),"-",",")))=TRUE,(VALUE(SUBSTITUTE(SUBSTITUTE(SUBSTITUTE(SUBSTITUTE('YAHOO HISTORICAL DATA'!G1049,",","+"),".","-"),"+","."),"-",","))),VALUE(SUBSTITUTE(SUBSTITUTE(SUBSTITUTE(SUBSTITUTE('YAHOO HISTORICAL DATA'!G1049,",","+"),".","-"),"+","."),"-",",")&amp;"0"))</f>
        <v>0</v>
      </c>
    </row>
    <row r="1050" spans="1:11" x14ac:dyDescent="0.2">
      <c r="A1050">
        <f>'YAHOO HISTORICAL DATA'!A1050</f>
        <v>0</v>
      </c>
      <c r="B1050" s="81">
        <f t="shared" si="68"/>
        <v>0</v>
      </c>
      <c r="C1050" s="83">
        <f t="shared" si="66"/>
        <v>0</v>
      </c>
      <c r="D1050" s="83">
        <f t="shared" si="69"/>
        <v>0</v>
      </c>
      <c r="E1050" s="3" t="e">
        <f t="shared" si="67"/>
        <v>#NUM!</v>
      </c>
      <c r="F1050" s="15" t="str">
        <f>IF(ISNUMBER(VALUE(SUBSTITUTE(SUBSTITUTE(SUBSTITUTE(SUBSTITUTE('YAHOO HISTORICAL DATA'!B1050,",","+"),".","-"),"+","."),"-",",")))=TRUE,(VALUE(SUBSTITUTE(SUBSTITUTE(SUBSTITUTE(SUBSTITUTE('YAHOO HISTORICAL DATA'!B1050,",","+"),".","-"),"+","."),"-",","))),"")</f>
        <v/>
      </c>
      <c r="G1050" s="15" t="str">
        <f>IF(ISNUMBER(VALUE(SUBSTITUTE(SUBSTITUTE(SUBSTITUTE(SUBSTITUTE('YAHOO HISTORICAL DATA'!C1050,",","+"),".","-"),"+","."),"-",",")))=TRUE,(VALUE(SUBSTITUTE(SUBSTITUTE(SUBSTITUTE(SUBSTITUTE('YAHOO HISTORICAL DATA'!C1050,",","+"),".","-"),"+","."),"-",","))),"")</f>
        <v/>
      </c>
      <c r="H1050" s="15" t="str">
        <f>IF(ISNUMBER(VALUE(SUBSTITUTE(SUBSTITUTE(SUBSTITUTE(SUBSTITUTE('YAHOO HISTORICAL DATA'!D1050,",","+"),".","-"),"+","."),"-",",")))=TRUE,(VALUE(SUBSTITUTE(SUBSTITUTE(SUBSTITUTE(SUBSTITUTE('YAHOO HISTORICAL DATA'!D1050,",","+"),".","-"),"+","."),"-",","))),"")</f>
        <v/>
      </c>
      <c r="I1050" s="15" t="str">
        <f>IF(ISNUMBER(VALUE(SUBSTITUTE(SUBSTITUTE(SUBSTITUTE(SUBSTITUTE('YAHOO HISTORICAL DATA'!E1050,",","+"),".","-"),"+","."),"-",",")))=TRUE,(VALUE(SUBSTITUTE(SUBSTITUTE(SUBSTITUTE(SUBSTITUTE('YAHOO HISTORICAL DATA'!E1050,",","+"),".","-"),"+","."),"-",","))),"")</f>
        <v/>
      </c>
      <c r="J1050" s="15" t="str">
        <f>IF(ISNUMBER(VALUE(SUBSTITUTE(SUBSTITUTE(SUBSTITUTE(SUBSTITUTE('YAHOO HISTORICAL DATA'!F1050,",","+"),".","-"),"+","."),"-",",")))=TRUE,(VALUE(SUBSTITUTE(SUBSTITUTE(SUBSTITUTE(SUBSTITUTE('YAHOO HISTORICAL DATA'!F1050,",","+"),".","-"),"+","."),"-",","))),"")</f>
        <v/>
      </c>
      <c r="K1050" s="15">
        <f>IF(ISNUMBER(VALUE(SUBSTITUTE(SUBSTITUTE(SUBSTITUTE(SUBSTITUTE('YAHOO HISTORICAL DATA'!G1050,",","+"),".","-"),"+","."),"-",",")))=TRUE,(VALUE(SUBSTITUTE(SUBSTITUTE(SUBSTITUTE(SUBSTITUTE('YAHOO HISTORICAL DATA'!G1050,",","+"),".","-"),"+","."),"-",","))),VALUE(SUBSTITUTE(SUBSTITUTE(SUBSTITUTE(SUBSTITUTE('YAHOO HISTORICAL DATA'!G1050,",","+"),".","-"),"+","."),"-",",")&amp;"0"))</f>
        <v>0</v>
      </c>
    </row>
    <row r="1051" spans="1:11" x14ac:dyDescent="0.2">
      <c r="A1051">
        <f>'YAHOO HISTORICAL DATA'!A1051</f>
        <v>0</v>
      </c>
      <c r="B1051" s="81">
        <f t="shared" si="68"/>
        <v>0</v>
      </c>
      <c r="C1051" s="83">
        <f t="shared" si="66"/>
        <v>0</v>
      </c>
      <c r="D1051" s="83">
        <f t="shared" si="69"/>
        <v>0</v>
      </c>
      <c r="E1051" s="3" t="e">
        <f t="shared" si="67"/>
        <v>#NUM!</v>
      </c>
      <c r="F1051" s="15" t="str">
        <f>IF(ISNUMBER(VALUE(SUBSTITUTE(SUBSTITUTE(SUBSTITUTE(SUBSTITUTE('YAHOO HISTORICAL DATA'!B1051,",","+"),".","-"),"+","."),"-",",")))=TRUE,(VALUE(SUBSTITUTE(SUBSTITUTE(SUBSTITUTE(SUBSTITUTE('YAHOO HISTORICAL DATA'!B1051,",","+"),".","-"),"+","."),"-",","))),"")</f>
        <v/>
      </c>
      <c r="G1051" s="15" t="str">
        <f>IF(ISNUMBER(VALUE(SUBSTITUTE(SUBSTITUTE(SUBSTITUTE(SUBSTITUTE('YAHOO HISTORICAL DATA'!C1051,",","+"),".","-"),"+","."),"-",",")))=TRUE,(VALUE(SUBSTITUTE(SUBSTITUTE(SUBSTITUTE(SUBSTITUTE('YAHOO HISTORICAL DATA'!C1051,",","+"),".","-"),"+","."),"-",","))),"")</f>
        <v/>
      </c>
      <c r="H1051" s="15" t="str">
        <f>IF(ISNUMBER(VALUE(SUBSTITUTE(SUBSTITUTE(SUBSTITUTE(SUBSTITUTE('YAHOO HISTORICAL DATA'!D1051,",","+"),".","-"),"+","."),"-",",")))=TRUE,(VALUE(SUBSTITUTE(SUBSTITUTE(SUBSTITUTE(SUBSTITUTE('YAHOO HISTORICAL DATA'!D1051,",","+"),".","-"),"+","."),"-",","))),"")</f>
        <v/>
      </c>
      <c r="I1051" s="15" t="str">
        <f>IF(ISNUMBER(VALUE(SUBSTITUTE(SUBSTITUTE(SUBSTITUTE(SUBSTITUTE('YAHOO HISTORICAL DATA'!E1051,",","+"),".","-"),"+","."),"-",",")))=TRUE,(VALUE(SUBSTITUTE(SUBSTITUTE(SUBSTITUTE(SUBSTITUTE('YAHOO HISTORICAL DATA'!E1051,",","+"),".","-"),"+","."),"-",","))),"")</f>
        <v/>
      </c>
      <c r="J1051" s="15" t="str">
        <f>IF(ISNUMBER(VALUE(SUBSTITUTE(SUBSTITUTE(SUBSTITUTE(SUBSTITUTE('YAHOO HISTORICAL DATA'!F1051,",","+"),".","-"),"+","."),"-",",")))=TRUE,(VALUE(SUBSTITUTE(SUBSTITUTE(SUBSTITUTE(SUBSTITUTE('YAHOO HISTORICAL DATA'!F1051,",","+"),".","-"),"+","."),"-",","))),"")</f>
        <v/>
      </c>
      <c r="K1051" s="15">
        <f>IF(ISNUMBER(VALUE(SUBSTITUTE(SUBSTITUTE(SUBSTITUTE(SUBSTITUTE('YAHOO HISTORICAL DATA'!G1051,",","+"),".","-"),"+","."),"-",",")))=TRUE,(VALUE(SUBSTITUTE(SUBSTITUTE(SUBSTITUTE(SUBSTITUTE('YAHOO HISTORICAL DATA'!G1051,",","+"),".","-"),"+","."),"-",","))),VALUE(SUBSTITUTE(SUBSTITUTE(SUBSTITUTE(SUBSTITUTE('YAHOO HISTORICAL DATA'!G1051,",","+"),".","-"),"+","."),"-",",")&amp;"0"))</f>
        <v>0</v>
      </c>
    </row>
    <row r="1052" spans="1:11" x14ac:dyDescent="0.2">
      <c r="A1052">
        <f>'YAHOO HISTORICAL DATA'!A1052</f>
        <v>0</v>
      </c>
      <c r="B1052" s="81">
        <f t="shared" si="68"/>
        <v>0</v>
      </c>
      <c r="C1052" s="83">
        <f t="shared" si="66"/>
        <v>0</v>
      </c>
      <c r="D1052" s="83">
        <f t="shared" si="69"/>
        <v>0</v>
      </c>
      <c r="E1052" s="3" t="e">
        <f t="shared" si="67"/>
        <v>#NUM!</v>
      </c>
      <c r="F1052" s="15" t="str">
        <f>IF(ISNUMBER(VALUE(SUBSTITUTE(SUBSTITUTE(SUBSTITUTE(SUBSTITUTE('YAHOO HISTORICAL DATA'!B1052,",","+"),".","-"),"+","."),"-",",")))=TRUE,(VALUE(SUBSTITUTE(SUBSTITUTE(SUBSTITUTE(SUBSTITUTE('YAHOO HISTORICAL DATA'!B1052,",","+"),".","-"),"+","."),"-",","))),"")</f>
        <v/>
      </c>
      <c r="G1052" s="15" t="str">
        <f>IF(ISNUMBER(VALUE(SUBSTITUTE(SUBSTITUTE(SUBSTITUTE(SUBSTITUTE('YAHOO HISTORICAL DATA'!C1052,",","+"),".","-"),"+","."),"-",",")))=TRUE,(VALUE(SUBSTITUTE(SUBSTITUTE(SUBSTITUTE(SUBSTITUTE('YAHOO HISTORICAL DATA'!C1052,",","+"),".","-"),"+","."),"-",","))),"")</f>
        <v/>
      </c>
      <c r="H1052" s="15" t="str">
        <f>IF(ISNUMBER(VALUE(SUBSTITUTE(SUBSTITUTE(SUBSTITUTE(SUBSTITUTE('YAHOO HISTORICAL DATA'!D1052,",","+"),".","-"),"+","."),"-",",")))=TRUE,(VALUE(SUBSTITUTE(SUBSTITUTE(SUBSTITUTE(SUBSTITUTE('YAHOO HISTORICAL DATA'!D1052,",","+"),".","-"),"+","."),"-",","))),"")</f>
        <v/>
      </c>
      <c r="I1052" s="15" t="str">
        <f>IF(ISNUMBER(VALUE(SUBSTITUTE(SUBSTITUTE(SUBSTITUTE(SUBSTITUTE('YAHOO HISTORICAL DATA'!E1052,",","+"),".","-"),"+","."),"-",",")))=TRUE,(VALUE(SUBSTITUTE(SUBSTITUTE(SUBSTITUTE(SUBSTITUTE('YAHOO HISTORICAL DATA'!E1052,",","+"),".","-"),"+","."),"-",","))),"")</f>
        <v/>
      </c>
      <c r="J1052" s="15" t="str">
        <f>IF(ISNUMBER(VALUE(SUBSTITUTE(SUBSTITUTE(SUBSTITUTE(SUBSTITUTE('YAHOO HISTORICAL DATA'!F1052,",","+"),".","-"),"+","."),"-",",")))=TRUE,(VALUE(SUBSTITUTE(SUBSTITUTE(SUBSTITUTE(SUBSTITUTE('YAHOO HISTORICAL DATA'!F1052,",","+"),".","-"),"+","."),"-",","))),"")</f>
        <v/>
      </c>
      <c r="K1052" s="15">
        <f>IF(ISNUMBER(VALUE(SUBSTITUTE(SUBSTITUTE(SUBSTITUTE(SUBSTITUTE('YAHOO HISTORICAL DATA'!G1052,",","+"),".","-"),"+","."),"-",",")))=TRUE,(VALUE(SUBSTITUTE(SUBSTITUTE(SUBSTITUTE(SUBSTITUTE('YAHOO HISTORICAL DATA'!G1052,",","+"),".","-"),"+","."),"-",","))),VALUE(SUBSTITUTE(SUBSTITUTE(SUBSTITUTE(SUBSTITUTE('YAHOO HISTORICAL DATA'!G1052,",","+"),".","-"),"+","."),"-",",")&amp;"0"))</f>
        <v>0</v>
      </c>
    </row>
    <row r="1053" spans="1:11" x14ac:dyDescent="0.2">
      <c r="A1053">
        <f>'YAHOO HISTORICAL DATA'!A1053</f>
        <v>0</v>
      </c>
      <c r="B1053" s="81">
        <f t="shared" si="68"/>
        <v>0</v>
      </c>
      <c r="C1053" s="83">
        <f t="shared" si="66"/>
        <v>0</v>
      </c>
      <c r="D1053" s="83">
        <f t="shared" si="69"/>
        <v>0</v>
      </c>
      <c r="E1053" s="3" t="e">
        <f t="shared" si="67"/>
        <v>#NUM!</v>
      </c>
      <c r="F1053" s="15" t="str">
        <f>IF(ISNUMBER(VALUE(SUBSTITUTE(SUBSTITUTE(SUBSTITUTE(SUBSTITUTE('YAHOO HISTORICAL DATA'!B1053,",","+"),".","-"),"+","."),"-",",")))=TRUE,(VALUE(SUBSTITUTE(SUBSTITUTE(SUBSTITUTE(SUBSTITUTE('YAHOO HISTORICAL DATA'!B1053,",","+"),".","-"),"+","."),"-",","))),"")</f>
        <v/>
      </c>
      <c r="G1053" s="15" t="str">
        <f>IF(ISNUMBER(VALUE(SUBSTITUTE(SUBSTITUTE(SUBSTITUTE(SUBSTITUTE('YAHOO HISTORICAL DATA'!C1053,",","+"),".","-"),"+","."),"-",",")))=TRUE,(VALUE(SUBSTITUTE(SUBSTITUTE(SUBSTITUTE(SUBSTITUTE('YAHOO HISTORICAL DATA'!C1053,",","+"),".","-"),"+","."),"-",","))),"")</f>
        <v/>
      </c>
      <c r="H1053" s="15" t="str">
        <f>IF(ISNUMBER(VALUE(SUBSTITUTE(SUBSTITUTE(SUBSTITUTE(SUBSTITUTE('YAHOO HISTORICAL DATA'!D1053,",","+"),".","-"),"+","."),"-",",")))=TRUE,(VALUE(SUBSTITUTE(SUBSTITUTE(SUBSTITUTE(SUBSTITUTE('YAHOO HISTORICAL DATA'!D1053,",","+"),".","-"),"+","."),"-",","))),"")</f>
        <v/>
      </c>
      <c r="I1053" s="15" t="str">
        <f>IF(ISNUMBER(VALUE(SUBSTITUTE(SUBSTITUTE(SUBSTITUTE(SUBSTITUTE('YAHOO HISTORICAL DATA'!E1053,",","+"),".","-"),"+","."),"-",",")))=TRUE,(VALUE(SUBSTITUTE(SUBSTITUTE(SUBSTITUTE(SUBSTITUTE('YAHOO HISTORICAL DATA'!E1053,",","+"),".","-"),"+","."),"-",","))),"")</f>
        <v/>
      </c>
      <c r="J1053" s="15" t="str">
        <f>IF(ISNUMBER(VALUE(SUBSTITUTE(SUBSTITUTE(SUBSTITUTE(SUBSTITUTE('YAHOO HISTORICAL DATA'!F1053,",","+"),".","-"),"+","."),"-",",")))=TRUE,(VALUE(SUBSTITUTE(SUBSTITUTE(SUBSTITUTE(SUBSTITUTE('YAHOO HISTORICAL DATA'!F1053,",","+"),".","-"),"+","."),"-",","))),"")</f>
        <v/>
      </c>
      <c r="K1053" s="15">
        <f>IF(ISNUMBER(VALUE(SUBSTITUTE(SUBSTITUTE(SUBSTITUTE(SUBSTITUTE('YAHOO HISTORICAL DATA'!G1053,",","+"),".","-"),"+","."),"-",",")))=TRUE,(VALUE(SUBSTITUTE(SUBSTITUTE(SUBSTITUTE(SUBSTITUTE('YAHOO HISTORICAL DATA'!G1053,",","+"),".","-"),"+","."),"-",","))),VALUE(SUBSTITUTE(SUBSTITUTE(SUBSTITUTE(SUBSTITUTE('YAHOO HISTORICAL DATA'!G1053,",","+"),".","-"),"+","."),"-",",")&amp;"0"))</f>
        <v>0</v>
      </c>
    </row>
    <row r="1054" spans="1:11" x14ac:dyDescent="0.2">
      <c r="A1054">
        <f>'YAHOO HISTORICAL DATA'!A1054</f>
        <v>0</v>
      </c>
      <c r="B1054" s="81">
        <f t="shared" si="68"/>
        <v>0</v>
      </c>
      <c r="C1054" s="83">
        <f t="shared" si="66"/>
        <v>0</v>
      </c>
      <c r="D1054" s="83">
        <f t="shared" si="69"/>
        <v>0</v>
      </c>
      <c r="E1054" s="3" t="e">
        <f t="shared" si="67"/>
        <v>#NUM!</v>
      </c>
      <c r="F1054" s="15" t="str">
        <f>IF(ISNUMBER(VALUE(SUBSTITUTE(SUBSTITUTE(SUBSTITUTE(SUBSTITUTE('YAHOO HISTORICAL DATA'!B1054,",","+"),".","-"),"+","."),"-",",")))=TRUE,(VALUE(SUBSTITUTE(SUBSTITUTE(SUBSTITUTE(SUBSTITUTE('YAHOO HISTORICAL DATA'!B1054,",","+"),".","-"),"+","."),"-",","))),"")</f>
        <v/>
      </c>
      <c r="G1054" s="15" t="str">
        <f>IF(ISNUMBER(VALUE(SUBSTITUTE(SUBSTITUTE(SUBSTITUTE(SUBSTITUTE('YAHOO HISTORICAL DATA'!C1054,",","+"),".","-"),"+","."),"-",",")))=TRUE,(VALUE(SUBSTITUTE(SUBSTITUTE(SUBSTITUTE(SUBSTITUTE('YAHOO HISTORICAL DATA'!C1054,",","+"),".","-"),"+","."),"-",","))),"")</f>
        <v/>
      </c>
      <c r="H1054" s="15" t="str">
        <f>IF(ISNUMBER(VALUE(SUBSTITUTE(SUBSTITUTE(SUBSTITUTE(SUBSTITUTE('YAHOO HISTORICAL DATA'!D1054,",","+"),".","-"),"+","."),"-",",")))=TRUE,(VALUE(SUBSTITUTE(SUBSTITUTE(SUBSTITUTE(SUBSTITUTE('YAHOO HISTORICAL DATA'!D1054,",","+"),".","-"),"+","."),"-",","))),"")</f>
        <v/>
      </c>
      <c r="I1054" s="15" t="str">
        <f>IF(ISNUMBER(VALUE(SUBSTITUTE(SUBSTITUTE(SUBSTITUTE(SUBSTITUTE('YAHOO HISTORICAL DATA'!E1054,",","+"),".","-"),"+","."),"-",",")))=TRUE,(VALUE(SUBSTITUTE(SUBSTITUTE(SUBSTITUTE(SUBSTITUTE('YAHOO HISTORICAL DATA'!E1054,",","+"),".","-"),"+","."),"-",","))),"")</f>
        <v/>
      </c>
      <c r="J1054" s="15" t="str">
        <f>IF(ISNUMBER(VALUE(SUBSTITUTE(SUBSTITUTE(SUBSTITUTE(SUBSTITUTE('YAHOO HISTORICAL DATA'!F1054,",","+"),".","-"),"+","."),"-",",")))=TRUE,(VALUE(SUBSTITUTE(SUBSTITUTE(SUBSTITUTE(SUBSTITUTE('YAHOO HISTORICAL DATA'!F1054,",","+"),".","-"),"+","."),"-",","))),"")</f>
        <v/>
      </c>
      <c r="K1054" s="15">
        <f>IF(ISNUMBER(VALUE(SUBSTITUTE(SUBSTITUTE(SUBSTITUTE(SUBSTITUTE('YAHOO HISTORICAL DATA'!G1054,",","+"),".","-"),"+","."),"-",",")))=TRUE,(VALUE(SUBSTITUTE(SUBSTITUTE(SUBSTITUTE(SUBSTITUTE('YAHOO HISTORICAL DATA'!G1054,",","+"),".","-"),"+","."),"-",","))),VALUE(SUBSTITUTE(SUBSTITUTE(SUBSTITUTE(SUBSTITUTE('YAHOO HISTORICAL DATA'!G1054,",","+"),".","-"),"+","."),"-",",")&amp;"0"))</f>
        <v>0</v>
      </c>
    </row>
    <row r="1055" spans="1:11" x14ac:dyDescent="0.2">
      <c r="A1055">
        <f>'YAHOO HISTORICAL DATA'!A1055</f>
        <v>0</v>
      </c>
      <c r="B1055" s="81">
        <f t="shared" si="68"/>
        <v>0</v>
      </c>
      <c r="C1055" s="83">
        <f t="shared" si="66"/>
        <v>0</v>
      </c>
      <c r="D1055" s="83">
        <f t="shared" si="69"/>
        <v>0</v>
      </c>
      <c r="E1055" s="3" t="e">
        <f t="shared" si="67"/>
        <v>#NUM!</v>
      </c>
      <c r="F1055" s="15" t="str">
        <f>IF(ISNUMBER(VALUE(SUBSTITUTE(SUBSTITUTE(SUBSTITUTE(SUBSTITUTE('YAHOO HISTORICAL DATA'!B1055,",","+"),".","-"),"+","."),"-",",")))=TRUE,(VALUE(SUBSTITUTE(SUBSTITUTE(SUBSTITUTE(SUBSTITUTE('YAHOO HISTORICAL DATA'!B1055,",","+"),".","-"),"+","."),"-",","))),"")</f>
        <v/>
      </c>
      <c r="G1055" s="15" t="str">
        <f>IF(ISNUMBER(VALUE(SUBSTITUTE(SUBSTITUTE(SUBSTITUTE(SUBSTITUTE('YAHOO HISTORICAL DATA'!C1055,",","+"),".","-"),"+","."),"-",",")))=TRUE,(VALUE(SUBSTITUTE(SUBSTITUTE(SUBSTITUTE(SUBSTITUTE('YAHOO HISTORICAL DATA'!C1055,",","+"),".","-"),"+","."),"-",","))),"")</f>
        <v/>
      </c>
      <c r="H1055" s="15" t="str">
        <f>IF(ISNUMBER(VALUE(SUBSTITUTE(SUBSTITUTE(SUBSTITUTE(SUBSTITUTE('YAHOO HISTORICAL DATA'!D1055,",","+"),".","-"),"+","."),"-",",")))=TRUE,(VALUE(SUBSTITUTE(SUBSTITUTE(SUBSTITUTE(SUBSTITUTE('YAHOO HISTORICAL DATA'!D1055,",","+"),".","-"),"+","."),"-",","))),"")</f>
        <v/>
      </c>
      <c r="I1055" s="15" t="str">
        <f>IF(ISNUMBER(VALUE(SUBSTITUTE(SUBSTITUTE(SUBSTITUTE(SUBSTITUTE('YAHOO HISTORICAL DATA'!E1055,",","+"),".","-"),"+","."),"-",",")))=TRUE,(VALUE(SUBSTITUTE(SUBSTITUTE(SUBSTITUTE(SUBSTITUTE('YAHOO HISTORICAL DATA'!E1055,",","+"),".","-"),"+","."),"-",","))),"")</f>
        <v/>
      </c>
      <c r="J1055" s="15" t="str">
        <f>IF(ISNUMBER(VALUE(SUBSTITUTE(SUBSTITUTE(SUBSTITUTE(SUBSTITUTE('YAHOO HISTORICAL DATA'!F1055,",","+"),".","-"),"+","."),"-",",")))=TRUE,(VALUE(SUBSTITUTE(SUBSTITUTE(SUBSTITUTE(SUBSTITUTE('YAHOO HISTORICAL DATA'!F1055,",","+"),".","-"),"+","."),"-",","))),"")</f>
        <v/>
      </c>
      <c r="K1055" s="15">
        <f>IF(ISNUMBER(VALUE(SUBSTITUTE(SUBSTITUTE(SUBSTITUTE(SUBSTITUTE('YAHOO HISTORICAL DATA'!G1055,",","+"),".","-"),"+","."),"-",",")))=TRUE,(VALUE(SUBSTITUTE(SUBSTITUTE(SUBSTITUTE(SUBSTITUTE('YAHOO HISTORICAL DATA'!G1055,",","+"),".","-"),"+","."),"-",","))),VALUE(SUBSTITUTE(SUBSTITUTE(SUBSTITUTE(SUBSTITUTE('YAHOO HISTORICAL DATA'!G1055,",","+"),".","-"),"+","."),"-",",")&amp;"0"))</f>
        <v>0</v>
      </c>
    </row>
    <row r="1056" spans="1:11" x14ac:dyDescent="0.2">
      <c r="A1056">
        <f>'YAHOO HISTORICAL DATA'!A1056</f>
        <v>0</v>
      </c>
      <c r="B1056" s="81">
        <f t="shared" si="68"/>
        <v>0</v>
      </c>
      <c r="C1056" s="83">
        <f t="shared" si="66"/>
        <v>0</v>
      </c>
      <c r="D1056" s="83">
        <f t="shared" si="69"/>
        <v>0</v>
      </c>
      <c r="E1056" s="3" t="e">
        <f t="shared" si="67"/>
        <v>#NUM!</v>
      </c>
      <c r="F1056" s="15" t="str">
        <f>IF(ISNUMBER(VALUE(SUBSTITUTE(SUBSTITUTE(SUBSTITUTE(SUBSTITUTE('YAHOO HISTORICAL DATA'!B1056,",","+"),".","-"),"+","."),"-",",")))=TRUE,(VALUE(SUBSTITUTE(SUBSTITUTE(SUBSTITUTE(SUBSTITUTE('YAHOO HISTORICAL DATA'!B1056,",","+"),".","-"),"+","."),"-",","))),"")</f>
        <v/>
      </c>
      <c r="G1056" s="15" t="str">
        <f>IF(ISNUMBER(VALUE(SUBSTITUTE(SUBSTITUTE(SUBSTITUTE(SUBSTITUTE('YAHOO HISTORICAL DATA'!C1056,",","+"),".","-"),"+","."),"-",",")))=TRUE,(VALUE(SUBSTITUTE(SUBSTITUTE(SUBSTITUTE(SUBSTITUTE('YAHOO HISTORICAL DATA'!C1056,",","+"),".","-"),"+","."),"-",","))),"")</f>
        <v/>
      </c>
      <c r="H1056" s="15" t="str">
        <f>IF(ISNUMBER(VALUE(SUBSTITUTE(SUBSTITUTE(SUBSTITUTE(SUBSTITUTE('YAHOO HISTORICAL DATA'!D1056,",","+"),".","-"),"+","."),"-",",")))=TRUE,(VALUE(SUBSTITUTE(SUBSTITUTE(SUBSTITUTE(SUBSTITUTE('YAHOO HISTORICAL DATA'!D1056,",","+"),".","-"),"+","."),"-",","))),"")</f>
        <v/>
      </c>
      <c r="I1056" s="15" t="str">
        <f>IF(ISNUMBER(VALUE(SUBSTITUTE(SUBSTITUTE(SUBSTITUTE(SUBSTITUTE('YAHOO HISTORICAL DATA'!E1056,",","+"),".","-"),"+","."),"-",",")))=TRUE,(VALUE(SUBSTITUTE(SUBSTITUTE(SUBSTITUTE(SUBSTITUTE('YAHOO HISTORICAL DATA'!E1056,",","+"),".","-"),"+","."),"-",","))),"")</f>
        <v/>
      </c>
      <c r="J1056" s="15" t="str">
        <f>IF(ISNUMBER(VALUE(SUBSTITUTE(SUBSTITUTE(SUBSTITUTE(SUBSTITUTE('YAHOO HISTORICAL DATA'!F1056,",","+"),".","-"),"+","."),"-",",")))=TRUE,(VALUE(SUBSTITUTE(SUBSTITUTE(SUBSTITUTE(SUBSTITUTE('YAHOO HISTORICAL DATA'!F1056,",","+"),".","-"),"+","."),"-",","))),"")</f>
        <v/>
      </c>
      <c r="K1056" s="15">
        <f>IF(ISNUMBER(VALUE(SUBSTITUTE(SUBSTITUTE(SUBSTITUTE(SUBSTITUTE('YAHOO HISTORICAL DATA'!G1056,",","+"),".","-"),"+","."),"-",",")))=TRUE,(VALUE(SUBSTITUTE(SUBSTITUTE(SUBSTITUTE(SUBSTITUTE('YAHOO HISTORICAL DATA'!G1056,",","+"),".","-"),"+","."),"-",","))),VALUE(SUBSTITUTE(SUBSTITUTE(SUBSTITUTE(SUBSTITUTE('YAHOO HISTORICAL DATA'!G1056,",","+"),".","-"),"+","."),"-",",")&amp;"0"))</f>
        <v>0</v>
      </c>
    </row>
    <row r="1057" spans="1:11" x14ac:dyDescent="0.2">
      <c r="A1057">
        <f>'YAHOO HISTORICAL DATA'!A1057</f>
        <v>0</v>
      </c>
      <c r="B1057" s="81">
        <f t="shared" si="68"/>
        <v>0</v>
      </c>
      <c r="C1057" s="83">
        <f t="shared" si="66"/>
        <v>0</v>
      </c>
      <c r="D1057" s="83">
        <f t="shared" si="69"/>
        <v>0</v>
      </c>
      <c r="E1057" s="3" t="e">
        <f t="shared" si="67"/>
        <v>#NUM!</v>
      </c>
      <c r="F1057" s="15" t="str">
        <f>IF(ISNUMBER(VALUE(SUBSTITUTE(SUBSTITUTE(SUBSTITUTE(SUBSTITUTE('YAHOO HISTORICAL DATA'!B1057,",","+"),".","-"),"+","."),"-",",")))=TRUE,(VALUE(SUBSTITUTE(SUBSTITUTE(SUBSTITUTE(SUBSTITUTE('YAHOO HISTORICAL DATA'!B1057,",","+"),".","-"),"+","."),"-",","))),"")</f>
        <v/>
      </c>
      <c r="G1057" s="15" t="str">
        <f>IF(ISNUMBER(VALUE(SUBSTITUTE(SUBSTITUTE(SUBSTITUTE(SUBSTITUTE('YAHOO HISTORICAL DATA'!C1057,",","+"),".","-"),"+","."),"-",",")))=TRUE,(VALUE(SUBSTITUTE(SUBSTITUTE(SUBSTITUTE(SUBSTITUTE('YAHOO HISTORICAL DATA'!C1057,",","+"),".","-"),"+","."),"-",","))),"")</f>
        <v/>
      </c>
      <c r="H1057" s="15" t="str">
        <f>IF(ISNUMBER(VALUE(SUBSTITUTE(SUBSTITUTE(SUBSTITUTE(SUBSTITUTE('YAHOO HISTORICAL DATA'!D1057,",","+"),".","-"),"+","."),"-",",")))=TRUE,(VALUE(SUBSTITUTE(SUBSTITUTE(SUBSTITUTE(SUBSTITUTE('YAHOO HISTORICAL DATA'!D1057,",","+"),".","-"),"+","."),"-",","))),"")</f>
        <v/>
      </c>
      <c r="I1057" s="15" t="str">
        <f>IF(ISNUMBER(VALUE(SUBSTITUTE(SUBSTITUTE(SUBSTITUTE(SUBSTITUTE('YAHOO HISTORICAL DATA'!E1057,",","+"),".","-"),"+","."),"-",",")))=TRUE,(VALUE(SUBSTITUTE(SUBSTITUTE(SUBSTITUTE(SUBSTITUTE('YAHOO HISTORICAL DATA'!E1057,",","+"),".","-"),"+","."),"-",","))),"")</f>
        <v/>
      </c>
      <c r="J1057" s="15" t="str">
        <f>IF(ISNUMBER(VALUE(SUBSTITUTE(SUBSTITUTE(SUBSTITUTE(SUBSTITUTE('YAHOO HISTORICAL DATA'!F1057,",","+"),".","-"),"+","."),"-",",")))=TRUE,(VALUE(SUBSTITUTE(SUBSTITUTE(SUBSTITUTE(SUBSTITUTE('YAHOO HISTORICAL DATA'!F1057,",","+"),".","-"),"+","."),"-",","))),"")</f>
        <v/>
      </c>
      <c r="K1057" s="15">
        <f>IF(ISNUMBER(VALUE(SUBSTITUTE(SUBSTITUTE(SUBSTITUTE(SUBSTITUTE('YAHOO HISTORICAL DATA'!G1057,",","+"),".","-"),"+","."),"-",",")))=TRUE,(VALUE(SUBSTITUTE(SUBSTITUTE(SUBSTITUTE(SUBSTITUTE('YAHOO HISTORICAL DATA'!G1057,",","+"),".","-"),"+","."),"-",","))),VALUE(SUBSTITUTE(SUBSTITUTE(SUBSTITUTE(SUBSTITUTE('YAHOO HISTORICAL DATA'!G1057,",","+"),".","-"),"+","."),"-",",")&amp;"0"))</f>
        <v>0</v>
      </c>
    </row>
    <row r="1058" spans="1:11" x14ac:dyDescent="0.2">
      <c r="A1058">
        <f>'YAHOO HISTORICAL DATA'!A1058</f>
        <v>0</v>
      </c>
      <c r="B1058" s="81">
        <f t="shared" si="68"/>
        <v>0</v>
      </c>
      <c r="C1058" s="83">
        <f t="shared" si="66"/>
        <v>0</v>
      </c>
      <c r="D1058" s="83">
        <f t="shared" si="69"/>
        <v>0</v>
      </c>
      <c r="E1058" s="3" t="e">
        <f t="shared" si="67"/>
        <v>#NUM!</v>
      </c>
      <c r="F1058" s="15" t="str">
        <f>IF(ISNUMBER(VALUE(SUBSTITUTE(SUBSTITUTE(SUBSTITUTE(SUBSTITUTE('YAHOO HISTORICAL DATA'!B1058,",","+"),".","-"),"+","."),"-",",")))=TRUE,(VALUE(SUBSTITUTE(SUBSTITUTE(SUBSTITUTE(SUBSTITUTE('YAHOO HISTORICAL DATA'!B1058,",","+"),".","-"),"+","."),"-",","))),"")</f>
        <v/>
      </c>
      <c r="G1058" s="15" t="str">
        <f>IF(ISNUMBER(VALUE(SUBSTITUTE(SUBSTITUTE(SUBSTITUTE(SUBSTITUTE('YAHOO HISTORICAL DATA'!C1058,",","+"),".","-"),"+","."),"-",",")))=TRUE,(VALUE(SUBSTITUTE(SUBSTITUTE(SUBSTITUTE(SUBSTITUTE('YAHOO HISTORICAL DATA'!C1058,",","+"),".","-"),"+","."),"-",","))),"")</f>
        <v/>
      </c>
      <c r="H1058" s="15" t="str">
        <f>IF(ISNUMBER(VALUE(SUBSTITUTE(SUBSTITUTE(SUBSTITUTE(SUBSTITUTE('YAHOO HISTORICAL DATA'!D1058,",","+"),".","-"),"+","."),"-",",")))=TRUE,(VALUE(SUBSTITUTE(SUBSTITUTE(SUBSTITUTE(SUBSTITUTE('YAHOO HISTORICAL DATA'!D1058,",","+"),".","-"),"+","."),"-",","))),"")</f>
        <v/>
      </c>
      <c r="I1058" s="15" t="str">
        <f>IF(ISNUMBER(VALUE(SUBSTITUTE(SUBSTITUTE(SUBSTITUTE(SUBSTITUTE('YAHOO HISTORICAL DATA'!E1058,",","+"),".","-"),"+","."),"-",",")))=TRUE,(VALUE(SUBSTITUTE(SUBSTITUTE(SUBSTITUTE(SUBSTITUTE('YAHOO HISTORICAL DATA'!E1058,",","+"),".","-"),"+","."),"-",","))),"")</f>
        <v/>
      </c>
      <c r="J1058" s="15" t="str">
        <f>IF(ISNUMBER(VALUE(SUBSTITUTE(SUBSTITUTE(SUBSTITUTE(SUBSTITUTE('YAHOO HISTORICAL DATA'!F1058,",","+"),".","-"),"+","."),"-",",")))=TRUE,(VALUE(SUBSTITUTE(SUBSTITUTE(SUBSTITUTE(SUBSTITUTE('YAHOO HISTORICAL DATA'!F1058,",","+"),".","-"),"+","."),"-",","))),"")</f>
        <v/>
      </c>
      <c r="K1058" s="15">
        <f>IF(ISNUMBER(VALUE(SUBSTITUTE(SUBSTITUTE(SUBSTITUTE(SUBSTITUTE('YAHOO HISTORICAL DATA'!G1058,",","+"),".","-"),"+","."),"-",",")))=TRUE,(VALUE(SUBSTITUTE(SUBSTITUTE(SUBSTITUTE(SUBSTITUTE('YAHOO HISTORICAL DATA'!G1058,",","+"),".","-"),"+","."),"-",","))),VALUE(SUBSTITUTE(SUBSTITUTE(SUBSTITUTE(SUBSTITUTE('YAHOO HISTORICAL DATA'!G1058,",","+"),".","-"),"+","."),"-",",")&amp;"0"))</f>
        <v>0</v>
      </c>
    </row>
    <row r="1059" spans="1:11" x14ac:dyDescent="0.2">
      <c r="A1059">
        <f>'YAHOO HISTORICAL DATA'!A1059</f>
        <v>0</v>
      </c>
      <c r="B1059" s="81">
        <f t="shared" si="68"/>
        <v>0</v>
      </c>
      <c r="C1059" s="83">
        <f t="shared" si="66"/>
        <v>0</v>
      </c>
      <c r="D1059" s="83">
        <f t="shared" si="69"/>
        <v>0</v>
      </c>
      <c r="E1059" s="3" t="e">
        <f t="shared" si="67"/>
        <v>#NUM!</v>
      </c>
      <c r="F1059" s="15" t="str">
        <f>IF(ISNUMBER(VALUE(SUBSTITUTE(SUBSTITUTE(SUBSTITUTE(SUBSTITUTE('YAHOO HISTORICAL DATA'!B1059,",","+"),".","-"),"+","."),"-",",")))=TRUE,(VALUE(SUBSTITUTE(SUBSTITUTE(SUBSTITUTE(SUBSTITUTE('YAHOO HISTORICAL DATA'!B1059,",","+"),".","-"),"+","."),"-",","))),"")</f>
        <v/>
      </c>
      <c r="G1059" s="15" t="str">
        <f>IF(ISNUMBER(VALUE(SUBSTITUTE(SUBSTITUTE(SUBSTITUTE(SUBSTITUTE('YAHOO HISTORICAL DATA'!C1059,",","+"),".","-"),"+","."),"-",",")))=TRUE,(VALUE(SUBSTITUTE(SUBSTITUTE(SUBSTITUTE(SUBSTITUTE('YAHOO HISTORICAL DATA'!C1059,",","+"),".","-"),"+","."),"-",","))),"")</f>
        <v/>
      </c>
      <c r="H1059" s="15" t="str">
        <f>IF(ISNUMBER(VALUE(SUBSTITUTE(SUBSTITUTE(SUBSTITUTE(SUBSTITUTE('YAHOO HISTORICAL DATA'!D1059,",","+"),".","-"),"+","."),"-",",")))=TRUE,(VALUE(SUBSTITUTE(SUBSTITUTE(SUBSTITUTE(SUBSTITUTE('YAHOO HISTORICAL DATA'!D1059,",","+"),".","-"),"+","."),"-",","))),"")</f>
        <v/>
      </c>
      <c r="I1059" s="15" t="str">
        <f>IF(ISNUMBER(VALUE(SUBSTITUTE(SUBSTITUTE(SUBSTITUTE(SUBSTITUTE('YAHOO HISTORICAL DATA'!E1059,",","+"),".","-"),"+","."),"-",",")))=TRUE,(VALUE(SUBSTITUTE(SUBSTITUTE(SUBSTITUTE(SUBSTITUTE('YAHOO HISTORICAL DATA'!E1059,",","+"),".","-"),"+","."),"-",","))),"")</f>
        <v/>
      </c>
      <c r="J1059" s="15" t="str">
        <f>IF(ISNUMBER(VALUE(SUBSTITUTE(SUBSTITUTE(SUBSTITUTE(SUBSTITUTE('YAHOO HISTORICAL DATA'!F1059,",","+"),".","-"),"+","."),"-",",")))=TRUE,(VALUE(SUBSTITUTE(SUBSTITUTE(SUBSTITUTE(SUBSTITUTE('YAHOO HISTORICAL DATA'!F1059,",","+"),".","-"),"+","."),"-",","))),"")</f>
        <v/>
      </c>
      <c r="K1059" s="15">
        <f>IF(ISNUMBER(VALUE(SUBSTITUTE(SUBSTITUTE(SUBSTITUTE(SUBSTITUTE('YAHOO HISTORICAL DATA'!G1059,",","+"),".","-"),"+","."),"-",",")))=TRUE,(VALUE(SUBSTITUTE(SUBSTITUTE(SUBSTITUTE(SUBSTITUTE('YAHOO HISTORICAL DATA'!G1059,",","+"),".","-"),"+","."),"-",","))),VALUE(SUBSTITUTE(SUBSTITUTE(SUBSTITUTE(SUBSTITUTE('YAHOO HISTORICAL DATA'!G1059,",","+"),".","-"),"+","."),"-",",")&amp;"0"))</f>
        <v>0</v>
      </c>
    </row>
    <row r="1060" spans="1:11" x14ac:dyDescent="0.2">
      <c r="A1060">
        <f>'YAHOO HISTORICAL DATA'!A1060</f>
        <v>0</v>
      </c>
      <c r="B1060" s="81">
        <f t="shared" si="68"/>
        <v>0</v>
      </c>
      <c r="C1060" s="83">
        <f t="shared" si="66"/>
        <v>0</v>
      </c>
      <c r="D1060" s="83">
        <f t="shared" si="69"/>
        <v>0</v>
      </c>
      <c r="E1060" s="3" t="e">
        <f t="shared" si="67"/>
        <v>#NUM!</v>
      </c>
      <c r="F1060" s="15" t="str">
        <f>IF(ISNUMBER(VALUE(SUBSTITUTE(SUBSTITUTE(SUBSTITUTE(SUBSTITUTE('YAHOO HISTORICAL DATA'!B1060,",","+"),".","-"),"+","."),"-",",")))=TRUE,(VALUE(SUBSTITUTE(SUBSTITUTE(SUBSTITUTE(SUBSTITUTE('YAHOO HISTORICAL DATA'!B1060,",","+"),".","-"),"+","."),"-",","))),"")</f>
        <v/>
      </c>
      <c r="G1060" s="15" t="str">
        <f>IF(ISNUMBER(VALUE(SUBSTITUTE(SUBSTITUTE(SUBSTITUTE(SUBSTITUTE('YAHOO HISTORICAL DATA'!C1060,",","+"),".","-"),"+","."),"-",",")))=TRUE,(VALUE(SUBSTITUTE(SUBSTITUTE(SUBSTITUTE(SUBSTITUTE('YAHOO HISTORICAL DATA'!C1060,",","+"),".","-"),"+","."),"-",","))),"")</f>
        <v/>
      </c>
      <c r="H1060" s="15" t="str">
        <f>IF(ISNUMBER(VALUE(SUBSTITUTE(SUBSTITUTE(SUBSTITUTE(SUBSTITUTE('YAHOO HISTORICAL DATA'!D1060,",","+"),".","-"),"+","."),"-",",")))=TRUE,(VALUE(SUBSTITUTE(SUBSTITUTE(SUBSTITUTE(SUBSTITUTE('YAHOO HISTORICAL DATA'!D1060,",","+"),".","-"),"+","."),"-",","))),"")</f>
        <v/>
      </c>
      <c r="I1060" s="15" t="str">
        <f>IF(ISNUMBER(VALUE(SUBSTITUTE(SUBSTITUTE(SUBSTITUTE(SUBSTITUTE('YAHOO HISTORICAL DATA'!E1060,",","+"),".","-"),"+","."),"-",",")))=TRUE,(VALUE(SUBSTITUTE(SUBSTITUTE(SUBSTITUTE(SUBSTITUTE('YAHOO HISTORICAL DATA'!E1060,",","+"),".","-"),"+","."),"-",","))),"")</f>
        <v/>
      </c>
      <c r="J1060" s="15" t="str">
        <f>IF(ISNUMBER(VALUE(SUBSTITUTE(SUBSTITUTE(SUBSTITUTE(SUBSTITUTE('YAHOO HISTORICAL DATA'!F1060,",","+"),".","-"),"+","."),"-",",")))=TRUE,(VALUE(SUBSTITUTE(SUBSTITUTE(SUBSTITUTE(SUBSTITUTE('YAHOO HISTORICAL DATA'!F1060,",","+"),".","-"),"+","."),"-",","))),"")</f>
        <v/>
      </c>
      <c r="K1060" s="15">
        <f>IF(ISNUMBER(VALUE(SUBSTITUTE(SUBSTITUTE(SUBSTITUTE(SUBSTITUTE('YAHOO HISTORICAL DATA'!G1060,",","+"),".","-"),"+","."),"-",",")))=TRUE,(VALUE(SUBSTITUTE(SUBSTITUTE(SUBSTITUTE(SUBSTITUTE('YAHOO HISTORICAL DATA'!G1060,",","+"),".","-"),"+","."),"-",","))),VALUE(SUBSTITUTE(SUBSTITUTE(SUBSTITUTE(SUBSTITUTE('YAHOO HISTORICAL DATA'!G1060,",","+"),".","-"),"+","."),"-",",")&amp;"0"))</f>
        <v>0</v>
      </c>
    </row>
    <row r="1061" spans="1:11" x14ac:dyDescent="0.2">
      <c r="A1061">
        <f>'YAHOO HISTORICAL DATA'!A1061</f>
        <v>0</v>
      </c>
      <c r="B1061" s="81">
        <f t="shared" si="68"/>
        <v>0</v>
      </c>
      <c r="C1061" s="83">
        <f t="shared" si="66"/>
        <v>0</v>
      </c>
      <c r="D1061" s="83">
        <f t="shared" si="69"/>
        <v>0</v>
      </c>
      <c r="E1061" s="3" t="e">
        <f t="shared" si="67"/>
        <v>#NUM!</v>
      </c>
      <c r="F1061" s="15" t="str">
        <f>IF(ISNUMBER(VALUE(SUBSTITUTE(SUBSTITUTE(SUBSTITUTE(SUBSTITUTE('YAHOO HISTORICAL DATA'!B1061,",","+"),".","-"),"+","."),"-",",")))=TRUE,(VALUE(SUBSTITUTE(SUBSTITUTE(SUBSTITUTE(SUBSTITUTE('YAHOO HISTORICAL DATA'!B1061,",","+"),".","-"),"+","."),"-",","))),"")</f>
        <v/>
      </c>
      <c r="G1061" s="15" t="str">
        <f>IF(ISNUMBER(VALUE(SUBSTITUTE(SUBSTITUTE(SUBSTITUTE(SUBSTITUTE('YAHOO HISTORICAL DATA'!C1061,",","+"),".","-"),"+","."),"-",",")))=TRUE,(VALUE(SUBSTITUTE(SUBSTITUTE(SUBSTITUTE(SUBSTITUTE('YAHOO HISTORICAL DATA'!C1061,",","+"),".","-"),"+","."),"-",","))),"")</f>
        <v/>
      </c>
      <c r="H1061" s="15" t="str">
        <f>IF(ISNUMBER(VALUE(SUBSTITUTE(SUBSTITUTE(SUBSTITUTE(SUBSTITUTE('YAHOO HISTORICAL DATA'!D1061,",","+"),".","-"),"+","."),"-",",")))=TRUE,(VALUE(SUBSTITUTE(SUBSTITUTE(SUBSTITUTE(SUBSTITUTE('YAHOO HISTORICAL DATA'!D1061,",","+"),".","-"),"+","."),"-",","))),"")</f>
        <v/>
      </c>
      <c r="I1061" s="15" t="str">
        <f>IF(ISNUMBER(VALUE(SUBSTITUTE(SUBSTITUTE(SUBSTITUTE(SUBSTITUTE('YAHOO HISTORICAL DATA'!E1061,",","+"),".","-"),"+","."),"-",",")))=TRUE,(VALUE(SUBSTITUTE(SUBSTITUTE(SUBSTITUTE(SUBSTITUTE('YAHOO HISTORICAL DATA'!E1061,",","+"),".","-"),"+","."),"-",","))),"")</f>
        <v/>
      </c>
      <c r="J1061" s="15" t="str">
        <f>IF(ISNUMBER(VALUE(SUBSTITUTE(SUBSTITUTE(SUBSTITUTE(SUBSTITUTE('YAHOO HISTORICAL DATA'!F1061,",","+"),".","-"),"+","."),"-",",")))=TRUE,(VALUE(SUBSTITUTE(SUBSTITUTE(SUBSTITUTE(SUBSTITUTE('YAHOO HISTORICAL DATA'!F1061,",","+"),".","-"),"+","."),"-",","))),"")</f>
        <v/>
      </c>
      <c r="K1061" s="15">
        <f>IF(ISNUMBER(VALUE(SUBSTITUTE(SUBSTITUTE(SUBSTITUTE(SUBSTITUTE('YAHOO HISTORICAL DATA'!G1061,",","+"),".","-"),"+","."),"-",",")))=TRUE,(VALUE(SUBSTITUTE(SUBSTITUTE(SUBSTITUTE(SUBSTITUTE('YAHOO HISTORICAL DATA'!G1061,",","+"),".","-"),"+","."),"-",","))),VALUE(SUBSTITUTE(SUBSTITUTE(SUBSTITUTE(SUBSTITUTE('YAHOO HISTORICAL DATA'!G1061,",","+"),".","-"),"+","."),"-",",")&amp;"0"))</f>
        <v>0</v>
      </c>
    </row>
    <row r="1062" spans="1:11" x14ac:dyDescent="0.2">
      <c r="A1062">
        <f>'YAHOO HISTORICAL DATA'!A1062</f>
        <v>0</v>
      </c>
      <c r="B1062" s="81">
        <f t="shared" si="68"/>
        <v>0</v>
      </c>
      <c r="C1062" s="83">
        <f t="shared" si="66"/>
        <v>0</v>
      </c>
      <c r="D1062" s="83">
        <f t="shared" si="69"/>
        <v>0</v>
      </c>
      <c r="E1062" s="3" t="e">
        <f t="shared" si="67"/>
        <v>#NUM!</v>
      </c>
      <c r="F1062" s="15" t="str">
        <f>IF(ISNUMBER(VALUE(SUBSTITUTE(SUBSTITUTE(SUBSTITUTE(SUBSTITUTE('YAHOO HISTORICAL DATA'!B1062,",","+"),".","-"),"+","."),"-",",")))=TRUE,(VALUE(SUBSTITUTE(SUBSTITUTE(SUBSTITUTE(SUBSTITUTE('YAHOO HISTORICAL DATA'!B1062,",","+"),".","-"),"+","."),"-",","))),"")</f>
        <v/>
      </c>
      <c r="G1062" s="15" t="str">
        <f>IF(ISNUMBER(VALUE(SUBSTITUTE(SUBSTITUTE(SUBSTITUTE(SUBSTITUTE('YAHOO HISTORICAL DATA'!C1062,",","+"),".","-"),"+","."),"-",",")))=TRUE,(VALUE(SUBSTITUTE(SUBSTITUTE(SUBSTITUTE(SUBSTITUTE('YAHOO HISTORICAL DATA'!C1062,",","+"),".","-"),"+","."),"-",","))),"")</f>
        <v/>
      </c>
      <c r="H1062" s="15" t="str">
        <f>IF(ISNUMBER(VALUE(SUBSTITUTE(SUBSTITUTE(SUBSTITUTE(SUBSTITUTE('YAHOO HISTORICAL DATA'!D1062,",","+"),".","-"),"+","."),"-",",")))=TRUE,(VALUE(SUBSTITUTE(SUBSTITUTE(SUBSTITUTE(SUBSTITUTE('YAHOO HISTORICAL DATA'!D1062,",","+"),".","-"),"+","."),"-",","))),"")</f>
        <v/>
      </c>
      <c r="I1062" s="15" t="str">
        <f>IF(ISNUMBER(VALUE(SUBSTITUTE(SUBSTITUTE(SUBSTITUTE(SUBSTITUTE('YAHOO HISTORICAL DATA'!E1062,",","+"),".","-"),"+","."),"-",",")))=TRUE,(VALUE(SUBSTITUTE(SUBSTITUTE(SUBSTITUTE(SUBSTITUTE('YAHOO HISTORICAL DATA'!E1062,",","+"),".","-"),"+","."),"-",","))),"")</f>
        <v/>
      </c>
      <c r="J1062" s="15" t="str">
        <f>IF(ISNUMBER(VALUE(SUBSTITUTE(SUBSTITUTE(SUBSTITUTE(SUBSTITUTE('YAHOO HISTORICAL DATA'!F1062,",","+"),".","-"),"+","."),"-",",")))=TRUE,(VALUE(SUBSTITUTE(SUBSTITUTE(SUBSTITUTE(SUBSTITUTE('YAHOO HISTORICAL DATA'!F1062,",","+"),".","-"),"+","."),"-",","))),"")</f>
        <v/>
      </c>
      <c r="K1062" s="15">
        <f>IF(ISNUMBER(VALUE(SUBSTITUTE(SUBSTITUTE(SUBSTITUTE(SUBSTITUTE('YAHOO HISTORICAL DATA'!G1062,",","+"),".","-"),"+","."),"-",",")))=TRUE,(VALUE(SUBSTITUTE(SUBSTITUTE(SUBSTITUTE(SUBSTITUTE('YAHOO HISTORICAL DATA'!G1062,",","+"),".","-"),"+","."),"-",","))),VALUE(SUBSTITUTE(SUBSTITUTE(SUBSTITUTE(SUBSTITUTE('YAHOO HISTORICAL DATA'!G1062,",","+"),".","-"),"+","."),"-",",")&amp;"0"))</f>
        <v>0</v>
      </c>
    </row>
    <row r="1063" spans="1:11" x14ac:dyDescent="0.2">
      <c r="A1063">
        <f>'YAHOO HISTORICAL DATA'!A1063</f>
        <v>0</v>
      </c>
      <c r="B1063" s="81">
        <f t="shared" si="68"/>
        <v>0</v>
      </c>
      <c r="C1063" s="83">
        <f t="shared" si="66"/>
        <v>0</v>
      </c>
      <c r="D1063" s="83">
        <f t="shared" si="69"/>
        <v>0</v>
      </c>
      <c r="E1063" s="3" t="e">
        <f t="shared" si="67"/>
        <v>#NUM!</v>
      </c>
      <c r="F1063" s="15" t="str">
        <f>IF(ISNUMBER(VALUE(SUBSTITUTE(SUBSTITUTE(SUBSTITUTE(SUBSTITUTE('YAHOO HISTORICAL DATA'!B1063,",","+"),".","-"),"+","."),"-",",")))=TRUE,(VALUE(SUBSTITUTE(SUBSTITUTE(SUBSTITUTE(SUBSTITUTE('YAHOO HISTORICAL DATA'!B1063,",","+"),".","-"),"+","."),"-",","))),"")</f>
        <v/>
      </c>
      <c r="G1063" s="15" t="str">
        <f>IF(ISNUMBER(VALUE(SUBSTITUTE(SUBSTITUTE(SUBSTITUTE(SUBSTITUTE('YAHOO HISTORICAL DATA'!C1063,",","+"),".","-"),"+","."),"-",",")))=TRUE,(VALUE(SUBSTITUTE(SUBSTITUTE(SUBSTITUTE(SUBSTITUTE('YAHOO HISTORICAL DATA'!C1063,",","+"),".","-"),"+","."),"-",","))),"")</f>
        <v/>
      </c>
      <c r="H1063" s="15" t="str">
        <f>IF(ISNUMBER(VALUE(SUBSTITUTE(SUBSTITUTE(SUBSTITUTE(SUBSTITUTE('YAHOO HISTORICAL DATA'!D1063,",","+"),".","-"),"+","."),"-",",")))=TRUE,(VALUE(SUBSTITUTE(SUBSTITUTE(SUBSTITUTE(SUBSTITUTE('YAHOO HISTORICAL DATA'!D1063,",","+"),".","-"),"+","."),"-",","))),"")</f>
        <v/>
      </c>
      <c r="I1063" s="15" t="str">
        <f>IF(ISNUMBER(VALUE(SUBSTITUTE(SUBSTITUTE(SUBSTITUTE(SUBSTITUTE('YAHOO HISTORICAL DATA'!E1063,",","+"),".","-"),"+","."),"-",",")))=TRUE,(VALUE(SUBSTITUTE(SUBSTITUTE(SUBSTITUTE(SUBSTITUTE('YAHOO HISTORICAL DATA'!E1063,",","+"),".","-"),"+","."),"-",","))),"")</f>
        <v/>
      </c>
      <c r="J1063" s="15" t="str">
        <f>IF(ISNUMBER(VALUE(SUBSTITUTE(SUBSTITUTE(SUBSTITUTE(SUBSTITUTE('YAHOO HISTORICAL DATA'!F1063,",","+"),".","-"),"+","."),"-",",")))=TRUE,(VALUE(SUBSTITUTE(SUBSTITUTE(SUBSTITUTE(SUBSTITUTE('YAHOO HISTORICAL DATA'!F1063,",","+"),".","-"),"+","."),"-",","))),"")</f>
        <v/>
      </c>
      <c r="K1063" s="15">
        <f>IF(ISNUMBER(VALUE(SUBSTITUTE(SUBSTITUTE(SUBSTITUTE(SUBSTITUTE('YAHOO HISTORICAL DATA'!G1063,",","+"),".","-"),"+","."),"-",",")))=TRUE,(VALUE(SUBSTITUTE(SUBSTITUTE(SUBSTITUTE(SUBSTITUTE('YAHOO HISTORICAL DATA'!G1063,",","+"),".","-"),"+","."),"-",","))),VALUE(SUBSTITUTE(SUBSTITUTE(SUBSTITUTE(SUBSTITUTE('YAHOO HISTORICAL DATA'!G1063,",","+"),".","-"),"+","."),"-",",")&amp;"0"))</f>
        <v>0</v>
      </c>
    </row>
    <row r="1064" spans="1:11" x14ac:dyDescent="0.2">
      <c r="A1064">
        <f>'YAHOO HISTORICAL DATA'!A1064</f>
        <v>0</v>
      </c>
      <c r="B1064" s="81">
        <f t="shared" si="68"/>
        <v>0</v>
      </c>
      <c r="C1064" s="83">
        <f t="shared" si="66"/>
        <v>0</v>
      </c>
      <c r="D1064" s="83">
        <f t="shared" si="69"/>
        <v>0</v>
      </c>
      <c r="E1064" s="3" t="e">
        <f t="shared" si="67"/>
        <v>#NUM!</v>
      </c>
      <c r="F1064" s="15" t="str">
        <f>IF(ISNUMBER(VALUE(SUBSTITUTE(SUBSTITUTE(SUBSTITUTE(SUBSTITUTE('YAHOO HISTORICAL DATA'!B1064,",","+"),".","-"),"+","."),"-",",")))=TRUE,(VALUE(SUBSTITUTE(SUBSTITUTE(SUBSTITUTE(SUBSTITUTE('YAHOO HISTORICAL DATA'!B1064,",","+"),".","-"),"+","."),"-",","))),"")</f>
        <v/>
      </c>
      <c r="G1064" s="15" t="str">
        <f>IF(ISNUMBER(VALUE(SUBSTITUTE(SUBSTITUTE(SUBSTITUTE(SUBSTITUTE('YAHOO HISTORICAL DATA'!C1064,",","+"),".","-"),"+","."),"-",",")))=TRUE,(VALUE(SUBSTITUTE(SUBSTITUTE(SUBSTITUTE(SUBSTITUTE('YAHOO HISTORICAL DATA'!C1064,",","+"),".","-"),"+","."),"-",","))),"")</f>
        <v/>
      </c>
      <c r="H1064" s="15" t="str">
        <f>IF(ISNUMBER(VALUE(SUBSTITUTE(SUBSTITUTE(SUBSTITUTE(SUBSTITUTE('YAHOO HISTORICAL DATA'!D1064,",","+"),".","-"),"+","."),"-",",")))=TRUE,(VALUE(SUBSTITUTE(SUBSTITUTE(SUBSTITUTE(SUBSTITUTE('YAHOO HISTORICAL DATA'!D1064,",","+"),".","-"),"+","."),"-",","))),"")</f>
        <v/>
      </c>
      <c r="I1064" s="15" t="str">
        <f>IF(ISNUMBER(VALUE(SUBSTITUTE(SUBSTITUTE(SUBSTITUTE(SUBSTITUTE('YAHOO HISTORICAL DATA'!E1064,",","+"),".","-"),"+","."),"-",",")))=TRUE,(VALUE(SUBSTITUTE(SUBSTITUTE(SUBSTITUTE(SUBSTITUTE('YAHOO HISTORICAL DATA'!E1064,",","+"),".","-"),"+","."),"-",","))),"")</f>
        <v/>
      </c>
      <c r="J1064" s="15" t="str">
        <f>IF(ISNUMBER(VALUE(SUBSTITUTE(SUBSTITUTE(SUBSTITUTE(SUBSTITUTE('YAHOO HISTORICAL DATA'!F1064,",","+"),".","-"),"+","."),"-",",")))=TRUE,(VALUE(SUBSTITUTE(SUBSTITUTE(SUBSTITUTE(SUBSTITUTE('YAHOO HISTORICAL DATA'!F1064,",","+"),".","-"),"+","."),"-",","))),"")</f>
        <v/>
      </c>
      <c r="K1064" s="15">
        <f>IF(ISNUMBER(VALUE(SUBSTITUTE(SUBSTITUTE(SUBSTITUTE(SUBSTITUTE('YAHOO HISTORICAL DATA'!G1064,",","+"),".","-"),"+","."),"-",",")))=TRUE,(VALUE(SUBSTITUTE(SUBSTITUTE(SUBSTITUTE(SUBSTITUTE('YAHOO HISTORICAL DATA'!G1064,",","+"),".","-"),"+","."),"-",","))),VALUE(SUBSTITUTE(SUBSTITUTE(SUBSTITUTE(SUBSTITUTE('YAHOO HISTORICAL DATA'!G1064,",","+"),".","-"),"+","."),"-",",")&amp;"0"))</f>
        <v>0</v>
      </c>
    </row>
    <row r="1065" spans="1:11" x14ac:dyDescent="0.2">
      <c r="A1065">
        <f>'YAHOO HISTORICAL DATA'!A1065</f>
        <v>0</v>
      </c>
      <c r="B1065" s="81">
        <f t="shared" si="68"/>
        <v>0</v>
      </c>
      <c r="C1065" s="83">
        <f t="shared" si="66"/>
        <v>0</v>
      </c>
      <c r="D1065" s="83">
        <f t="shared" si="69"/>
        <v>0</v>
      </c>
      <c r="E1065" s="3" t="e">
        <f t="shared" si="67"/>
        <v>#NUM!</v>
      </c>
      <c r="F1065" s="15" t="str">
        <f>IF(ISNUMBER(VALUE(SUBSTITUTE(SUBSTITUTE(SUBSTITUTE(SUBSTITUTE('YAHOO HISTORICAL DATA'!B1065,",","+"),".","-"),"+","."),"-",",")))=TRUE,(VALUE(SUBSTITUTE(SUBSTITUTE(SUBSTITUTE(SUBSTITUTE('YAHOO HISTORICAL DATA'!B1065,",","+"),".","-"),"+","."),"-",","))),"")</f>
        <v/>
      </c>
      <c r="G1065" s="15" t="str">
        <f>IF(ISNUMBER(VALUE(SUBSTITUTE(SUBSTITUTE(SUBSTITUTE(SUBSTITUTE('YAHOO HISTORICAL DATA'!C1065,",","+"),".","-"),"+","."),"-",",")))=TRUE,(VALUE(SUBSTITUTE(SUBSTITUTE(SUBSTITUTE(SUBSTITUTE('YAHOO HISTORICAL DATA'!C1065,",","+"),".","-"),"+","."),"-",","))),"")</f>
        <v/>
      </c>
      <c r="H1065" s="15" t="str">
        <f>IF(ISNUMBER(VALUE(SUBSTITUTE(SUBSTITUTE(SUBSTITUTE(SUBSTITUTE('YAHOO HISTORICAL DATA'!D1065,",","+"),".","-"),"+","."),"-",",")))=TRUE,(VALUE(SUBSTITUTE(SUBSTITUTE(SUBSTITUTE(SUBSTITUTE('YAHOO HISTORICAL DATA'!D1065,",","+"),".","-"),"+","."),"-",","))),"")</f>
        <v/>
      </c>
      <c r="I1065" s="15" t="str">
        <f>IF(ISNUMBER(VALUE(SUBSTITUTE(SUBSTITUTE(SUBSTITUTE(SUBSTITUTE('YAHOO HISTORICAL DATA'!E1065,",","+"),".","-"),"+","."),"-",",")))=TRUE,(VALUE(SUBSTITUTE(SUBSTITUTE(SUBSTITUTE(SUBSTITUTE('YAHOO HISTORICAL DATA'!E1065,",","+"),".","-"),"+","."),"-",","))),"")</f>
        <v/>
      </c>
      <c r="J1065" s="15" t="str">
        <f>IF(ISNUMBER(VALUE(SUBSTITUTE(SUBSTITUTE(SUBSTITUTE(SUBSTITUTE('YAHOO HISTORICAL DATA'!F1065,",","+"),".","-"),"+","."),"-",",")))=TRUE,(VALUE(SUBSTITUTE(SUBSTITUTE(SUBSTITUTE(SUBSTITUTE('YAHOO HISTORICAL DATA'!F1065,",","+"),".","-"),"+","."),"-",","))),"")</f>
        <v/>
      </c>
      <c r="K1065" s="15">
        <f>IF(ISNUMBER(VALUE(SUBSTITUTE(SUBSTITUTE(SUBSTITUTE(SUBSTITUTE('YAHOO HISTORICAL DATA'!G1065,",","+"),".","-"),"+","."),"-",",")))=TRUE,(VALUE(SUBSTITUTE(SUBSTITUTE(SUBSTITUTE(SUBSTITUTE('YAHOO HISTORICAL DATA'!G1065,",","+"),".","-"),"+","."),"-",","))),VALUE(SUBSTITUTE(SUBSTITUTE(SUBSTITUTE(SUBSTITUTE('YAHOO HISTORICAL DATA'!G1065,",","+"),".","-"),"+","."),"-",",")&amp;"0"))</f>
        <v>0</v>
      </c>
    </row>
    <row r="1066" spans="1:11" x14ac:dyDescent="0.2">
      <c r="A1066">
        <f>'YAHOO HISTORICAL DATA'!A1066</f>
        <v>0</v>
      </c>
      <c r="B1066" s="81">
        <f t="shared" si="68"/>
        <v>0</v>
      </c>
      <c r="C1066" s="83">
        <f t="shared" si="66"/>
        <v>0</v>
      </c>
      <c r="D1066" s="83">
        <f t="shared" si="69"/>
        <v>0</v>
      </c>
      <c r="E1066" s="3" t="e">
        <f t="shared" si="67"/>
        <v>#NUM!</v>
      </c>
      <c r="F1066" s="15" t="str">
        <f>IF(ISNUMBER(VALUE(SUBSTITUTE(SUBSTITUTE(SUBSTITUTE(SUBSTITUTE('YAHOO HISTORICAL DATA'!B1066,",","+"),".","-"),"+","."),"-",",")))=TRUE,(VALUE(SUBSTITUTE(SUBSTITUTE(SUBSTITUTE(SUBSTITUTE('YAHOO HISTORICAL DATA'!B1066,",","+"),".","-"),"+","."),"-",","))),"")</f>
        <v/>
      </c>
      <c r="G1066" s="15" t="str">
        <f>IF(ISNUMBER(VALUE(SUBSTITUTE(SUBSTITUTE(SUBSTITUTE(SUBSTITUTE('YAHOO HISTORICAL DATA'!C1066,",","+"),".","-"),"+","."),"-",",")))=TRUE,(VALUE(SUBSTITUTE(SUBSTITUTE(SUBSTITUTE(SUBSTITUTE('YAHOO HISTORICAL DATA'!C1066,",","+"),".","-"),"+","."),"-",","))),"")</f>
        <v/>
      </c>
      <c r="H1066" s="15" t="str">
        <f>IF(ISNUMBER(VALUE(SUBSTITUTE(SUBSTITUTE(SUBSTITUTE(SUBSTITUTE('YAHOO HISTORICAL DATA'!D1066,",","+"),".","-"),"+","."),"-",",")))=TRUE,(VALUE(SUBSTITUTE(SUBSTITUTE(SUBSTITUTE(SUBSTITUTE('YAHOO HISTORICAL DATA'!D1066,",","+"),".","-"),"+","."),"-",","))),"")</f>
        <v/>
      </c>
      <c r="I1066" s="15" t="str">
        <f>IF(ISNUMBER(VALUE(SUBSTITUTE(SUBSTITUTE(SUBSTITUTE(SUBSTITUTE('YAHOO HISTORICAL DATA'!E1066,",","+"),".","-"),"+","."),"-",",")))=TRUE,(VALUE(SUBSTITUTE(SUBSTITUTE(SUBSTITUTE(SUBSTITUTE('YAHOO HISTORICAL DATA'!E1066,",","+"),".","-"),"+","."),"-",","))),"")</f>
        <v/>
      </c>
      <c r="J1066" s="15" t="str">
        <f>IF(ISNUMBER(VALUE(SUBSTITUTE(SUBSTITUTE(SUBSTITUTE(SUBSTITUTE('YAHOO HISTORICAL DATA'!F1066,",","+"),".","-"),"+","."),"-",",")))=TRUE,(VALUE(SUBSTITUTE(SUBSTITUTE(SUBSTITUTE(SUBSTITUTE('YAHOO HISTORICAL DATA'!F1066,",","+"),".","-"),"+","."),"-",","))),"")</f>
        <v/>
      </c>
      <c r="K1066" s="15">
        <f>IF(ISNUMBER(VALUE(SUBSTITUTE(SUBSTITUTE(SUBSTITUTE(SUBSTITUTE('YAHOO HISTORICAL DATA'!G1066,",","+"),".","-"),"+","."),"-",",")))=TRUE,(VALUE(SUBSTITUTE(SUBSTITUTE(SUBSTITUTE(SUBSTITUTE('YAHOO HISTORICAL DATA'!G1066,",","+"),".","-"),"+","."),"-",","))),VALUE(SUBSTITUTE(SUBSTITUTE(SUBSTITUTE(SUBSTITUTE('YAHOO HISTORICAL DATA'!G1066,",","+"),".","-"),"+","."),"-",",")&amp;"0"))</f>
        <v>0</v>
      </c>
    </row>
    <row r="1067" spans="1:11" x14ac:dyDescent="0.2">
      <c r="A1067">
        <f>'YAHOO HISTORICAL DATA'!A1067</f>
        <v>0</v>
      </c>
      <c r="B1067" s="81">
        <f t="shared" si="68"/>
        <v>0</v>
      </c>
      <c r="C1067" s="83">
        <f t="shared" si="66"/>
        <v>0</v>
      </c>
      <c r="D1067" s="83">
        <f t="shared" si="69"/>
        <v>0</v>
      </c>
      <c r="E1067" s="3" t="e">
        <f t="shared" si="67"/>
        <v>#NUM!</v>
      </c>
      <c r="F1067" s="15" t="str">
        <f>IF(ISNUMBER(VALUE(SUBSTITUTE(SUBSTITUTE(SUBSTITUTE(SUBSTITUTE('YAHOO HISTORICAL DATA'!B1067,",","+"),".","-"),"+","."),"-",",")))=TRUE,(VALUE(SUBSTITUTE(SUBSTITUTE(SUBSTITUTE(SUBSTITUTE('YAHOO HISTORICAL DATA'!B1067,",","+"),".","-"),"+","."),"-",","))),"")</f>
        <v/>
      </c>
      <c r="G1067" s="15" t="str">
        <f>IF(ISNUMBER(VALUE(SUBSTITUTE(SUBSTITUTE(SUBSTITUTE(SUBSTITUTE('YAHOO HISTORICAL DATA'!C1067,",","+"),".","-"),"+","."),"-",",")))=TRUE,(VALUE(SUBSTITUTE(SUBSTITUTE(SUBSTITUTE(SUBSTITUTE('YAHOO HISTORICAL DATA'!C1067,",","+"),".","-"),"+","."),"-",","))),"")</f>
        <v/>
      </c>
      <c r="H1067" s="15" t="str">
        <f>IF(ISNUMBER(VALUE(SUBSTITUTE(SUBSTITUTE(SUBSTITUTE(SUBSTITUTE('YAHOO HISTORICAL DATA'!D1067,",","+"),".","-"),"+","."),"-",",")))=TRUE,(VALUE(SUBSTITUTE(SUBSTITUTE(SUBSTITUTE(SUBSTITUTE('YAHOO HISTORICAL DATA'!D1067,",","+"),".","-"),"+","."),"-",","))),"")</f>
        <v/>
      </c>
      <c r="I1067" s="15" t="str">
        <f>IF(ISNUMBER(VALUE(SUBSTITUTE(SUBSTITUTE(SUBSTITUTE(SUBSTITUTE('YAHOO HISTORICAL DATA'!E1067,",","+"),".","-"),"+","."),"-",",")))=TRUE,(VALUE(SUBSTITUTE(SUBSTITUTE(SUBSTITUTE(SUBSTITUTE('YAHOO HISTORICAL DATA'!E1067,",","+"),".","-"),"+","."),"-",","))),"")</f>
        <v/>
      </c>
      <c r="J1067" s="15" t="str">
        <f>IF(ISNUMBER(VALUE(SUBSTITUTE(SUBSTITUTE(SUBSTITUTE(SUBSTITUTE('YAHOO HISTORICAL DATA'!F1067,",","+"),".","-"),"+","."),"-",",")))=TRUE,(VALUE(SUBSTITUTE(SUBSTITUTE(SUBSTITUTE(SUBSTITUTE('YAHOO HISTORICAL DATA'!F1067,",","+"),".","-"),"+","."),"-",","))),"")</f>
        <v/>
      </c>
      <c r="K1067" s="15">
        <f>IF(ISNUMBER(VALUE(SUBSTITUTE(SUBSTITUTE(SUBSTITUTE(SUBSTITUTE('YAHOO HISTORICAL DATA'!G1067,",","+"),".","-"),"+","."),"-",",")))=TRUE,(VALUE(SUBSTITUTE(SUBSTITUTE(SUBSTITUTE(SUBSTITUTE('YAHOO HISTORICAL DATA'!G1067,",","+"),".","-"),"+","."),"-",","))),VALUE(SUBSTITUTE(SUBSTITUTE(SUBSTITUTE(SUBSTITUTE('YAHOO HISTORICAL DATA'!G1067,",","+"),".","-"),"+","."),"-",",")&amp;"0"))</f>
        <v>0</v>
      </c>
    </row>
    <row r="1068" spans="1:11" x14ac:dyDescent="0.2">
      <c r="A1068">
        <f>'YAHOO HISTORICAL DATA'!A1068</f>
        <v>0</v>
      </c>
      <c r="B1068" s="81">
        <f t="shared" si="68"/>
        <v>0</v>
      </c>
      <c r="C1068" s="83">
        <f t="shared" si="66"/>
        <v>0</v>
      </c>
      <c r="D1068" s="83">
        <f t="shared" si="69"/>
        <v>0</v>
      </c>
      <c r="E1068" s="3" t="e">
        <f t="shared" si="67"/>
        <v>#NUM!</v>
      </c>
      <c r="F1068" s="15" t="str">
        <f>IF(ISNUMBER(VALUE(SUBSTITUTE(SUBSTITUTE(SUBSTITUTE(SUBSTITUTE('YAHOO HISTORICAL DATA'!B1068,",","+"),".","-"),"+","."),"-",",")))=TRUE,(VALUE(SUBSTITUTE(SUBSTITUTE(SUBSTITUTE(SUBSTITUTE('YAHOO HISTORICAL DATA'!B1068,",","+"),".","-"),"+","."),"-",","))),"")</f>
        <v/>
      </c>
      <c r="G1068" s="15" t="str">
        <f>IF(ISNUMBER(VALUE(SUBSTITUTE(SUBSTITUTE(SUBSTITUTE(SUBSTITUTE('YAHOO HISTORICAL DATA'!C1068,",","+"),".","-"),"+","."),"-",",")))=TRUE,(VALUE(SUBSTITUTE(SUBSTITUTE(SUBSTITUTE(SUBSTITUTE('YAHOO HISTORICAL DATA'!C1068,",","+"),".","-"),"+","."),"-",","))),"")</f>
        <v/>
      </c>
      <c r="H1068" s="15" t="str">
        <f>IF(ISNUMBER(VALUE(SUBSTITUTE(SUBSTITUTE(SUBSTITUTE(SUBSTITUTE('YAHOO HISTORICAL DATA'!D1068,",","+"),".","-"),"+","."),"-",",")))=TRUE,(VALUE(SUBSTITUTE(SUBSTITUTE(SUBSTITUTE(SUBSTITUTE('YAHOO HISTORICAL DATA'!D1068,",","+"),".","-"),"+","."),"-",","))),"")</f>
        <v/>
      </c>
      <c r="I1068" s="15" t="str">
        <f>IF(ISNUMBER(VALUE(SUBSTITUTE(SUBSTITUTE(SUBSTITUTE(SUBSTITUTE('YAHOO HISTORICAL DATA'!E1068,",","+"),".","-"),"+","."),"-",",")))=TRUE,(VALUE(SUBSTITUTE(SUBSTITUTE(SUBSTITUTE(SUBSTITUTE('YAHOO HISTORICAL DATA'!E1068,",","+"),".","-"),"+","."),"-",","))),"")</f>
        <v/>
      </c>
      <c r="J1068" s="15" t="str">
        <f>IF(ISNUMBER(VALUE(SUBSTITUTE(SUBSTITUTE(SUBSTITUTE(SUBSTITUTE('YAHOO HISTORICAL DATA'!F1068,",","+"),".","-"),"+","."),"-",",")))=TRUE,(VALUE(SUBSTITUTE(SUBSTITUTE(SUBSTITUTE(SUBSTITUTE('YAHOO HISTORICAL DATA'!F1068,",","+"),".","-"),"+","."),"-",","))),"")</f>
        <v/>
      </c>
      <c r="K1068" s="15">
        <f>IF(ISNUMBER(VALUE(SUBSTITUTE(SUBSTITUTE(SUBSTITUTE(SUBSTITUTE('YAHOO HISTORICAL DATA'!G1068,",","+"),".","-"),"+","."),"-",",")))=TRUE,(VALUE(SUBSTITUTE(SUBSTITUTE(SUBSTITUTE(SUBSTITUTE('YAHOO HISTORICAL DATA'!G1068,",","+"),".","-"),"+","."),"-",","))),VALUE(SUBSTITUTE(SUBSTITUTE(SUBSTITUTE(SUBSTITUTE('YAHOO HISTORICAL DATA'!G1068,",","+"),".","-"),"+","."),"-",",")&amp;"0"))</f>
        <v>0</v>
      </c>
    </row>
    <row r="1069" spans="1:11" x14ac:dyDescent="0.2">
      <c r="A1069">
        <f>'YAHOO HISTORICAL DATA'!A1069</f>
        <v>0</v>
      </c>
      <c r="B1069" s="81">
        <f t="shared" si="68"/>
        <v>0</v>
      </c>
      <c r="C1069" s="83">
        <f t="shared" ref="C1069:C1132" si="70">(IF((LEFT(A1069,3))="Jan",1,(IF((LEFT(A1069,3))="Feb",2,(IF((LEFT(A1069,3))="Mar",3,(IF((LEFT(A1069,3))="Apr",4,(IF((LEFT(A1069,3))="May",5,(IF((LEFT(A1069,3))="Jun",6,(IF((LEFT(A1069,3))="Jul",7,(IF((LEFT(A1069,3))="Aug",8,(IF((LEFT(A1069,3))="Sep",9,(IF((LEFT(A1069,3))="Oct",10,(IF((LEFT(A1069,3))="Nov",11,(IF((LEFT(A1069,3))="Dec",12,0))))))))))))))))))))))))</f>
        <v>0</v>
      </c>
      <c r="D1069" s="83">
        <f t="shared" si="69"/>
        <v>0</v>
      </c>
      <c r="E1069" s="3" t="e">
        <f t="shared" ref="E1069:E1132" si="71">DATE(D1069,C1069,B1069)</f>
        <v>#NUM!</v>
      </c>
      <c r="F1069" s="15" t="str">
        <f>IF(ISNUMBER(VALUE(SUBSTITUTE(SUBSTITUTE(SUBSTITUTE(SUBSTITUTE('YAHOO HISTORICAL DATA'!B1069,",","+"),".","-"),"+","."),"-",",")))=TRUE,(VALUE(SUBSTITUTE(SUBSTITUTE(SUBSTITUTE(SUBSTITUTE('YAHOO HISTORICAL DATA'!B1069,",","+"),".","-"),"+","."),"-",","))),"")</f>
        <v/>
      </c>
      <c r="G1069" s="15" t="str">
        <f>IF(ISNUMBER(VALUE(SUBSTITUTE(SUBSTITUTE(SUBSTITUTE(SUBSTITUTE('YAHOO HISTORICAL DATA'!C1069,",","+"),".","-"),"+","."),"-",",")))=TRUE,(VALUE(SUBSTITUTE(SUBSTITUTE(SUBSTITUTE(SUBSTITUTE('YAHOO HISTORICAL DATA'!C1069,",","+"),".","-"),"+","."),"-",","))),"")</f>
        <v/>
      </c>
      <c r="H1069" s="15" t="str">
        <f>IF(ISNUMBER(VALUE(SUBSTITUTE(SUBSTITUTE(SUBSTITUTE(SUBSTITUTE('YAHOO HISTORICAL DATA'!D1069,",","+"),".","-"),"+","."),"-",",")))=TRUE,(VALUE(SUBSTITUTE(SUBSTITUTE(SUBSTITUTE(SUBSTITUTE('YAHOO HISTORICAL DATA'!D1069,",","+"),".","-"),"+","."),"-",","))),"")</f>
        <v/>
      </c>
      <c r="I1069" s="15" t="str">
        <f>IF(ISNUMBER(VALUE(SUBSTITUTE(SUBSTITUTE(SUBSTITUTE(SUBSTITUTE('YAHOO HISTORICAL DATA'!E1069,",","+"),".","-"),"+","."),"-",",")))=TRUE,(VALUE(SUBSTITUTE(SUBSTITUTE(SUBSTITUTE(SUBSTITUTE('YAHOO HISTORICAL DATA'!E1069,",","+"),".","-"),"+","."),"-",","))),"")</f>
        <v/>
      </c>
      <c r="J1069" s="15" t="str">
        <f>IF(ISNUMBER(VALUE(SUBSTITUTE(SUBSTITUTE(SUBSTITUTE(SUBSTITUTE('YAHOO HISTORICAL DATA'!F1069,",","+"),".","-"),"+","."),"-",",")))=TRUE,(VALUE(SUBSTITUTE(SUBSTITUTE(SUBSTITUTE(SUBSTITUTE('YAHOO HISTORICAL DATA'!F1069,",","+"),".","-"),"+","."),"-",","))),"")</f>
        <v/>
      </c>
      <c r="K1069" s="15">
        <f>IF(ISNUMBER(VALUE(SUBSTITUTE(SUBSTITUTE(SUBSTITUTE(SUBSTITUTE('YAHOO HISTORICAL DATA'!G1069,",","+"),".","-"),"+","."),"-",",")))=TRUE,(VALUE(SUBSTITUTE(SUBSTITUTE(SUBSTITUTE(SUBSTITUTE('YAHOO HISTORICAL DATA'!G1069,",","+"),".","-"),"+","."),"-",","))),VALUE(SUBSTITUTE(SUBSTITUTE(SUBSTITUTE(SUBSTITUTE('YAHOO HISTORICAL DATA'!G1069,",","+"),".","-"),"+","."),"-",",")&amp;"0"))</f>
        <v>0</v>
      </c>
    </row>
    <row r="1070" spans="1:11" x14ac:dyDescent="0.2">
      <c r="A1070">
        <f>'YAHOO HISTORICAL DATA'!A1070</f>
        <v>0</v>
      </c>
      <c r="B1070" s="81">
        <f t="shared" si="68"/>
        <v>0</v>
      </c>
      <c r="C1070" s="83">
        <f t="shared" si="70"/>
        <v>0</v>
      </c>
      <c r="D1070" s="83">
        <f t="shared" si="69"/>
        <v>0</v>
      </c>
      <c r="E1070" s="3" t="e">
        <f t="shared" si="71"/>
        <v>#NUM!</v>
      </c>
      <c r="F1070" s="15" t="str">
        <f>IF(ISNUMBER(VALUE(SUBSTITUTE(SUBSTITUTE(SUBSTITUTE(SUBSTITUTE('YAHOO HISTORICAL DATA'!B1070,",","+"),".","-"),"+","."),"-",",")))=TRUE,(VALUE(SUBSTITUTE(SUBSTITUTE(SUBSTITUTE(SUBSTITUTE('YAHOO HISTORICAL DATA'!B1070,",","+"),".","-"),"+","."),"-",","))),"")</f>
        <v/>
      </c>
      <c r="G1070" s="15" t="str">
        <f>IF(ISNUMBER(VALUE(SUBSTITUTE(SUBSTITUTE(SUBSTITUTE(SUBSTITUTE('YAHOO HISTORICAL DATA'!C1070,",","+"),".","-"),"+","."),"-",",")))=TRUE,(VALUE(SUBSTITUTE(SUBSTITUTE(SUBSTITUTE(SUBSTITUTE('YAHOO HISTORICAL DATA'!C1070,",","+"),".","-"),"+","."),"-",","))),"")</f>
        <v/>
      </c>
      <c r="H1070" s="15" t="str">
        <f>IF(ISNUMBER(VALUE(SUBSTITUTE(SUBSTITUTE(SUBSTITUTE(SUBSTITUTE('YAHOO HISTORICAL DATA'!D1070,",","+"),".","-"),"+","."),"-",",")))=TRUE,(VALUE(SUBSTITUTE(SUBSTITUTE(SUBSTITUTE(SUBSTITUTE('YAHOO HISTORICAL DATA'!D1070,",","+"),".","-"),"+","."),"-",","))),"")</f>
        <v/>
      </c>
      <c r="I1070" s="15" t="str">
        <f>IF(ISNUMBER(VALUE(SUBSTITUTE(SUBSTITUTE(SUBSTITUTE(SUBSTITUTE('YAHOO HISTORICAL DATA'!E1070,",","+"),".","-"),"+","."),"-",",")))=TRUE,(VALUE(SUBSTITUTE(SUBSTITUTE(SUBSTITUTE(SUBSTITUTE('YAHOO HISTORICAL DATA'!E1070,",","+"),".","-"),"+","."),"-",","))),"")</f>
        <v/>
      </c>
      <c r="J1070" s="15" t="str">
        <f>IF(ISNUMBER(VALUE(SUBSTITUTE(SUBSTITUTE(SUBSTITUTE(SUBSTITUTE('YAHOO HISTORICAL DATA'!F1070,",","+"),".","-"),"+","."),"-",",")))=TRUE,(VALUE(SUBSTITUTE(SUBSTITUTE(SUBSTITUTE(SUBSTITUTE('YAHOO HISTORICAL DATA'!F1070,",","+"),".","-"),"+","."),"-",","))),"")</f>
        <v/>
      </c>
      <c r="K1070" s="15">
        <f>IF(ISNUMBER(VALUE(SUBSTITUTE(SUBSTITUTE(SUBSTITUTE(SUBSTITUTE('YAHOO HISTORICAL DATA'!G1070,",","+"),".","-"),"+","."),"-",",")))=TRUE,(VALUE(SUBSTITUTE(SUBSTITUTE(SUBSTITUTE(SUBSTITUTE('YAHOO HISTORICAL DATA'!G1070,",","+"),".","-"),"+","."),"-",","))),VALUE(SUBSTITUTE(SUBSTITUTE(SUBSTITUTE(SUBSTITUTE('YAHOO HISTORICAL DATA'!G1070,",","+"),".","-"),"+","."),"-",",")&amp;"0"))</f>
        <v>0</v>
      </c>
    </row>
    <row r="1071" spans="1:11" x14ac:dyDescent="0.2">
      <c r="A1071">
        <f>'YAHOO HISTORICAL DATA'!A1071</f>
        <v>0</v>
      </c>
      <c r="B1071" s="81">
        <f t="shared" si="68"/>
        <v>0</v>
      </c>
      <c r="C1071" s="83">
        <f t="shared" si="70"/>
        <v>0</v>
      </c>
      <c r="D1071" s="83">
        <f t="shared" si="69"/>
        <v>0</v>
      </c>
      <c r="E1071" s="3" t="e">
        <f t="shared" si="71"/>
        <v>#NUM!</v>
      </c>
      <c r="F1071" s="15" t="str">
        <f>IF(ISNUMBER(VALUE(SUBSTITUTE(SUBSTITUTE(SUBSTITUTE(SUBSTITUTE('YAHOO HISTORICAL DATA'!B1071,",","+"),".","-"),"+","."),"-",",")))=TRUE,(VALUE(SUBSTITUTE(SUBSTITUTE(SUBSTITUTE(SUBSTITUTE('YAHOO HISTORICAL DATA'!B1071,",","+"),".","-"),"+","."),"-",","))),"")</f>
        <v/>
      </c>
      <c r="G1071" s="15" t="str">
        <f>IF(ISNUMBER(VALUE(SUBSTITUTE(SUBSTITUTE(SUBSTITUTE(SUBSTITUTE('YAHOO HISTORICAL DATA'!C1071,",","+"),".","-"),"+","."),"-",",")))=TRUE,(VALUE(SUBSTITUTE(SUBSTITUTE(SUBSTITUTE(SUBSTITUTE('YAHOO HISTORICAL DATA'!C1071,",","+"),".","-"),"+","."),"-",","))),"")</f>
        <v/>
      </c>
      <c r="H1071" s="15" t="str">
        <f>IF(ISNUMBER(VALUE(SUBSTITUTE(SUBSTITUTE(SUBSTITUTE(SUBSTITUTE('YAHOO HISTORICAL DATA'!D1071,",","+"),".","-"),"+","."),"-",",")))=TRUE,(VALUE(SUBSTITUTE(SUBSTITUTE(SUBSTITUTE(SUBSTITUTE('YAHOO HISTORICAL DATA'!D1071,",","+"),".","-"),"+","."),"-",","))),"")</f>
        <v/>
      </c>
      <c r="I1071" s="15" t="str">
        <f>IF(ISNUMBER(VALUE(SUBSTITUTE(SUBSTITUTE(SUBSTITUTE(SUBSTITUTE('YAHOO HISTORICAL DATA'!E1071,",","+"),".","-"),"+","."),"-",",")))=TRUE,(VALUE(SUBSTITUTE(SUBSTITUTE(SUBSTITUTE(SUBSTITUTE('YAHOO HISTORICAL DATA'!E1071,",","+"),".","-"),"+","."),"-",","))),"")</f>
        <v/>
      </c>
      <c r="J1071" s="15" t="str">
        <f>IF(ISNUMBER(VALUE(SUBSTITUTE(SUBSTITUTE(SUBSTITUTE(SUBSTITUTE('YAHOO HISTORICAL DATA'!F1071,",","+"),".","-"),"+","."),"-",",")))=TRUE,(VALUE(SUBSTITUTE(SUBSTITUTE(SUBSTITUTE(SUBSTITUTE('YAHOO HISTORICAL DATA'!F1071,",","+"),".","-"),"+","."),"-",","))),"")</f>
        <v/>
      </c>
      <c r="K1071" s="15">
        <f>IF(ISNUMBER(VALUE(SUBSTITUTE(SUBSTITUTE(SUBSTITUTE(SUBSTITUTE('YAHOO HISTORICAL DATA'!G1071,",","+"),".","-"),"+","."),"-",",")))=TRUE,(VALUE(SUBSTITUTE(SUBSTITUTE(SUBSTITUTE(SUBSTITUTE('YAHOO HISTORICAL DATA'!G1071,",","+"),".","-"),"+","."),"-",","))),VALUE(SUBSTITUTE(SUBSTITUTE(SUBSTITUTE(SUBSTITUTE('YAHOO HISTORICAL DATA'!G1071,",","+"),".","-"),"+","."),"-",",")&amp;"0"))</f>
        <v>0</v>
      </c>
    </row>
    <row r="1072" spans="1:11" x14ac:dyDescent="0.2">
      <c r="A1072">
        <f>'YAHOO HISTORICAL DATA'!A1072</f>
        <v>0</v>
      </c>
      <c r="B1072" s="81">
        <f t="shared" si="68"/>
        <v>0</v>
      </c>
      <c r="C1072" s="83">
        <f t="shared" si="70"/>
        <v>0</v>
      </c>
      <c r="D1072" s="83">
        <f t="shared" si="69"/>
        <v>0</v>
      </c>
      <c r="E1072" s="3" t="e">
        <f t="shared" si="71"/>
        <v>#NUM!</v>
      </c>
      <c r="F1072" s="15" t="str">
        <f>IF(ISNUMBER(VALUE(SUBSTITUTE(SUBSTITUTE(SUBSTITUTE(SUBSTITUTE('YAHOO HISTORICAL DATA'!B1072,",","+"),".","-"),"+","."),"-",",")))=TRUE,(VALUE(SUBSTITUTE(SUBSTITUTE(SUBSTITUTE(SUBSTITUTE('YAHOO HISTORICAL DATA'!B1072,",","+"),".","-"),"+","."),"-",","))),"")</f>
        <v/>
      </c>
      <c r="G1072" s="15" t="str">
        <f>IF(ISNUMBER(VALUE(SUBSTITUTE(SUBSTITUTE(SUBSTITUTE(SUBSTITUTE('YAHOO HISTORICAL DATA'!C1072,",","+"),".","-"),"+","."),"-",",")))=TRUE,(VALUE(SUBSTITUTE(SUBSTITUTE(SUBSTITUTE(SUBSTITUTE('YAHOO HISTORICAL DATA'!C1072,",","+"),".","-"),"+","."),"-",","))),"")</f>
        <v/>
      </c>
      <c r="H1072" s="15" t="str">
        <f>IF(ISNUMBER(VALUE(SUBSTITUTE(SUBSTITUTE(SUBSTITUTE(SUBSTITUTE('YAHOO HISTORICAL DATA'!D1072,",","+"),".","-"),"+","."),"-",",")))=TRUE,(VALUE(SUBSTITUTE(SUBSTITUTE(SUBSTITUTE(SUBSTITUTE('YAHOO HISTORICAL DATA'!D1072,",","+"),".","-"),"+","."),"-",","))),"")</f>
        <v/>
      </c>
      <c r="I1072" s="15" t="str">
        <f>IF(ISNUMBER(VALUE(SUBSTITUTE(SUBSTITUTE(SUBSTITUTE(SUBSTITUTE('YAHOO HISTORICAL DATA'!E1072,",","+"),".","-"),"+","."),"-",",")))=TRUE,(VALUE(SUBSTITUTE(SUBSTITUTE(SUBSTITUTE(SUBSTITUTE('YAHOO HISTORICAL DATA'!E1072,",","+"),".","-"),"+","."),"-",","))),"")</f>
        <v/>
      </c>
      <c r="J1072" s="15" t="str">
        <f>IF(ISNUMBER(VALUE(SUBSTITUTE(SUBSTITUTE(SUBSTITUTE(SUBSTITUTE('YAHOO HISTORICAL DATA'!F1072,",","+"),".","-"),"+","."),"-",",")))=TRUE,(VALUE(SUBSTITUTE(SUBSTITUTE(SUBSTITUTE(SUBSTITUTE('YAHOO HISTORICAL DATA'!F1072,",","+"),".","-"),"+","."),"-",","))),"")</f>
        <v/>
      </c>
      <c r="K1072" s="15">
        <f>IF(ISNUMBER(VALUE(SUBSTITUTE(SUBSTITUTE(SUBSTITUTE(SUBSTITUTE('YAHOO HISTORICAL DATA'!G1072,",","+"),".","-"),"+","."),"-",",")))=TRUE,(VALUE(SUBSTITUTE(SUBSTITUTE(SUBSTITUTE(SUBSTITUTE('YAHOO HISTORICAL DATA'!G1072,",","+"),".","-"),"+","."),"-",","))),VALUE(SUBSTITUTE(SUBSTITUTE(SUBSTITUTE(SUBSTITUTE('YAHOO HISTORICAL DATA'!G1072,",","+"),".","-"),"+","."),"-",",")&amp;"0"))</f>
        <v>0</v>
      </c>
    </row>
    <row r="1073" spans="1:11" x14ac:dyDescent="0.2">
      <c r="A1073">
        <f>'YAHOO HISTORICAL DATA'!A1073</f>
        <v>0</v>
      </c>
      <c r="B1073" s="81">
        <f t="shared" si="68"/>
        <v>0</v>
      </c>
      <c r="C1073" s="83">
        <f t="shared" si="70"/>
        <v>0</v>
      </c>
      <c r="D1073" s="83">
        <f t="shared" si="69"/>
        <v>0</v>
      </c>
      <c r="E1073" s="3" t="e">
        <f t="shared" si="71"/>
        <v>#NUM!</v>
      </c>
      <c r="F1073" s="15" t="str">
        <f>IF(ISNUMBER(VALUE(SUBSTITUTE(SUBSTITUTE(SUBSTITUTE(SUBSTITUTE('YAHOO HISTORICAL DATA'!B1073,",","+"),".","-"),"+","."),"-",",")))=TRUE,(VALUE(SUBSTITUTE(SUBSTITUTE(SUBSTITUTE(SUBSTITUTE('YAHOO HISTORICAL DATA'!B1073,",","+"),".","-"),"+","."),"-",","))),"")</f>
        <v/>
      </c>
      <c r="G1073" s="15" t="str">
        <f>IF(ISNUMBER(VALUE(SUBSTITUTE(SUBSTITUTE(SUBSTITUTE(SUBSTITUTE('YAHOO HISTORICAL DATA'!C1073,",","+"),".","-"),"+","."),"-",",")))=TRUE,(VALUE(SUBSTITUTE(SUBSTITUTE(SUBSTITUTE(SUBSTITUTE('YAHOO HISTORICAL DATA'!C1073,",","+"),".","-"),"+","."),"-",","))),"")</f>
        <v/>
      </c>
      <c r="H1073" s="15" t="str">
        <f>IF(ISNUMBER(VALUE(SUBSTITUTE(SUBSTITUTE(SUBSTITUTE(SUBSTITUTE('YAHOO HISTORICAL DATA'!D1073,",","+"),".","-"),"+","."),"-",",")))=TRUE,(VALUE(SUBSTITUTE(SUBSTITUTE(SUBSTITUTE(SUBSTITUTE('YAHOO HISTORICAL DATA'!D1073,",","+"),".","-"),"+","."),"-",","))),"")</f>
        <v/>
      </c>
      <c r="I1073" s="15" t="str">
        <f>IF(ISNUMBER(VALUE(SUBSTITUTE(SUBSTITUTE(SUBSTITUTE(SUBSTITUTE('YAHOO HISTORICAL DATA'!E1073,",","+"),".","-"),"+","."),"-",",")))=TRUE,(VALUE(SUBSTITUTE(SUBSTITUTE(SUBSTITUTE(SUBSTITUTE('YAHOO HISTORICAL DATA'!E1073,",","+"),".","-"),"+","."),"-",","))),"")</f>
        <v/>
      </c>
      <c r="J1073" s="15" t="str">
        <f>IF(ISNUMBER(VALUE(SUBSTITUTE(SUBSTITUTE(SUBSTITUTE(SUBSTITUTE('YAHOO HISTORICAL DATA'!F1073,",","+"),".","-"),"+","."),"-",",")))=TRUE,(VALUE(SUBSTITUTE(SUBSTITUTE(SUBSTITUTE(SUBSTITUTE('YAHOO HISTORICAL DATA'!F1073,",","+"),".","-"),"+","."),"-",","))),"")</f>
        <v/>
      </c>
      <c r="K1073" s="15">
        <f>IF(ISNUMBER(VALUE(SUBSTITUTE(SUBSTITUTE(SUBSTITUTE(SUBSTITUTE('YAHOO HISTORICAL DATA'!G1073,",","+"),".","-"),"+","."),"-",",")))=TRUE,(VALUE(SUBSTITUTE(SUBSTITUTE(SUBSTITUTE(SUBSTITUTE('YAHOO HISTORICAL DATA'!G1073,",","+"),".","-"),"+","."),"-",","))),VALUE(SUBSTITUTE(SUBSTITUTE(SUBSTITUTE(SUBSTITUTE('YAHOO HISTORICAL DATA'!G1073,",","+"),".","-"),"+","."),"-",",")&amp;"0"))</f>
        <v>0</v>
      </c>
    </row>
    <row r="1074" spans="1:11" x14ac:dyDescent="0.2">
      <c r="A1074">
        <f>'YAHOO HISTORICAL DATA'!A1074</f>
        <v>0</v>
      </c>
      <c r="B1074" s="81">
        <f t="shared" si="68"/>
        <v>0</v>
      </c>
      <c r="C1074" s="83">
        <f t="shared" si="70"/>
        <v>0</v>
      </c>
      <c r="D1074" s="83">
        <f t="shared" si="69"/>
        <v>0</v>
      </c>
      <c r="E1074" s="3" t="e">
        <f t="shared" si="71"/>
        <v>#NUM!</v>
      </c>
      <c r="F1074" s="15" t="str">
        <f>IF(ISNUMBER(VALUE(SUBSTITUTE(SUBSTITUTE(SUBSTITUTE(SUBSTITUTE('YAHOO HISTORICAL DATA'!B1074,",","+"),".","-"),"+","."),"-",",")))=TRUE,(VALUE(SUBSTITUTE(SUBSTITUTE(SUBSTITUTE(SUBSTITUTE('YAHOO HISTORICAL DATA'!B1074,",","+"),".","-"),"+","."),"-",","))),"")</f>
        <v/>
      </c>
      <c r="G1074" s="15" t="str">
        <f>IF(ISNUMBER(VALUE(SUBSTITUTE(SUBSTITUTE(SUBSTITUTE(SUBSTITUTE('YAHOO HISTORICAL DATA'!C1074,",","+"),".","-"),"+","."),"-",",")))=TRUE,(VALUE(SUBSTITUTE(SUBSTITUTE(SUBSTITUTE(SUBSTITUTE('YAHOO HISTORICAL DATA'!C1074,",","+"),".","-"),"+","."),"-",","))),"")</f>
        <v/>
      </c>
      <c r="H1074" s="15" t="str">
        <f>IF(ISNUMBER(VALUE(SUBSTITUTE(SUBSTITUTE(SUBSTITUTE(SUBSTITUTE('YAHOO HISTORICAL DATA'!D1074,",","+"),".","-"),"+","."),"-",",")))=TRUE,(VALUE(SUBSTITUTE(SUBSTITUTE(SUBSTITUTE(SUBSTITUTE('YAHOO HISTORICAL DATA'!D1074,",","+"),".","-"),"+","."),"-",","))),"")</f>
        <v/>
      </c>
      <c r="I1074" s="15" t="str">
        <f>IF(ISNUMBER(VALUE(SUBSTITUTE(SUBSTITUTE(SUBSTITUTE(SUBSTITUTE('YAHOO HISTORICAL DATA'!E1074,",","+"),".","-"),"+","."),"-",",")))=TRUE,(VALUE(SUBSTITUTE(SUBSTITUTE(SUBSTITUTE(SUBSTITUTE('YAHOO HISTORICAL DATA'!E1074,",","+"),".","-"),"+","."),"-",","))),"")</f>
        <v/>
      </c>
      <c r="J1074" s="15" t="str">
        <f>IF(ISNUMBER(VALUE(SUBSTITUTE(SUBSTITUTE(SUBSTITUTE(SUBSTITUTE('YAHOO HISTORICAL DATA'!F1074,",","+"),".","-"),"+","."),"-",",")))=TRUE,(VALUE(SUBSTITUTE(SUBSTITUTE(SUBSTITUTE(SUBSTITUTE('YAHOO HISTORICAL DATA'!F1074,",","+"),".","-"),"+","."),"-",","))),"")</f>
        <v/>
      </c>
      <c r="K1074" s="15">
        <f>IF(ISNUMBER(VALUE(SUBSTITUTE(SUBSTITUTE(SUBSTITUTE(SUBSTITUTE('YAHOO HISTORICAL DATA'!G1074,",","+"),".","-"),"+","."),"-",",")))=TRUE,(VALUE(SUBSTITUTE(SUBSTITUTE(SUBSTITUTE(SUBSTITUTE('YAHOO HISTORICAL DATA'!G1074,",","+"),".","-"),"+","."),"-",","))),VALUE(SUBSTITUTE(SUBSTITUTE(SUBSTITUTE(SUBSTITUTE('YAHOO HISTORICAL DATA'!G1074,",","+"),".","-"),"+","."),"-",",")&amp;"0"))</f>
        <v>0</v>
      </c>
    </row>
    <row r="1075" spans="1:11" x14ac:dyDescent="0.2">
      <c r="A1075">
        <f>'YAHOO HISTORICAL DATA'!A1075</f>
        <v>0</v>
      </c>
      <c r="B1075" s="81">
        <f t="shared" si="68"/>
        <v>0</v>
      </c>
      <c r="C1075" s="83">
        <f t="shared" si="70"/>
        <v>0</v>
      </c>
      <c r="D1075" s="83">
        <f t="shared" si="69"/>
        <v>0</v>
      </c>
      <c r="E1075" s="3" t="e">
        <f t="shared" si="71"/>
        <v>#NUM!</v>
      </c>
      <c r="F1075" s="15" t="str">
        <f>IF(ISNUMBER(VALUE(SUBSTITUTE(SUBSTITUTE(SUBSTITUTE(SUBSTITUTE('YAHOO HISTORICAL DATA'!B1075,",","+"),".","-"),"+","."),"-",",")))=TRUE,(VALUE(SUBSTITUTE(SUBSTITUTE(SUBSTITUTE(SUBSTITUTE('YAHOO HISTORICAL DATA'!B1075,",","+"),".","-"),"+","."),"-",","))),"")</f>
        <v/>
      </c>
      <c r="G1075" s="15" t="str">
        <f>IF(ISNUMBER(VALUE(SUBSTITUTE(SUBSTITUTE(SUBSTITUTE(SUBSTITUTE('YAHOO HISTORICAL DATA'!C1075,",","+"),".","-"),"+","."),"-",",")))=TRUE,(VALUE(SUBSTITUTE(SUBSTITUTE(SUBSTITUTE(SUBSTITUTE('YAHOO HISTORICAL DATA'!C1075,",","+"),".","-"),"+","."),"-",","))),"")</f>
        <v/>
      </c>
      <c r="H1075" s="15" t="str">
        <f>IF(ISNUMBER(VALUE(SUBSTITUTE(SUBSTITUTE(SUBSTITUTE(SUBSTITUTE('YAHOO HISTORICAL DATA'!D1075,",","+"),".","-"),"+","."),"-",",")))=TRUE,(VALUE(SUBSTITUTE(SUBSTITUTE(SUBSTITUTE(SUBSTITUTE('YAHOO HISTORICAL DATA'!D1075,",","+"),".","-"),"+","."),"-",","))),"")</f>
        <v/>
      </c>
      <c r="I1075" s="15" t="str">
        <f>IF(ISNUMBER(VALUE(SUBSTITUTE(SUBSTITUTE(SUBSTITUTE(SUBSTITUTE('YAHOO HISTORICAL DATA'!E1075,",","+"),".","-"),"+","."),"-",",")))=TRUE,(VALUE(SUBSTITUTE(SUBSTITUTE(SUBSTITUTE(SUBSTITUTE('YAHOO HISTORICAL DATA'!E1075,",","+"),".","-"),"+","."),"-",","))),"")</f>
        <v/>
      </c>
      <c r="J1075" s="15" t="str">
        <f>IF(ISNUMBER(VALUE(SUBSTITUTE(SUBSTITUTE(SUBSTITUTE(SUBSTITUTE('YAHOO HISTORICAL DATA'!F1075,",","+"),".","-"),"+","."),"-",",")))=TRUE,(VALUE(SUBSTITUTE(SUBSTITUTE(SUBSTITUTE(SUBSTITUTE('YAHOO HISTORICAL DATA'!F1075,",","+"),".","-"),"+","."),"-",","))),"")</f>
        <v/>
      </c>
      <c r="K1075" s="15">
        <f>IF(ISNUMBER(VALUE(SUBSTITUTE(SUBSTITUTE(SUBSTITUTE(SUBSTITUTE('YAHOO HISTORICAL DATA'!G1075,",","+"),".","-"),"+","."),"-",",")))=TRUE,(VALUE(SUBSTITUTE(SUBSTITUTE(SUBSTITUTE(SUBSTITUTE('YAHOO HISTORICAL DATA'!G1075,",","+"),".","-"),"+","."),"-",","))),VALUE(SUBSTITUTE(SUBSTITUTE(SUBSTITUTE(SUBSTITUTE('YAHOO HISTORICAL DATA'!G1075,",","+"),".","-"),"+","."),"-",",")&amp;"0"))</f>
        <v>0</v>
      </c>
    </row>
    <row r="1076" spans="1:11" x14ac:dyDescent="0.2">
      <c r="A1076">
        <f>'YAHOO HISTORICAL DATA'!A1076</f>
        <v>0</v>
      </c>
      <c r="B1076" s="81">
        <f t="shared" si="68"/>
        <v>0</v>
      </c>
      <c r="C1076" s="83">
        <f t="shared" si="70"/>
        <v>0</v>
      </c>
      <c r="D1076" s="83">
        <f t="shared" si="69"/>
        <v>0</v>
      </c>
      <c r="E1076" s="3" t="e">
        <f t="shared" si="71"/>
        <v>#NUM!</v>
      </c>
      <c r="F1076" s="15" t="str">
        <f>IF(ISNUMBER(VALUE(SUBSTITUTE(SUBSTITUTE(SUBSTITUTE(SUBSTITUTE('YAHOO HISTORICAL DATA'!B1076,",","+"),".","-"),"+","."),"-",",")))=TRUE,(VALUE(SUBSTITUTE(SUBSTITUTE(SUBSTITUTE(SUBSTITUTE('YAHOO HISTORICAL DATA'!B1076,",","+"),".","-"),"+","."),"-",","))),"")</f>
        <v/>
      </c>
      <c r="G1076" s="15" t="str">
        <f>IF(ISNUMBER(VALUE(SUBSTITUTE(SUBSTITUTE(SUBSTITUTE(SUBSTITUTE('YAHOO HISTORICAL DATA'!C1076,",","+"),".","-"),"+","."),"-",",")))=TRUE,(VALUE(SUBSTITUTE(SUBSTITUTE(SUBSTITUTE(SUBSTITUTE('YAHOO HISTORICAL DATA'!C1076,",","+"),".","-"),"+","."),"-",","))),"")</f>
        <v/>
      </c>
      <c r="H1076" s="15" t="str">
        <f>IF(ISNUMBER(VALUE(SUBSTITUTE(SUBSTITUTE(SUBSTITUTE(SUBSTITUTE('YAHOO HISTORICAL DATA'!D1076,",","+"),".","-"),"+","."),"-",",")))=TRUE,(VALUE(SUBSTITUTE(SUBSTITUTE(SUBSTITUTE(SUBSTITUTE('YAHOO HISTORICAL DATA'!D1076,",","+"),".","-"),"+","."),"-",","))),"")</f>
        <v/>
      </c>
      <c r="I1076" s="15" t="str">
        <f>IF(ISNUMBER(VALUE(SUBSTITUTE(SUBSTITUTE(SUBSTITUTE(SUBSTITUTE('YAHOO HISTORICAL DATA'!E1076,",","+"),".","-"),"+","."),"-",",")))=TRUE,(VALUE(SUBSTITUTE(SUBSTITUTE(SUBSTITUTE(SUBSTITUTE('YAHOO HISTORICAL DATA'!E1076,",","+"),".","-"),"+","."),"-",","))),"")</f>
        <v/>
      </c>
      <c r="J1076" s="15" t="str">
        <f>IF(ISNUMBER(VALUE(SUBSTITUTE(SUBSTITUTE(SUBSTITUTE(SUBSTITUTE('YAHOO HISTORICAL DATA'!F1076,",","+"),".","-"),"+","."),"-",",")))=TRUE,(VALUE(SUBSTITUTE(SUBSTITUTE(SUBSTITUTE(SUBSTITUTE('YAHOO HISTORICAL DATA'!F1076,",","+"),".","-"),"+","."),"-",","))),"")</f>
        <v/>
      </c>
      <c r="K1076" s="15">
        <f>IF(ISNUMBER(VALUE(SUBSTITUTE(SUBSTITUTE(SUBSTITUTE(SUBSTITUTE('YAHOO HISTORICAL DATA'!G1076,",","+"),".","-"),"+","."),"-",",")))=TRUE,(VALUE(SUBSTITUTE(SUBSTITUTE(SUBSTITUTE(SUBSTITUTE('YAHOO HISTORICAL DATA'!G1076,",","+"),".","-"),"+","."),"-",","))),VALUE(SUBSTITUTE(SUBSTITUTE(SUBSTITUTE(SUBSTITUTE('YAHOO HISTORICAL DATA'!G1076,",","+"),".","-"),"+","."),"-",",")&amp;"0"))</f>
        <v>0</v>
      </c>
    </row>
    <row r="1077" spans="1:11" x14ac:dyDescent="0.2">
      <c r="A1077">
        <f>'YAHOO HISTORICAL DATA'!A1077</f>
        <v>0</v>
      </c>
      <c r="B1077" s="81">
        <f t="shared" si="68"/>
        <v>0</v>
      </c>
      <c r="C1077" s="83">
        <f t="shared" si="70"/>
        <v>0</v>
      </c>
      <c r="D1077" s="83">
        <f t="shared" si="69"/>
        <v>0</v>
      </c>
      <c r="E1077" s="3" t="e">
        <f t="shared" si="71"/>
        <v>#NUM!</v>
      </c>
      <c r="F1077" s="15" t="str">
        <f>IF(ISNUMBER(VALUE(SUBSTITUTE(SUBSTITUTE(SUBSTITUTE(SUBSTITUTE('YAHOO HISTORICAL DATA'!B1077,",","+"),".","-"),"+","."),"-",",")))=TRUE,(VALUE(SUBSTITUTE(SUBSTITUTE(SUBSTITUTE(SUBSTITUTE('YAHOO HISTORICAL DATA'!B1077,",","+"),".","-"),"+","."),"-",","))),"")</f>
        <v/>
      </c>
      <c r="G1077" s="15" t="str">
        <f>IF(ISNUMBER(VALUE(SUBSTITUTE(SUBSTITUTE(SUBSTITUTE(SUBSTITUTE('YAHOO HISTORICAL DATA'!C1077,",","+"),".","-"),"+","."),"-",",")))=TRUE,(VALUE(SUBSTITUTE(SUBSTITUTE(SUBSTITUTE(SUBSTITUTE('YAHOO HISTORICAL DATA'!C1077,",","+"),".","-"),"+","."),"-",","))),"")</f>
        <v/>
      </c>
      <c r="H1077" s="15" t="str">
        <f>IF(ISNUMBER(VALUE(SUBSTITUTE(SUBSTITUTE(SUBSTITUTE(SUBSTITUTE('YAHOO HISTORICAL DATA'!D1077,",","+"),".","-"),"+","."),"-",",")))=TRUE,(VALUE(SUBSTITUTE(SUBSTITUTE(SUBSTITUTE(SUBSTITUTE('YAHOO HISTORICAL DATA'!D1077,",","+"),".","-"),"+","."),"-",","))),"")</f>
        <v/>
      </c>
      <c r="I1077" s="15" t="str">
        <f>IF(ISNUMBER(VALUE(SUBSTITUTE(SUBSTITUTE(SUBSTITUTE(SUBSTITUTE('YAHOO HISTORICAL DATA'!E1077,",","+"),".","-"),"+","."),"-",",")))=TRUE,(VALUE(SUBSTITUTE(SUBSTITUTE(SUBSTITUTE(SUBSTITUTE('YAHOO HISTORICAL DATA'!E1077,",","+"),".","-"),"+","."),"-",","))),"")</f>
        <v/>
      </c>
      <c r="J1077" s="15" t="str">
        <f>IF(ISNUMBER(VALUE(SUBSTITUTE(SUBSTITUTE(SUBSTITUTE(SUBSTITUTE('YAHOO HISTORICAL DATA'!F1077,",","+"),".","-"),"+","."),"-",",")))=TRUE,(VALUE(SUBSTITUTE(SUBSTITUTE(SUBSTITUTE(SUBSTITUTE('YAHOO HISTORICAL DATA'!F1077,",","+"),".","-"),"+","."),"-",","))),"")</f>
        <v/>
      </c>
      <c r="K1077" s="15">
        <f>IF(ISNUMBER(VALUE(SUBSTITUTE(SUBSTITUTE(SUBSTITUTE(SUBSTITUTE('YAHOO HISTORICAL DATA'!G1077,",","+"),".","-"),"+","."),"-",",")))=TRUE,(VALUE(SUBSTITUTE(SUBSTITUTE(SUBSTITUTE(SUBSTITUTE('YAHOO HISTORICAL DATA'!G1077,",","+"),".","-"),"+","."),"-",","))),VALUE(SUBSTITUTE(SUBSTITUTE(SUBSTITUTE(SUBSTITUTE('YAHOO HISTORICAL DATA'!G1077,",","+"),".","-"),"+","."),"-",",")&amp;"0"))</f>
        <v>0</v>
      </c>
    </row>
    <row r="1078" spans="1:11" x14ac:dyDescent="0.2">
      <c r="A1078">
        <f>'YAHOO HISTORICAL DATA'!A1078</f>
        <v>0</v>
      </c>
      <c r="B1078" s="81">
        <f t="shared" si="68"/>
        <v>0</v>
      </c>
      <c r="C1078" s="83">
        <f t="shared" si="70"/>
        <v>0</v>
      </c>
      <c r="D1078" s="83">
        <f t="shared" si="69"/>
        <v>0</v>
      </c>
      <c r="E1078" s="3" t="e">
        <f t="shared" si="71"/>
        <v>#NUM!</v>
      </c>
      <c r="F1078" s="15" t="str">
        <f>IF(ISNUMBER(VALUE(SUBSTITUTE(SUBSTITUTE(SUBSTITUTE(SUBSTITUTE('YAHOO HISTORICAL DATA'!B1078,",","+"),".","-"),"+","."),"-",",")))=TRUE,(VALUE(SUBSTITUTE(SUBSTITUTE(SUBSTITUTE(SUBSTITUTE('YAHOO HISTORICAL DATA'!B1078,",","+"),".","-"),"+","."),"-",","))),"")</f>
        <v/>
      </c>
      <c r="G1078" s="15" t="str">
        <f>IF(ISNUMBER(VALUE(SUBSTITUTE(SUBSTITUTE(SUBSTITUTE(SUBSTITUTE('YAHOO HISTORICAL DATA'!C1078,",","+"),".","-"),"+","."),"-",",")))=TRUE,(VALUE(SUBSTITUTE(SUBSTITUTE(SUBSTITUTE(SUBSTITUTE('YAHOO HISTORICAL DATA'!C1078,",","+"),".","-"),"+","."),"-",","))),"")</f>
        <v/>
      </c>
      <c r="H1078" s="15" t="str">
        <f>IF(ISNUMBER(VALUE(SUBSTITUTE(SUBSTITUTE(SUBSTITUTE(SUBSTITUTE('YAHOO HISTORICAL DATA'!D1078,",","+"),".","-"),"+","."),"-",",")))=TRUE,(VALUE(SUBSTITUTE(SUBSTITUTE(SUBSTITUTE(SUBSTITUTE('YAHOO HISTORICAL DATA'!D1078,",","+"),".","-"),"+","."),"-",","))),"")</f>
        <v/>
      </c>
      <c r="I1078" s="15" t="str">
        <f>IF(ISNUMBER(VALUE(SUBSTITUTE(SUBSTITUTE(SUBSTITUTE(SUBSTITUTE('YAHOO HISTORICAL DATA'!E1078,",","+"),".","-"),"+","."),"-",",")))=TRUE,(VALUE(SUBSTITUTE(SUBSTITUTE(SUBSTITUTE(SUBSTITUTE('YAHOO HISTORICAL DATA'!E1078,",","+"),".","-"),"+","."),"-",","))),"")</f>
        <v/>
      </c>
      <c r="J1078" s="15" t="str">
        <f>IF(ISNUMBER(VALUE(SUBSTITUTE(SUBSTITUTE(SUBSTITUTE(SUBSTITUTE('YAHOO HISTORICAL DATA'!F1078,",","+"),".","-"),"+","."),"-",",")))=TRUE,(VALUE(SUBSTITUTE(SUBSTITUTE(SUBSTITUTE(SUBSTITUTE('YAHOO HISTORICAL DATA'!F1078,",","+"),".","-"),"+","."),"-",","))),"")</f>
        <v/>
      </c>
      <c r="K1078" s="15">
        <f>IF(ISNUMBER(VALUE(SUBSTITUTE(SUBSTITUTE(SUBSTITUTE(SUBSTITUTE('YAHOO HISTORICAL DATA'!G1078,",","+"),".","-"),"+","."),"-",",")))=TRUE,(VALUE(SUBSTITUTE(SUBSTITUTE(SUBSTITUTE(SUBSTITUTE('YAHOO HISTORICAL DATA'!G1078,",","+"),".","-"),"+","."),"-",","))),VALUE(SUBSTITUTE(SUBSTITUTE(SUBSTITUTE(SUBSTITUTE('YAHOO HISTORICAL DATA'!G1078,",","+"),".","-"),"+","."),"-",",")&amp;"0"))</f>
        <v>0</v>
      </c>
    </row>
    <row r="1079" spans="1:11" x14ac:dyDescent="0.2">
      <c r="A1079">
        <f>'YAHOO HISTORICAL DATA'!A1079</f>
        <v>0</v>
      </c>
      <c r="B1079" s="81">
        <f t="shared" si="68"/>
        <v>0</v>
      </c>
      <c r="C1079" s="83">
        <f t="shared" si="70"/>
        <v>0</v>
      </c>
      <c r="D1079" s="83">
        <f t="shared" si="69"/>
        <v>0</v>
      </c>
      <c r="E1079" s="3" t="e">
        <f t="shared" si="71"/>
        <v>#NUM!</v>
      </c>
      <c r="F1079" s="15" t="str">
        <f>IF(ISNUMBER(VALUE(SUBSTITUTE(SUBSTITUTE(SUBSTITUTE(SUBSTITUTE('YAHOO HISTORICAL DATA'!B1079,",","+"),".","-"),"+","."),"-",",")))=TRUE,(VALUE(SUBSTITUTE(SUBSTITUTE(SUBSTITUTE(SUBSTITUTE('YAHOO HISTORICAL DATA'!B1079,",","+"),".","-"),"+","."),"-",","))),"")</f>
        <v/>
      </c>
      <c r="G1079" s="15" t="str">
        <f>IF(ISNUMBER(VALUE(SUBSTITUTE(SUBSTITUTE(SUBSTITUTE(SUBSTITUTE('YAHOO HISTORICAL DATA'!C1079,",","+"),".","-"),"+","."),"-",",")))=TRUE,(VALUE(SUBSTITUTE(SUBSTITUTE(SUBSTITUTE(SUBSTITUTE('YAHOO HISTORICAL DATA'!C1079,",","+"),".","-"),"+","."),"-",","))),"")</f>
        <v/>
      </c>
      <c r="H1079" s="15" t="str">
        <f>IF(ISNUMBER(VALUE(SUBSTITUTE(SUBSTITUTE(SUBSTITUTE(SUBSTITUTE('YAHOO HISTORICAL DATA'!D1079,",","+"),".","-"),"+","."),"-",",")))=TRUE,(VALUE(SUBSTITUTE(SUBSTITUTE(SUBSTITUTE(SUBSTITUTE('YAHOO HISTORICAL DATA'!D1079,",","+"),".","-"),"+","."),"-",","))),"")</f>
        <v/>
      </c>
      <c r="I1079" s="15" t="str">
        <f>IF(ISNUMBER(VALUE(SUBSTITUTE(SUBSTITUTE(SUBSTITUTE(SUBSTITUTE('YAHOO HISTORICAL DATA'!E1079,",","+"),".","-"),"+","."),"-",",")))=TRUE,(VALUE(SUBSTITUTE(SUBSTITUTE(SUBSTITUTE(SUBSTITUTE('YAHOO HISTORICAL DATA'!E1079,",","+"),".","-"),"+","."),"-",","))),"")</f>
        <v/>
      </c>
      <c r="J1079" s="15" t="str">
        <f>IF(ISNUMBER(VALUE(SUBSTITUTE(SUBSTITUTE(SUBSTITUTE(SUBSTITUTE('YAHOO HISTORICAL DATA'!F1079,",","+"),".","-"),"+","."),"-",",")))=TRUE,(VALUE(SUBSTITUTE(SUBSTITUTE(SUBSTITUTE(SUBSTITUTE('YAHOO HISTORICAL DATA'!F1079,",","+"),".","-"),"+","."),"-",","))),"")</f>
        <v/>
      </c>
      <c r="K1079" s="15">
        <f>IF(ISNUMBER(VALUE(SUBSTITUTE(SUBSTITUTE(SUBSTITUTE(SUBSTITUTE('YAHOO HISTORICAL DATA'!G1079,",","+"),".","-"),"+","."),"-",",")))=TRUE,(VALUE(SUBSTITUTE(SUBSTITUTE(SUBSTITUTE(SUBSTITUTE('YAHOO HISTORICAL DATA'!G1079,",","+"),".","-"),"+","."),"-",","))),VALUE(SUBSTITUTE(SUBSTITUTE(SUBSTITUTE(SUBSTITUTE('YAHOO HISTORICAL DATA'!G1079,",","+"),".","-"),"+","."),"-",",")&amp;"0"))</f>
        <v>0</v>
      </c>
    </row>
    <row r="1080" spans="1:11" x14ac:dyDescent="0.2">
      <c r="A1080">
        <f>'YAHOO HISTORICAL DATA'!A1080</f>
        <v>0</v>
      </c>
      <c r="B1080" s="81">
        <f t="shared" si="68"/>
        <v>0</v>
      </c>
      <c r="C1080" s="83">
        <f t="shared" si="70"/>
        <v>0</v>
      </c>
      <c r="D1080" s="83">
        <f t="shared" si="69"/>
        <v>0</v>
      </c>
      <c r="E1080" s="3" t="e">
        <f t="shared" si="71"/>
        <v>#NUM!</v>
      </c>
      <c r="F1080" s="15" t="str">
        <f>IF(ISNUMBER(VALUE(SUBSTITUTE(SUBSTITUTE(SUBSTITUTE(SUBSTITUTE('YAHOO HISTORICAL DATA'!B1080,",","+"),".","-"),"+","."),"-",",")))=TRUE,(VALUE(SUBSTITUTE(SUBSTITUTE(SUBSTITUTE(SUBSTITUTE('YAHOO HISTORICAL DATA'!B1080,",","+"),".","-"),"+","."),"-",","))),"")</f>
        <v/>
      </c>
      <c r="G1080" s="15" t="str">
        <f>IF(ISNUMBER(VALUE(SUBSTITUTE(SUBSTITUTE(SUBSTITUTE(SUBSTITUTE('YAHOO HISTORICAL DATA'!C1080,",","+"),".","-"),"+","."),"-",",")))=TRUE,(VALUE(SUBSTITUTE(SUBSTITUTE(SUBSTITUTE(SUBSTITUTE('YAHOO HISTORICAL DATA'!C1080,",","+"),".","-"),"+","."),"-",","))),"")</f>
        <v/>
      </c>
      <c r="H1080" s="15" t="str">
        <f>IF(ISNUMBER(VALUE(SUBSTITUTE(SUBSTITUTE(SUBSTITUTE(SUBSTITUTE('YAHOO HISTORICAL DATA'!D1080,",","+"),".","-"),"+","."),"-",",")))=TRUE,(VALUE(SUBSTITUTE(SUBSTITUTE(SUBSTITUTE(SUBSTITUTE('YAHOO HISTORICAL DATA'!D1080,",","+"),".","-"),"+","."),"-",","))),"")</f>
        <v/>
      </c>
      <c r="I1080" s="15" t="str">
        <f>IF(ISNUMBER(VALUE(SUBSTITUTE(SUBSTITUTE(SUBSTITUTE(SUBSTITUTE('YAHOO HISTORICAL DATA'!E1080,",","+"),".","-"),"+","."),"-",",")))=TRUE,(VALUE(SUBSTITUTE(SUBSTITUTE(SUBSTITUTE(SUBSTITUTE('YAHOO HISTORICAL DATA'!E1080,",","+"),".","-"),"+","."),"-",","))),"")</f>
        <v/>
      </c>
      <c r="J1080" s="15" t="str">
        <f>IF(ISNUMBER(VALUE(SUBSTITUTE(SUBSTITUTE(SUBSTITUTE(SUBSTITUTE('YAHOO HISTORICAL DATA'!F1080,",","+"),".","-"),"+","."),"-",",")))=TRUE,(VALUE(SUBSTITUTE(SUBSTITUTE(SUBSTITUTE(SUBSTITUTE('YAHOO HISTORICAL DATA'!F1080,",","+"),".","-"),"+","."),"-",","))),"")</f>
        <v/>
      </c>
      <c r="K1080" s="15">
        <f>IF(ISNUMBER(VALUE(SUBSTITUTE(SUBSTITUTE(SUBSTITUTE(SUBSTITUTE('YAHOO HISTORICAL DATA'!G1080,",","+"),".","-"),"+","."),"-",",")))=TRUE,(VALUE(SUBSTITUTE(SUBSTITUTE(SUBSTITUTE(SUBSTITUTE('YAHOO HISTORICAL DATA'!G1080,",","+"),".","-"),"+","."),"-",","))),VALUE(SUBSTITUTE(SUBSTITUTE(SUBSTITUTE(SUBSTITUTE('YAHOO HISTORICAL DATA'!G1080,",","+"),".","-"),"+","."),"-",",")&amp;"0"))</f>
        <v>0</v>
      </c>
    </row>
    <row r="1081" spans="1:11" x14ac:dyDescent="0.2">
      <c r="A1081">
        <f>'YAHOO HISTORICAL DATA'!A1081</f>
        <v>0</v>
      </c>
      <c r="B1081" s="81">
        <f t="shared" si="68"/>
        <v>0</v>
      </c>
      <c r="C1081" s="83">
        <f t="shared" si="70"/>
        <v>0</v>
      </c>
      <c r="D1081" s="83">
        <f t="shared" si="69"/>
        <v>0</v>
      </c>
      <c r="E1081" s="3" t="e">
        <f t="shared" si="71"/>
        <v>#NUM!</v>
      </c>
      <c r="F1081" s="15" t="str">
        <f>IF(ISNUMBER(VALUE(SUBSTITUTE(SUBSTITUTE(SUBSTITUTE(SUBSTITUTE('YAHOO HISTORICAL DATA'!B1081,",","+"),".","-"),"+","."),"-",",")))=TRUE,(VALUE(SUBSTITUTE(SUBSTITUTE(SUBSTITUTE(SUBSTITUTE('YAHOO HISTORICAL DATA'!B1081,",","+"),".","-"),"+","."),"-",","))),"")</f>
        <v/>
      </c>
      <c r="G1081" s="15" t="str">
        <f>IF(ISNUMBER(VALUE(SUBSTITUTE(SUBSTITUTE(SUBSTITUTE(SUBSTITUTE('YAHOO HISTORICAL DATA'!C1081,",","+"),".","-"),"+","."),"-",",")))=TRUE,(VALUE(SUBSTITUTE(SUBSTITUTE(SUBSTITUTE(SUBSTITUTE('YAHOO HISTORICAL DATA'!C1081,",","+"),".","-"),"+","."),"-",","))),"")</f>
        <v/>
      </c>
      <c r="H1081" s="15" t="str">
        <f>IF(ISNUMBER(VALUE(SUBSTITUTE(SUBSTITUTE(SUBSTITUTE(SUBSTITUTE('YAHOO HISTORICAL DATA'!D1081,",","+"),".","-"),"+","."),"-",",")))=TRUE,(VALUE(SUBSTITUTE(SUBSTITUTE(SUBSTITUTE(SUBSTITUTE('YAHOO HISTORICAL DATA'!D1081,",","+"),".","-"),"+","."),"-",","))),"")</f>
        <v/>
      </c>
      <c r="I1081" s="15" t="str">
        <f>IF(ISNUMBER(VALUE(SUBSTITUTE(SUBSTITUTE(SUBSTITUTE(SUBSTITUTE('YAHOO HISTORICAL DATA'!E1081,",","+"),".","-"),"+","."),"-",",")))=TRUE,(VALUE(SUBSTITUTE(SUBSTITUTE(SUBSTITUTE(SUBSTITUTE('YAHOO HISTORICAL DATA'!E1081,",","+"),".","-"),"+","."),"-",","))),"")</f>
        <v/>
      </c>
      <c r="J1081" s="15" t="str">
        <f>IF(ISNUMBER(VALUE(SUBSTITUTE(SUBSTITUTE(SUBSTITUTE(SUBSTITUTE('YAHOO HISTORICAL DATA'!F1081,",","+"),".","-"),"+","."),"-",",")))=TRUE,(VALUE(SUBSTITUTE(SUBSTITUTE(SUBSTITUTE(SUBSTITUTE('YAHOO HISTORICAL DATA'!F1081,",","+"),".","-"),"+","."),"-",","))),"")</f>
        <v/>
      </c>
      <c r="K1081" s="15">
        <f>IF(ISNUMBER(VALUE(SUBSTITUTE(SUBSTITUTE(SUBSTITUTE(SUBSTITUTE('YAHOO HISTORICAL DATA'!G1081,",","+"),".","-"),"+","."),"-",",")))=TRUE,(VALUE(SUBSTITUTE(SUBSTITUTE(SUBSTITUTE(SUBSTITUTE('YAHOO HISTORICAL DATA'!G1081,",","+"),".","-"),"+","."),"-",","))),VALUE(SUBSTITUTE(SUBSTITUTE(SUBSTITUTE(SUBSTITUTE('YAHOO HISTORICAL DATA'!G1081,",","+"),".","-"),"+","."),"-",",")&amp;"0"))</f>
        <v>0</v>
      </c>
    </row>
    <row r="1082" spans="1:11" x14ac:dyDescent="0.2">
      <c r="A1082">
        <f>'YAHOO HISTORICAL DATA'!A1082</f>
        <v>0</v>
      </c>
      <c r="B1082" s="81">
        <f t="shared" si="68"/>
        <v>0</v>
      </c>
      <c r="C1082" s="83">
        <f t="shared" si="70"/>
        <v>0</v>
      </c>
      <c r="D1082" s="83">
        <f t="shared" si="69"/>
        <v>0</v>
      </c>
      <c r="E1082" s="3" t="e">
        <f t="shared" si="71"/>
        <v>#NUM!</v>
      </c>
      <c r="F1082" s="15" t="str">
        <f>IF(ISNUMBER(VALUE(SUBSTITUTE(SUBSTITUTE(SUBSTITUTE(SUBSTITUTE('YAHOO HISTORICAL DATA'!B1082,",","+"),".","-"),"+","."),"-",",")))=TRUE,(VALUE(SUBSTITUTE(SUBSTITUTE(SUBSTITUTE(SUBSTITUTE('YAHOO HISTORICAL DATA'!B1082,",","+"),".","-"),"+","."),"-",","))),"")</f>
        <v/>
      </c>
      <c r="G1082" s="15" t="str">
        <f>IF(ISNUMBER(VALUE(SUBSTITUTE(SUBSTITUTE(SUBSTITUTE(SUBSTITUTE('YAHOO HISTORICAL DATA'!C1082,",","+"),".","-"),"+","."),"-",",")))=TRUE,(VALUE(SUBSTITUTE(SUBSTITUTE(SUBSTITUTE(SUBSTITUTE('YAHOO HISTORICAL DATA'!C1082,",","+"),".","-"),"+","."),"-",","))),"")</f>
        <v/>
      </c>
      <c r="H1082" s="15" t="str">
        <f>IF(ISNUMBER(VALUE(SUBSTITUTE(SUBSTITUTE(SUBSTITUTE(SUBSTITUTE('YAHOO HISTORICAL DATA'!D1082,",","+"),".","-"),"+","."),"-",",")))=TRUE,(VALUE(SUBSTITUTE(SUBSTITUTE(SUBSTITUTE(SUBSTITUTE('YAHOO HISTORICAL DATA'!D1082,",","+"),".","-"),"+","."),"-",","))),"")</f>
        <v/>
      </c>
      <c r="I1082" s="15" t="str">
        <f>IF(ISNUMBER(VALUE(SUBSTITUTE(SUBSTITUTE(SUBSTITUTE(SUBSTITUTE('YAHOO HISTORICAL DATA'!E1082,",","+"),".","-"),"+","."),"-",",")))=TRUE,(VALUE(SUBSTITUTE(SUBSTITUTE(SUBSTITUTE(SUBSTITUTE('YAHOO HISTORICAL DATA'!E1082,",","+"),".","-"),"+","."),"-",","))),"")</f>
        <v/>
      </c>
      <c r="J1082" s="15" t="str">
        <f>IF(ISNUMBER(VALUE(SUBSTITUTE(SUBSTITUTE(SUBSTITUTE(SUBSTITUTE('YAHOO HISTORICAL DATA'!F1082,",","+"),".","-"),"+","."),"-",",")))=TRUE,(VALUE(SUBSTITUTE(SUBSTITUTE(SUBSTITUTE(SUBSTITUTE('YAHOO HISTORICAL DATA'!F1082,",","+"),".","-"),"+","."),"-",","))),"")</f>
        <v/>
      </c>
      <c r="K1082" s="15">
        <f>IF(ISNUMBER(VALUE(SUBSTITUTE(SUBSTITUTE(SUBSTITUTE(SUBSTITUTE('YAHOO HISTORICAL DATA'!G1082,",","+"),".","-"),"+","."),"-",",")))=TRUE,(VALUE(SUBSTITUTE(SUBSTITUTE(SUBSTITUTE(SUBSTITUTE('YAHOO HISTORICAL DATA'!G1082,",","+"),".","-"),"+","."),"-",","))),VALUE(SUBSTITUTE(SUBSTITUTE(SUBSTITUTE(SUBSTITUTE('YAHOO HISTORICAL DATA'!G1082,",","+"),".","-"),"+","."),"-",",")&amp;"0"))</f>
        <v>0</v>
      </c>
    </row>
    <row r="1083" spans="1:11" x14ac:dyDescent="0.2">
      <c r="A1083">
        <f>'YAHOO HISTORICAL DATA'!A1083</f>
        <v>0</v>
      </c>
      <c r="B1083" s="81">
        <f t="shared" si="68"/>
        <v>0</v>
      </c>
      <c r="C1083" s="83">
        <f t="shared" si="70"/>
        <v>0</v>
      </c>
      <c r="D1083" s="83">
        <f t="shared" si="69"/>
        <v>0</v>
      </c>
      <c r="E1083" s="3" t="e">
        <f t="shared" si="71"/>
        <v>#NUM!</v>
      </c>
      <c r="F1083" s="15" t="str">
        <f>IF(ISNUMBER(VALUE(SUBSTITUTE(SUBSTITUTE(SUBSTITUTE(SUBSTITUTE('YAHOO HISTORICAL DATA'!B1083,",","+"),".","-"),"+","."),"-",",")))=TRUE,(VALUE(SUBSTITUTE(SUBSTITUTE(SUBSTITUTE(SUBSTITUTE('YAHOO HISTORICAL DATA'!B1083,",","+"),".","-"),"+","."),"-",","))),"")</f>
        <v/>
      </c>
      <c r="G1083" s="15" t="str">
        <f>IF(ISNUMBER(VALUE(SUBSTITUTE(SUBSTITUTE(SUBSTITUTE(SUBSTITUTE('YAHOO HISTORICAL DATA'!C1083,",","+"),".","-"),"+","."),"-",",")))=TRUE,(VALUE(SUBSTITUTE(SUBSTITUTE(SUBSTITUTE(SUBSTITUTE('YAHOO HISTORICAL DATA'!C1083,",","+"),".","-"),"+","."),"-",","))),"")</f>
        <v/>
      </c>
      <c r="H1083" s="15" t="str">
        <f>IF(ISNUMBER(VALUE(SUBSTITUTE(SUBSTITUTE(SUBSTITUTE(SUBSTITUTE('YAHOO HISTORICAL DATA'!D1083,",","+"),".","-"),"+","."),"-",",")))=TRUE,(VALUE(SUBSTITUTE(SUBSTITUTE(SUBSTITUTE(SUBSTITUTE('YAHOO HISTORICAL DATA'!D1083,",","+"),".","-"),"+","."),"-",","))),"")</f>
        <v/>
      </c>
      <c r="I1083" s="15" t="str">
        <f>IF(ISNUMBER(VALUE(SUBSTITUTE(SUBSTITUTE(SUBSTITUTE(SUBSTITUTE('YAHOO HISTORICAL DATA'!E1083,",","+"),".","-"),"+","."),"-",",")))=TRUE,(VALUE(SUBSTITUTE(SUBSTITUTE(SUBSTITUTE(SUBSTITUTE('YAHOO HISTORICAL DATA'!E1083,",","+"),".","-"),"+","."),"-",","))),"")</f>
        <v/>
      </c>
      <c r="J1083" s="15" t="str">
        <f>IF(ISNUMBER(VALUE(SUBSTITUTE(SUBSTITUTE(SUBSTITUTE(SUBSTITUTE('YAHOO HISTORICAL DATA'!F1083,",","+"),".","-"),"+","."),"-",",")))=TRUE,(VALUE(SUBSTITUTE(SUBSTITUTE(SUBSTITUTE(SUBSTITUTE('YAHOO HISTORICAL DATA'!F1083,",","+"),".","-"),"+","."),"-",","))),"")</f>
        <v/>
      </c>
      <c r="K1083" s="15">
        <f>IF(ISNUMBER(VALUE(SUBSTITUTE(SUBSTITUTE(SUBSTITUTE(SUBSTITUTE('YAHOO HISTORICAL DATA'!G1083,",","+"),".","-"),"+","."),"-",",")))=TRUE,(VALUE(SUBSTITUTE(SUBSTITUTE(SUBSTITUTE(SUBSTITUTE('YAHOO HISTORICAL DATA'!G1083,",","+"),".","-"),"+","."),"-",","))),VALUE(SUBSTITUTE(SUBSTITUTE(SUBSTITUTE(SUBSTITUTE('YAHOO HISTORICAL DATA'!G1083,",","+"),".","-"),"+","."),"-",",")&amp;"0"))</f>
        <v>0</v>
      </c>
    </row>
    <row r="1084" spans="1:11" x14ac:dyDescent="0.2">
      <c r="A1084">
        <f>'YAHOO HISTORICAL DATA'!A1084</f>
        <v>0</v>
      </c>
      <c r="B1084" s="81">
        <f t="shared" si="68"/>
        <v>0</v>
      </c>
      <c r="C1084" s="83">
        <f t="shared" si="70"/>
        <v>0</v>
      </c>
      <c r="D1084" s="83">
        <f t="shared" si="69"/>
        <v>0</v>
      </c>
      <c r="E1084" s="3" t="e">
        <f t="shared" si="71"/>
        <v>#NUM!</v>
      </c>
      <c r="F1084" s="15" t="str">
        <f>IF(ISNUMBER(VALUE(SUBSTITUTE(SUBSTITUTE(SUBSTITUTE(SUBSTITUTE('YAHOO HISTORICAL DATA'!B1084,",","+"),".","-"),"+","."),"-",",")))=TRUE,(VALUE(SUBSTITUTE(SUBSTITUTE(SUBSTITUTE(SUBSTITUTE('YAHOO HISTORICAL DATA'!B1084,",","+"),".","-"),"+","."),"-",","))),"")</f>
        <v/>
      </c>
      <c r="G1084" s="15" t="str">
        <f>IF(ISNUMBER(VALUE(SUBSTITUTE(SUBSTITUTE(SUBSTITUTE(SUBSTITUTE('YAHOO HISTORICAL DATA'!C1084,",","+"),".","-"),"+","."),"-",",")))=TRUE,(VALUE(SUBSTITUTE(SUBSTITUTE(SUBSTITUTE(SUBSTITUTE('YAHOO HISTORICAL DATA'!C1084,",","+"),".","-"),"+","."),"-",","))),"")</f>
        <v/>
      </c>
      <c r="H1084" s="15" t="str">
        <f>IF(ISNUMBER(VALUE(SUBSTITUTE(SUBSTITUTE(SUBSTITUTE(SUBSTITUTE('YAHOO HISTORICAL DATA'!D1084,",","+"),".","-"),"+","."),"-",",")))=TRUE,(VALUE(SUBSTITUTE(SUBSTITUTE(SUBSTITUTE(SUBSTITUTE('YAHOO HISTORICAL DATA'!D1084,",","+"),".","-"),"+","."),"-",","))),"")</f>
        <v/>
      </c>
      <c r="I1084" s="15" t="str">
        <f>IF(ISNUMBER(VALUE(SUBSTITUTE(SUBSTITUTE(SUBSTITUTE(SUBSTITUTE('YAHOO HISTORICAL DATA'!E1084,",","+"),".","-"),"+","."),"-",",")))=TRUE,(VALUE(SUBSTITUTE(SUBSTITUTE(SUBSTITUTE(SUBSTITUTE('YAHOO HISTORICAL DATA'!E1084,",","+"),".","-"),"+","."),"-",","))),"")</f>
        <v/>
      </c>
      <c r="J1084" s="15" t="str">
        <f>IF(ISNUMBER(VALUE(SUBSTITUTE(SUBSTITUTE(SUBSTITUTE(SUBSTITUTE('YAHOO HISTORICAL DATA'!F1084,",","+"),".","-"),"+","."),"-",",")))=TRUE,(VALUE(SUBSTITUTE(SUBSTITUTE(SUBSTITUTE(SUBSTITUTE('YAHOO HISTORICAL DATA'!F1084,",","+"),".","-"),"+","."),"-",","))),"")</f>
        <v/>
      </c>
      <c r="K1084" s="15">
        <f>IF(ISNUMBER(VALUE(SUBSTITUTE(SUBSTITUTE(SUBSTITUTE(SUBSTITUTE('YAHOO HISTORICAL DATA'!G1084,",","+"),".","-"),"+","."),"-",",")))=TRUE,(VALUE(SUBSTITUTE(SUBSTITUTE(SUBSTITUTE(SUBSTITUTE('YAHOO HISTORICAL DATA'!G1084,",","+"),".","-"),"+","."),"-",","))),VALUE(SUBSTITUTE(SUBSTITUTE(SUBSTITUTE(SUBSTITUTE('YAHOO HISTORICAL DATA'!G1084,",","+"),".","-"),"+","."),"-",",")&amp;"0"))</f>
        <v>0</v>
      </c>
    </row>
    <row r="1085" spans="1:11" x14ac:dyDescent="0.2">
      <c r="A1085">
        <f>'YAHOO HISTORICAL DATA'!A1085</f>
        <v>0</v>
      </c>
      <c r="B1085" s="81">
        <f t="shared" si="68"/>
        <v>0</v>
      </c>
      <c r="C1085" s="83">
        <f t="shared" si="70"/>
        <v>0</v>
      </c>
      <c r="D1085" s="83">
        <f t="shared" si="69"/>
        <v>0</v>
      </c>
      <c r="E1085" s="3" t="e">
        <f t="shared" si="71"/>
        <v>#NUM!</v>
      </c>
      <c r="F1085" s="15" t="str">
        <f>IF(ISNUMBER(VALUE(SUBSTITUTE(SUBSTITUTE(SUBSTITUTE(SUBSTITUTE('YAHOO HISTORICAL DATA'!B1085,",","+"),".","-"),"+","."),"-",",")))=TRUE,(VALUE(SUBSTITUTE(SUBSTITUTE(SUBSTITUTE(SUBSTITUTE('YAHOO HISTORICAL DATA'!B1085,",","+"),".","-"),"+","."),"-",","))),"")</f>
        <v/>
      </c>
      <c r="G1085" s="15" t="str">
        <f>IF(ISNUMBER(VALUE(SUBSTITUTE(SUBSTITUTE(SUBSTITUTE(SUBSTITUTE('YAHOO HISTORICAL DATA'!C1085,",","+"),".","-"),"+","."),"-",",")))=TRUE,(VALUE(SUBSTITUTE(SUBSTITUTE(SUBSTITUTE(SUBSTITUTE('YAHOO HISTORICAL DATA'!C1085,",","+"),".","-"),"+","."),"-",","))),"")</f>
        <v/>
      </c>
      <c r="H1085" s="15" t="str">
        <f>IF(ISNUMBER(VALUE(SUBSTITUTE(SUBSTITUTE(SUBSTITUTE(SUBSTITUTE('YAHOO HISTORICAL DATA'!D1085,",","+"),".","-"),"+","."),"-",",")))=TRUE,(VALUE(SUBSTITUTE(SUBSTITUTE(SUBSTITUTE(SUBSTITUTE('YAHOO HISTORICAL DATA'!D1085,",","+"),".","-"),"+","."),"-",","))),"")</f>
        <v/>
      </c>
      <c r="I1085" s="15" t="str">
        <f>IF(ISNUMBER(VALUE(SUBSTITUTE(SUBSTITUTE(SUBSTITUTE(SUBSTITUTE('YAHOO HISTORICAL DATA'!E1085,",","+"),".","-"),"+","."),"-",",")))=TRUE,(VALUE(SUBSTITUTE(SUBSTITUTE(SUBSTITUTE(SUBSTITUTE('YAHOO HISTORICAL DATA'!E1085,",","+"),".","-"),"+","."),"-",","))),"")</f>
        <v/>
      </c>
      <c r="J1085" s="15" t="str">
        <f>IF(ISNUMBER(VALUE(SUBSTITUTE(SUBSTITUTE(SUBSTITUTE(SUBSTITUTE('YAHOO HISTORICAL DATA'!F1085,",","+"),".","-"),"+","."),"-",",")))=TRUE,(VALUE(SUBSTITUTE(SUBSTITUTE(SUBSTITUTE(SUBSTITUTE('YAHOO HISTORICAL DATA'!F1085,",","+"),".","-"),"+","."),"-",","))),"")</f>
        <v/>
      </c>
      <c r="K1085" s="15">
        <f>IF(ISNUMBER(VALUE(SUBSTITUTE(SUBSTITUTE(SUBSTITUTE(SUBSTITUTE('YAHOO HISTORICAL DATA'!G1085,",","+"),".","-"),"+","."),"-",",")))=TRUE,(VALUE(SUBSTITUTE(SUBSTITUTE(SUBSTITUTE(SUBSTITUTE('YAHOO HISTORICAL DATA'!G1085,",","+"),".","-"),"+","."),"-",","))),VALUE(SUBSTITUTE(SUBSTITUTE(SUBSTITUTE(SUBSTITUTE('YAHOO HISTORICAL DATA'!G1085,",","+"),".","-"),"+","."),"-",",")&amp;"0"))</f>
        <v>0</v>
      </c>
    </row>
    <row r="1086" spans="1:11" x14ac:dyDescent="0.2">
      <c r="A1086">
        <f>'YAHOO HISTORICAL DATA'!A1086</f>
        <v>0</v>
      </c>
      <c r="B1086" s="81">
        <f t="shared" si="68"/>
        <v>0</v>
      </c>
      <c r="C1086" s="83">
        <f t="shared" si="70"/>
        <v>0</v>
      </c>
      <c r="D1086" s="83">
        <f t="shared" si="69"/>
        <v>0</v>
      </c>
      <c r="E1086" s="3" t="e">
        <f t="shared" si="71"/>
        <v>#NUM!</v>
      </c>
      <c r="F1086" s="15" t="str">
        <f>IF(ISNUMBER(VALUE(SUBSTITUTE(SUBSTITUTE(SUBSTITUTE(SUBSTITUTE('YAHOO HISTORICAL DATA'!B1086,",","+"),".","-"),"+","."),"-",",")))=TRUE,(VALUE(SUBSTITUTE(SUBSTITUTE(SUBSTITUTE(SUBSTITUTE('YAHOO HISTORICAL DATA'!B1086,",","+"),".","-"),"+","."),"-",","))),"")</f>
        <v/>
      </c>
      <c r="G1086" s="15" t="str">
        <f>IF(ISNUMBER(VALUE(SUBSTITUTE(SUBSTITUTE(SUBSTITUTE(SUBSTITUTE('YAHOO HISTORICAL DATA'!C1086,",","+"),".","-"),"+","."),"-",",")))=TRUE,(VALUE(SUBSTITUTE(SUBSTITUTE(SUBSTITUTE(SUBSTITUTE('YAHOO HISTORICAL DATA'!C1086,",","+"),".","-"),"+","."),"-",","))),"")</f>
        <v/>
      </c>
      <c r="H1086" s="15" t="str">
        <f>IF(ISNUMBER(VALUE(SUBSTITUTE(SUBSTITUTE(SUBSTITUTE(SUBSTITUTE('YAHOO HISTORICAL DATA'!D1086,",","+"),".","-"),"+","."),"-",",")))=TRUE,(VALUE(SUBSTITUTE(SUBSTITUTE(SUBSTITUTE(SUBSTITUTE('YAHOO HISTORICAL DATA'!D1086,",","+"),".","-"),"+","."),"-",","))),"")</f>
        <v/>
      </c>
      <c r="I1086" s="15" t="str">
        <f>IF(ISNUMBER(VALUE(SUBSTITUTE(SUBSTITUTE(SUBSTITUTE(SUBSTITUTE('YAHOO HISTORICAL DATA'!E1086,",","+"),".","-"),"+","."),"-",",")))=TRUE,(VALUE(SUBSTITUTE(SUBSTITUTE(SUBSTITUTE(SUBSTITUTE('YAHOO HISTORICAL DATA'!E1086,",","+"),".","-"),"+","."),"-",","))),"")</f>
        <v/>
      </c>
      <c r="J1086" s="15" t="str">
        <f>IF(ISNUMBER(VALUE(SUBSTITUTE(SUBSTITUTE(SUBSTITUTE(SUBSTITUTE('YAHOO HISTORICAL DATA'!F1086,",","+"),".","-"),"+","."),"-",",")))=TRUE,(VALUE(SUBSTITUTE(SUBSTITUTE(SUBSTITUTE(SUBSTITUTE('YAHOO HISTORICAL DATA'!F1086,",","+"),".","-"),"+","."),"-",","))),"")</f>
        <v/>
      </c>
      <c r="K1086" s="15">
        <f>IF(ISNUMBER(VALUE(SUBSTITUTE(SUBSTITUTE(SUBSTITUTE(SUBSTITUTE('YAHOO HISTORICAL DATA'!G1086,",","+"),".","-"),"+","."),"-",",")))=TRUE,(VALUE(SUBSTITUTE(SUBSTITUTE(SUBSTITUTE(SUBSTITUTE('YAHOO HISTORICAL DATA'!G1086,",","+"),".","-"),"+","."),"-",","))),VALUE(SUBSTITUTE(SUBSTITUTE(SUBSTITUTE(SUBSTITUTE('YAHOO HISTORICAL DATA'!G1086,",","+"),".","-"),"+","."),"-",",")&amp;"0"))</f>
        <v>0</v>
      </c>
    </row>
    <row r="1087" spans="1:11" x14ac:dyDescent="0.2">
      <c r="A1087">
        <f>'YAHOO HISTORICAL DATA'!A1087</f>
        <v>0</v>
      </c>
      <c r="B1087" s="81">
        <f t="shared" si="68"/>
        <v>0</v>
      </c>
      <c r="C1087" s="83">
        <f t="shared" si="70"/>
        <v>0</v>
      </c>
      <c r="D1087" s="83">
        <f t="shared" si="69"/>
        <v>0</v>
      </c>
      <c r="E1087" s="3" t="e">
        <f t="shared" si="71"/>
        <v>#NUM!</v>
      </c>
      <c r="F1087" s="15" t="str">
        <f>IF(ISNUMBER(VALUE(SUBSTITUTE(SUBSTITUTE(SUBSTITUTE(SUBSTITUTE('YAHOO HISTORICAL DATA'!B1087,",","+"),".","-"),"+","."),"-",",")))=TRUE,(VALUE(SUBSTITUTE(SUBSTITUTE(SUBSTITUTE(SUBSTITUTE('YAHOO HISTORICAL DATA'!B1087,",","+"),".","-"),"+","."),"-",","))),"")</f>
        <v/>
      </c>
      <c r="G1087" s="15" t="str">
        <f>IF(ISNUMBER(VALUE(SUBSTITUTE(SUBSTITUTE(SUBSTITUTE(SUBSTITUTE('YAHOO HISTORICAL DATA'!C1087,",","+"),".","-"),"+","."),"-",",")))=TRUE,(VALUE(SUBSTITUTE(SUBSTITUTE(SUBSTITUTE(SUBSTITUTE('YAHOO HISTORICAL DATA'!C1087,",","+"),".","-"),"+","."),"-",","))),"")</f>
        <v/>
      </c>
      <c r="H1087" s="15" t="str">
        <f>IF(ISNUMBER(VALUE(SUBSTITUTE(SUBSTITUTE(SUBSTITUTE(SUBSTITUTE('YAHOO HISTORICAL DATA'!D1087,",","+"),".","-"),"+","."),"-",",")))=TRUE,(VALUE(SUBSTITUTE(SUBSTITUTE(SUBSTITUTE(SUBSTITUTE('YAHOO HISTORICAL DATA'!D1087,",","+"),".","-"),"+","."),"-",","))),"")</f>
        <v/>
      </c>
      <c r="I1087" s="15" t="str">
        <f>IF(ISNUMBER(VALUE(SUBSTITUTE(SUBSTITUTE(SUBSTITUTE(SUBSTITUTE('YAHOO HISTORICAL DATA'!E1087,",","+"),".","-"),"+","."),"-",",")))=TRUE,(VALUE(SUBSTITUTE(SUBSTITUTE(SUBSTITUTE(SUBSTITUTE('YAHOO HISTORICAL DATA'!E1087,",","+"),".","-"),"+","."),"-",","))),"")</f>
        <v/>
      </c>
      <c r="J1087" s="15" t="str">
        <f>IF(ISNUMBER(VALUE(SUBSTITUTE(SUBSTITUTE(SUBSTITUTE(SUBSTITUTE('YAHOO HISTORICAL DATA'!F1087,",","+"),".","-"),"+","."),"-",",")))=TRUE,(VALUE(SUBSTITUTE(SUBSTITUTE(SUBSTITUTE(SUBSTITUTE('YAHOO HISTORICAL DATA'!F1087,",","+"),".","-"),"+","."),"-",","))),"")</f>
        <v/>
      </c>
      <c r="K1087" s="15">
        <f>IF(ISNUMBER(VALUE(SUBSTITUTE(SUBSTITUTE(SUBSTITUTE(SUBSTITUTE('YAHOO HISTORICAL DATA'!G1087,",","+"),".","-"),"+","."),"-",",")))=TRUE,(VALUE(SUBSTITUTE(SUBSTITUTE(SUBSTITUTE(SUBSTITUTE('YAHOO HISTORICAL DATA'!G1087,",","+"),".","-"),"+","."),"-",","))),VALUE(SUBSTITUTE(SUBSTITUTE(SUBSTITUTE(SUBSTITUTE('YAHOO HISTORICAL DATA'!G1087,",","+"),".","-"),"+","."),"-",",")&amp;"0"))</f>
        <v>0</v>
      </c>
    </row>
    <row r="1088" spans="1:11" x14ac:dyDescent="0.2">
      <c r="A1088">
        <f>'YAHOO HISTORICAL DATA'!A1088</f>
        <v>0</v>
      </c>
      <c r="B1088" s="81">
        <f t="shared" si="68"/>
        <v>0</v>
      </c>
      <c r="C1088" s="83">
        <f t="shared" si="70"/>
        <v>0</v>
      </c>
      <c r="D1088" s="83">
        <f t="shared" si="69"/>
        <v>0</v>
      </c>
      <c r="E1088" s="3" t="e">
        <f t="shared" si="71"/>
        <v>#NUM!</v>
      </c>
      <c r="F1088" s="15" t="str">
        <f>IF(ISNUMBER(VALUE(SUBSTITUTE(SUBSTITUTE(SUBSTITUTE(SUBSTITUTE('YAHOO HISTORICAL DATA'!B1088,",","+"),".","-"),"+","."),"-",",")))=TRUE,(VALUE(SUBSTITUTE(SUBSTITUTE(SUBSTITUTE(SUBSTITUTE('YAHOO HISTORICAL DATA'!B1088,",","+"),".","-"),"+","."),"-",","))),"")</f>
        <v/>
      </c>
      <c r="G1088" s="15" t="str">
        <f>IF(ISNUMBER(VALUE(SUBSTITUTE(SUBSTITUTE(SUBSTITUTE(SUBSTITUTE('YAHOO HISTORICAL DATA'!C1088,",","+"),".","-"),"+","."),"-",",")))=TRUE,(VALUE(SUBSTITUTE(SUBSTITUTE(SUBSTITUTE(SUBSTITUTE('YAHOO HISTORICAL DATA'!C1088,",","+"),".","-"),"+","."),"-",","))),"")</f>
        <v/>
      </c>
      <c r="H1088" s="15" t="str">
        <f>IF(ISNUMBER(VALUE(SUBSTITUTE(SUBSTITUTE(SUBSTITUTE(SUBSTITUTE('YAHOO HISTORICAL DATA'!D1088,",","+"),".","-"),"+","."),"-",",")))=TRUE,(VALUE(SUBSTITUTE(SUBSTITUTE(SUBSTITUTE(SUBSTITUTE('YAHOO HISTORICAL DATA'!D1088,",","+"),".","-"),"+","."),"-",","))),"")</f>
        <v/>
      </c>
      <c r="I1088" s="15" t="str">
        <f>IF(ISNUMBER(VALUE(SUBSTITUTE(SUBSTITUTE(SUBSTITUTE(SUBSTITUTE('YAHOO HISTORICAL DATA'!E1088,",","+"),".","-"),"+","."),"-",",")))=TRUE,(VALUE(SUBSTITUTE(SUBSTITUTE(SUBSTITUTE(SUBSTITUTE('YAHOO HISTORICAL DATA'!E1088,",","+"),".","-"),"+","."),"-",","))),"")</f>
        <v/>
      </c>
      <c r="J1088" s="15" t="str">
        <f>IF(ISNUMBER(VALUE(SUBSTITUTE(SUBSTITUTE(SUBSTITUTE(SUBSTITUTE('YAHOO HISTORICAL DATA'!F1088,",","+"),".","-"),"+","."),"-",",")))=TRUE,(VALUE(SUBSTITUTE(SUBSTITUTE(SUBSTITUTE(SUBSTITUTE('YAHOO HISTORICAL DATA'!F1088,",","+"),".","-"),"+","."),"-",","))),"")</f>
        <v/>
      </c>
      <c r="K1088" s="15">
        <f>IF(ISNUMBER(VALUE(SUBSTITUTE(SUBSTITUTE(SUBSTITUTE(SUBSTITUTE('YAHOO HISTORICAL DATA'!G1088,",","+"),".","-"),"+","."),"-",",")))=TRUE,(VALUE(SUBSTITUTE(SUBSTITUTE(SUBSTITUTE(SUBSTITUTE('YAHOO HISTORICAL DATA'!G1088,",","+"),".","-"),"+","."),"-",","))),VALUE(SUBSTITUTE(SUBSTITUTE(SUBSTITUTE(SUBSTITUTE('YAHOO HISTORICAL DATA'!G1088,",","+"),".","-"),"+","."),"-",",")&amp;"0"))</f>
        <v>0</v>
      </c>
    </row>
    <row r="1089" spans="1:11" x14ac:dyDescent="0.2">
      <c r="A1089">
        <f>'YAHOO HISTORICAL DATA'!A1089</f>
        <v>0</v>
      </c>
      <c r="B1089" s="81">
        <f t="shared" si="68"/>
        <v>0</v>
      </c>
      <c r="C1089" s="83">
        <f t="shared" si="70"/>
        <v>0</v>
      </c>
      <c r="D1089" s="83">
        <f t="shared" si="69"/>
        <v>0</v>
      </c>
      <c r="E1089" s="3" t="e">
        <f t="shared" si="71"/>
        <v>#NUM!</v>
      </c>
      <c r="F1089" s="15" t="str">
        <f>IF(ISNUMBER(VALUE(SUBSTITUTE(SUBSTITUTE(SUBSTITUTE(SUBSTITUTE('YAHOO HISTORICAL DATA'!B1089,",","+"),".","-"),"+","."),"-",",")))=TRUE,(VALUE(SUBSTITUTE(SUBSTITUTE(SUBSTITUTE(SUBSTITUTE('YAHOO HISTORICAL DATA'!B1089,",","+"),".","-"),"+","."),"-",","))),"")</f>
        <v/>
      </c>
      <c r="G1089" s="15" t="str">
        <f>IF(ISNUMBER(VALUE(SUBSTITUTE(SUBSTITUTE(SUBSTITUTE(SUBSTITUTE('YAHOO HISTORICAL DATA'!C1089,",","+"),".","-"),"+","."),"-",",")))=TRUE,(VALUE(SUBSTITUTE(SUBSTITUTE(SUBSTITUTE(SUBSTITUTE('YAHOO HISTORICAL DATA'!C1089,",","+"),".","-"),"+","."),"-",","))),"")</f>
        <v/>
      </c>
      <c r="H1089" s="15" t="str">
        <f>IF(ISNUMBER(VALUE(SUBSTITUTE(SUBSTITUTE(SUBSTITUTE(SUBSTITUTE('YAHOO HISTORICAL DATA'!D1089,",","+"),".","-"),"+","."),"-",",")))=TRUE,(VALUE(SUBSTITUTE(SUBSTITUTE(SUBSTITUTE(SUBSTITUTE('YAHOO HISTORICAL DATA'!D1089,",","+"),".","-"),"+","."),"-",","))),"")</f>
        <v/>
      </c>
      <c r="I1089" s="15" t="str">
        <f>IF(ISNUMBER(VALUE(SUBSTITUTE(SUBSTITUTE(SUBSTITUTE(SUBSTITUTE('YAHOO HISTORICAL DATA'!E1089,",","+"),".","-"),"+","."),"-",",")))=TRUE,(VALUE(SUBSTITUTE(SUBSTITUTE(SUBSTITUTE(SUBSTITUTE('YAHOO HISTORICAL DATA'!E1089,",","+"),".","-"),"+","."),"-",","))),"")</f>
        <v/>
      </c>
      <c r="J1089" s="15" t="str">
        <f>IF(ISNUMBER(VALUE(SUBSTITUTE(SUBSTITUTE(SUBSTITUTE(SUBSTITUTE('YAHOO HISTORICAL DATA'!F1089,",","+"),".","-"),"+","."),"-",",")))=TRUE,(VALUE(SUBSTITUTE(SUBSTITUTE(SUBSTITUTE(SUBSTITUTE('YAHOO HISTORICAL DATA'!F1089,",","+"),".","-"),"+","."),"-",","))),"")</f>
        <v/>
      </c>
      <c r="K1089" s="15">
        <f>IF(ISNUMBER(VALUE(SUBSTITUTE(SUBSTITUTE(SUBSTITUTE(SUBSTITUTE('YAHOO HISTORICAL DATA'!G1089,",","+"),".","-"),"+","."),"-",",")))=TRUE,(VALUE(SUBSTITUTE(SUBSTITUTE(SUBSTITUTE(SUBSTITUTE('YAHOO HISTORICAL DATA'!G1089,",","+"),".","-"),"+","."),"-",","))),VALUE(SUBSTITUTE(SUBSTITUTE(SUBSTITUTE(SUBSTITUTE('YAHOO HISTORICAL DATA'!G1089,",","+"),".","-"),"+","."),"-",",")&amp;"0"))</f>
        <v>0</v>
      </c>
    </row>
    <row r="1090" spans="1:11" x14ac:dyDescent="0.2">
      <c r="A1090">
        <f>'YAHOO HISTORICAL DATA'!A1090</f>
        <v>0</v>
      </c>
      <c r="B1090" s="81">
        <f t="shared" si="68"/>
        <v>0</v>
      </c>
      <c r="C1090" s="83">
        <f t="shared" si="70"/>
        <v>0</v>
      </c>
      <c r="D1090" s="83">
        <f t="shared" si="69"/>
        <v>0</v>
      </c>
      <c r="E1090" s="3" t="e">
        <f t="shared" si="71"/>
        <v>#NUM!</v>
      </c>
      <c r="F1090" s="15" t="str">
        <f>IF(ISNUMBER(VALUE(SUBSTITUTE(SUBSTITUTE(SUBSTITUTE(SUBSTITUTE('YAHOO HISTORICAL DATA'!B1090,",","+"),".","-"),"+","."),"-",",")))=TRUE,(VALUE(SUBSTITUTE(SUBSTITUTE(SUBSTITUTE(SUBSTITUTE('YAHOO HISTORICAL DATA'!B1090,",","+"),".","-"),"+","."),"-",","))),"")</f>
        <v/>
      </c>
      <c r="G1090" s="15" t="str">
        <f>IF(ISNUMBER(VALUE(SUBSTITUTE(SUBSTITUTE(SUBSTITUTE(SUBSTITUTE('YAHOO HISTORICAL DATA'!C1090,",","+"),".","-"),"+","."),"-",",")))=TRUE,(VALUE(SUBSTITUTE(SUBSTITUTE(SUBSTITUTE(SUBSTITUTE('YAHOO HISTORICAL DATA'!C1090,",","+"),".","-"),"+","."),"-",","))),"")</f>
        <v/>
      </c>
      <c r="H1090" s="15" t="str">
        <f>IF(ISNUMBER(VALUE(SUBSTITUTE(SUBSTITUTE(SUBSTITUTE(SUBSTITUTE('YAHOO HISTORICAL DATA'!D1090,",","+"),".","-"),"+","."),"-",",")))=TRUE,(VALUE(SUBSTITUTE(SUBSTITUTE(SUBSTITUTE(SUBSTITUTE('YAHOO HISTORICAL DATA'!D1090,",","+"),".","-"),"+","."),"-",","))),"")</f>
        <v/>
      </c>
      <c r="I1090" s="15" t="str">
        <f>IF(ISNUMBER(VALUE(SUBSTITUTE(SUBSTITUTE(SUBSTITUTE(SUBSTITUTE('YAHOO HISTORICAL DATA'!E1090,",","+"),".","-"),"+","."),"-",",")))=TRUE,(VALUE(SUBSTITUTE(SUBSTITUTE(SUBSTITUTE(SUBSTITUTE('YAHOO HISTORICAL DATA'!E1090,",","+"),".","-"),"+","."),"-",","))),"")</f>
        <v/>
      </c>
      <c r="J1090" s="15" t="str">
        <f>IF(ISNUMBER(VALUE(SUBSTITUTE(SUBSTITUTE(SUBSTITUTE(SUBSTITUTE('YAHOO HISTORICAL DATA'!F1090,",","+"),".","-"),"+","."),"-",",")))=TRUE,(VALUE(SUBSTITUTE(SUBSTITUTE(SUBSTITUTE(SUBSTITUTE('YAHOO HISTORICAL DATA'!F1090,",","+"),".","-"),"+","."),"-",","))),"")</f>
        <v/>
      </c>
      <c r="K1090" s="15">
        <f>IF(ISNUMBER(VALUE(SUBSTITUTE(SUBSTITUTE(SUBSTITUTE(SUBSTITUTE('YAHOO HISTORICAL DATA'!G1090,",","+"),".","-"),"+","."),"-",",")))=TRUE,(VALUE(SUBSTITUTE(SUBSTITUTE(SUBSTITUTE(SUBSTITUTE('YAHOO HISTORICAL DATA'!G1090,",","+"),".","-"),"+","."),"-",","))),VALUE(SUBSTITUTE(SUBSTITUTE(SUBSTITUTE(SUBSTITUTE('YAHOO HISTORICAL DATA'!G1090,",","+"),".","-"),"+","."),"-",",")&amp;"0"))</f>
        <v>0</v>
      </c>
    </row>
    <row r="1091" spans="1:11" x14ac:dyDescent="0.2">
      <c r="A1091">
        <f>'YAHOO HISTORICAL DATA'!A1091</f>
        <v>0</v>
      </c>
      <c r="B1091" s="81">
        <f t="shared" ref="B1091:B1154" si="72">VALUE(RIGHT((LEFT(A1091,6)),2))</f>
        <v>0</v>
      </c>
      <c r="C1091" s="83">
        <f t="shared" si="70"/>
        <v>0</v>
      </c>
      <c r="D1091" s="83">
        <f t="shared" ref="D1091:D1154" si="73">IF(AND(ISNUMBER(G1091),ISNUMBER(K1091)),VALUE(RIGHT(A1091,4)),0)</f>
        <v>0</v>
      </c>
      <c r="E1091" s="3" t="e">
        <f t="shared" si="71"/>
        <v>#NUM!</v>
      </c>
      <c r="F1091" s="15" t="str">
        <f>IF(ISNUMBER(VALUE(SUBSTITUTE(SUBSTITUTE(SUBSTITUTE(SUBSTITUTE('YAHOO HISTORICAL DATA'!B1091,",","+"),".","-"),"+","."),"-",",")))=TRUE,(VALUE(SUBSTITUTE(SUBSTITUTE(SUBSTITUTE(SUBSTITUTE('YAHOO HISTORICAL DATA'!B1091,",","+"),".","-"),"+","."),"-",","))),"")</f>
        <v/>
      </c>
      <c r="G1091" s="15" t="str">
        <f>IF(ISNUMBER(VALUE(SUBSTITUTE(SUBSTITUTE(SUBSTITUTE(SUBSTITUTE('YAHOO HISTORICAL DATA'!C1091,",","+"),".","-"),"+","."),"-",",")))=TRUE,(VALUE(SUBSTITUTE(SUBSTITUTE(SUBSTITUTE(SUBSTITUTE('YAHOO HISTORICAL DATA'!C1091,",","+"),".","-"),"+","."),"-",","))),"")</f>
        <v/>
      </c>
      <c r="H1091" s="15" t="str">
        <f>IF(ISNUMBER(VALUE(SUBSTITUTE(SUBSTITUTE(SUBSTITUTE(SUBSTITUTE('YAHOO HISTORICAL DATA'!D1091,",","+"),".","-"),"+","."),"-",",")))=TRUE,(VALUE(SUBSTITUTE(SUBSTITUTE(SUBSTITUTE(SUBSTITUTE('YAHOO HISTORICAL DATA'!D1091,",","+"),".","-"),"+","."),"-",","))),"")</f>
        <v/>
      </c>
      <c r="I1091" s="15" t="str">
        <f>IF(ISNUMBER(VALUE(SUBSTITUTE(SUBSTITUTE(SUBSTITUTE(SUBSTITUTE('YAHOO HISTORICAL DATA'!E1091,",","+"),".","-"),"+","."),"-",",")))=TRUE,(VALUE(SUBSTITUTE(SUBSTITUTE(SUBSTITUTE(SUBSTITUTE('YAHOO HISTORICAL DATA'!E1091,",","+"),".","-"),"+","."),"-",","))),"")</f>
        <v/>
      </c>
      <c r="J1091" s="15" t="str">
        <f>IF(ISNUMBER(VALUE(SUBSTITUTE(SUBSTITUTE(SUBSTITUTE(SUBSTITUTE('YAHOO HISTORICAL DATA'!F1091,",","+"),".","-"),"+","."),"-",",")))=TRUE,(VALUE(SUBSTITUTE(SUBSTITUTE(SUBSTITUTE(SUBSTITUTE('YAHOO HISTORICAL DATA'!F1091,",","+"),".","-"),"+","."),"-",","))),"")</f>
        <v/>
      </c>
      <c r="K1091" s="15">
        <f>IF(ISNUMBER(VALUE(SUBSTITUTE(SUBSTITUTE(SUBSTITUTE(SUBSTITUTE('YAHOO HISTORICAL DATA'!G1091,",","+"),".","-"),"+","."),"-",",")))=TRUE,(VALUE(SUBSTITUTE(SUBSTITUTE(SUBSTITUTE(SUBSTITUTE('YAHOO HISTORICAL DATA'!G1091,",","+"),".","-"),"+","."),"-",","))),VALUE(SUBSTITUTE(SUBSTITUTE(SUBSTITUTE(SUBSTITUTE('YAHOO HISTORICAL DATA'!G1091,",","+"),".","-"),"+","."),"-",",")&amp;"0"))</f>
        <v>0</v>
      </c>
    </row>
    <row r="1092" spans="1:11" x14ac:dyDescent="0.2">
      <c r="A1092">
        <f>'YAHOO HISTORICAL DATA'!A1092</f>
        <v>0</v>
      </c>
      <c r="B1092" s="81">
        <f t="shared" si="72"/>
        <v>0</v>
      </c>
      <c r="C1092" s="83">
        <f t="shared" si="70"/>
        <v>0</v>
      </c>
      <c r="D1092" s="83">
        <f t="shared" si="73"/>
        <v>0</v>
      </c>
      <c r="E1092" s="3" t="e">
        <f t="shared" si="71"/>
        <v>#NUM!</v>
      </c>
      <c r="F1092" s="15" t="str">
        <f>IF(ISNUMBER(VALUE(SUBSTITUTE(SUBSTITUTE(SUBSTITUTE(SUBSTITUTE('YAHOO HISTORICAL DATA'!B1092,",","+"),".","-"),"+","."),"-",",")))=TRUE,(VALUE(SUBSTITUTE(SUBSTITUTE(SUBSTITUTE(SUBSTITUTE('YAHOO HISTORICAL DATA'!B1092,",","+"),".","-"),"+","."),"-",","))),"")</f>
        <v/>
      </c>
      <c r="G1092" s="15" t="str">
        <f>IF(ISNUMBER(VALUE(SUBSTITUTE(SUBSTITUTE(SUBSTITUTE(SUBSTITUTE('YAHOO HISTORICAL DATA'!C1092,",","+"),".","-"),"+","."),"-",",")))=TRUE,(VALUE(SUBSTITUTE(SUBSTITUTE(SUBSTITUTE(SUBSTITUTE('YAHOO HISTORICAL DATA'!C1092,",","+"),".","-"),"+","."),"-",","))),"")</f>
        <v/>
      </c>
      <c r="H1092" s="15" t="str">
        <f>IF(ISNUMBER(VALUE(SUBSTITUTE(SUBSTITUTE(SUBSTITUTE(SUBSTITUTE('YAHOO HISTORICAL DATA'!D1092,",","+"),".","-"),"+","."),"-",",")))=TRUE,(VALUE(SUBSTITUTE(SUBSTITUTE(SUBSTITUTE(SUBSTITUTE('YAHOO HISTORICAL DATA'!D1092,",","+"),".","-"),"+","."),"-",","))),"")</f>
        <v/>
      </c>
      <c r="I1092" s="15" t="str">
        <f>IF(ISNUMBER(VALUE(SUBSTITUTE(SUBSTITUTE(SUBSTITUTE(SUBSTITUTE('YAHOO HISTORICAL DATA'!E1092,",","+"),".","-"),"+","."),"-",",")))=TRUE,(VALUE(SUBSTITUTE(SUBSTITUTE(SUBSTITUTE(SUBSTITUTE('YAHOO HISTORICAL DATA'!E1092,",","+"),".","-"),"+","."),"-",","))),"")</f>
        <v/>
      </c>
      <c r="J1092" s="15" t="str">
        <f>IF(ISNUMBER(VALUE(SUBSTITUTE(SUBSTITUTE(SUBSTITUTE(SUBSTITUTE('YAHOO HISTORICAL DATA'!F1092,",","+"),".","-"),"+","."),"-",",")))=TRUE,(VALUE(SUBSTITUTE(SUBSTITUTE(SUBSTITUTE(SUBSTITUTE('YAHOO HISTORICAL DATA'!F1092,",","+"),".","-"),"+","."),"-",","))),"")</f>
        <v/>
      </c>
      <c r="K1092" s="15">
        <f>IF(ISNUMBER(VALUE(SUBSTITUTE(SUBSTITUTE(SUBSTITUTE(SUBSTITUTE('YAHOO HISTORICAL DATA'!G1092,",","+"),".","-"),"+","."),"-",",")))=TRUE,(VALUE(SUBSTITUTE(SUBSTITUTE(SUBSTITUTE(SUBSTITUTE('YAHOO HISTORICAL DATA'!G1092,",","+"),".","-"),"+","."),"-",","))),VALUE(SUBSTITUTE(SUBSTITUTE(SUBSTITUTE(SUBSTITUTE('YAHOO HISTORICAL DATA'!G1092,",","+"),".","-"),"+","."),"-",",")&amp;"0"))</f>
        <v>0</v>
      </c>
    </row>
    <row r="1093" spans="1:11" x14ac:dyDescent="0.2">
      <c r="A1093">
        <f>'YAHOO HISTORICAL DATA'!A1093</f>
        <v>0</v>
      </c>
      <c r="B1093" s="81">
        <f t="shared" si="72"/>
        <v>0</v>
      </c>
      <c r="C1093" s="83">
        <f t="shared" si="70"/>
        <v>0</v>
      </c>
      <c r="D1093" s="83">
        <f t="shared" si="73"/>
        <v>0</v>
      </c>
      <c r="E1093" s="3" t="e">
        <f t="shared" si="71"/>
        <v>#NUM!</v>
      </c>
      <c r="F1093" s="15" t="str">
        <f>IF(ISNUMBER(VALUE(SUBSTITUTE(SUBSTITUTE(SUBSTITUTE(SUBSTITUTE('YAHOO HISTORICAL DATA'!B1093,",","+"),".","-"),"+","."),"-",",")))=TRUE,(VALUE(SUBSTITUTE(SUBSTITUTE(SUBSTITUTE(SUBSTITUTE('YAHOO HISTORICAL DATA'!B1093,",","+"),".","-"),"+","."),"-",","))),"")</f>
        <v/>
      </c>
      <c r="G1093" s="15" t="str">
        <f>IF(ISNUMBER(VALUE(SUBSTITUTE(SUBSTITUTE(SUBSTITUTE(SUBSTITUTE('YAHOO HISTORICAL DATA'!C1093,",","+"),".","-"),"+","."),"-",",")))=TRUE,(VALUE(SUBSTITUTE(SUBSTITUTE(SUBSTITUTE(SUBSTITUTE('YAHOO HISTORICAL DATA'!C1093,",","+"),".","-"),"+","."),"-",","))),"")</f>
        <v/>
      </c>
      <c r="H1093" s="15" t="str">
        <f>IF(ISNUMBER(VALUE(SUBSTITUTE(SUBSTITUTE(SUBSTITUTE(SUBSTITUTE('YAHOO HISTORICAL DATA'!D1093,",","+"),".","-"),"+","."),"-",",")))=TRUE,(VALUE(SUBSTITUTE(SUBSTITUTE(SUBSTITUTE(SUBSTITUTE('YAHOO HISTORICAL DATA'!D1093,",","+"),".","-"),"+","."),"-",","))),"")</f>
        <v/>
      </c>
      <c r="I1093" s="15" t="str">
        <f>IF(ISNUMBER(VALUE(SUBSTITUTE(SUBSTITUTE(SUBSTITUTE(SUBSTITUTE('YAHOO HISTORICAL DATA'!E1093,",","+"),".","-"),"+","."),"-",",")))=TRUE,(VALUE(SUBSTITUTE(SUBSTITUTE(SUBSTITUTE(SUBSTITUTE('YAHOO HISTORICAL DATA'!E1093,",","+"),".","-"),"+","."),"-",","))),"")</f>
        <v/>
      </c>
      <c r="J1093" s="15" t="str">
        <f>IF(ISNUMBER(VALUE(SUBSTITUTE(SUBSTITUTE(SUBSTITUTE(SUBSTITUTE('YAHOO HISTORICAL DATA'!F1093,",","+"),".","-"),"+","."),"-",",")))=TRUE,(VALUE(SUBSTITUTE(SUBSTITUTE(SUBSTITUTE(SUBSTITUTE('YAHOO HISTORICAL DATA'!F1093,",","+"),".","-"),"+","."),"-",","))),"")</f>
        <v/>
      </c>
      <c r="K1093" s="15">
        <f>IF(ISNUMBER(VALUE(SUBSTITUTE(SUBSTITUTE(SUBSTITUTE(SUBSTITUTE('YAHOO HISTORICAL DATA'!G1093,",","+"),".","-"),"+","."),"-",",")))=TRUE,(VALUE(SUBSTITUTE(SUBSTITUTE(SUBSTITUTE(SUBSTITUTE('YAHOO HISTORICAL DATA'!G1093,",","+"),".","-"),"+","."),"-",","))),VALUE(SUBSTITUTE(SUBSTITUTE(SUBSTITUTE(SUBSTITUTE('YAHOO HISTORICAL DATA'!G1093,",","+"),".","-"),"+","."),"-",",")&amp;"0"))</f>
        <v>0</v>
      </c>
    </row>
    <row r="1094" spans="1:11" x14ac:dyDescent="0.2">
      <c r="A1094">
        <f>'YAHOO HISTORICAL DATA'!A1094</f>
        <v>0</v>
      </c>
      <c r="B1094" s="81">
        <f t="shared" si="72"/>
        <v>0</v>
      </c>
      <c r="C1094" s="83">
        <f t="shared" si="70"/>
        <v>0</v>
      </c>
      <c r="D1094" s="83">
        <f t="shared" si="73"/>
        <v>0</v>
      </c>
      <c r="E1094" s="3" t="e">
        <f t="shared" si="71"/>
        <v>#NUM!</v>
      </c>
      <c r="F1094" s="15" t="str">
        <f>IF(ISNUMBER(VALUE(SUBSTITUTE(SUBSTITUTE(SUBSTITUTE(SUBSTITUTE('YAHOO HISTORICAL DATA'!B1094,",","+"),".","-"),"+","."),"-",",")))=TRUE,(VALUE(SUBSTITUTE(SUBSTITUTE(SUBSTITUTE(SUBSTITUTE('YAHOO HISTORICAL DATA'!B1094,",","+"),".","-"),"+","."),"-",","))),"")</f>
        <v/>
      </c>
      <c r="G1094" s="15" t="str">
        <f>IF(ISNUMBER(VALUE(SUBSTITUTE(SUBSTITUTE(SUBSTITUTE(SUBSTITUTE('YAHOO HISTORICAL DATA'!C1094,",","+"),".","-"),"+","."),"-",",")))=TRUE,(VALUE(SUBSTITUTE(SUBSTITUTE(SUBSTITUTE(SUBSTITUTE('YAHOO HISTORICAL DATA'!C1094,",","+"),".","-"),"+","."),"-",","))),"")</f>
        <v/>
      </c>
      <c r="H1094" s="15" t="str">
        <f>IF(ISNUMBER(VALUE(SUBSTITUTE(SUBSTITUTE(SUBSTITUTE(SUBSTITUTE('YAHOO HISTORICAL DATA'!D1094,",","+"),".","-"),"+","."),"-",",")))=TRUE,(VALUE(SUBSTITUTE(SUBSTITUTE(SUBSTITUTE(SUBSTITUTE('YAHOO HISTORICAL DATA'!D1094,",","+"),".","-"),"+","."),"-",","))),"")</f>
        <v/>
      </c>
      <c r="I1094" s="15" t="str">
        <f>IF(ISNUMBER(VALUE(SUBSTITUTE(SUBSTITUTE(SUBSTITUTE(SUBSTITUTE('YAHOO HISTORICAL DATA'!E1094,",","+"),".","-"),"+","."),"-",",")))=TRUE,(VALUE(SUBSTITUTE(SUBSTITUTE(SUBSTITUTE(SUBSTITUTE('YAHOO HISTORICAL DATA'!E1094,",","+"),".","-"),"+","."),"-",","))),"")</f>
        <v/>
      </c>
      <c r="J1094" s="15" t="str">
        <f>IF(ISNUMBER(VALUE(SUBSTITUTE(SUBSTITUTE(SUBSTITUTE(SUBSTITUTE('YAHOO HISTORICAL DATA'!F1094,",","+"),".","-"),"+","."),"-",",")))=TRUE,(VALUE(SUBSTITUTE(SUBSTITUTE(SUBSTITUTE(SUBSTITUTE('YAHOO HISTORICAL DATA'!F1094,",","+"),".","-"),"+","."),"-",","))),"")</f>
        <v/>
      </c>
      <c r="K1094" s="15">
        <f>IF(ISNUMBER(VALUE(SUBSTITUTE(SUBSTITUTE(SUBSTITUTE(SUBSTITUTE('YAHOO HISTORICAL DATA'!G1094,",","+"),".","-"),"+","."),"-",",")))=TRUE,(VALUE(SUBSTITUTE(SUBSTITUTE(SUBSTITUTE(SUBSTITUTE('YAHOO HISTORICAL DATA'!G1094,",","+"),".","-"),"+","."),"-",","))),VALUE(SUBSTITUTE(SUBSTITUTE(SUBSTITUTE(SUBSTITUTE('YAHOO HISTORICAL DATA'!G1094,",","+"),".","-"),"+","."),"-",",")&amp;"0"))</f>
        <v>0</v>
      </c>
    </row>
    <row r="1095" spans="1:11" x14ac:dyDescent="0.2">
      <c r="A1095">
        <f>'YAHOO HISTORICAL DATA'!A1095</f>
        <v>0</v>
      </c>
      <c r="B1095" s="81">
        <f t="shared" si="72"/>
        <v>0</v>
      </c>
      <c r="C1095" s="83">
        <f t="shared" si="70"/>
        <v>0</v>
      </c>
      <c r="D1095" s="83">
        <f t="shared" si="73"/>
        <v>0</v>
      </c>
      <c r="E1095" s="3" t="e">
        <f t="shared" si="71"/>
        <v>#NUM!</v>
      </c>
      <c r="F1095" s="15" t="str">
        <f>IF(ISNUMBER(VALUE(SUBSTITUTE(SUBSTITUTE(SUBSTITUTE(SUBSTITUTE('YAHOO HISTORICAL DATA'!B1095,",","+"),".","-"),"+","."),"-",",")))=TRUE,(VALUE(SUBSTITUTE(SUBSTITUTE(SUBSTITUTE(SUBSTITUTE('YAHOO HISTORICAL DATA'!B1095,",","+"),".","-"),"+","."),"-",","))),"")</f>
        <v/>
      </c>
      <c r="G1095" s="15" t="str">
        <f>IF(ISNUMBER(VALUE(SUBSTITUTE(SUBSTITUTE(SUBSTITUTE(SUBSTITUTE('YAHOO HISTORICAL DATA'!C1095,",","+"),".","-"),"+","."),"-",",")))=TRUE,(VALUE(SUBSTITUTE(SUBSTITUTE(SUBSTITUTE(SUBSTITUTE('YAHOO HISTORICAL DATA'!C1095,",","+"),".","-"),"+","."),"-",","))),"")</f>
        <v/>
      </c>
      <c r="H1095" s="15" t="str">
        <f>IF(ISNUMBER(VALUE(SUBSTITUTE(SUBSTITUTE(SUBSTITUTE(SUBSTITUTE('YAHOO HISTORICAL DATA'!D1095,",","+"),".","-"),"+","."),"-",",")))=TRUE,(VALUE(SUBSTITUTE(SUBSTITUTE(SUBSTITUTE(SUBSTITUTE('YAHOO HISTORICAL DATA'!D1095,",","+"),".","-"),"+","."),"-",","))),"")</f>
        <v/>
      </c>
      <c r="I1095" s="15" t="str">
        <f>IF(ISNUMBER(VALUE(SUBSTITUTE(SUBSTITUTE(SUBSTITUTE(SUBSTITUTE('YAHOO HISTORICAL DATA'!E1095,",","+"),".","-"),"+","."),"-",",")))=TRUE,(VALUE(SUBSTITUTE(SUBSTITUTE(SUBSTITUTE(SUBSTITUTE('YAHOO HISTORICAL DATA'!E1095,",","+"),".","-"),"+","."),"-",","))),"")</f>
        <v/>
      </c>
      <c r="J1095" s="15" t="str">
        <f>IF(ISNUMBER(VALUE(SUBSTITUTE(SUBSTITUTE(SUBSTITUTE(SUBSTITUTE('YAHOO HISTORICAL DATA'!F1095,",","+"),".","-"),"+","."),"-",",")))=TRUE,(VALUE(SUBSTITUTE(SUBSTITUTE(SUBSTITUTE(SUBSTITUTE('YAHOO HISTORICAL DATA'!F1095,",","+"),".","-"),"+","."),"-",","))),"")</f>
        <v/>
      </c>
      <c r="K1095" s="15">
        <f>IF(ISNUMBER(VALUE(SUBSTITUTE(SUBSTITUTE(SUBSTITUTE(SUBSTITUTE('YAHOO HISTORICAL DATA'!G1095,",","+"),".","-"),"+","."),"-",",")))=TRUE,(VALUE(SUBSTITUTE(SUBSTITUTE(SUBSTITUTE(SUBSTITUTE('YAHOO HISTORICAL DATA'!G1095,",","+"),".","-"),"+","."),"-",","))),VALUE(SUBSTITUTE(SUBSTITUTE(SUBSTITUTE(SUBSTITUTE('YAHOO HISTORICAL DATA'!G1095,",","+"),".","-"),"+","."),"-",",")&amp;"0"))</f>
        <v>0</v>
      </c>
    </row>
    <row r="1096" spans="1:11" x14ac:dyDescent="0.2">
      <c r="A1096">
        <f>'YAHOO HISTORICAL DATA'!A1096</f>
        <v>0</v>
      </c>
      <c r="B1096" s="81">
        <f t="shared" si="72"/>
        <v>0</v>
      </c>
      <c r="C1096" s="83">
        <f t="shared" si="70"/>
        <v>0</v>
      </c>
      <c r="D1096" s="83">
        <f t="shared" si="73"/>
        <v>0</v>
      </c>
      <c r="E1096" s="3" t="e">
        <f t="shared" si="71"/>
        <v>#NUM!</v>
      </c>
      <c r="F1096" s="15" t="str">
        <f>IF(ISNUMBER(VALUE(SUBSTITUTE(SUBSTITUTE(SUBSTITUTE(SUBSTITUTE('YAHOO HISTORICAL DATA'!B1096,",","+"),".","-"),"+","."),"-",",")))=TRUE,(VALUE(SUBSTITUTE(SUBSTITUTE(SUBSTITUTE(SUBSTITUTE('YAHOO HISTORICAL DATA'!B1096,",","+"),".","-"),"+","."),"-",","))),"")</f>
        <v/>
      </c>
      <c r="G1096" s="15" t="str">
        <f>IF(ISNUMBER(VALUE(SUBSTITUTE(SUBSTITUTE(SUBSTITUTE(SUBSTITUTE('YAHOO HISTORICAL DATA'!C1096,",","+"),".","-"),"+","."),"-",",")))=TRUE,(VALUE(SUBSTITUTE(SUBSTITUTE(SUBSTITUTE(SUBSTITUTE('YAHOO HISTORICAL DATA'!C1096,",","+"),".","-"),"+","."),"-",","))),"")</f>
        <v/>
      </c>
      <c r="H1096" s="15" t="str">
        <f>IF(ISNUMBER(VALUE(SUBSTITUTE(SUBSTITUTE(SUBSTITUTE(SUBSTITUTE('YAHOO HISTORICAL DATA'!D1096,",","+"),".","-"),"+","."),"-",",")))=TRUE,(VALUE(SUBSTITUTE(SUBSTITUTE(SUBSTITUTE(SUBSTITUTE('YAHOO HISTORICAL DATA'!D1096,",","+"),".","-"),"+","."),"-",","))),"")</f>
        <v/>
      </c>
      <c r="I1096" s="15" t="str">
        <f>IF(ISNUMBER(VALUE(SUBSTITUTE(SUBSTITUTE(SUBSTITUTE(SUBSTITUTE('YAHOO HISTORICAL DATA'!E1096,",","+"),".","-"),"+","."),"-",",")))=TRUE,(VALUE(SUBSTITUTE(SUBSTITUTE(SUBSTITUTE(SUBSTITUTE('YAHOO HISTORICAL DATA'!E1096,",","+"),".","-"),"+","."),"-",","))),"")</f>
        <v/>
      </c>
      <c r="J1096" s="15" t="str">
        <f>IF(ISNUMBER(VALUE(SUBSTITUTE(SUBSTITUTE(SUBSTITUTE(SUBSTITUTE('YAHOO HISTORICAL DATA'!F1096,",","+"),".","-"),"+","."),"-",",")))=TRUE,(VALUE(SUBSTITUTE(SUBSTITUTE(SUBSTITUTE(SUBSTITUTE('YAHOO HISTORICAL DATA'!F1096,",","+"),".","-"),"+","."),"-",","))),"")</f>
        <v/>
      </c>
      <c r="K1096" s="15">
        <f>IF(ISNUMBER(VALUE(SUBSTITUTE(SUBSTITUTE(SUBSTITUTE(SUBSTITUTE('YAHOO HISTORICAL DATA'!G1096,",","+"),".","-"),"+","."),"-",",")))=TRUE,(VALUE(SUBSTITUTE(SUBSTITUTE(SUBSTITUTE(SUBSTITUTE('YAHOO HISTORICAL DATA'!G1096,",","+"),".","-"),"+","."),"-",","))),VALUE(SUBSTITUTE(SUBSTITUTE(SUBSTITUTE(SUBSTITUTE('YAHOO HISTORICAL DATA'!G1096,",","+"),".","-"),"+","."),"-",",")&amp;"0"))</f>
        <v>0</v>
      </c>
    </row>
    <row r="1097" spans="1:11" x14ac:dyDescent="0.2">
      <c r="A1097">
        <f>'YAHOO HISTORICAL DATA'!A1097</f>
        <v>0</v>
      </c>
      <c r="B1097" s="81">
        <f t="shared" si="72"/>
        <v>0</v>
      </c>
      <c r="C1097" s="83">
        <f t="shared" si="70"/>
        <v>0</v>
      </c>
      <c r="D1097" s="83">
        <f t="shared" si="73"/>
        <v>0</v>
      </c>
      <c r="E1097" s="3" t="e">
        <f t="shared" si="71"/>
        <v>#NUM!</v>
      </c>
      <c r="F1097" s="15" t="str">
        <f>IF(ISNUMBER(VALUE(SUBSTITUTE(SUBSTITUTE(SUBSTITUTE(SUBSTITUTE('YAHOO HISTORICAL DATA'!B1097,",","+"),".","-"),"+","."),"-",",")))=TRUE,(VALUE(SUBSTITUTE(SUBSTITUTE(SUBSTITUTE(SUBSTITUTE('YAHOO HISTORICAL DATA'!B1097,",","+"),".","-"),"+","."),"-",","))),"")</f>
        <v/>
      </c>
      <c r="G1097" s="15" t="str">
        <f>IF(ISNUMBER(VALUE(SUBSTITUTE(SUBSTITUTE(SUBSTITUTE(SUBSTITUTE('YAHOO HISTORICAL DATA'!C1097,",","+"),".","-"),"+","."),"-",",")))=TRUE,(VALUE(SUBSTITUTE(SUBSTITUTE(SUBSTITUTE(SUBSTITUTE('YAHOO HISTORICAL DATA'!C1097,",","+"),".","-"),"+","."),"-",","))),"")</f>
        <v/>
      </c>
      <c r="H1097" s="15" t="str">
        <f>IF(ISNUMBER(VALUE(SUBSTITUTE(SUBSTITUTE(SUBSTITUTE(SUBSTITUTE('YAHOO HISTORICAL DATA'!D1097,",","+"),".","-"),"+","."),"-",",")))=TRUE,(VALUE(SUBSTITUTE(SUBSTITUTE(SUBSTITUTE(SUBSTITUTE('YAHOO HISTORICAL DATA'!D1097,",","+"),".","-"),"+","."),"-",","))),"")</f>
        <v/>
      </c>
      <c r="I1097" s="15" t="str">
        <f>IF(ISNUMBER(VALUE(SUBSTITUTE(SUBSTITUTE(SUBSTITUTE(SUBSTITUTE('YAHOO HISTORICAL DATA'!E1097,",","+"),".","-"),"+","."),"-",",")))=TRUE,(VALUE(SUBSTITUTE(SUBSTITUTE(SUBSTITUTE(SUBSTITUTE('YAHOO HISTORICAL DATA'!E1097,",","+"),".","-"),"+","."),"-",","))),"")</f>
        <v/>
      </c>
      <c r="J1097" s="15" t="str">
        <f>IF(ISNUMBER(VALUE(SUBSTITUTE(SUBSTITUTE(SUBSTITUTE(SUBSTITUTE('YAHOO HISTORICAL DATA'!F1097,",","+"),".","-"),"+","."),"-",",")))=TRUE,(VALUE(SUBSTITUTE(SUBSTITUTE(SUBSTITUTE(SUBSTITUTE('YAHOO HISTORICAL DATA'!F1097,",","+"),".","-"),"+","."),"-",","))),"")</f>
        <v/>
      </c>
      <c r="K1097" s="15">
        <f>IF(ISNUMBER(VALUE(SUBSTITUTE(SUBSTITUTE(SUBSTITUTE(SUBSTITUTE('YAHOO HISTORICAL DATA'!G1097,",","+"),".","-"),"+","."),"-",",")))=TRUE,(VALUE(SUBSTITUTE(SUBSTITUTE(SUBSTITUTE(SUBSTITUTE('YAHOO HISTORICAL DATA'!G1097,",","+"),".","-"),"+","."),"-",","))),VALUE(SUBSTITUTE(SUBSTITUTE(SUBSTITUTE(SUBSTITUTE('YAHOO HISTORICAL DATA'!G1097,",","+"),".","-"),"+","."),"-",",")&amp;"0"))</f>
        <v>0</v>
      </c>
    </row>
    <row r="1098" spans="1:11" x14ac:dyDescent="0.2">
      <c r="A1098">
        <f>'YAHOO HISTORICAL DATA'!A1098</f>
        <v>0</v>
      </c>
      <c r="B1098" s="81">
        <f t="shared" si="72"/>
        <v>0</v>
      </c>
      <c r="C1098" s="83">
        <f t="shared" si="70"/>
        <v>0</v>
      </c>
      <c r="D1098" s="83">
        <f t="shared" si="73"/>
        <v>0</v>
      </c>
      <c r="E1098" s="3" t="e">
        <f t="shared" si="71"/>
        <v>#NUM!</v>
      </c>
      <c r="F1098" s="15" t="str">
        <f>IF(ISNUMBER(VALUE(SUBSTITUTE(SUBSTITUTE(SUBSTITUTE(SUBSTITUTE('YAHOO HISTORICAL DATA'!B1098,",","+"),".","-"),"+","."),"-",",")))=TRUE,(VALUE(SUBSTITUTE(SUBSTITUTE(SUBSTITUTE(SUBSTITUTE('YAHOO HISTORICAL DATA'!B1098,",","+"),".","-"),"+","."),"-",","))),"")</f>
        <v/>
      </c>
      <c r="G1098" s="15" t="str">
        <f>IF(ISNUMBER(VALUE(SUBSTITUTE(SUBSTITUTE(SUBSTITUTE(SUBSTITUTE('YAHOO HISTORICAL DATA'!C1098,",","+"),".","-"),"+","."),"-",",")))=TRUE,(VALUE(SUBSTITUTE(SUBSTITUTE(SUBSTITUTE(SUBSTITUTE('YAHOO HISTORICAL DATA'!C1098,",","+"),".","-"),"+","."),"-",","))),"")</f>
        <v/>
      </c>
      <c r="H1098" s="15" t="str">
        <f>IF(ISNUMBER(VALUE(SUBSTITUTE(SUBSTITUTE(SUBSTITUTE(SUBSTITUTE('YAHOO HISTORICAL DATA'!D1098,",","+"),".","-"),"+","."),"-",",")))=TRUE,(VALUE(SUBSTITUTE(SUBSTITUTE(SUBSTITUTE(SUBSTITUTE('YAHOO HISTORICAL DATA'!D1098,",","+"),".","-"),"+","."),"-",","))),"")</f>
        <v/>
      </c>
      <c r="I1098" s="15" t="str">
        <f>IF(ISNUMBER(VALUE(SUBSTITUTE(SUBSTITUTE(SUBSTITUTE(SUBSTITUTE('YAHOO HISTORICAL DATA'!E1098,",","+"),".","-"),"+","."),"-",",")))=TRUE,(VALUE(SUBSTITUTE(SUBSTITUTE(SUBSTITUTE(SUBSTITUTE('YAHOO HISTORICAL DATA'!E1098,",","+"),".","-"),"+","."),"-",","))),"")</f>
        <v/>
      </c>
      <c r="J1098" s="15" t="str">
        <f>IF(ISNUMBER(VALUE(SUBSTITUTE(SUBSTITUTE(SUBSTITUTE(SUBSTITUTE('YAHOO HISTORICAL DATA'!F1098,",","+"),".","-"),"+","."),"-",",")))=TRUE,(VALUE(SUBSTITUTE(SUBSTITUTE(SUBSTITUTE(SUBSTITUTE('YAHOO HISTORICAL DATA'!F1098,",","+"),".","-"),"+","."),"-",","))),"")</f>
        <v/>
      </c>
      <c r="K1098" s="15">
        <f>IF(ISNUMBER(VALUE(SUBSTITUTE(SUBSTITUTE(SUBSTITUTE(SUBSTITUTE('YAHOO HISTORICAL DATA'!G1098,",","+"),".","-"),"+","."),"-",",")))=TRUE,(VALUE(SUBSTITUTE(SUBSTITUTE(SUBSTITUTE(SUBSTITUTE('YAHOO HISTORICAL DATA'!G1098,",","+"),".","-"),"+","."),"-",","))),VALUE(SUBSTITUTE(SUBSTITUTE(SUBSTITUTE(SUBSTITUTE('YAHOO HISTORICAL DATA'!G1098,",","+"),".","-"),"+","."),"-",",")&amp;"0"))</f>
        <v>0</v>
      </c>
    </row>
    <row r="1099" spans="1:11" x14ac:dyDescent="0.2">
      <c r="A1099">
        <f>'YAHOO HISTORICAL DATA'!A1099</f>
        <v>0</v>
      </c>
      <c r="B1099" s="81">
        <f t="shared" si="72"/>
        <v>0</v>
      </c>
      <c r="C1099" s="83">
        <f t="shared" si="70"/>
        <v>0</v>
      </c>
      <c r="D1099" s="83">
        <f t="shared" si="73"/>
        <v>0</v>
      </c>
      <c r="E1099" s="3" t="e">
        <f t="shared" si="71"/>
        <v>#NUM!</v>
      </c>
      <c r="F1099" s="15" t="str">
        <f>IF(ISNUMBER(VALUE(SUBSTITUTE(SUBSTITUTE(SUBSTITUTE(SUBSTITUTE('YAHOO HISTORICAL DATA'!B1099,",","+"),".","-"),"+","."),"-",",")))=TRUE,(VALUE(SUBSTITUTE(SUBSTITUTE(SUBSTITUTE(SUBSTITUTE('YAHOO HISTORICAL DATA'!B1099,",","+"),".","-"),"+","."),"-",","))),"")</f>
        <v/>
      </c>
      <c r="G1099" s="15" t="str">
        <f>IF(ISNUMBER(VALUE(SUBSTITUTE(SUBSTITUTE(SUBSTITUTE(SUBSTITUTE('YAHOO HISTORICAL DATA'!C1099,",","+"),".","-"),"+","."),"-",",")))=TRUE,(VALUE(SUBSTITUTE(SUBSTITUTE(SUBSTITUTE(SUBSTITUTE('YAHOO HISTORICAL DATA'!C1099,",","+"),".","-"),"+","."),"-",","))),"")</f>
        <v/>
      </c>
      <c r="H1099" s="15" t="str">
        <f>IF(ISNUMBER(VALUE(SUBSTITUTE(SUBSTITUTE(SUBSTITUTE(SUBSTITUTE('YAHOO HISTORICAL DATA'!D1099,",","+"),".","-"),"+","."),"-",",")))=TRUE,(VALUE(SUBSTITUTE(SUBSTITUTE(SUBSTITUTE(SUBSTITUTE('YAHOO HISTORICAL DATA'!D1099,",","+"),".","-"),"+","."),"-",","))),"")</f>
        <v/>
      </c>
      <c r="I1099" s="15" t="str">
        <f>IF(ISNUMBER(VALUE(SUBSTITUTE(SUBSTITUTE(SUBSTITUTE(SUBSTITUTE('YAHOO HISTORICAL DATA'!E1099,",","+"),".","-"),"+","."),"-",",")))=TRUE,(VALUE(SUBSTITUTE(SUBSTITUTE(SUBSTITUTE(SUBSTITUTE('YAHOO HISTORICAL DATA'!E1099,",","+"),".","-"),"+","."),"-",","))),"")</f>
        <v/>
      </c>
      <c r="J1099" s="15" t="str">
        <f>IF(ISNUMBER(VALUE(SUBSTITUTE(SUBSTITUTE(SUBSTITUTE(SUBSTITUTE('YAHOO HISTORICAL DATA'!F1099,",","+"),".","-"),"+","."),"-",",")))=TRUE,(VALUE(SUBSTITUTE(SUBSTITUTE(SUBSTITUTE(SUBSTITUTE('YAHOO HISTORICAL DATA'!F1099,",","+"),".","-"),"+","."),"-",","))),"")</f>
        <v/>
      </c>
      <c r="K1099" s="15">
        <f>IF(ISNUMBER(VALUE(SUBSTITUTE(SUBSTITUTE(SUBSTITUTE(SUBSTITUTE('YAHOO HISTORICAL DATA'!G1099,",","+"),".","-"),"+","."),"-",",")))=TRUE,(VALUE(SUBSTITUTE(SUBSTITUTE(SUBSTITUTE(SUBSTITUTE('YAHOO HISTORICAL DATA'!G1099,",","+"),".","-"),"+","."),"-",","))),VALUE(SUBSTITUTE(SUBSTITUTE(SUBSTITUTE(SUBSTITUTE('YAHOO HISTORICAL DATA'!G1099,",","+"),".","-"),"+","."),"-",",")&amp;"0"))</f>
        <v>0</v>
      </c>
    </row>
    <row r="1100" spans="1:11" x14ac:dyDescent="0.2">
      <c r="A1100">
        <f>'YAHOO HISTORICAL DATA'!A1100</f>
        <v>0</v>
      </c>
      <c r="B1100" s="81">
        <f t="shared" si="72"/>
        <v>0</v>
      </c>
      <c r="C1100" s="83">
        <f t="shared" si="70"/>
        <v>0</v>
      </c>
      <c r="D1100" s="83">
        <f t="shared" si="73"/>
        <v>0</v>
      </c>
      <c r="E1100" s="3" t="e">
        <f t="shared" si="71"/>
        <v>#NUM!</v>
      </c>
      <c r="F1100" s="15" t="str">
        <f>IF(ISNUMBER(VALUE(SUBSTITUTE(SUBSTITUTE(SUBSTITUTE(SUBSTITUTE('YAHOO HISTORICAL DATA'!B1100,",","+"),".","-"),"+","."),"-",",")))=TRUE,(VALUE(SUBSTITUTE(SUBSTITUTE(SUBSTITUTE(SUBSTITUTE('YAHOO HISTORICAL DATA'!B1100,",","+"),".","-"),"+","."),"-",","))),"")</f>
        <v/>
      </c>
      <c r="G1100" s="15" t="str">
        <f>IF(ISNUMBER(VALUE(SUBSTITUTE(SUBSTITUTE(SUBSTITUTE(SUBSTITUTE('YAHOO HISTORICAL DATA'!C1100,",","+"),".","-"),"+","."),"-",",")))=TRUE,(VALUE(SUBSTITUTE(SUBSTITUTE(SUBSTITUTE(SUBSTITUTE('YAHOO HISTORICAL DATA'!C1100,",","+"),".","-"),"+","."),"-",","))),"")</f>
        <v/>
      </c>
      <c r="H1100" s="15" t="str">
        <f>IF(ISNUMBER(VALUE(SUBSTITUTE(SUBSTITUTE(SUBSTITUTE(SUBSTITUTE('YAHOO HISTORICAL DATA'!D1100,",","+"),".","-"),"+","."),"-",",")))=TRUE,(VALUE(SUBSTITUTE(SUBSTITUTE(SUBSTITUTE(SUBSTITUTE('YAHOO HISTORICAL DATA'!D1100,",","+"),".","-"),"+","."),"-",","))),"")</f>
        <v/>
      </c>
      <c r="I1100" s="15" t="str">
        <f>IF(ISNUMBER(VALUE(SUBSTITUTE(SUBSTITUTE(SUBSTITUTE(SUBSTITUTE('YAHOO HISTORICAL DATA'!E1100,",","+"),".","-"),"+","."),"-",",")))=TRUE,(VALUE(SUBSTITUTE(SUBSTITUTE(SUBSTITUTE(SUBSTITUTE('YAHOO HISTORICAL DATA'!E1100,",","+"),".","-"),"+","."),"-",","))),"")</f>
        <v/>
      </c>
      <c r="J1100" s="15" t="str">
        <f>IF(ISNUMBER(VALUE(SUBSTITUTE(SUBSTITUTE(SUBSTITUTE(SUBSTITUTE('YAHOO HISTORICAL DATA'!F1100,",","+"),".","-"),"+","."),"-",",")))=TRUE,(VALUE(SUBSTITUTE(SUBSTITUTE(SUBSTITUTE(SUBSTITUTE('YAHOO HISTORICAL DATA'!F1100,",","+"),".","-"),"+","."),"-",","))),"")</f>
        <v/>
      </c>
      <c r="K1100" s="15">
        <f>IF(ISNUMBER(VALUE(SUBSTITUTE(SUBSTITUTE(SUBSTITUTE(SUBSTITUTE('YAHOO HISTORICAL DATA'!G1100,",","+"),".","-"),"+","."),"-",",")))=TRUE,(VALUE(SUBSTITUTE(SUBSTITUTE(SUBSTITUTE(SUBSTITUTE('YAHOO HISTORICAL DATA'!G1100,",","+"),".","-"),"+","."),"-",","))),VALUE(SUBSTITUTE(SUBSTITUTE(SUBSTITUTE(SUBSTITUTE('YAHOO HISTORICAL DATA'!G1100,",","+"),".","-"),"+","."),"-",",")&amp;"0"))</f>
        <v>0</v>
      </c>
    </row>
    <row r="1101" spans="1:11" x14ac:dyDescent="0.2">
      <c r="A1101">
        <f>'YAHOO HISTORICAL DATA'!A1101</f>
        <v>0</v>
      </c>
      <c r="B1101" s="81">
        <f t="shared" si="72"/>
        <v>0</v>
      </c>
      <c r="C1101" s="83">
        <f t="shared" si="70"/>
        <v>0</v>
      </c>
      <c r="D1101" s="83">
        <f t="shared" si="73"/>
        <v>0</v>
      </c>
      <c r="E1101" s="3" t="e">
        <f t="shared" si="71"/>
        <v>#NUM!</v>
      </c>
      <c r="F1101" s="15" t="str">
        <f>IF(ISNUMBER(VALUE(SUBSTITUTE(SUBSTITUTE(SUBSTITUTE(SUBSTITUTE('YAHOO HISTORICAL DATA'!B1101,",","+"),".","-"),"+","."),"-",",")))=TRUE,(VALUE(SUBSTITUTE(SUBSTITUTE(SUBSTITUTE(SUBSTITUTE('YAHOO HISTORICAL DATA'!B1101,",","+"),".","-"),"+","."),"-",","))),"")</f>
        <v/>
      </c>
      <c r="G1101" s="15" t="str">
        <f>IF(ISNUMBER(VALUE(SUBSTITUTE(SUBSTITUTE(SUBSTITUTE(SUBSTITUTE('YAHOO HISTORICAL DATA'!C1101,",","+"),".","-"),"+","."),"-",",")))=TRUE,(VALUE(SUBSTITUTE(SUBSTITUTE(SUBSTITUTE(SUBSTITUTE('YAHOO HISTORICAL DATA'!C1101,",","+"),".","-"),"+","."),"-",","))),"")</f>
        <v/>
      </c>
      <c r="H1101" s="15" t="str">
        <f>IF(ISNUMBER(VALUE(SUBSTITUTE(SUBSTITUTE(SUBSTITUTE(SUBSTITUTE('YAHOO HISTORICAL DATA'!D1101,",","+"),".","-"),"+","."),"-",",")))=TRUE,(VALUE(SUBSTITUTE(SUBSTITUTE(SUBSTITUTE(SUBSTITUTE('YAHOO HISTORICAL DATA'!D1101,",","+"),".","-"),"+","."),"-",","))),"")</f>
        <v/>
      </c>
      <c r="I1101" s="15" t="str">
        <f>IF(ISNUMBER(VALUE(SUBSTITUTE(SUBSTITUTE(SUBSTITUTE(SUBSTITUTE('YAHOO HISTORICAL DATA'!E1101,",","+"),".","-"),"+","."),"-",",")))=TRUE,(VALUE(SUBSTITUTE(SUBSTITUTE(SUBSTITUTE(SUBSTITUTE('YAHOO HISTORICAL DATA'!E1101,",","+"),".","-"),"+","."),"-",","))),"")</f>
        <v/>
      </c>
      <c r="J1101" s="15" t="str">
        <f>IF(ISNUMBER(VALUE(SUBSTITUTE(SUBSTITUTE(SUBSTITUTE(SUBSTITUTE('YAHOO HISTORICAL DATA'!F1101,",","+"),".","-"),"+","."),"-",",")))=TRUE,(VALUE(SUBSTITUTE(SUBSTITUTE(SUBSTITUTE(SUBSTITUTE('YAHOO HISTORICAL DATA'!F1101,",","+"),".","-"),"+","."),"-",","))),"")</f>
        <v/>
      </c>
      <c r="K1101" s="15">
        <f>IF(ISNUMBER(VALUE(SUBSTITUTE(SUBSTITUTE(SUBSTITUTE(SUBSTITUTE('YAHOO HISTORICAL DATA'!G1101,",","+"),".","-"),"+","."),"-",",")))=TRUE,(VALUE(SUBSTITUTE(SUBSTITUTE(SUBSTITUTE(SUBSTITUTE('YAHOO HISTORICAL DATA'!G1101,",","+"),".","-"),"+","."),"-",","))),VALUE(SUBSTITUTE(SUBSTITUTE(SUBSTITUTE(SUBSTITUTE('YAHOO HISTORICAL DATA'!G1101,",","+"),".","-"),"+","."),"-",",")&amp;"0"))</f>
        <v>0</v>
      </c>
    </row>
    <row r="1102" spans="1:11" x14ac:dyDescent="0.2">
      <c r="A1102">
        <f>'YAHOO HISTORICAL DATA'!A1102</f>
        <v>0</v>
      </c>
      <c r="B1102" s="81">
        <f t="shared" si="72"/>
        <v>0</v>
      </c>
      <c r="C1102" s="83">
        <f t="shared" si="70"/>
        <v>0</v>
      </c>
      <c r="D1102" s="83">
        <f t="shared" si="73"/>
        <v>0</v>
      </c>
      <c r="E1102" s="3" t="e">
        <f t="shared" si="71"/>
        <v>#NUM!</v>
      </c>
      <c r="F1102" s="15" t="str">
        <f>IF(ISNUMBER(VALUE(SUBSTITUTE(SUBSTITUTE(SUBSTITUTE(SUBSTITUTE('YAHOO HISTORICAL DATA'!B1102,",","+"),".","-"),"+","."),"-",",")))=TRUE,(VALUE(SUBSTITUTE(SUBSTITUTE(SUBSTITUTE(SUBSTITUTE('YAHOO HISTORICAL DATA'!B1102,",","+"),".","-"),"+","."),"-",","))),"")</f>
        <v/>
      </c>
      <c r="G1102" s="15" t="str">
        <f>IF(ISNUMBER(VALUE(SUBSTITUTE(SUBSTITUTE(SUBSTITUTE(SUBSTITUTE('YAHOO HISTORICAL DATA'!C1102,",","+"),".","-"),"+","."),"-",",")))=TRUE,(VALUE(SUBSTITUTE(SUBSTITUTE(SUBSTITUTE(SUBSTITUTE('YAHOO HISTORICAL DATA'!C1102,",","+"),".","-"),"+","."),"-",","))),"")</f>
        <v/>
      </c>
      <c r="H1102" s="15" t="str">
        <f>IF(ISNUMBER(VALUE(SUBSTITUTE(SUBSTITUTE(SUBSTITUTE(SUBSTITUTE('YAHOO HISTORICAL DATA'!D1102,",","+"),".","-"),"+","."),"-",",")))=TRUE,(VALUE(SUBSTITUTE(SUBSTITUTE(SUBSTITUTE(SUBSTITUTE('YAHOO HISTORICAL DATA'!D1102,",","+"),".","-"),"+","."),"-",","))),"")</f>
        <v/>
      </c>
      <c r="I1102" s="15" t="str">
        <f>IF(ISNUMBER(VALUE(SUBSTITUTE(SUBSTITUTE(SUBSTITUTE(SUBSTITUTE('YAHOO HISTORICAL DATA'!E1102,",","+"),".","-"),"+","."),"-",",")))=TRUE,(VALUE(SUBSTITUTE(SUBSTITUTE(SUBSTITUTE(SUBSTITUTE('YAHOO HISTORICAL DATA'!E1102,",","+"),".","-"),"+","."),"-",","))),"")</f>
        <v/>
      </c>
      <c r="J1102" s="15" t="str">
        <f>IF(ISNUMBER(VALUE(SUBSTITUTE(SUBSTITUTE(SUBSTITUTE(SUBSTITUTE('YAHOO HISTORICAL DATA'!F1102,",","+"),".","-"),"+","."),"-",",")))=TRUE,(VALUE(SUBSTITUTE(SUBSTITUTE(SUBSTITUTE(SUBSTITUTE('YAHOO HISTORICAL DATA'!F1102,",","+"),".","-"),"+","."),"-",","))),"")</f>
        <v/>
      </c>
      <c r="K1102" s="15">
        <f>IF(ISNUMBER(VALUE(SUBSTITUTE(SUBSTITUTE(SUBSTITUTE(SUBSTITUTE('YAHOO HISTORICAL DATA'!G1102,",","+"),".","-"),"+","."),"-",",")))=TRUE,(VALUE(SUBSTITUTE(SUBSTITUTE(SUBSTITUTE(SUBSTITUTE('YAHOO HISTORICAL DATA'!G1102,",","+"),".","-"),"+","."),"-",","))),VALUE(SUBSTITUTE(SUBSTITUTE(SUBSTITUTE(SUBSTITUTE('YAHOO HISTORICAL DATA'!G1102,",","+"),".","-"),"+","."),"-",",")&amp;"0"))</f>
        <v>0</v>
      </c>
    </row>
    <row r="1103" spans="1:11" x14ac:dyDescent="0.2">
      <c r="A1103">
        <f>'YAHOO HISTORICAL DATA'!A1103</f>
        <v>0</v>
      </c>
      <c r="B1103" s="81">
        <f t="shared" si="72"/>
        <v>0</v>
      </c>
      <c r="C1103" s="83">
        <f t="shared" si="70"/>
        <v>0</v>
      </c>
      <c r="D1103" s="83">
        <f t="shared" si="73"/>
        <v>0</v>
      </c>
      <c r="E1103" s="3" t="e">
        <f t="shared" si="71"/>
        <v>#NUM!</v>
      </c>
      <c r="F1103" s="15" t="str">
        <f>IF(ISNUMBER(VALUE(SUBSTITUTE(SUBSTITUTE(SUBSTITUTE(SUBSTITUTE('YAHOO HISTORICAL DATA'!B1103,",","+"),".","-"),"+","."),"-",",")))=TRUE,(VALUE(SUBSTITUTE(SUBSTITUTE(SUBSTITUTE(SUBSTITUTE('YAHOO HISTORICAL DATA'!B1103,",","+"),".","-"),"+","."),"-",","))),"")</f>
        <v/>
      </c>
      <c r="G1103" s="15" t="str">
        <f>IF(ISNUMBER(VALUE(SUBSTITUTE(SUBSTITUTE(SUBSTITUTE(SUBSTITUTE('YAHOO HISTORICAL DATA'!C1103,",","+"),".","-"),"+","."),"-",",")))=TRUE,(VALUE(SUBSTITUTE(SUBSTITUTE(SUBSTITUTE(SUBSTITUTE('YAHOO HISTORICAL DATA'!C1103,",","+"),".","-"),"+","."),"-",","))),"")</f>
        <v/>
      </c>
      <c r="H1103" s="15" t="str">
        <f>IF(ISNUMBER(VALUE(SUBSTITUTE(SUBSTITUTE(SUBSTITUTE(SUBSTITUTE('YAHOO HISTORICAL DATA'!D1103,",","+"),".","-"),"+","."),"-",",")))=TRUE,(VALUE(SUBSTITUTE(SUBSTITUTE(SUBSTITUTE(SUBSTITUTE('YAHOO HISTORICAL DATA'!D1103,",","+"),".","-"),"+","."),"-",","))),"")</f>
        <v/>
      </c>
      <c r="I1103" s="15" t="str">
        <f>IF(ISNUMBER(VALUE(SUBSTITUTE(SUBSTITUTE(SUBSTITUTE(SUBSTITUTE('YAHOO HISTORICAL DATA'!E1103,",","+"),".","-"),"+","."),"-",",")))=TRUE,(VALUE(SUBSTITUTE(SUBSTITUTE(SUBSTITUTE(SUBSTITUTE('YAHOO HISTORICAL DATA'!E1103,",","+"),".","-"),"+","."),"-",","))),"")</f>
        <v/>
      </c>
      <c r="J1103" s="15" t="str">
        <f>IF(ISNUMBER(VALUE(SUBSTITUTE(SUBSTITUTE(SUBSTITUTE(SUBSTITUTE('YAHOO HISTORICAL DATA'!F1103,",","+"),".","-"),"+","."),"-",",")))=TRUE,(VALUE(SUBSTITUTE(SUBSTITUTE(SUBSTITUTE(SUBSTITUTE('YAHOO HISTORICAL DATA'!F1103,",","+"),".","-"),"+","."),"-",","))),"")</f>
        <v/>
      </c>
      <c r="K1103" s="15">
        <f>IF(ISNUMBER(VALUE(SUBSTITUTE(SUBSTITUTE(SUBSTITUTE(SUBSTITUTE('YAHOO HISTORICAL DATA'!G1103,",","+"),".","-"),"+","."),"-",",")))=TRUE,(VALUE(SUBSTITUTE(SUBSTITUTE(SUBSTITUTE(SUBSTITUTE('YAHOO HISTORICAL DATA'!G1103,",","+"),".","-"),"+","."),"-",","))),VALUE(SUBSTITUTE(SUBSTITUTE(SUBSTITUTE(SUBSTITUTE('YAHOO HISTORICAL DATA'!G1103,",","+"),".","-"),"+","."),"-",",")&amp;"0"))</f>
        <v>0</v>
      </c>
    </row>
    <row r="1104" spans="1:11" x14ac:dyDescent="0.2">
      <c r="A1104">
        <f>'YAHOO HISTORICAL DATA'!A1104</f>
        <v>0</v>
      </c>
      <c r="B1104" s="81">
        <f t="shared" si="72"/>
        <v>0</v>
      </c>
      <c r="C1104" s="83">
        <f t="shared" si="70"/>
        <v>0</v>
      </c>
      <c r="D1104" s="83">
        <f t="shared" si="73"/>
        <v>0</v>
      </c>
      <c r="E1104" s="3" t="e">
        <f t="shared" si="71"/>
        <v>#NUM!</v>
      </c>
      <c r="F1104" s="15" t="str">
        <f>IF(ISNUMBER(VALUE(SUBSTITUTE(SUBSTITUTE(SUBSTITUTE(SUBSTITUTE('YAHOO HISTORICAL DATA'!B1104,",","+"),".","-"),"+","."),"-",",")))=TRUE,(VALUE(SUBSTITUTE(SUBSTITUTE(SUBSTITUTE(SUBSTITUTE('YAHOO HISTORICAL DATA'!B1104,",","+"),".","-"),"+","."),"-",","))),"")</f>
        <v/>
      </c>
      <c r="G1104" s="15" t="str">
        <f>IF(ISNUMBER(VALUE(SUBSTITUTE(SUBSTITUTE(SUBSTITUTE(SUBSTITUTE('YAHOO HISTORICAL DATA'!C1104,",","+"),".","-"),"+","."),"-",",")))=TRUE,(VALUE(SUBSTITUTE(SUBSTITUTE(SUBSTITUTE(SUBSTITUTE('YAHOO HISTORICAL DATA'!C1104,",","+"),".","-"),"+","."),"-",","))),"")</f>
        <v/>
      </c>
      <c r="H1104" s="15" t="str">
        <f>IF(ISNUMBER(VALUE(SUBSTITUTE(SUBSTITUTE(SUBSTITUTE(SUBSTITUTE('YAHOO HISTORICAL DATA'!D1104,",","+"),".","-"),"+","."),"-",",")))=TRUE,(VALUE(SUBSTITUTE(SUBSTITUTE(SUBSTITUTE(SUBSTITUTE('YAHOO HISTORICAL DATA'!D1104,",","+"),".","-"),"+","."),"-",","))),"")</f>
        <v/>
      </c>
      <c r="I1104" s="15" t="str">
        <f>IF(ISNUMBER(VALUE(SUBSTITUTE(SUBSTITUTE(SUBSTITUTE(SUBSTITUTE('YAHOO HISTORICAL DATA'!E1104,",","+"),".","-"),"+","."),"-",",")))=TRUE,(VALUE(SUBSTITUTE(SUBSTITUTE(SUBSTITUTE(SUBSTITUTE('YAHOO HISTORICAL DATA'!E1104,",","+"),".","-"),"+","."),"-",","))),"")</f>
        <v/>
      </c>
      <c r="J1104" s="15" t="str">
        <f>IF(ISNUMBER(VALUE(SUBSTITUTE(SUBSTITUTE(SUBSTITUTE(SUBSTITUTE('YAHOO HISTORICAL DATA'!F1104,",","+"),".","-"),"+","."),"-",",")))=TRUE,(VALUE(SUBSTITUTE(SUBSTITUTE(SUBSTITUTE(SUBSTITUTE('YAHOO HISTORICAL DATA'!F1104,",","+"),".","-"),"+","."),"-",","))),"")</f>
        <v/>
      </c>
      <c r="K1104" s="15">
        <f>IF(ISNUMBER(VALUE(SUBSTITUTE(SUBSTITUTE(SUBSTITUTE(SUBSTITUTE('YAHOO HISTORICAL DATA'!G1104,",","+"),".","-"),"+","."),"-",",")))=TRUE,(VALUE(SUBSTITUTE(SUBSTITUTE(SUBSTITUTE(SUBSTITUTE('YAHOO HISTORICAL DATA'!G1104,",","+"),".","-"),"+","."),"-",","))),VALUE(SUBSTITUTE(SUBSTITUTE(SUBSTITUTE(SUBSTITUTE('YAHOO HISTORICAL DATA'!G1104,",","+"),".","-"),"+","."),"-",",")&amp;"0"))</f>
        <v>0</v>
      </c>
    </row>
    <row r="1105" spans="1:11" x14ac:dyDescent="0.2">
      <c r="A1105">
        <f>'YAHOO HISTORICAL DATA'!A1105</f>
        <v>0</v>
      </c>
      <c r="B1105" s="81">
        <f t="shared" si="72"/>
        <v>0</v>
      </c>
      <c r="C1105" s="83">
        <f t="shared" si="70"/>
        <v>0</v>
      </c>
      <c r="D1105" s="83">
        <f t="shared" si="73"/>
        <v>0</v>
      </c>
      <c r="E1105" s="3" t="e">
        <f t="shared" si="71"/>
        <v>#NUM!</v>
      </c>
      <c r="F1105" s="15" t="str">
        <f>IF(ISNUMBER(VALUE(SUBSTITUTE(SUBSTITUTE(SUBSTITUTE(SUBSTITUTE('YAHOO HISTORICAL DATA'!B1105,",","+"),".","-"),"+","."),"-",",")))=TRUE,(VALUE(SUBSTITUTE(SUBSTITUTE(SUBSTITUTE(SUBSTITUTE('YAHOO HISTORICAL DATA'!B1105,",","+"),".","-"),"+","."),"-",","))),"")</f>
        <v/>
      </c>
      <c r="G1105" s="15" t="str">
        <f>IF(ISNUMBER(VALUE(SUBSTITUTE(SUBSTITUTE(SUBSTITUTE(SUBSTITUTE('YAHOO HISTORICAL DATA'!C1105,",","+"),".","-"),"+","."),"-",",")))=TRUE,(VALUE(SUBSTITUTE(SUBSTITUTE(SUBSTITUTE(SUBSTITUTE('YAHOO HISTORICAL DATA'!C1105,",","+"),".","-"),"+","."),"-",","))),"")</f>
        <v/>
      </c>
      <c r="H1105" s="15" t="str">
        <f>IF(ISNUMBER(VALUE(SUBSTITUTE(SUBSTITUTE(SUBSTITUTE(SUBSTITUTE('YAHOO HISTORICAL DATA'!D1105,",","+"),".","-"),"+","."),"-",",")))=TRUE,(VALUE(SUBSTITUTE(SUBSTITUTE(SUBSTITUTE(SUBSTITUTE('YAHOO HISTORICAL DATA'!D1105,",","+"),".","-"),"+","."),"-",","))),"")</f>
        <v/>
      </c>
      <c r="I1105" s="15" t="str">
        <f>IF(ISNUMBER(VALUE(SUBSTITUTE(SUBSTITUTE(SUBSTITUTE(SUBSTITUTE('YAHOO HISTORICAL DATA'!E1105,",","+"),".","-"),"+","."),"-",",")))=TRUE,(VALUE(SUBSTITUTE(SUBSTITUTE(SUBSTITUTE(SUBSTITUTE('YAHOO HISTORICAL DATA'!E1105,",","+"),".","-"),"+","."),"-",","))),"")</f>
        <v/>
      </c>
      <c r="J1105" s="15" t="str">
        <f>IF(ISNUMBER(VALUE(SUBSTITUTE(SUBSTITUTE(SUBSTITUTE(SUBSTITUTE('YAHOO HISTORICAL DATA'!F1105,",","+"),".","-"),"+","."),"-",",")))=TRUE,(VALUE(SUBSTITUTE(SUBSTITUTE(SUBSTITUTE(SUBSTITUTE('YAHOO HISTORICAL DATA'!F1105,",","+"),".","-"),"+","."),"-",","))),"")</f>
        <v/>
      </c>
      <c r="K1105" s="15">
        <f>IF(ISNUMBER(VALUE(SUBSTITUTE(SUBSTITUTE(SUBSTITUTE(SUBSTITUTE('YAHOO HISTORICAL DATA'!G1105,",","+"),".","-"),"+","."),"-",",")))=TRUE,(VALUE(SUBSTITUTE(SUBSTITUTE(SUBSTITUTE(SUBSTITUTE('YAHOO HISTORICAL DATA'!G1105,",","+"),".","-"),"+","."),"-",","))),VALUE(SUBSTITUTE(SUBSTITUTE(SUBSTITUTE(SUBSTITUTE('YAHOO HISTORICAL DATA'!G1105,",","+"),".","-"),"+","."),"-",",")&amp;"0"))</f>
        <v>0</v>
      </c>
    </row>
    <row r="1106" spans="1:11" x14ac:dyDescent="0.2">
      <c r="A1106">
        <f>'YAHOO HISTORICAL DATA'!A1106</f>
        <v>0</v>
      </c>
      <c r="B1106" s="81">
        <f t="shared" si="72"/>
        <v>0</v>
      </c>
      <c r="C1106" s="83">
        <f t="shared" si="70"/>
        <v>0</v>
      </c>
      <c r="D1106" s="83">
        <f t="shared" si="73"/>
        <v>0</v>
      </c>
      <c r="E1106" s="3" t="e">
        <f t="shared" si="71"/>
        <v>#NUM!</v>
      </c>
      <c r="F1106" s="15" t="str">
        <f>IF(ISNUMBER(VALUE(SUBSTITUTE(SUBSTITUTE(SUBSTITUTE(SUBSTITUTE('YAHOO HISTORICAL DATA'!B1106,",","+"),".","-"),"+","."),"-",",")))=TRUE,(VALUE(SUBSTITUTE(SUBSTITUTE(SUBSTITUTE(SUBSTITUTE('YAHOO HISTORICAL DATA'!B1106,",","+"),".","-"),"+","."),"-",","))),"")</f>
        <v/>
      </c>
      <c r="G1106" s="15" t="str">
        <f>IF(ISNUMBER(VALUE(SUBSTITUTE(SUBSTITUTE(SUBSTITUTE(SUBSTITUTE('YAHOO HISTORICAL DATA'!C1106,",","+"),".","-"),"+","."),"-",",")))=TRUE,(VALUE(SUBSTITUTE(SUBSTITUTE(SUBSTITUTE(SUBSTITUTE('YAHOO HISTORICAL DATA'!C1106,",","+"),".","-"),"+","."),"-",","))),"")</f>
        <v/>
      </c>
      <c r="H1106" s="15" t="str">
        <f>IF(ISNUMBER(VALUE(SUBSTITUTE(SUBSTITUTE(SUBSTITUTE(SUBSTITUTE('YAHOO HISTORICAL DATA'!D1106,",","+"),".","-"),"+","."),"-",",")))=TRUE,(VALUE(SUBSTITUTE(SUBSTITUTE(SUBSTITUTE(SUBSTITUTE('YAHOO HISTORICAL DATA'!D1106,",","+"),".","-"),"+","."),"-",","))),"")</f>
        <v/>
      </c>
      <c r="I1106" s="15" t="str">
        <f>IF(ISNUMBER(VALUE(SUBSTITUTE(SUBSTITUTE(SUBSTITUTE(SUBSTITUTE('YAHOO HISTORICAL DATA'!E1106,",","+"),".","-"),"+","."),"-",",")))=TRUE,(VALUE(SUBSTITUTE(SUBSTITUTE(SUBSTITUTE(SUBSTITUTE('YAHOO HISTORICAL DATA'!E1106,",","+"),".","-"),"+","."),"-",","))),"")</f>
        <v/>
      </c>
      <c r="J1106" s="15" t="str">
        <f>IF(ISNUMBER(VALUE(SUBSTITUTE(SUBSTITUTE(SUBSTITUTE(SUBSTITUTE('YAHOO HISTORICAL DATA'!F1106,",","+"),".","-"),"+","."),"-",",")))=TRUE,(VALUE(SUBSTITUTE(SUBSTITUTE(SUBSTITUTE(SUBSTITUTE('YAHOO HISTORICAL DATA'!F1106,",","+"),".","-"),"+","."),"-",","))),"")</f>
        <v/>
      </c>
      <c r="K1106" s="15">
        <f>IF(ISNUMBER(VALUE(SUBSTITUTE(SUBSTITUTE(SUBSTITUTE(SUBSTITUTE('YAHOO HISTORICAL DATA'!G1106,",","+"),".","-"),"+","."),"-",",")))=TRUE,(VALUE(SUBSTITUTE(SUBSTITUTE(SUBSTITUTE(SUBSTITUTE('YAHOO HISTORICAL DATA'!G1106,",","+"),".","-"),"+","."),"-",","))),VALUE(SUBSTITUTE(SUBSTITUTE(SUBSTITUTE(SUBSTITUTE('YAHOO HISTORICAL DATA'!G1106,",","+"),".","-"),"+","."),"-",",")&amp;"0"))</f>
        <v>0</v>
      </c>
    </row>
    <row r="1107" spans="1:11" x14ac:dyDescent="0.2">
      <c r="A1107">
        <f>'YAHOO HISTORICAL DATA'!A1107</f>
        <v>0</v>
      </c>
      <c r="B1107" s="81">
        <f t="shared" si="72"/>
        <v>0</v>
      </c>
      <c r="C1107" s="83">
        <f t="shared" si="70"/>
        <v>0</v>
      </c>
      <c r="D1107" s="83">
        <f t="shared" si="73"/>
        <v>0</v>
      </c>
      <c r="E1107" s="3" t="e">
        <f t="shared" si="71"/>
        <v>#NUM!</v>
      </c>
      <c r="F1107" s="15" t="str">
        <f>IF(ISNUMBER(VALUE(SUBSTITUTE(SUBSTITUTE(SUBSTITUTE(SUBSTITUTE('YAHOO HISTORICAL DATA'!B1107,",","+"),".","-"),"+","."),"-",",")))=TRUE,(VALUE(SUBSTITUTE(SUBSTITUTE(SUBSTITUTE(SUBSTITUTE('YAHOO HISTORICAL DATA'!B1107,",","+"),".","-"),"+","."),"-",","))),"")</f>
        <v/>
      </c>
      <c r="G1107" s="15" t="str">
        <f>IF(ISNUMBER(VALUE(SUBSTITUTE(SUBSTITUTE(SUBSTITUTE(SUBSTITUTE('YAHOO HISTORICAL DATA'!C1107,",","+"),".","-"),"+","."),"-",",")))=TRUE,(VALUE(SUBSTITUTE(SUBSTITUTE(SUBSTITUTE(SUBSTITUTE('YAHOO HISTORICAL DATA'!C1107,",","+"),".","-"),"+","."),"-",","))),"")</f>
        <v/>
      </c>
      <c r="H1107" s="15" t="str">
        <f>IF(ISNUMBER(VALUE(SUBSTITUTE(SUBSTITUTE(SUBSTITUTE(SUBSTITUTE('YAHOO HISTORICAL DATA'!D1107,",","+"),".","-"),"+","."),"-",",")))=TRUE,(VALUE(SUBSTITUTE(SUBSTITUTE(SUBSTITUTE(SUBSTITUTE('YAHOO HISTORICAL DATA'!D1107,",","+"),".","-"),"+","."),"-",","))),"")</f>
        <v/>
      </c>
      <c r="I1107" s="15" t="str">
        <f>IF(ISNUMBER(VALUE(SUBSTITUTE(SUBSTITUTE(SUBSTITUTE(SUBSTITUTE('YAHOO HISTORICAL DATA'!E1107,",","+"),".","-"),"+","."),"-",",")))=TRUE,(VALUE(SUBSTITUTE(SUBSTITUTE(SUBSTITUTE(SUBSTITUTE('YAHOO HISTORICAL DATA'!E1107,",","+"),".","-"),"+","."),"-",","))),"")</f>
        <v/>
      </c>
      <c r="J1107" s="15" t="str">
        <f>IF(ISNUMBER(VALUE(SUBSTITUTE(SUBSTITUTE(SUBSTITUTE(SUBSTITUTE('YAHOO HISTORICAL DATA'!F1107,",","+"),".","-"),"+","."),"-",",")))=TRUE,(VALUE(SUBSTITUTE(SUBSTITUTE(SUBSTITUTE(SUBSTITUTE('YAHOO HISTORICAL DATA'!F1107,",","+"),".","-"),"+","."),"-",","))),"")</f>
        <v/>
      </c>
      <c r="K1107" s="15">
        <f>IF(ISNUMBER(VALUE(SUBSTITUTE(SUBSTITUTE(SUBSTITUTE(SUBSTITUTE('YAHOO HISTORICAL DATA'!G1107,",","+"),".","-"),"+","."),"-",",")))=TRUE,(VALUE(SUBSTITUTE(SUBSTITUTE(SUBSTITUTE(SUBSTITUTE('YAHOO HISTORICAL DATA'!G1107,",","+"),".","-"),"+","."),"-",","))),VALUE(SUBSTITUTE(SUBSTITUTE(SUBSTITUTE(SUBSTITUTE('YAHOO HISTORICAL DATA'!G1107,",","+"),".","-"),"+","."),"-",",")&amp;"0"))</f>
        <v>0</v>
      </c>
    </row>
    <row r="1108" spans="1:11" x14ac:dyDescent="0.2">
      <c r="A1108">
        <f>'YAHOO HISTORICAL DATA'!A1108</f>
        <v>0</v>
      </c>
      <c r="B1108" s="81">
        <f t="shared" si="72"/>
        <v>0</v>
      </c>
      <c r="C1108" s="83">
        <f t="shared" si="70"/>
        <v>0</v>
      </c>
      <c r="D1108" s="83">
        <f t="shared" si="73"/>
        <v>0</v>
      </c>
      <c r="E1108" s="3" t="e">
        <f t="shared" si="71"/>
        <v>#NUM!</v>
      </c>
      <c r="F1108" s="15" t="str">
        <f>IF(ISNUMBER(VALUE(SUBSTITUTE(SUBSTITUTE(SUBSTITUTE(SUBSTITUTE('YAHOO HISTORICAL DATA'!B1108,",","+"),".","-"),"+","."),"-",",")))=TRUE,(VALUE(SUBSTITUTE(SUBSTITUTE(SUBSTITUTE(SUBSTITUTE('YAHOO HISTORICAL DATA'!B1108,",","+"),".","-"),"+","."),"-",","))),"")</f>
        <v/>
      </c>
      <c r="G1108" s="15" t="str">
        <f>IF(ISNUMBER(VALUE(SUBSTITUTE(SUBSTITUTE(SUBSTITUTE(SUBSTITUTE('YAHOO HISTORICAL DATA'!C1108,",","+"),".","-"),"+","."),"-",",")))=TRUE,(VALUE(SUBSTITUTE(SUBSTITUTE(SUBSTITUTE(SUBSTITUTE('YAHOO HISTORICAL DATA'!C1108,",","+"),".","-"),"+","."),"-",","))),"")</f>
        <v/>
      </c>
      <c r="H1108" s="15" t="str">
        <f>IF(ISNUMBER(VALUE(SUBSTITUTE(SUBSTITUTE(SUBSTITUTE(SUBSTITUTE('YAHOO HISTORICAL DATA'!D1108,",","+"),".","-"),"+","."),"-",",")))=TRUE,(VALUE(SUBSTITUTE(SUBSTITUTE(SUBSTITUTE(SUBSTITUTE('YAHOO HISTORICAL DATA'!D1108,",","+"),".","-"),"+","."),"-",","))),"")</f>
        <v/>
      </c>
      <c r="I1108" s="15" t="str">
        <f>IF(ISNUMBER(VALUE(SUBSTITUTE(SUBSTITUTE(SUBSTITUTE(SUBSTITUTE('YAHOO HISTORICAL DATA'!E1108,",","+"),".","-"),"+","."),"-",",")))=TRUE,(VALUE(SUBSTITUTE(SUBSTITUTE(SUBSTITUTE(SUBSTITUTE('YAHOO HISTORICAL DATA'!E1108,",","+"),".","-"),"+","."),"-",","))),"")</f>
        <v/>
      </c>
      <c r="J1108" s="15" t="str">
        <f>IF(ISNUMBER(VALUE(SUBSTITUTE(SUBSTITUTE(SUBSTITUTE(SUBSTITUTE('YAHOO HISTORICAL DATA'!F1108,",","+"),".","-"),"+","."),"-",",")))=TRUE,(VALUE(SUBSTITUTE(SUBSTITUTE(SUBSTITUTE(SUBSTITUTE('YAHOO HISTORICAL DATA'!F1108,",","+"),".","-"),"+","."),"-",","))),"")</f>
        <v/>
      </c>
      <c r="K1108" s="15">
        <f>IF(ISNUMBER(VALUE(SUBSTITUTE(SUBSTITUTE(SUBSTITUTE(SUBSTITUTE('YAHOO HISTORICAL DATA'!G1108,",","+"),".","-"),"+","."),"-",",")))=TRUE,(VALUE(SUBSTITUTE(SUBSTITUTE(SUBSTITUTE(SUBSTITUTE('YAHOO HISTORICAL DATA'!G1108,",","+"),".","-"),"+","."),"-",","))),VALUE(SUBSTITUTE(SUBSTITUTE(SUBSTITUTE(SUBSTITUTE('YAHOO HISTORICAL DATA'!G1108,",","+"),".","-"),"+","."),"-",",")&amp;"0"))</f>
        <v>0</v>
      </c>
    </row>
    <row r="1109" spans="1:11" x14ac:dyDescent="0.2">
      <c r="A1109">
        <f>'YAHOO HISTORICAL DATA'!A1109</f>
        <v>0</v>
      </c>
      <c r="B1109" s="81">
        <f t="shared" si="72"/>
        <v>0</v>
      </c>
      <c r="C1109" s="83">
        <f t="shared" si="70"/>
        <v>0</v>
      </c>
      <c r="D1109" s="83">
        <f t="shared" si="73"/>
        <v>0</v>
      </c>
      <c r="E1109" s="3" t="e">
        <f t="shared" si="71"/>
        <v>#NUM!</v>
      </c>
      <c r="F1109" s="15" t="str">
        <f>IF(ISNUMBER(VALUE(SUBSTITUTE(SUBSTITUTE(SUBSTITUTE(SUBSTITUTE('YAHOO HISTORICAL DATA'!B1109,",","+"),".","-"),"+","."),"-",",")))=TRUE,(VALUE(SUBSTITUTE(SUBSTITUTE(SUBSTITUTE(SUBSTITUTE('YAHOO HISTORICAL DATA'!B1109,",","+"),".","-"),"+","."),"-",","))),"")</f>
        <v/>
      </c>
      <c r="G1109" s="15" t="str">
        <f>IF(ISNUMBER(VALUE(SUBSTITUTE(SUBSTITUTE(SUBSTITUTE(SUBSTITUTE('YAHOO HISTORICAL DATA'!C1109,",","+"),".","-"),"+","."),"-",",")))=TRUE,(VALUE(SUBSTITUTE(SUBSTITUTE(SUBSTITUTE(SUBSTITUTE('YAHOO HISTORICAL DATA'!C1109,",","+"),".","-"),"+","."),"-",","))),"")</f>
        <v/>
      </c>
      <c r="H1109" s="15" t="str">
        <f>IF(ISNUMBER(VALUE(SUBSTITUTE(SUBSTITUTE(SUBSTITUTE(SUBSTITUTE('YAHOO HISTORICAL DATA'!D1109,",","+"),".","-"),"+","."),"-",",")))=TRUE,(VALUE(SUBSTITUTE(SUBSTITUTE(SUBSTITUTE(SUBSTITUTE('YAHOO HISTORICAL DATA'!D1109,",","+"),".","-"),"+","."),"-",","))),"")</f>
        <v/>
      </c>
      <c r="I1109" s="15" t="str">
        <f>IF(ISNUMBER(VALUE(SUBSTITUTE(SUBSTITUTE(SUBSTITUTE(SUBSTITUTE('YAHOO HISTORICAL DATA'!E1109,",","+"),".","-"),"+","."),"-",",")))=TRUE,(VALUE(SUBSTITUTE(SUBSTITUTE(SUBSTITUTE(SUBSTITUTE('YAHOO HISTORICAL DATA'!E1109,",","+"),".","-"),"+","."),"-",","))),"")</f>
        <v/>
      </c>
      <c r="J1109" s="15" t="str">
        <f>IF(ISNUMBER(VALUE(SUBSTITUTE(SUBSTITUTE(SUBSTITUTE(SUBSTITUTE('YAHOO HISTORICAL DATA'!F1109,",","+"),".","-"),"+","."),"-",",")))=TRUE,(VALUE(SUBSTITUTE(SUBSTITUTE(SUBSTITUTE(SUBSTITUTE('YAHOO HISTORICAL DATA'!F1109,",","+"),".","-"),"+","."),"-",","))),"")</f>
        <v/>
      </c>
      <c r="K1109" s="15">
        <f>IF(ISNUMBER(VALUE(SUBSTITUTE(SUBSTITUTE(SUBSTITUTE(SUBSTITUTE('YAHOO HISTORICAL DATA'!G1109,",","+"),".","-"),"+","."),"-",",")))=TRUE,(VALUE(SUBSTITUTE(SUBSTITUTE(SUBSTITUTE(SUBSTITUTE('YAHOO HISTORICAL DATA'!G1109,",","+"),".","-"),"+","."),"-",","))),VALUE(SUBSTITUTE(SUBSTITUTE(SUBSTITUTE(SUBSTITUTE('YAHOO HISTORICAL DATA'!G1109,",","+"),".","-"),"+","."),"-",",")&amp;"0"))</f>
        <v>0</v>
      </c>
    </row>
    <row r="1110" spans="1:11" x14ac:dyDescent="0.2">
      <c r="A1110">
        <f>'YAHOO HISTORICAL DATA'!A1110</f>
        <v>0</v>
      </c>
      <c r="B1110" s="81">
        <f t="shared" si="72"/>
        <v>0</v>
      </c>
      <c r="C1110" s="83">
        <f t="shared" si="70"/>
        <v>0</v>
      </c>
      <c r="D1110" s="83">
        <f t="shared" si="73"/>
        <v>0</v>
      </c>
      <c r="E1110" s="3" t="e">
        <f t="shared" si="71"/>
        <v>#NUM!</v>
      </c>
      <c r="F1110" s="15" t="str">
        <f>IF(ISNUMBER(VALUE(SUBSTITUTE(SUBSTITUTE(SUBSTITUTE(SUBSTITUTE('YAHOO HISTORICAL DATA'!B1110,",","+"),".","-"),"+","."),"-",",")))=TRUE,(VALUE(SUBSTITUTE(SUBSTITUTE(SUBSTITUTE(SUBSTITUTE('YAHOO HISTORICAL DATA'!B1110,",","+"),".","-"),"+","."),"-",","))),"")</f>
        <v/>
      </c>
      <c r="G1110" s="15" t="str">
        <f>IF(ISNUMBER(VALUE(SUBSTITUTE(SUBSTITUTE(SUBSTITUTE(SUBSTITUTE('YAHOO HISTORICAL DATA'!C1110,",","+"),".","-"),"+","."),"-",",")))=TRUE,(VALUE(SUBSTITUTE(SUBSTITUTE(SUBSTITUTE(SUBSTITUTE('YAHOO HISTORICAL DATA'!C1110,",","+"),".","-"),"+","."),"-",","))),"")</f>
        <v/>
      </c>
      <c r="H1110" s="15" t="str">
        <f>IF(ISNUMBER(VALUE(SUBSTITUTE(SUBSTITUTE(SUBSTITUTE(SUBSTITUTE('YAHOO HISTORICAL DATA'!D1110,",","+"),".","-"),"+","."),"-",",")))=TRUE,(VALUE(SUBSTITUTE(SUBSTITUTE(SUBSTITUTE(SUBSTITUTE('YAHOO HISTORICAL DATA'!D1110,",","+"),".","-"),"+","."),"-",","))),"")</f>
        <v/>
      </c>
      <c r="I1110" s="15" t="str">
        <f>IF(ISNUMBER(VALUE(SUBSTITUTE(SUBSTITUTE(SUBSTITUTE(SUBSTITUTE('YAHOO HISTORICAL DATA'!E1110,",","+"),".","-"),"+","."),"-",",")))=TRUE,(VALUE(SUBSTITUTE(SUBSTITUTE(SUBSTITUTE(SUBSTITUTE('YAHOO HISTORICAL DATA'!E1110,",","+"),".","-"),"+","."),"-",","))),"")</f>
        <v/>
      </c>
      <c r="J1110" s="15" t="str">
        <f>IF(ISNUMBER(VALUE(SUBSTITUTE(SUBSTITUTE(SUBSTITUTE(SUBSTITUTE('YAHOO HISTORICAL DATA'!F1110,",","+"),".","-"),"+","."),"-",",")))=TRUE,(VALUE(SUBSTITUTE(SUBSTITUTE(SUBSTITUTE(SUBSTITUTE('YAHOO HISTORICAL DATA'!F1110,",","+"),".","-"),"+","."),"-",","))),"")</f>
        <v/>
      </c>
      <c r="K1110" s="15">
        <f>IF(ISNUMBER(VALUE(SUBSTITUTE(SUBSTITUTE(SUBSTITUTE(SUBSTITUTE('YAHOO HISTORICAL DATA'!G1110,",","+"),".","-"),"+","."),"-",",")))=TRUE,(VALUE(SUBSTITUTE(SUBSTITUTE(SUBSTITUTE(SUBSTITUTE('YAHOO HISTORICAL DATA'!G1110,",","+"),".","-"),"+","."),"-",","))),VALUE(SUBSTITUTE(SUBSTITUTE(SUBSTITUTE(SUBSTITUTE('YAHOO HISTORICAL DATA'!G1110,",","+"),".","-"),"+","."),"-",",")&amp;"0"))</f>
        <v>0</v>
      </c>
    </row>
    <row r="1111" spans="1:11" x14ac:dyDescent="0.2">
      <c r="A1111">
        <f>'YAHOO HISTORICAL DATA'!A1111</f>
        <v>0</v>
      </c>
      <c r="B1111" s="81">
        <f t="shared" si="72"/>
        <v>0</v>
      </c>
      <c r="C1111" s="83">
        <f t="shared" si="70"/>
        <v>0</v>
      </c>
      <c r="D1111" s="83">
        <f t="shared" si="73"/>
        <v>0</v>
      </c>
      <c r="E1111" s="3" t="e">
        <f t="shared" si="71"/>
        <v>#NUM!</v>
      </c>
      <c r="F1111" s="15" t="str">
        <f>IF(ISNUMBER(VALUE(SUBSTITUTE(SUBSTITUTE(SUBSTITUTE(SUBSTITUTE('YAHOO HISTORICAL DATA'!B1111,",","+"),".","-"),"+","."),"-",",")))=TRUE,(VALUE(SUBSTITUTE(SUBSTITUTE(SUBSTITUTE(SUBSTITUTE('YAHOO HISTORICAL DATA'!B1111,",","+"),".","-"),"+","."),"-",","))),"")</f>
        <v/>
      </c>
      <c r="G1111" s="15" t="str">
        <f>IF(ISNUMBER(VALUE(SUBSTITUTE(SUBSTITUTE(SUBSTITUTE(SUBSTITUTE('YAHOO HISTORICAL DATA'!C1111,",","+"),".","-"),"+","."),"-",",")))=TRUE,(VALUE(SUBSTITUTE(SUBSTITUTE(SUBSTITUTE(SUBSTITUTE('YAHOO HISTORICAL DATA'!C1111,",","+"),".","-"),"+","."),"-",","))),"")</f>
        <v/>
      </c>
      <c r="H1111" s="15" t="str">
        <f>IF(ISNUMBER(VALUE(SUBSTITUTE(SUBSTITUTE(SUBSTITUTE(SUBSTITUTE('YAHOO HISTORICAL DATA'!D1111,",","+"),".","-"),"+","."),"-",",")))=TRUE,(VALUE(SUBSTITUTE(SUBSTITUTE(SUBSTITUTE(SUBSTITUTE('YAHOO HISTORICAL DATA'!D1111,",","+"),".","-"),"+","."),"-",","))),"")</f>
        <v/>
      </c>
      <c r="I1111" s="15" t="str">
        <f>IF(ISNUMBER(VALUE(SUBSTITUTE(SUBSTITUTE(SUBSTITUTE(SUBSTITUTE('YAHOO HISTORICAL DATA'!E1111,",","+"),".","-"),"+","."),"-",",")))=TRUE,(VALUE(SUBSTITUTE(SUBSTITUTE(SUBSTITUTE(SUBSTITUTE('YAHOO HISTORICAL DATA'!E1111,",","+"),".","-"),"+","."),"-",","))),"")</f>
        <v/>
      </c>
      <c r="J1111" s="15" t="str">
        <f>IF(ISNUMBER(VALUE(SUBSTITUTE(SUBSTITUTE(SUBSTITUTE(SUBSTITUTE('YAHOO HISTORICAL DATA'!F1111,",","+"),".","-"),"+","."),"-",",")))=TRUE,(VALUE(SUBSTITUTE(SUBSTITUTE(SUBSTITUTE(SUBSTITUTE('YAHOO HISTORICAL DATA'!F1111,",","+"),".","-"),"+","."),"-",","))),"")</f>
        <v/>
      </c>
      <c r="K1111" s="15">
        <f>IF(ISNUMBER(VALUE(SUBSTITUTE(SUBSTITUTE(SUBSTITUTE(SUBSTITUTE('YAHOO HISTORICAL DATA'!G1111,",","+"),".","-"),"+","."),"-",",")))=TRUE,(VALUE(SUBSTITUTE(SUBSTITUTE(SUBSTITUTE(SUBSTITUTE('YAHOO HISTORICAL DATA'!G1111,",","+"),".","-"),"+","."),"-",","))),VALUE(SUBSTITUTE(SUBSTITUTE(SUBSTITUTE(SUBSTITUTE('YAHOO HISTORICAL DATA'!G1111,",","+"),".","-"),"+","."),"-",",")&amp;"0"))</f>
        <v>0</v>
      </c>
    </row>
    <row r="1112" spans="1:11" x14ac:dyDescent="0.2">
      <c r="A1112">
        <f>'YAHOO HISTORICAL DATA'!A1112</f>
        <v>0</v>
      </c>
      <c r="B1112" s="81">
        <f t="shared" si="72"/>
        <v>0</v>
      </c>
      <c r="C1112" s="83">
        <f t="shared" si="70"/>
        <v>0</v>
      </c>
      <c r="D1112" s="83">
        <f t="shared" si="73"/>
        <v>0</v>
      </c>
      <c r="E1112" s="3" t="e">
        <f t="shared" si="71"/>
        <v>#NUM!</v>
      </c>
      <c r="F1112" s="15" t="str">
        <f>IF(ISNUMBER(VALUE(SUBSTITUTE(SUBSTITUTE(SUBSTITUTE(SUBSTITUTE('YAHOO HISTORICAL DATA'!B1112,",","+"),".","-"),"+","."),"-",",")))=TRUE,(VALUE(SUBSTITUTE(SUBSTITUTE(SUBSTITUTE(SUBSTITUTE('YAHOO HISTORICAL DATA'!B1112,",","+"),".","-"),"+","."),"-",","))),"")</f>
        <v/>
      </c>
      <c r="G1112" s="15" t="str">
        <f>IF(ISNUMBER(VALUE(SUBSTITUTE(SUBSTITUTE(SUBSTITUTE(SUBSTITUTE('YAHOO HISTORICAL DATA'!C1112,",","+"),".","-"),"+","."),"-",",")))=TRUE,(VALUE(SUBSTITUTE(SUBSTITUTE(SUBSTITUTE(SUBSTITUTE('YAHOO HISTORICAL DATA'!C1112,",","+"),".","-"),"+","."),"-",","))),"")</f>
        <v/>
      </c>
      <c r="H1112" s="15" t="str">
        <f>IF(ISNUMBER(VALUE(SUBSTITUTE(SUBSTITUTE(SUBSTITUTE(SUBSTITUTE('YAHOO HISTORICAL DATA'!D1112,",","+"),".","-"),"+","."),"-",",")))=TRUE,(VALUE(SUBSTITUTE(SUBSTITUTE(SUBSTITUTE(SUBSTITUTE('YAHOO HISTORICAL DATA'!D1112,",","+"),".","-"),"+","."),"-",","))),"")</f>
        <v/>
      </c>
      <c r="I1112" s="15" t="str">
        <f>IF(ISNUMBER(VALUE(SUBSTITUTE(SUBSTITUTE(SUBSTITUTE(SUBSTITUTE('YAHOO HISTORICAL DATA'!E1112,",","+"),".","-"),"+","."),"-",",")))=TRUE,(VALUE(SUBSTITUTE(SUBSTITUTE(SUBSTITUTE(SUBSTITUTE('YAHOO HISTORICAL DATA'!E1112,",","+"),".","-"),"+","."),"-",","))),"")</f>
        <v/>
      </c>
      <c r="J1112" s="15" t="str">
        <f>IF(ISNUMBER(VALUE(SUBSTITUTE(SUBSTITUTE(SUBSTITUTE(SUBSTITUTE('YAHOO HISTORICAL DATA'!F1112,",","+"),".","-"),"+","."),"-",",")))=TRUE,(VALUE(SUBSTITUTE(SUBSTITUTE(SUBSTITUTE(SUBSTITUTE('YAHOO HISTORICAL DATA'!F1112,",","+"),".","-"),"+","."),"-",","))),"")</f>
        <v/>
      </c>
      <c r="K1112" s="15">
        <f>IF(ISNUMBER(VALUE(SUBSTITUTE(SUBSTITUTE(SUBSTITUTE(SUBSTITUTE('YAHOO HISTORICAL DATA'!G1112,",","+"),".","-"),"+","."),"-",",")))=TRUE,(VALUE(SUBSTITUTE(SUBSTITUTE(SUBSTITUTE(SUBSTITUTE('YAHOO HISTORICAL DATA'!G1112,",","+"),".","-"),"+","."),"-",","))),VALUE(SUBSTITUTE(SUBSTITUTE(SUBSTITUTE(SUBSTITUTE('YAHOO HISTORICAL DATA'!G1112,",","+"),".","-"),"+","."),"-",",")&amp;"0"))</f>
        <v>0</v>
      </c>
    </row>
    <row r="1113" spans="1:11" x14ac:dyDescent="0.2">
      <c r="A1113">
        <f>'YAHOO HISTORICAL DATA'!A1113</f>
        <v>0</v>
      </c>
      <c r="B1113" s="81">
        <f t="shared" si="72"/>
        <v>0</v>
      </c>
      <c r="C1113" s="83">
        <f t="shared" si="70"/>
        <v>0</v>
      </c>
      <c r="D1113" s="83">
        <f t="shared" si="73"/>
        <v>0</v>
      </c>
      <c r="E1113" s="3" t="e">
        <f t="shared" si="71"/>
        <v>#NUM!</v>
      </c>
      <c r="F1113" s="15" t="str">
        <f>IF(ISNUMBER(VALUE(SUBSTITUTE(SUBSTITUTE(SUBSTITUTE(SUBSTITUTE('YAHOO HISTORICAL DATA'!B1113,",","+"),".","-"),"+","."),"-",",")))=TRUE,(VALUE(SUBSTITUTE(SUBSTITUTE(SUBSTITUTE(SUBSTITUTE('YAHOO HISTORICAL DATA'!B1113,",","+"),".","-"),"+","."),"-",","))),"")</f>
        <v/>
      </c>
      <c r="G1113" s="15" t="str">
        <f>IF(ISNUMBER(VALUE(SUBSTITUTE(SUBSTITUTE(SUBSTITUTE(SUBSTITUTE('YAHOO HISTORICAL DATA'!C1113,",","+"),".","-"),"+","."),"-",",")))=TRUE,(VALUE(SUBSTITUTE(SUBSTITUTE(SUBSTITUTE(SUBSTITUTE('YAHOO HISTORICAL DATA'!C1113,",","+"),".","-"),"+","."),"-",","))),"")</f>
        <v/>
      </c>
      <c r="H1113" s="15" t="str">
        <f>IF(ISNUMBER(VALUE(SUBSTITUTE(SUBSTITUTE(SUBSTITUTE(SUBSTITUTE('YAHOO HISTORICAL DATA'!D1113,",","+"),".","-"),"+","."),"-",",")))=TRUE,(VALUE(SUBSTITUTE(SUBSTITUTE(SUBSTITUTE(SUBSTITUTE('YAHOO HISTORICAL DATA'!D1113,",","+"),".","-"),"+","."),"-",","))),"")</f>
        <v/>
      </c>
      <c r="I1113" s="15" t="str">
        <f>IF(ISNUMBER(VALUE(SUBSTITUTE(SUBSTITUTE(SUBSTITUTE(SUBSTITUTE('YAHOO HISTORICAL DATA'!E1113,",","+"),".","-"),"+","."),"-",",")))=TRUE,(VALUE(SUBSTITUTE(SUBSTITUTE(SUBSTITUTE(SUBSTITUTE('YAHOO HISTORICAL DATA'!E1113,",","+"),".","-"),"+","."),"-",","))),"")</f>
        <v/>
      </c>
      <c r="J1113" s="15" t="str">
        <f>IF(ISNUMBER(VALUE(SUBSTITUTE(SUBSTITUTE(SUBSTITUTE(SUBSTITUTE('YAHOO HISTORICAL DATA'!F1113,",","+"),".","-"),"+","."),"-",",")))=TRUE,(VALUE(SUBSTITUTE(SUBSTITUTE(SUBSTITUTE(SUBSTITUTE('YAHOO HISTORICAL DATA'!F1113,",","+"),".","-"),"+","."),"-",","))),"")</f>
        <v/>
      </c>
      <c r="K1113" s="15">
        <f>IF(ISNUMBER(VALUE(SUBSTITUTE(SUBSTITUTE(SUBSTITUTE(SUBSTITUTE('YAHOO HISTORICAL DATA'!G1113,",","+"),".","-"),"+","."),"-",",")))=TRUE,(VALUE(SUBSTITUTE(SUBSTITUTE(SUBSTITUTE(SUBSTITUTE('YAHOO HISTORICAL DATA'!G1113,",","+"),".","-"),"+","."),"-",","))),VALUE(SUBSTITUTE(SUBSTITUTE(SUBSTITUTE(SUBSTITUTE('YAHOO HISTORICAL DATA'!G1113,",","+"),".","-"),"+","."),"-",",")&amp;"0"))</f>
        <v>0</v>
      </c>
    </row>
    <row r="1114" spans="1:11" x14ac:dyDescent="0.2">
      <c r="A1114">
        <f>'YAHOO HISTORICAL DATA'!A1114</f>
        <v>0</v>
      </c>
      <c r="B1114" s="81">
        <f t="shared" si="72"/>
        <v>0</v>
      </c>
      <c r="C1114" s="83">
        <f t="shared" si="70"/>
        <v>0</v>
      </c>
      <c r="D1114" s="83">
        <f t="shared" si="73"/>
        <v>0</v>
      </c>
      <c r="E1114" s="3" t="e">
        <f t="shared" si="71"/>
        <v>#NUM!</v>
      </c>
      <c r="F1114" s="15" t="str">
        <f>IF(ISNUMBER(VALUE(SUBSTITUTE(SUBSTITUTE(SUBSTITUTE(SUBSTITUTE('YAHOO HISTORICAL DATA'!B1114,",","+"),".","-"),"+","."),"-",",")))=TRUE,(VALUE(SUBSTITUTE(SUBSTITUTE(SUBSTITUTE(SUBSTITUTE('YAHOO HISTORICAL DATA'!B1114,",","+"),".","-"),"+","."),"-",","))),"")</f>
        <v/>
      </c>
      <c r="G1114" s="15" t="str">
        <f>IF(ISNUMBER(VALUE(SUBSTITUTE(SUBSTITUTE(SUBSTITUTE(SUBSTITUTE('YAHOO HISTORICAL DATA'!C1114,",","+"),".","-"),"+","."),"-",",")))=TRUE,(VALUE(SUBSTITUTE(SUBSTITUTE(SUBSTITUTE(SUBSTITUTE('YAHOO HISTORICAL DATA'!C1114,",","+"),".","-"),"+","."),"-",","))),"")</f>
        <v/>
      </c>
      <c r="H1114" s="15" t="str">
        <f>IF(ISNUMBER(VALUE(SUBSTITUTE(SUBSTITUTE(SUBSTITUTE(SUBSTITUTE('YAHOO HISTORICAL DATA'!D1114,",","+"),".","-"),"+","."),"-",",")))=TRUE,(VALUE(SUBSTITUTE(SUBSTITUTE(SUBSTITUTE(SUBSTITUTE('YAHOO HISTORICAL DATA'!D1114,",","+"),".","-"),"+","."),"-",","))),"")</f>
        <v/>
      </c>
      <c r="I1114" s="15" t="str">
        <f>IF(ISNUMBER(VALUE(SUBSTITUTE(SUBSTITUTE(SUBSTITUTE(SUBSTITUTE('YAHOO HISTORICAL DATA'!E1114,",","+"),".","-"),"+","."),"-",",")))=TRUE,(VALUE(SUBSTITUTE(SUBSTITUTE(SUBSTITUTE(SUBSTITUTE('YAHOO HISTORICAL DATA'!E1114,",","+"),".","-"),"+","."),"-",","))),"")</f>
        <v/>
      </c>
      <c r="J1114" s="15" t="str">
        <f>IF(ISNUMBER(VALUE(SUBSTITUTE(SUBSTITUTE(SUBSTITUTE(SUBSTITUTE('YAHOO HISTORICAL DATA'!F1114,",","+"),".","-"),"+","."),"-",",")))=TRUE,(VALUE(SUBSTITUTE(SUBSTITUTE(SUBSTITUTE(SUBSTITUTE('YAHOO HISTORICAL DATA'!F1114,",","+"),".","-"),"+","."),"-",","))),"")</f>
        <v/>
      </c>
      <c r="K1114" s="15">
        <f>IF(ISNUMBER(VALUE(SUBSTITUTE(SUBSTITUTE(SUBSTITUTE(SUBSTITUTE('YAHOO HISTORICAL DATA'!G1114,",","+"),".","-"),"+","."),"-",",")))=TRUE,(VALUE(SUBSTITUTE(SUBSTITUTE(SUBSTITUTE(SUBSTITUTE('YAHOO HISTORICAL DATA'!G1114,",","+"),".","-"),"+","."),"-",","))),VALUE(SUBSTITUTE(SUBSTITUTE(SUBSTITUTE(SUBSTITUTE('YAHOO HISTORICAL DATA'!G1114,",","+"),".","-"),"+","."),"-",",")&amp;"0"))</f>
        <v>0</v>
      </c>
    </row>
    <row r="1115" spans="1:11" x14ac:dyDescent="0.2">
      <c r="A1115">
        <f>'YAHOO HISTORICAL DATA'!A1115</f>
        <v>0</v>
      </c>
      <c r="B1115" s="81">
        <f t="shared" si="72"/>
        <v>0</v>
      </c>
      <c r="C1115" s="83">
        <f t="shared" si="70"/>
        <v>0</v>
      </c>
      <c r="D1115" s="83">
        <f t="shared" si="73"/>
        <v>0</v>
      </c>
      <c r="E1115" s="3" t="e">
        <f t="shared" si="71"/>
        <v>#NUM!</v>
      </c>
      <c r="F1115" s="15" t="str">
        <f>IF(ISNUMBER(VALUE(SUBSTITUTE(SUBSTITUTE(SUBSTITUTE(SUBSTITUTE('YAHOO HISTORICAL DATA'!B1115,",","+"),".","-"),"+","."),"-",",")))=TRUE,(VALUE(SUBSTITUTE(SUBSTITUTE(SUBSTITUTE(SUBSTITUTE('YAHOO HISTORICAL DATA'!B1115,",","+"),".","-"),"+","."),"-",","))),"")</f>
        <v/>
      </c>
      <c r="G1115" s="15" t="str">
        <f>IF(ISNUMBER(VALUE(SUBSTITUTE(SUBSTITUTE(SUBSTITUTE(SUBSTITUTE('YAHOO HISTORICAL DATA'!C1115,",","+"),".","-"),"+","."),"-",",")))=TRUE,(VALUE(SUBSTITUTE(SUBSTITUTE(SUBSTITUTE(SUBSTITUTE('YAHOO HISTORICAL DATA'!C1115,",","+"),".","-"),"+","."),"-",","))),"")</f>
        <v/>
      </c>
      <c r="H1115" s="15" t="str">
        <f>IF(ISNUMBER(VALUE(SUBSTITUTE(SUBSTITUTE(SUBSTITUTE(SUBSTITUTE('YAHOO HISTORICAL DATA'!D1115,",","+"),".","-"),"+","."),"-",",")))=TRUE,(VALUE(SUBSTITUTE(SUBSTITUTE(SUBSTITUTE(SUBSTITUTE('YAHOO HISTORICAL DATA'!D1115,",","+"),".","-"),"+","."),"-",","))),"")</f>
        <v/>
      </c>
      <c r="I1115" s="15" t="str">
        <f>IF(ISNUMBER(VALUE(SUBSTITUTE(SUBSTITUTE(SUBSTITUTE(SUBSTITUTE('YAHOO HISTORICAL DATA'!E1115,",","+"),".","-"),"+","."),"-",",")))=TRUE,(VALUE(SUBSTITUTE(SUBSTITUTE(SUBSTITUTE(SUBSTITUTE('YAHOO HISTORICAL DATA'!E1115,",","+"),".","-"),"+","."),"-",","))),"")</f>
        <v/>
      </c>
      <c r="J1115" s="15" t="str">
        <f>IF(ISNUMBER(VALUE(SUBSTITUTE(SUBSTITUTE(SUBSTITUTE(SUBSTITUTE('YAHOO HISTORICAL DATA'!F1115,",","+"),".","-"),"+","."),"-",",")))=TRUE,(VALUE(SUBSTITUTE(SUBSTITUTE(SUBSTITUTE(SUBSTITUTE('YAHOO HISTORICAL DATA'!F1115,",","+"),".","-"),"+","."),"-",","))),"")</f>
        <v/>
      </c>
      <c r="K1115" s="15">
        <f>IF(ISNUMBER(VALUE(SUBSTITUTE(SUBSTITUTE(SUBSTITUTE(SUBSTITUTE('YAHOO HISTORICAL DATA'!G1115,",","+"),".","-"),"+","."),"-",",")))=TRUE,(VALUE(SUBSTITUTE(SUBSTITUTE(SUBSTITUTE(SUBSTITUTE('YAHOO HISTORICAL DATA'!G1115,",","+"),".","-"),"+","."),"-",","))),VALUE(SUBSTITUTE(SUBSTITUTE(SUBSTITUTE(SUBSTITUTE('YAHOO HISTORICAL DATA'!G1115,",","+"),".","-"),"+","."),"-",",")&amp;"0"))</f>
        <v>0</v>
      </c>
    </row>
    <row r="1116" spans="1:11" x14ac:dyDescent="0.2">
      <c r="A1116">
        <f>'YAHOO HISTORICAL DATA'!A1116</f>
        <v>0</v>
      </c>
      <c r="B1116" s="81">
        <f t="shared" si="72"/>
        <v>0</v>
      </c>
      <c r="C1116" s="83">
        <f t="shared" si="70"/>
        <v>0</v>
      </c>
      <c r="D1116" s="83">
        <f t="shared" si="73"/>
        <v>0</v>
      </c>
      <c r="E1116" s="3" t="e">
        <f t="shared" si="71"/>
        <v>#NUM!</v>
      </c>
      <c r="F1116" s="15" t="str">
        <f>IF(ISNUMBER(VALUE(SUBSTITUTE(SUBSTITUTE(SUBSTITUTE(SUBSTITUTE('YAHOO HISTORICAL DATA'!B1116,",","+"),".","-"),"+","."),"-",",")))=TRUE,(VALUE(SUBSTITUTE(SUBSTITUTE(SUBSTITUTE(SUBSTITUTE('YAHOO HISTORICAL DATA'!B1116,",","+"),".","-"),"+","."),"-",","))),"")</f>
        <v/>
      </c>
      <c r="G1116" s="15" t="str">
        <f>IF(ISNUMBER(VALUE(SUBSTITUTE(SUBSTITUTE(SUBSTITUTE(SUBSTITUTE('YAHOO HISTORICAL DATA'!C1116,",","+"),".","-"),"+","."),"-",",")))=TRUE,(VALUE(SUBSTITUTE(SUBSTITUTE(SUBSTITUTE(SUBSTITUTE('YAHOO HISTORICAL DATA'!C1116,",","+"),".","-"),"+","."),"-",","))),"")</f>
        <v/>
      </c>
      <c r="H1116" s="15" t="str">
        <f>IF(ISNUMBER(VALUE(SUBSTITUTE(SUBSTITUTE(SUBSTITUTE(SUBSTITUTE('YAHOO HISTORICAL DATA'!D1116,",","+"),".","-"),"+","."),"-",",")))=TRUE,(VALUE(SUBSTITUTE(SUBSTITUTE(SUBSTITUTE(SUBSTITUTE('YAHOO HISTORICAL DATA'!D1116,",","+"),".","-"),"+","."),"-",","))),"")</f>
        <v/>
      </c>
      <c r="I1116" s="15" t="str">
        <f>IF(ISNUMBER(VALUE(SUBSTITUTE(SUBSTITUTE(SUBSTITUTE(SUBSTITUTE('YAHOO HISTORICAL DATA'!E1116,",","+"),".","-"),"+","."),"-",",")))=TRUE,(VALUE(SUBSTITUTE(SUBSTITUTE(SUBSTITUTE(SUBSTITUTE('YAHOO HISTORICAL DATA'!E1116,",","+"),".","-"),"+","."),"-",","))),"")</f>
        <v/>
      </c>
      <c r="J1116" s="15" t="str">
        <f>IF(ISNUMBER(VALUE(SUBSTITUTE(SUBSTITUTE(SUBSTITUTE(SUBSTITUTE('YAHOO HISTORICAL DATA'!F1116,",","+"),".","-"),"+","."),"-",",")))=TRUE,(VALUE(SUBSTITUTE(SUBSTITUTE(SUBSTITUTE(SUBSTITUTE('YAHOO HISTORICAL DATA'!F1116,",","+"),".","-"),"+","."),"-",","))),"")</f>
        <v/>
      </c>
      <c r="K1116" s="15">
        <f>IF(ISNUMBER(VALUE(SUBSTITUTE(SUBSTITUTE(SUBSTITUTE(SUBSTITUTE('YAHOO HISTORICAL DATA'!G1116,",","+"),".","-"),"+","."),"-",",")))=TRUE,(VALUE(SUBSTITUTE(SUBSTITUTE(SUBSTITUTE(SUBSTITUTE('YAHOO HISTORICAL DATA'!G1116,",","+"),".","-"),"+","."),"-",","))),VALUE(SUBSTITUTE(SUBSTITUTE(SUBSTITUTE(SUBSTITUTE('YAHOO HISTORICAL DATA'!G1116,",","+"),".","-"),"+","."),"-",",")&amp;"0"))</f>
        <v>0</v>
      </c>
    </row>
    <row r="1117" spans="1:11" x14ac:dyDescent="0.2">
      <c r="A1117">
        <f>'YAHOO HISTORICAL DATA'!A1117</f>
        <v>0</v>
      </c>
      <c r="B1117" s="81">
        <f t="shared" si="72"/>
        <v>0</v>
      </c>
      <c r="C1117" s="83">
        <f t="shared" si="70"/>
        <v>0</v>
      </c>
      <c r="D1117" s="83">
        <f t="shared" si="73"/>
        <v>0</v>
      </c>
      <c r="E1117" s="3" t="e">
        <f t="shared" si="71"/>
        <v>#NUM!</v>
      </c>
      <c r="F1117" s="15" t="str">
        <f>IF(ISNUMBER(VALUE(SUBSTITUTE(SUBSTITUTE(SUBSTITUTE(SUBSTITUTE('YAHOO HISTORICAL DATA'!B1117,",","+"),".","-"),"+","."),"-",",")))=TRUE,(VALUE(SUBSTITUTE(SUBSTITUTE(SUBSTITUTE(SUBSTITUTE('YAHOO HISTORICAL DATA'!B1117,",","+"),".","-"),"+","."),"-",","))),"")</f>
        <v/>
      </c>
      <c r="G1117" s="15" t="str">
        <f>IF(ISNUMBER(VALUE(SUBSTITUTE(SUBSTITUTE(SUBSTITUTE(SUBSTITUTE('YAHOO HISTORICAL DATA'!C1117,",","+"),".","-"),"+","."),"-",",")))=TRUE,(VALUE(SUBSTITUTE(SUBSTITUTE(SUBSTITUTE(SUBSTITUTE('YAHOO HISTORICAL DATA'!C1117,",","+"),".","-"),"+","."),"-",","))),"")</f>
        <v/>
      </c>
      <c r="H1117" s="15" t="str">
        <f>IF(ISNUMBER(VALUE(SUBSTITUTE(SUBSTITUTE(SUBSTITUTE(SUBSTITUTE('YAHOO HISTORICAL DATA'!D1117,",","+"),".","-"),"+","."),"-",",")))=TRUE,(VALUE(SUBSTITUTE(SUBSTITUTE(SUBSTITUTE(SUBSTITUTE('YAHOO HISTORICAL DATA'!D1117,",","+"),".","-"),"+","."),"-",","))),"")</f>
        <v/>
      </c>
      <c r="I1117" s="15" t="str">
        <f>IF(ISNUMBER(VALUE(SUBSTITUTE(SUBSTITUTE(SUBSTITUTE(SUBSTITUTE('YAHOO HISTORICAL DATA'!E1117,",","+"),".","-"),"+","."),"-",",")))=TRUE,(VALUE(SUBSTITUTE(SUBSTITUTE(SUBSTITUTE(SUBSTITUTE('YAHOO HISTORICAL DATA'!E1117,",","+"),".","-"),"+","."),"-",","))),"")</f>
        <v/>
      </c>
      <c r="J1117" s="15" t="str">
        <f>IF(ISNUMBER(VALUE(SUBSTITUTE(SUBSTITUTE(SUBSTITUTE(SUBSTITUTE('YAHOO HISTORICAL DATA'!F1117,",","+"),".","-"),"+","."),"-",",")))=TRUE,(VALUE(SUBSTITUTE(SUBSTITUTE(SUBSTITUTE(SUBSTITUTE('YAHOO HISTORICAL DATA'!F1117,",","+"),".","-"),"+","."),"-",","))),"")</f>
        <v/>
      </c>
      <c r="K1117" s="15">
        <f>IF(ISNUMBER(VALUE(SUBSTITUTE(SUBSTITUTE(SUBSTITUTE(SUBSTITUTE('YAHOO HISTORICAL DATA'!G1117,",","+"),".","-"),"+","."),"-",",")))=TRUE,(VALUE(SUBSTITUTE(SUBSTITUTE(SUBSTITUTE(SUBSTITUTE('YAHOO HISTORICAL DATA'!G1117,",","+"),".","-"),"+","."),"-",","))),VALUE(SUBSTITUTE(SUBSTITUTE(SUBSTITUTE(SUBSTITUTE('YAHOO HISTORICAL DATA'!G1117,",","+"),".","-"),"+","."),"-",",")&amp;"0"))</f>
        <v>0</v>
      </c>
    </row>
    <row r="1118" spans="1:11" x14ac:dyDescent="0.2">
      <c r="A1118">
        <f>'YAHOO HISTORICAL DATA'!A1118</f>
        <v>0</v>
      </c>
      <c r="B1118" s="81">
        <f t="shared" si="72"/>
        <v>0</v>
      </c>
      <c r="C1118" s="83">
        <f t="shared" si="70"/>
        <v>0</v>
      </c>
      <c r="D1118" s="83">
        <f t="shared" si="73"/>
        <v>0</v>
      </c>
      <c r="E1118" s="3" t="e">
        <f t="shared" si="71"/>
        <v>#NUM!</v>
      </c>
      <c r="F1118" s="15" t="str">
        <f>IF(ISNUMBER(VALUE(SUBSTITUTE(SUBSTITUTE(SUBSTITUTE(SUBSTITUTE('YAHOO HISTORICAL DATA'!B1118,",","+"),".","-"),"+","."),"-",",")))=TRUE,(VALUE(SUBSTITUTE(SUBSTITUTE(SUBSTITUTE(SUBSTITUTE('YAHOO HISTORICAL DATA'!B1118,",","+"),".","-"),"+","."),"-",","))),"")</f>
        <v/>
      </c>
      <c r="G1118" s="15" t="str">
        <f>IF(ISNUMBER(VALUE(SUBSTITUTE(SUBSTITUTE(SUBSTITUTE(SUBSTITUTE('YAHOO HISTORICAL DATA'!C1118,",","+"),".","-"),"+","."),"-",",")))=TRUE,(VALUE(SUBSTITUTE(SUBSTITUTE(SUBSTITUTE(SUBSTITUTE('YAHOO HISTORICAL DATA'!C1118,",","+"),".","-"),"+","."),"-",","))),"")</f>
        <v/>
      </c>
      <c r="H1118" s="15" t="str">
        <f>IF(ISNUMBER(VALUE(SUBSTITUTE(SUBSTITUTE(SUBSTITUTE(SUBSTITUTE('YAHOO HISTORICAL DATA'!D1118,",","+"),".","-"),"+","."),"-",",")))=TRUE,(VALUE(SUBSTITUTE(SUBSTITUTE(SUBSTITUTE(SUBSTITUTE('YAHOO HISTORICAL DATA'!D1118,",","+"),".","-"),"+","."),"-",","))),"")</f>
        <v/>
      </c>
      <c r="I1118" s="15" t="str">
        <f>IF(ISNUMBER(VALUE(SUBSTITUTE(SUBSTITUTE(SUBSTITUTE(SUBSTITUTE('YAHOO HISTORICAL DATA'!E1118,",","+"),".","-"),"+","."),"-",",")))=TRUE,(VALUE(SUBSTITUTE(SUBSTITUTE(SUBSTITUTE(SUBSTITUTE('YAHOO HISTORICAL DATA'!E1118,",","+"),".","-"),"+","."),"-",","))),"")</f>
        <v/>
      </c>
      <c r="J1118" s="15" t="str">
        <f>IF(ISNUMBER(VALUE(SUBSTITUTE(SUBSTITUTE(SUBSTITUTE(SUBSTITUTE('YAHOO HISTORICAL DATA'!F1118,",","+"),".","-"),"+","."),"-",",")))=TRUE,(VALUE(SUBSTITUTE(SUBSTITUTE(SUBSTITUTE(SUBSTITUTE('YAHOO HISTORICAL DATA'!F1118,",","+"),".","-"),"+","."),"-",","))),"")</f>
        <v/>
      </c>
      <c r="K1118" s="15">
        <f>IF(ISNUMBER(VALUE(SUBSTITUTE(SUBSTITUTE(SUBSTITUTE(SUBSTITUTE('YAHOO HISTORICAL DATA'!G1118,",","+"),".","-"),"+","."),"-",",")))=TRUE,(VALUE(SUBSTITUTE(SUBSTITUTE(SUBSTITUTE(SUBSTITUTE('YAHOO HISTORICAL DATA'!G1118,",","+"),".","-"),"+","."),"-",","))),VALUE(SUBSTITUTE(SUBSTITUTE(SUBSTITUTE(SUBSTITUTE('YAHOO HISTORICAL DATA'!G1118,",","+"),".","-"),"+","."),"-",",")&amp;"0"))</f>
        <v>0</v>
      </c>
    </row>
    <row r="1119" spans="1:11" x14ac:dyDescent="0.2">
      <c r="A1119">
        <f>'YAHOO HISTORICAL DATA'!A1119</f>
        <v>0</v>
      </c>
      <c r="B1119" s="81">
        <f t="shared" si="72"/>
        <v>0</v>
      </c>
      <c r="C1119" s="83">
        <f t="shared" si="70"/>
        <v>0</v>
      </c>
      <c r="D1119" s="83">
        <f t="shared" si="73"/>
        <v>0</v>
      </c>
      <c r="E1119" s="3" t="e">
        <f t="shared" si="71"/>
        <v>#NUM!</v>
      </c>
      <c r="F1119" s="15" t="str">
        <f>IF(ISNUMBER(VALUE(SUBSTITUTE(SUBSTITUTE(SUBSTITUTE(SUBSTITUTE('YAHOO HISTORICAL DATA'!B1119,",","+"),".","-"),"+","."),"-",",")))=TRUE,(VALUE(SUBSTITUTE(SUBSTITUTE(SUBSTITUTE(SUBSTITUTE('YAHOO HISTORICAL DATA'!B1119,",","+"),".","-"),"+","."),"-",","))),"")</f>
        <v/>
      </c>
      <c r="G1119" s="15" t="str">
        <f>IF(ISNUMBER(VALUE(SUBSTITUTE(SUBSTITUTE(SUBSTITUTE(SUBSTITUTE('YAHOO HISTORICAL DATA'!C1119,",","+"),".","-"),"+","."),"-",",")))=TRUE,(VALUE(SUBSTITUTE(SUBSTITUTE(SUBSTITUTE(SUBSTITUTE('YAHOO HISTORICAL DATA'!C1119,",","+"),".","-"),"+","."),"-",","))),"")</f>
        <v/>
      </c>
      <c r="H1119" s="15" t="str">
        <f>IF(ISNUMBER(VALUE(SUBSTITUTE(SUBSTITUTE(SUBSTITUTE(SUBSTITUTE('YAHOO HISTORICAL DATA'!D1119,",","+"),".","-"),"+","."),"-",",")))=TRUE,(VALUE(SUBSTITUTE(SUBSTITUTE(SUBSTITUTE(SUBSTITUTE('YAHOO HISTORICAL DATA'!D1119,",","+"),".","-"),"+","."),"-",","))),"")</f>
        <v/>
      </c>
      <c r="I1119" s="15" t="str">
        <f>IF(ISNUMBER(VALUE(SUBSTITUTE(SUBSTITUTE(SUBSTITUTE(SUBSTITUTE('YAHOO HISTORICAL DATA'!E1119,",","+"),".","-"),"+","."),"-",",")))=TRUE,(VALUE(SUBSTITUTE(SUBSTITUTE(SUBSTITUTE(SUBSTITUTE('YAHOO HISTORICAL DATA'!E1119,",","+"),".","-"),"+","."),"-",","))),"")</f>
        <v/>
      </c>
      <c r="J1119" s="15" t="str">
        <f>IF(ISNUMBER(VALUE(SUBSTITUTE(SUBSTITUTE(SUBSTITUTE(SUBSTITUTE('YAHOO HISTORICAL DATA'!F1119,",","+"),".","-"),"+","."),"-",",")))=TRUE,(VALUE(SUBSTITUTE(SUBSTITUTE(SUBSTITUTE(SUBSTITUTE('YAHOO HISTORICAL DATA'!F1119,",","+"),".","-"),"+","."),"-",","))),"")</f>
        <v/>
      </c>
      <c r="K1119" s="15">
        <f>IF(ISNUMBER(VALUE(SUBSTITUTE(SUBSTITUTE(SUBSTITUTE(SUBSTITUTE('YAHOO HISTORICAL DATA'!G1119,",","+"),".","-"),"+","."),"-",",")))=TRUE,(VALUE(SUBSTITUTE(SUBSTITUTE(SUBSTITUTE(SUBSTITUTE('YAHOO HISTORICAL DATA'!G1119,",","+"),".","-"),"+","."),"-",","))),VALUE(SUBSTITUTE(SUBSTITUTE(SUBSTITUTE(SUBSTITUTE('YAHOO HISTORICAL DATA'!G1119,",","+"),".","-"),"+","."),"-",",")&amp;"0"))</f>
        <v>0</v>
      </c>
    </row>
    <row r="1120" spans="1:11" x14ac:dyDescent="0.2">
      <c r="A1120">
        <f>'YAHOO HISTORICAL DATA'!A1120</f>
        <v>0</v>
      </c>
      <c r="B1120" s="81">
        <f t="shared" si="72"/>
        <v>0</v>
      </c>
      <c r="C1120" s="83">
        <f t="shared" si="70"/>
        <v>0</v>
      </c>
      <c r="D1120" s="83">
        <f t="shared" si="73"/>
        <v>0</v>
      </c>
      <c r="E1120" s="3" t="e">
        <f t="shared" si="71"/>
        <v>#NUM!</v>
      </c>
      <c r="F1120" s="15" t="str">
        <f>IF(ISNUMBER(VALUE(SUBSTITUTE(SUBSTITUTE(SUBSTITUTE(SUBSTITUTE('YAHOO HISTORICAL DATA'!B1120,",","+"),".","-"),"+","."),"-",",")))=TRUE,(VALUE(SUBSTITUTE(SUBSTITUTE(SUBSTITUTE(SUBSTITUTE('YAHOO HISTORICAL DATA'!B1120,",","+"),".","-"),"+","."),"-",","))),"")</f>
        <v/>
      </c>
      <c r="G1120" s="15" t="str">
        <f>IF(ISNUMBER(VALUE(SUBSTITUTE(SUBSTITUTE(SUBSTITUTE(SUBSTITUTE('YAHOO HISTORICAL DATA'!C1120,",","+"),".","-"),"+","."),"-",",")))=TRUE,(VALUE(SUBSTITUTE(SUBSTITUTE(SUBSTITUTE(SUBSTITUTE('YAHOO HISTORICAL DATA'!C1120,",","+"),".","-"),"+","."),"-",","))),"")</f>
        <v/>
      </c>
      <c r="H1120" s="15" t="str">
        <f>IF(ISNUMBER(VALUE(SUBSTITUTE(SUBSTITUTE(SUBSTITUTE(SUBSTITUTE('YAHOO HISTORICAL DATA'!D1120,",","+"),".","-"),"+","."),"-",",")))=TRUE,(VALUE(SUBSTITUTE(SUBSTITUTE(SUBSTITUTE(SUBSTITUTE('YAHOO HISTORICAL DATA'!D1120,",","+"),".","-"),"+","."),"-",","))),"")</f>
        <v/>
      </c>
      <c r="I1120" s="15" t="str">
        <f>IF(ISNUMBER(VALUE(SUBSTITUTE(SUBSTITUTE(SUBSTITUTE(SUBSTITUTE('YAHOO HISTORICAL DATA'!E1120,",","+"),".","-"),"+","."),"-",",")))=TRUE,(VALUE(SUBSTITUTE(SUBSTITUTE(SUBSTITUTE(SUBSTITUTE('YAHOO HISTORICAL DATA'!E1120,",","+"),".","-"),"+","."),"-",","))),"")</f>
        <v/>
      </c>
      <c r="J1120" s="15" t="str">
        <f>IF(ISNUMBER(VALUE(SUBSTITUTE(SUBSTITUTE(SUBSTITUTE(SUBSTITUTE('YAHOO HISTORICAL DATA'!F1120,",","+"),".","-"),"+","."),"-",",")))=TRUE,(VALUE(SUBSTITUTE(SUBSTITUTE(SUBSTITUTE(SUBSTITUTE('YAHOO HISTORICAL DATA'!F1120,",","+"),".","-"),"+","."),"-",","))),"")</f>
        <v/>
      </c>
      <c r="K1120" s="15">
        <f>IF(ISNUMBER(VALUE(SUBSTITUTE(SUBSTITUTE(SUBSTITUTE(SUBSTITUTE('YAHOO HISTORICAL DATA'!G1120,",","+"),".","-"),"+","."),"-",",")))=TRUE,(VALUE(SUBSTITUTE(SUBSTITUTE(SUBSTITUTE(SUBSTITUTE('YAHOO HISTORICAL DATA'!G1120,",","+"),".","-"),"+","."),"-",","))),VALUE(SUBSTITUTE(SUBSTITUTE(SUBSTITUTE(SUBSTITUTE('YAHOO HISTORICAL DATA'!G1120,",","+"),".","-"),"+","."),"-",",")&amp;"0"))</f>
        <v>0</v>
      </c>
    </row>
    <row r="1121" spans="1:11" x14ac:dyDescent="0.2">
      <c r="A1121">
        <f>'YAHOO HISTORICAL DATA'!A1121</f>
        <v>0</v>
      </c>
      <c r="B1121" s="81">
        <f t="shared" si="72"/>
        <v>0</v>
      </c>
      <c r="C1121" s="83">
        <f t="shared" si="70"/>
        <v>0</v>
      </c>
      <c r="D1121" s="83">
        <f t="shared" si="73"/>
        <v>0</v>
      </c>
      <c r="E1121" s="3" t="e">
        <f t="shared" si="71"/>
        <v>#NUM!</v>
      </c>
      <c r="F1121" s="15" t="str">
        <f>IF(ISNUMBER(VALUE(SUBSTITUTE(SUBSTITUTE(SUBSTITUTE(SUBSTITUTE('YAHOO HISTORICAL DATA'!B1121,",","+"),".","-"),"+","."),"-",",")))=TRUE,(VALUE(SUBSTITUTE(SUBSTITUTE(SUBSTITUTE(SUBSTITUTE('YAHOO HISTORICAL DATA'!B1121,",","+"),".","-"),"+","."),"-",","))),"")</f>
        <v/>
      </c>
      <c r="G1121" s="15" t="str">
        <f>IF(ISNUMBER(VALUE(SUBSTITUTE(SUBSTITUTE(SUBSTITUTE(SUBSTITUTE('YAHOO HISTORICAL DATA'!C1121,",","+"),".","-"),"+","."),"-",",")))=TRUE,(VALUE(SUBSTITUTE(SUBSTITUTE(SUBSTITUTE(SUBSTITUTE('YAHOO HISTORICAL DATA'!C1121,",","+"),".","-"),"+","."),"-",","))),"")</f>
        <v/>
      </c>
      <c r="H1121" s="15" t="str">
        <f>IF(ISNUMBER(VALUE(SUBSTITUTE(SUBSTITUTE(SUBSTITUTE(SUBSTITUTE('YAHOO HISTORICAL DATA'!D1121,",","+"),".","-"),"+","."),"-",",")))=TRUE,(VALUE(SUBSTITUTE(SUBSTITUTE(SUBSTITUTE(SUBSTITUTE('YAHOO HISTORICAL DATA'!D1121,",","+"),".","-"),"+","."),"-",","))),"")</f>
        <v/>
      </c>
      <c r="I1121" s="15" t="str">
        <f>IF(ISNUMBER(VALUE(SUBSTITUTE(SUBSTITUTE(SUBSTITUTE(SUBSTITUTE('YAHOO HISTORICAL DATA'!E1121,",","+"),".","-"),"+","."),"-",",")))=TRUE,(VALUE(SUBSTITUTE(SUBSTITUTE(SUBSTITUTE(SUBSTITUTE('YAHOO HISTORICAL DATA'!E1121,",","+"),".","-"),"+","."),"-",","))),"")</f>
        <v/>
      </c>
      <c r="J1121" s="15" t="str">
        <f>IF(ISNUMBER(VALUE(SUBSTITUTE(SUBSTITUTE(SUBSTITUTE(SUBSTITUTE('YAHOO HISTORICAL DATA'!F1121,",","+"),".","-"),"+","."),"-",",")))=TRUE,(VALUE(SUBSTITUTE(SUBSTITUTE(SUBSTITUTE(SUBSTITUTE('YAHOO HISTORICAL DATA'!F1121,",","+"),".","-"),"+","."),"-",","))),"")</f>
        <v/>
      </c>
      <c r="K1121" s="15">
        <f>IF(ISNUMBER(VALUE(SUBSTITUTE(SUBSTITUTE(SUBSTITUTE(SUBSTITUTE('YAHOO HISTORICAL DATA'!G1121,",","+"),".","-"),"+","."),"-",",")))=TRUE,(VALUE(SUBSTITUTE(SUBSTITUTE(SUBSTITUTE(SUBSTITUTE('YAHOO HISTORICAL DATA'!G1121,",","+"),".","-"),"+","."),"-",","))),VALUE(SUBSTITUTE(SUBSTITUTE(SUBSTITUTE(SUBSTITUTE('YAHOO HISTORICAL DATA'!G1121,",","+"),".","-"),"+","."),"-",",")&amp;"0"))</f>
        <v>0</v>
      </c>
    </row>
    <row r="1122" spans="1:11" x14ac:dyDescent="0.2">
      <c r="A1122">
        <f>'YAHOO HISTORICAL DATA'!A1122</f>
        <v>0</v>
      </c>
      <c r="B1122" s="81">
        <f t="shared" si="72"/>
        <v>0</v>
      </c>
      <c r="C1122" s="83">
        <f t="shared" si="70"/>
        <v>0</v>
      </c>
      <c r="D1122" s="83">
        <f t="shared" si="73"/>
        <v>0</v>
      </c>
      <c r="E1122" s="3" t="e">
        <f t="shared" si="71"/>
        <v>#NUM!</v>
      </c>
      <c r="F1122" s="15" t="str">
        <f>IF(ISNUMBER(VALUE(SUBSTITUTE(SUBSTITUTE(SUBSTITUTE(SUBSTITUTE('YAHOO HISTORICAL DATA'!B1122,",","+"),".","-"),"+","."),"-",",")))=TRUE,(VALUE(SUBSTITUTE(SUBSTITUTE(SUBSTITUTE(SUBSTITUTE('YAHOO HISTORICAL DATA'!B1122,",","+"),".","-"),"+","."),"-",","))),"")</f>
        <v/>
      </c>
      <c r="G1122" s="15" t="str">
        <f>IF(ISNUMBER(VALUE(SUBSTITUTE(SUBSTITUTE(SUBSTITUTE(SUBSTITUTE('YAHOO HISTORICAL DATA'!C1122,",","+"),".","-"),"+","."),"-",",")))=TRUE,(VALUE(SUBSTITUTE(SUBSTITUTE(SUBSTITUTE(SUBSTITUTE('YAHOO HISTORICAL DATA'!C1122,",","+"),".","-"),"+","."),"-",","))),"")</f>
        <v/>
      </c>
      <c r="H1122" s="15" t="str">
        <f>IF(ISNUMBER(VALUE(SUBSTITUTE(SUBSTITUTE(SUBSTITUTE(SUBSTITUTE('YAHOO HISTORICAL DATA'!D1122,",","+"),".","-"),"+","."),"-",",")))=TRUE,(VALUE(SUBSTITUTE(SUBSTITUTE(SUBSTITUTE(SUBSTITUTE('YAHOO HISTORICAL DATA'!D1122,",","+"),".","-"),"+","."),"-",","))),"")</f>
        <v/>
      </c>
      <c r="I1122" s="15" t="str">
        <f>IF(ISNUMBER(VALUE(SUBSTITUTE(SUBSTITUTE(SUBSTITUTE(SUBSTITUTE('YAHOO HISTORICAL DATA'!E1122,",","+"),".","-"),"+","."),"-",",")))=TRUE,(VALUE(SUBSTITUTE(SUBSTITUTE(SUBSTITUTE(SUBSTITUTE('YAHOO HISTORICAL DATA'!E1122,",","+"),".","-"),"+","."),"-",","))),"")</f>
        <v/>
      </c>
      <c r="J1122" s="15" t="str">
        <f>IF(ISNUMBER(VALUE(SUBSTITUTE(SUBSTITUTE(SUBSTITUTE(SUBSTITUTE('YAHOO HISTORICAL DATA'!F1122,",","+"),".","-"),"+","."),"-",",")))=TRUE,(VALUE(SUBSTITUTE(SUBSTITUTE(SUBSTITUTE(SUBSTITUTE('YAHOO HISTORICAL DATA'!F1122,",","+"),".","-"),"+","."),"-",","))),"")</f>
        <v/>
      </c>
      <c r="K1122" s="15">
        <f>IF(ISNUMBER(VALUE(SUBSTITUTE(SUBSTITUTE(SUBSTITUTE(SUBSTITUTE('YAHOO HISTORICAL DATA'!G1122,",","+"),".","-"),"+","."),"-",",")))=TRUE,(VALUE(SUBSTITUTE(SUBSTITUTE(SUBSTITUTE(SUBSTITUTE('YAHOO HISTORICAL DATA'!G1122,",","+"),".","-"),"+","."),"-",","))),VALUE(SUBSTITUTE(SUBSTITUTE(SUBSTITUTE(SUBSTITUTE('YAHOO HISTORICAL DATA'!G1122,",","+"),".","-"),"+","."),"-",",")&amp;"0"))</f>
        <v>0</v>
      </c>
    </row>
    <row r="1123" spans="1:11" x14ac:dyDescent="0.2">
      <c r="A1123">
        <f>'YAHOO HISTORICAL DATA'!A1123</f>
        <v>0</v>
      </c>
      <c r="B1123" s="81">
        <f t="shared" si="72"/>
        <v>0</v>
      </c>
      <c r="C1123" s="83">
        <f t="shared" si="70"/>
        <v>0</v>
      </c>
      <c r="D1123" s="83">
        <f t="shared" si="73"/>
        <v>0</v>
      </c>
      <c r="E1123" s="3" t="e">
        <f t="shared" si="71"/>
        <v>#NUM!</v>
      </c>
      <c r="F1123" s="15" t="str">
        <f>IF(ISNUMBER(VALUE(SUBSTITUTE(SUBSTITUTE(SUBSTITUTE(SUBSTITUTE('YAHOO HISTORICAL DATA'!B1123,",","+"),".","-"),"+","."),"-",",")))=TRUE,(VALUE(SUBSTITUTE(SUBSTITUTE(SUBSTITUTE(SUBSTITUTE('YAHOO HISTORICAL DATA'!B1123,",","+"),".","-"),"+","."),"-",","))),"")</f>
        <v/>
      </c>
      <c r="G1123" s="15" t="str">
        <f>IF(ISNUMBER(VALUE(SUBSTITUTE(SUBSTITUTE(SUBSTITUTE(SUBSTITUTE('YAHOO HISTORICAL DATA'!C1123,",","+"),".","-"),"+","."),"-",",")))=TRUE,(VALUE(SUBSTITUTE(SUBSTITUTE(SUBSTITUTE(SUBSTITUTE('YAHOO HISTORICAL DATA'!C1123,",","+"),".","-"),"+","."),"-",","))),"")</f>
        <v/>
      </c>
      <c r="H1123" s="15" t="str">
        <f>IF(ISNUMBER(VALUE(SUBSTITUTE(SUBSTITUTE(SUBSTITUTE(SUBSTITUTE('YAHOO HISTORICAL DATA'!D1123,",","+"),".","-"),"+","."),"-",",")))=TRUE,(VALUE(SUBSTITUTE(SUBSTITUTE(SUBSTITUTE(SUBSTITUTE('YAHOO HISTORICAL DATA'!D1123,",","+"),".","-"),"+","."),"-",","))),"")</f>
        <v/>
      </c>
      <c r="I1123" s="15" t="str">
        <f>IF(ISNUMBER(VALUE(SUBSTITUTE(SUBSTITUTE(SUBSTITUTE(SUBSTITUTE('YAHOO HISTORICAL DATA'!E1123,",","+"),".","-"),"+","."),"-",",")))=TRUE,(VALUE(SUBSTITUTE(SUBSTITUTE(SUBSTITUTE(SUBSTITUTE('YAHOO HISTORICAL DATA'!E1123,",","+"),".","-"),"+","."),"-",","))),"")</f>
        <v/>
      </c>
      <c r="J1123" s="15" t="str">
        <f>IF(ISNUMBER(VALUE(SUBSTITUTE(SUBSTITUTE(SUBSTITUTE(SUBSTITUTE('YAHOO HISTORICAL DATA'!F1123,",","+"),".","-"),"+","."),"-",",")))=TRUE,(VALUE(SUBSTITUTE(SUBSTITUTE(SUBSTITUTE(SUBSTITUTE('YAHOO HISTORICAL DATA'!F1123,",","+"),".","-"),"+","."),"-",","))),"")</f>
        <v/>
      </c>
      <c r="K1123" s="15">
        <f>IF(ISNUMBER(VALUE(SUBSTITUTE(SUBSTITUTE(SUBSTITUTE(SUBSTITUTE('YAHOO HISTORICAL DATA'!G1123,",","+"),".","-"),"+","."),"-",",")))=TRUE,(VALUE(SUBSTITUTE(SUBSTITUTE(SUBSTITUTE(SUBSTITUTE('YAHOO HISTORICAL DATA'!G1123,",","+"),".","-"),"+","."),"-",","))),VALUE(SUBSTITUTE(SUBSTITUTE(SUBSTITUTE(SUBSTITUTE('YAHOO HISTORICAL DATA'!G1123,",","+"),".","-"),"+","."),"-",",")&amp;"0"))</f>
        <v>0</v>
      </c>
    </row>
    <row r="1124" spans="1:11" x14ac:dyDescent="0.2">
      <c r="A1124">
        <f>'YAHOO HISTORICAL DATA'!A1124</f>
        <v>0</v>
      </c>
      <c r="B1124" s="81">
        <f t="shared" si="72"/>
        <v>0</v>
      </c>
      <c r="C1124" s="83">
        <f t="shared" si="70"/>
        <v>0</v>
      </c>
      <c r="D1124" s="83">
        <f t="shared" si="73"/>
        <v>0</v>
      </c>
      <c r="E1124" s="3" t="e">
        <f t="shared" si="71"/>
        <v>#NUM!</v>
      </c>
      <c r="F1124" s="15" t="str">
        <f>IF(ISNUMBER(VALUE(SUBSTITUTE(SUBSTITUTE(SUBSTITUTE(SUBSTITUTE('YAHOO HISTORICAL DATA'!B1124,",","+"),".","-"),"+","."),"-",",")))=TRUE,(VALUE(SUBSTITUTE(SUBSTITUTE(SUBSTITUTE(SUBSTITUTE('YAHOO HISTORICAL DATA'!B1124,",","+"),".","-"),"+","."),"-",","))),"")</f>
        <v/>
      </c>
      <c r="G1124" s="15" t="str">
        <f>IF(ISNUMBER(VALUE(SUBSTITUTE(SUBSTITUTE(SUBSTITUTE(SUBSTITUTE('YAHOO HISTORICAL DATA'!C1124,",","+"),".","-"),"+","."),"-",",")))=TRUE,(VALUE(SUBSTITUTE(SUBSTITUTE(SUBSTITUTE(SUBSTITUTE('YAHOO HISTORICAL DATA'!C1124,",","+"),".","-"),"+","."),"-",","))),"")</f>
        <v/>
      </c>
      <c r="H1124" s="15" t="str">
        <f>IF(ISNUMBER(VALUE(SUBSTITUTE(SUBSTITUTE(SUBSTITUTE(SUBSTITUTE('YAHOO HISTORICAL DATA'!D1124,",","+"),".","-"),"+","."),"-",",")))=TRUE,(VALUE(SUBSTITUTE(SUBSTITUTE(SUBSTITUTE(SUBSTITUTE('YAHOO HISTORICAL DATA'!D1124,",","+"),".","-"),"+","."),"-",","))),"")</f>
        <v/>
      </c>
      <c r="I1124" s="15" t="str">
        <f>IF(ISNUMBER(VALUE(SUBSTITUTE(SUBSTITUTE(SUBSTITUTE(SUBSTITUTE('YAHOO HISTORICAL DATA'!E1124,",","+"),".","-"),"+","."),"-",",")))=TRUE,(VALUE(SUBSTITUTE(SUBSTITUTE(SUBSTITUTE(SUBSTITUTE('YAHOO HISTORICAL DATA'!E1124,",","+"),".","-"),"+","."),"-",","))),"")</f>
        <v/>
      </c>
      <c r="J1124" s="15" t="str">
        <f>IF(ISNUMBER(VALUE(SUBSTITUTE(SUBSTITUTE(SUBSTITUTE(SUBSTITUTE('YAHOO HISTORICAL DATA'!F1124,",","+"),".","-"),"+","."),"-",",")))=TRUE,(VALUE(SUBSTITUTE(SUBSTITUTE(SUBSTITUTE(SUBSTITUTE('YAHOO HISTORICAL DATA'!F1124,",","+"),".","-"),"+","."),"-",","))),"")</f>
        <v/>
      </c>
      <c r="K1124" s="15">
        <f>IF(ISNUMBER(VALUE(SUBSTITUTE(SUBSTITUTE(SUBSTITUTE(SUBSTITUTE('YAHOO HISTORICAL DATA'!G1124,",","+"),".","-"),"+","."),"-",",")))=TRUE,(VALUE(SUBSTITUTE(SUBSTITUTE(SUBSTITUTE(SUBSTITUTE('YAHOO HISTORICAL DATA'!G1124,",","+"),".","-"),"+","."),"-",","))),VALUE(SUBSTITUTE(SUBSTITUTE(SUBSTITUTE(SUBSTITUTE('YAHOO HISTORICAL DATA'!G1124,",","+"),".","-"),"+","."),"-",",")&amp;"0"))</f>
        <v>0</v>
      </c>
    </row>
    <row r="1125" spans="1:11" x14ac:dyDescent="0.2">
      <c r="A1125">
        <f>'YAHOO HISTORICAL DATA'!A1125</f>
        <v>0</v>
      </c>
      <c r="B1125" s="81">
        <f t="shared" si="72"/>
        <v>0</v>
      </c>
      <c r="C1125" s="83">
        <f t="shared" si="70"/>
        <v>0</v>
      </c>
      <c r="D1125" s="83">
        <f t="shared" si="73"/>
        <v>0</v>
      </c>
      <c r="E1125" s="3" t="e">
        <f t="shared" si="71"/>
        <v>#NUM!</v>
      </c>
      <c r="F1125" s="15" t="str">
        <f>IF(ISNUMBER(VALUE(SUBSTITUTE(SUBSTITUTE(SUBSTITUTE(SUBSTITUTE('YAHOO HISTORICAL DATA'!B1125,",","+"),".","-"),"+","."),"-",",")))=TRUE,(VALUE(SUBSTITUTE(SUBSTITUTE(SUBSTITUTE(SUBSTITUTE('YAHOO HISTORICAL DATA'!B1125,",","+"),".","-"),"+","."),"-",","))),"")</f>
        <v/>
      </c>
      <c r="G1125" s="15" t="str">
        <f>IF(ISNUMBER(VALUE(SUBSTITUTE(SUBSTITUTE(SUBSTITUTE(SUBSTITUTE('YAHOO HISTORICAL DATA'!C1125,",","+"),".","-"),"+","."),"-",",")))=TRUE,(VALUE(SUBSTITUTE(SUBSTITUTE(SUBSTITUTE(SUBSTITUTE('YAHOO HISTORICAL DATA'!C1125,",","+"),".","-"),"+","."),"-",","))),"")</f>
        <v/>
      </c>
      <c r="H1125" s="15" t="str">
        <f>IF(ISNUMBER(VALUE(SUBSTITUTE(SUBSTITUTE(SUBSTITUTE(SUBSTITUTE('YAHOO HISTORICAL DATA'!D1125,",","+"),".","-"),"+","."),"-",",")))=TRUE,(VALUE(SUBSTITUTE(SUBSTITUTE(SUBSTITUTE(SUBSTITUTE('YAHOO HISTORICAL DATA'!D1125,",","+"),".","-"),"+","."),"-",","))),"")</f>
        <v/>
      </c>
      <c r="I1125" s="15" t="str">
        <f>IF(ISNUMBER(VALUE(SUBSTITUTE(SUBSTITUTE(SUBSTITUTE(SUBSTITUTE('YAHOO HISTORICAL DATA'!E1125,",","+"),".","-"),"+","."),"-",",")))=TRUE,(VALUE(SUBSTITUTE(SUBSTITUTE(SUBSTITUTE(SUBSTITUTE('YAHOO HISTORICAL DATA'!E1125,",","+"),".","-"),"+","."),"-",","))),"")</f>
        <v/>
      </c>
      <c r="J1125" s="15" t="str">
        <f>IF(ISNUMBER(VALUE(SUBSTITUTE(SUBSTITUTE(SUBSTITUTE(SUBSTITUTE('YAHOO HISTORICAL DATA'!F1125,",","+"),".","-"),"+","."),"-",",")))=TRUE,(VALUE(SUBSTITUTE(SUBSTITUTE(SUBSTITUTE(SUBSTITUTE('YAHOO HISTORICAL DATA'!F1125,",","+"),".","-"),"+","."),"-",","))),"")</f>
        <v/>
      </c>
      <c r="K1125" s="15">
        <f>IF(ISNUMBER(VALUE(SUBSTITUTE(SUBSTITUTE(SUBSTITUTE(SUBSTITUTE('YAHOO HISTORICAL DATA'!G1125,",","+"),".","-"),"+","."),"-",",")))=TRUE,(VALUE(SUBSTITUTE(SUBSTITUTE(SUBSTITUTE(SUBSTITUTE('YAHOO HISTORICAL DATA'!G1125,",","+"),".","-"),"+","."),"-",","))),VALUE(SUBSTITUTE(SUBSTITUTE(SUBSTITUTE(SUBSTITUTE('YAHOO HISTORICAL DATA'!G1125,",","+"),".","-"),"+","."),"-",",")&amp;"0"))</f>
        <v>0</v>
      </c>
    </row>
    <row r="1126" spans="1:11" x14ac:dyDescent="0.2">
      <c r="A1126">
        <f>'YAHOO HISTORICAL DATA'!A1126</f>
        <v>0</v>
      </c>
      <c r="B1126" s="81">
        <f t="shared" si="72"/>
        <v>0</v>
      </c>
      <c r="C1126" s="83">
        <f t="shared" si="70"/>
        <v>0</v>
      </c>
      <c r="D1126" s="83">
        <f t="shared" si="73"/>
        <v>0</v>
      </c>
      <c r="E1126" s="3" t="e">
        <f t="shared" si="71"/>
        <v>#NUM!</v>
      </c>
      <c r="F1126" s="15" t="str">
        <f>IF(ISNUMBER(VALUE(SUBSTITUTE(SUBSTITUTE(SUBSTITUTE(SUBSTITUTE('YAHOO HISTORICAL DATA'!B1126,",","+"),".","-"),"+","."),"-",",")))=TRUE,(VALUE(SUBSTITUTE(SUBSTITUTE(SUBSTITUTE(SUBSTITUTE('YAHOO HISTORICAL DATA'!B1126,",","+"),".","-"),"+","."),"-",","))),"")</f>
        <v/>
      </c>
      <c r="G1126" s="15" t="str">
        <f>IF(ISNUMBER(VALUE(SUBSTITUTE(SUBSTITUTE(SUBSTITUTE(SUBSTITUTE('YAHOO HISTORICAL DATA'!C1126,",","+"),".","-"),"+","."),"-",",")))=TRUE,(VALUE(SUBSTITUTE(SUBSTITUTE(SUBSTITUTE(SUBSTITUTE('YAHOO HISTORICAL DATA'!C1126,",","+"),".","-"),"+","."),"-",","))),"")</f>
        <v/>
      </c>
      <c r="H1126" s="15" t="str">
        <f>IF(ISNUMBER(VALUE(SUBSTITUTE(SUBSTITUTE(SUBSTITUTE(SUBSTITUTE('YAHOO HISTORICAL DATA'!D1126,",","+"),".","-"),"+","."),"-",",")))=TRUE,(VALUE(SUBSTITUTE(SUBSTITUTE(SUBSTITUTE(SUBSTITUTE('YAHOO HISTORICAL DATA'!D1126,",","+"),".","-"),"+","."),"-",","))),"")</f>
        <v/>
      </c>
      <c r="I1126" s="15" t="str">
        <f>IF(ISNUMBER(VALUE(SUBSTITUTE(SUBSTITUTE(SUBSTITUTE(SUBSTITUTE('YAHOO HISTORICAL DATA'!E1126,",","+"),".","-"),"+","."),"-",",")))=TRUE,(VALUE(SUBSTITUTE(SUBSTITUTE(SUBSTITUTE(SUBSTITUTE('YAHOO HISTORICAL DATA'!E1126,",","+"),".","-"),"+","."),"-",","))),"")</f>
        <v/>
      </c>
      <c r="J1126" s="15" t="str">
        <f>IF(ISNUMBER(VALUE(SUBSTITUTE(SUBSTITUTE(SUBSTITUTE(SUBSTITUTE('YAHOO HISTORICAL DATA'!F1126,",","+"),".","-"),"+","."),"-",",")))=TRUE,(VALUE(SUBSTITUTE(SUBSTITUTE(SUBSTITUTE(SUBSTITUTE('YAHOO HISTORICAL DATA'!F1126,",","+"),".","-"),"+","."),"-",","))),"")</f>
        <v/>
      </c>
      <c r="K1126" s="15">
        <f>IF(ISNUMBER(VALUE(SUBSTITUTE(SUBSTITUTE(SUBSTITUTE(SUBSTITUTE('YAHOO HISTORICAL DATA'!G1126,",","+"),".","-"),"+","."),"-",",")))=TRUE,(VALUE(SUBSTITUTE(SUBSTITUTE(SUBSTITUTE(SUBSTITUTE('YAHOO HISTORICAL DATA'!G1126,",","+"),".","-"),"+","."),"-",","))),VALUE(SUBSTITUTE(SUBSTITUTE(SUBSTITUTE(SUBSTITUTE('YAHOO HISTORICAL DATA'!G1126,",","+"),".","-"),"+","."),"-",",")&amp;"0"))</f>
        <v>0</v>
      </c>
    </row>
    <row r="1127" spans="1:11" x14ac:dyDescent="0.2">
      <c r="A1127">
        <f>'YAHOO HISTORICAL DATA'!A1127</f>
        <v>0</v>
      </c>
      <c r="B1127" s="81">
        <f t="shared" si="72"/>
        <v>0</v>
      </c>
      <c r="C1127" s="83">
        <f t="shared" si="70"/>
        <v>0</v>
      </c>
      <c r="D1127" s="83">
        <f t="shared" si="73"/>
        <v>0</v>
      </c>
      <c r="E1127" s="3" t="e">
        <f t="shared" si="71"/>
        <v>#NUM!</v>
      </c>
      <c r="F1127" s="15" t="str">
        <f>IF(ISNUMBER(VALUE(SUBSTITUTE(SUBSTITUTE(SUBSTITUTE(SUBSTITUTE('YAHOO HISTORICAL DATA'!B1127,",","+"),".","-"),"+","."),"-",",")))=TRUE,(VALUE(SUBSTITUTE(SUBSTITUTE(SUBSTITUTE(SUBSTITUTE('YAHOO HISTORICAL DATA'!B1127,",","+"),".","-"),"+","."),"-",","))),"")</f>
        <v/>
      </c>
      <c r="G1127" s="15" t="str">
        <f>IF(ISNUMBER(VALUE(SUBSTITUTE(SUBSTITUTE(SUBSTITUTE(SUBSTITUTE('YAHOO HISTORICAL DATA'!C1127,",","+"),".","-"),"+","."),"-",",")))=TRUE,(VALUE(SUBSTITUTE(SUBSTITUTE(SUBSTITUTE(SUBSTITUTE('YAHOO HISTORICAL DATA'!C1127,",","+"),".","-"),"+","."),"-",","))),"")</f>
        <v/>
      </c>
      <c r="H1127" s="15" t="str">
        <f>IF(ISNUMBER(VALUE(SUBSTITUTE(SUBSTITUTE(SUBSTITUTE(SUBSTITUTE('YAHOO HISTORICAL DATA'!D1127,",","+"),".","-"),"+","."),"-",",")))=TRUE,(VALUE(SUBSTITUTE(SUBSTITUTE(SUBSTITUTE(SUBSTITUTE('YAHOO HISTORICAL DATA'!D1127,",","+"),".","-"),"+","."),"-",","))),"")</f>
        <v/>
      </c>
      <c r="I1127" s="15" t="str">
        <f>IF(ISNUMBER(VALUE(SUBSTITUTE(SUBSTITUTE(SUBSTITUTE(SUBSTITUTE('YAHOO HISTORICAL DATA'!E1127,",","+"),".","-"),"+","."),"-",",")))=TRUE,(VALUE(SUBSTITUTE(SUBSTITUTE(SUBSTITUTE(SUBSTITUTE('YAHOO HISTORICAL DATA'!E1127,",","+"),".","-"),"+","."),"-",","))),"")</f>
        <v/>
      </c>
      <c r="J1127" s="15" t="str">
        <f>IF(ISNUMBER(VALUE(SUBSTITUTE(SUBSTITUTE(SUBSTITUTE(SUBSTITUTE('YAHOO HISTORICAL DATA'!F1127,",","+"),".","-"),"+","."),"-",",")))=TRUE,(VALUE(SUBSTITUTE(SUBSTITUTE(SUBSTITUTE(SUBSTITUTE('YAHOO HISTORICAL DATA'!F1127,",","+"),".","-"),"+","."),"-",","))),"")</f>
        <v/>
      </c>
      <c r="K1127" s="15">
        <f>IF(ISNUMBER(VALUE(SUBSTITUTE(SUBSTITUTE(SUBSTITUTE(SUBSTITUTE('YAHOO HISTORICAL DATA'!G1127,",","+"),".","-"),"+","."),"-",",")))=TRUE,(VALUE(SUBSTITUTE(SUBSTITUTE(SUBSTITUTE(SUBSTITUTE('YAHOO HISTORICAL DATA'!G1127,",","+"),".","-"),"+","."),"-",","))),VALUE(SUBSTITUTE(SUBSTITUTE(SUBSTITUTE(SUBSTITUTE('YAHOO HISTORICAL DATA'!G1127,",","+"),".","-"),"+","."),"-",",")&amp;"0"))</f>
        <v>0</v>
      </c>
    </row>
    <row r="1128" spans="1:11" x14ac:dyDescent="0.2">
      <c r="A1128">
        <f>'YAHOO HISTORICAL DATA'!A1128</f>
        <v>0</v>
      </c>
      <c r="B1128" s="81">
        <f t="shared" si="72"/>
        <v>0</v>
      </c>
      <c r="C1128" s="83">
        <f t="shared" si="70"/>
        <v>0</v>
      </c>
      <c r="D1128" s="83">
        <f t="shared" si="73"/>
        <v>0</v>
      </c>
      <c r="E1128" s="3" t="e">
        <f t="shared" si="71"/>
        <v>#NUM!</v>
      </c>
      <c r="F1128" s="15" t="str">
        <f>IF(ISNUMBER(VALUE(SUBSTITUTE(SUBSTITUTE(SUBSTITUTE(SUBSTITUTE('YAHOO HISTORICAL DATA'!B1128,",","+"),".","-"),"+","."),"-",",")))=TRUE,(VALUE(SUBSTITUTE(SUBSTITUTE(SUBSTITUTE(SUBSTITUTE('YAHOO HISTORICAL DATA'!B1128,",","+"),".","-"),"+","."),"-",","))),"")</f>
        <v/>
      </c>
      <c r="G1128" s="15" t="str">
        <f>IF(ISNUMBER(VALUE(SUBSTITUTE(SUBSTITUTE(SUBSTITUTE(SUBSTITUTE('YAHOO HISTORICAL DATA'!C1128,",","+"),".","-"),"+","."),"-",",")))=TRUE,(VALUE(SUBSTITUTE(SUBSTITUTE(SUBSTITUTE(SUBSTITUTE('YAHOO HISTORICAL DATA'!C1128,",","+"),".","-"),"+","."),"-",","))),"")</f>
        <v/>
      </c>
      <c r="H1128" s="15" t="str">
        <f>IF(ISNUMBER(VALUE(SUBSTITUTE(SUBSTITUTE(SUBSTITUTE(SUBSTITUTE('YAHOO HISTORICAL DATA'!D1128,",","+"),".","-"),"+","."),"-",",")))=TRUE,(VALUE(SUBSTITUTE(SUBSTITUTE(SUBSTITUTE(SUBSTITUTE('YAHOO HISTORICAL DATA'!D1128,",","+"),".","-"),"+","."),"-",","))),"")</f>
        <v/>
      </c>
      <c r="I1128" s="15" t="str">
        <f>IF(ISNUMBER(VALUE(SUBSTITUTE(SUBSTITUTE(SUBSTITUTE(SUBSTITUTE('YAHOO HISTORICAL DATA'!E1128,",","+"),".","-"),"+","."),"-",",")))=TRUE,(VALUE(SUBSTITUTE(SUBSTITUTE(SUBSTITUTE(SUBSTITUTE('YAHOO HISTORICAL DATA'!E1128,",","+"),".","-"),"+","."),"-",","))),"")</f>
        <v/>
      </c>
      <c r="J1128" s="15" t="str">
        <f>IF(ISNUMBER(VALUE(SUBSTITUTE(SUBSTITUTE(SUBSTITUTE(SUBSTITUTE('YAHOO HISTORICAL DATA'!F1128,",","+"),".","-"),"+","."),"-",",")))=TRUE,(VALUE(SUBSTITUTE(SUBSTITUTE(SUBSTITUTE(SUBSTITUTE('YAHOO HISTORICAL DATA'!F1128,",","+"),".","-"),"+","."),"-",","))),"")</f>
        <v/>
      </c>
      <c r="K1128" s="15">
        <f>IF(ISNUMBER(VALUE(SUBSTITUTE(SUBSTITUTE(SUBSTITUTE(SUBSTITUTE('YAHOO HISTORICAL DATA'!G1128,",","+"),".","-"),"+","."),"-",",")))=TRUE,(VALUE(SUBSTITUTE(SUBSTITUTE(SUBSTITUTE(SUBSTITUTE('YAHOO HISTORICAL DATA'!G1128,",","+"),".","-"),"+","."),"-",","))),VALUE(SUBSTITUTE(SUBSTITUTE(SUBSTITUTE(SUBSTITUTE('YAHOO HISTORICAL DATA'!G1128,",","+"),".","-"),"+","."),"-",",")&amp;"0"))</f>
        <v>0</v>
      </c>
    </row>
    <row r="1129" spans="1:11" x14ac:dyDescent="0.2">
      <c r="A1129">
        <f>'YAHOO HISTORICAL DATA'!A1129</f>
        <v>0</v>
      </c>
      <c r="B1129" s="81">
        <f t="shared" si="72"/>
        <v>0</v>
      </c>
      <c r="C1129" s="83">
        <f t="shared" si="70"/>
        <v>0</v>
      </c>
      <c r="D1129" s="83">
        <f t="shared" si="73"/>
        <v>0</v>
      </c>
      <c r="E1129" s="3" t="e">
        <f t="shared" si="71"/>
        <v>#NUM!</v>
      </c>
      <c r="F1129" s="15" t="str">
        <f>IF(ISNUMBER(VALUE(SUBSTITUTE(SUBSTITUTE(SUBSTITUTE(SUBSTITUTE('YAHOO HISTORICAL DATA'!B1129,",","+"),".","-"),"+","."),"-",",")))=TRUE,(VALUE(SUBSTITUTE(SUBSTITUTE(SUBSTITUTE(SUBSTITUTE('YAHOO HISTORICAL DATA'!B1129,",","+"),".","-"),"+","."),"-",","))),"")</f>
        <v/>
      </c>
      <c r="G1129" s="15" t="str">
        <f>IF(ISNUMBER(VALUE(SUBSTITUTE(SUBSTITUTE(SUBSTITUTE(SUBSTITUTE('YAHOO HISTORICAL DATA'!C1129,",","+"),".","-"),"+","."),"-",",")))=TRUE,(VALUE(SUBSTITUTE(SUBSTITUTE(SUBSTITUTE(SUBSTITUTE('YAHOO HISTORICAL DATA'!C1129,",","+"),".","-"),"+","."),"-",","))),"")</f>
        <v/>
      </c>
      <c r="H1129" s="15" t="str">
        <f>IF(ISNUMBER(VALUE(SUBSTITUTE(SUBSTITUTE(SUBSTITUTE(SUBSTITUTE('YAHOO HISTORICAL DATA'!D1129,",","+"),".","-"),"+","."),"-",",")))=TRUE,(VALUE(SUBSTITUTE(SUBSTITUTE(SUBSTITUTE(SUBSTITUTE('YAHOO HISTORICAL DATA'!D1129,",","+"),".","-"),"+","."),"-",","))),"")</f>
        <v/>
      </c>
      <c r="I1129" s="15" t="str">
        <f>IF(ISNUMBER(VALUE(SUBSTITUTE(SUBSTITUTE(SUBSTITUTE(SUBSTITUTE('YAHOO HISTORICAL DATA'!E1129,",","+"),".","-"),"+","."),"-",",")))=TRUE,(VALUE(SUBSTITUTE(SUBSTITUTE(SUBSTITUTE(SUBSTITUTE('YAHOO HISTORICAL DATA'!E1129,",","+"),".","-"),"+","."),"-",","))),"")</f>
        <v/>
      </c>
      <c r="J1129" s="15" t="str">
        <f>IF(ISNUMBER(VALUE(SUBSTITUTE(SUBSTITUTE(SUBSTITUTE(SUBSTITUTE('YAHOO HISTORICAL DATA'!F1129,",","+"),".","-"),"+","."),"-",",")))=TRUE,(VALUE(SUBSTITUTE(SUBSTITUTE(SUBSTITUTE(SUBSTITUTE('YAHOO HISTORICAL DATA'!F1129,",","+"),".","-"),"+","."),"-",","))),"")</f>
        <v/>
      </c>
      <c r="K1129" s="15">
        <f>IF(ISNUMBER(VALUE(SUBSTITUTE(SUBSTITUTE(SUBSTITUTE(SUBSTITUTE('YAHOO HISTORICAL DATA'!G1129,",","+"),".","-"),"+","."),"-",",")))=TRUE,(VALUE(SUBSTITUTE(SUBSTITUTE(SUBSTITUTE(SUBSTITUTE('YAHOO HISTORICAL DATA'!G1129,",","+"),".","-"),"+","."),"-",","))),VALUE(SUBSTITUTE(SUBSTITUTE(SUBSTITUTE(SUBSTITUTE('YAHOO HISTORICAL DATA'!G1129,",","+"),".","-"),"+","."),"-",",")&amp;"0"))</f>
        <v>0</v>
      </c>
    </row>
    <row r="1130" spans="1:11" x14ac:dyDescent="0.2">
      <c r="A1130">
        <f>'YAHOO HISTORICAL DATA'!A1130</f>
        <v>0</v>
      </c>
      <c r="B1130" s="81">
        <f t="shared" si="72"/>
        <v>0</v>
      </c>
      <c r="C1130" s="83">
        <f t="shared" si="70"/>
        <v>0</v>
      </c>
      <c r="D1130" s="83">
        <f t="shared" si="73"/>
        <v>0</v>
      </c>
      <c r="E1130" s="3" t="e">
        <f t="shared" si="71"/>
        <v>#NUM!</v>
      </c>
      <c r="F1130" s="15" t="str">
        <f>IF(ISNUMBER(VALUE(SUBSTITUTE(SUBSTITUTE(SUBSTITUTE(SUBSTITUTE('YAHOO HISTORICAL DATA'!B1130,",","+"),".","-"),"+","."),"-",",")))=TRUE,(VALUE(SUBSTITUTE(SUBSTITUTE(SUBSTITUTE(SUBSTITUTE('YAHOO HISTORICAL DATA'!B1130,",","+"),".","-"),"+","."),"-",","))),"")</f>
        <v/>
      </c>
      <c r="G1130" s="15" t="str">
        <f>IF(ISNUMBER(VALUE(SUBSTITUTE(SUBSTITUTE(SUBSTITUTE(SUBSTITUTE('YAHOO HISTORICAL DATA'!C1130,",","+"),".","-"),"+","."),"-",",")))=TRUE,(VALUE(SUBSTITUTE(SUBSTITUTE(SUBSTITUTE(SUBSTITUTE('YAHOO HISTORICAL DATA'!C1130,",","+"),".","-"),"+","."),"-",","))),"")</f>
        <v/>
      </c>
      <c r="H1130" s="15" t="str">
        <f>IF(ISNUMBER(VALUE(SUBSTITUTE(SUBSTITUTE(SUBSTITUTE(SUBSTITUTE('YAHOO HISTORICAL DATA'!D1130,",","+"),".","-"),"+","."),"-",",")))=TRUE,(VALUE(SUBSTITUTE(SUBSTITUTE(SUBSTITUTE(SUBSTITUTE('YAHOO HISTORICAL DATA'!D1130,",","+"),".","-"),"+","."),"-",","))),"")</f>
        <v/>
      </c>
      <c r="I1130" s="15" t="str">
        <f>IF(ISNUMBER(VALUE(SUBSTITUTE(SUBSTITUTE(SUBSTITUTE(SUBSTITUTE('YAHOO HISTORICAL DATA'!E1130,",","+"),".","-"),"+","."),"-",",")))=TRUE,(VALUE(SUBSTITUTE(SUBSTITUTE(SUBSTITUTE(SUBSTITUTE('YAHOO HISTORICAL DATA'!E1130,",","+"),".","-"),"+","."),"-",","))),"")</f>
        <v/>
      </c>
      <c r="J1130" s="15" t="str">
        <f>IF(ISNUMBER(VALUE(SUBSTITUTE(SUBSTITUTE(SUBSTITUTE(SUBSTITUTE('YAHOO HISTORICAL DATA'!F1130,",","+"),".","-"),"+","."),"-",",")))=TRUE,(VALUE(SUBSTITUTE(SUBSTITUTE(SUBSTITUTE(SUBSTITUTE('YAHOO HISTORICAL DATA'!F1130,",","+"),".","-"),"+","."),"-",","))),"")</f>
        <v/>
      </c>
      <c r="K1130" s="15">
        <f>IF(ISNUMBER(VALUE(SUBSTITUTE(SUBSTITUTE(SUBSTITUTE(SUBSTITUTE('YAHOO HISTORICAL DATA'!G1130,",","+"),".","-"),"+","."),"-",",")))=TRUE,(VALUE(SUBSTITUTE(SUBSTITUTE(SUBSTITUTE(SUBSTITUTE('YAHOO HISTORICAL DATA'!G1130,",","+"),".","-"),"+","."),"-",","))),VALUE(SUBSTITUTE(SUBSTITUTE(SUBSTITUTE(SUBSTITUTE('YAHOO HISTORICAL DATA'!G1130,",","+"),".","-"),"+","."),"-",",")&amp;"0"))</f>
        <v>0</v>
      </c>
    </row>
    <row r="1131" spans="1:11" x14ac:dyDescent="0.2">
      <c r="A1131">
        <f>'YAHOO HISTORICAL DATA'!A1131</f>
        <v>0</v>
      </c>
      <c r="B1131" s="81">
        <f t="shared" si="72"/>
        <v>0</v>
      </c>
      <c r="C1131" s="83">
        <f t="shared" si="70"/>
        <v>0</v>
      </c>
      <c r="D1131" s="83">
        <f t="shared" si="73"/>
        <v>0</v>
      </c>
      <c r="E1131" s="3" t="e">
        <f t="shared" si="71"/>
        <v>#NUM!</v>
      </c>
      <c r="F1131" s="15" t="str">
        <f>IF(ISNUMBER(VALUE(SUBSTITUTE(SUBSTITUTE(SUBSTITUTE(SUBSTITUTE('YAHOO HISTORICAL DATA'!B1131,",","+"),".","-"),"+","."),"-",",")))=TRUE,(VALUE(SUBSTITUTE(SUBSTITUTE(SUBSTITUTE(SUBSTITUTE('YAHOO HISTORICAL DATA'!B1131,",","+"),".","-"),"+","."),"-",","))),"")</f>
        <v/>
      </c>
      <c r="G1131" s="15" t="str">
        <f>IF(ISNUMBER(VALUE(SUBSTITUTE(SUBSTITUTE(SUBSTITUTE(SUBSTITUTE('YAHOO HISTORICAL DATA'!C1131,",","+"),".","-"),"+","."),"-",",")))=TRUE,(VALUE(SUBSTITUTE(SUBSTITUTE(SUBSTITUTE(SUBSTITUTE('YAHOO HISTORICAL DATA'!C1131,",","+"),".","-"),"+","."),"-",","))),"")</f>
        <v/>
      </c>
      <c r="H1131" s="15" t="str">
        <f>IF(ISNUMBER(VALUE(SUBSTITUTE(SUBSTITUTE(SUBSTITUTE(SUBSTITUTE('YAHOO HISTORICAL DATA'!D1131,",","+"),".","-"),"+","."),"-",",")))=TRUE,(VALUE(SUBSTITUTE(SUBSTITUTE(SUBSTITUTE(SUBSTITUTE('YAHOO HISTORICAL DATA'!D1131,",","+"),".","-"),"+","."),"-",","))),"")</f>
        <v/>
      </c>
      <c r="I1131" s="15" t="str">
        <f>IF(ISNUMBER(VALUE(SUBSTITUTE(SUBSTITUTE(SUBSTITUTE(SUBSTITUTE('YAHOO HISTORICAL DATA'!E1131,",","+"),".","-"),"+","."),"-",",")))=TRUE,(VALUE(SUBSTITUTE(SUBSTITUTE(SUBSTITUTE(SUBSTITUTE('YAHOO HISTORICAL DATA'!E1131,",","+"),".","-"),"+","."),"-",","))),"")</f>
        <v/>
      </c>
      <c r="J1131" s="15" t="str">
        <f>IF(ISNUMBER(VALUE(SUBSTITUTE(SUBSTITUTE(SUBSTITUTE(SUBSTITUTE('YAHOO HISTORICAL DATA'!F1131,",","+"),".","-"),"+","."),"-",",")))=TRUE,(VALUE(SUBSTITUTE(SUBSTITUTE(SUBSTITUTE(SUBSTITUTE('YAHOO HISTORICAL DATA'!F1131,",","+"),".","-"),"+","."),"-",","))),"")</f>
        <v/>
      </c>
      <c r="K1131" s="15">
        <f>IF(ISNUMBER(VALUE(SUBSTITUTE(SUBSTITUTE(SUBSTITUTE(SUBSTITUTE('YAHOO HISTORICAL DATA'!G1131,",","+"),".","-"),"+","."),"-",",")))=TRUE,(VALUE(SUBSTITUTE(SUBSTITUTE(SUBSTITUTE(SUBSTITUTE('YAHOO HISTORICAL DATA'!G1131,",","+"),".","-"),"+","."),"-",","))),VALUE(SUBSTITUTE(SUBSTITUTE(SUBSTITUTE(SUBSTITUTE('YAHOO HISTORICAL DATA'!G1131,",","+"),".","-"),"+","."),"-",",")&amp;"0"))</f>
        <v>0</v>
      </c>
    </row>
    <row r="1132" spans="1:11" x14ac:dyDescent="0.2">
      <c r="A1132">
        <f>'YAHOO HISTORICAL DATA'!A1132</f>
        <v>0</v>
      </c>
      <c r="B1132" s="81">
        <f t="shared" si="72"/>
        <v>0</v>
      </c>
      <c r="C1132" s="83">
        <f t="shared" si="70"/>
        <v>0</v>
      </c>
      <c r="D1132" s="83">
        <f t="shared" si="73"/>
        <v>0</v>
      </c>
      <c r="E1132" s="3" t="e">
        <f t="shared" si="71"/>
        <v>#NUM!</v>
      </c>
      <c r="F1132" s="15" t="str">
        <f>IF(ISNUMBER(VALUE(SUBSTITUTE(SUBSTITUTE(SUBSTITUTE(SUBSTITUTE('YAHOO HISTORICAL DATA'!B1132,",","+"),".","-"),"+","."),"-",",")))=TRUE,(VALUE(SUBSTITUTE(SUBSTITUTE(SUBSTITUTE(SUBSTITUTE('YAHOO HISTORICAL DATA'!B1132,",","+"),".","-"),"+","."),"-",","))),"")</f>
        <v/>
      </c>
      <c r="G1132" s="15" t="str">
        <f>IF(ISNUMBER(VALUE(SUBSTITUTE(SUBSTITUTE(SUBSTITUTE(SUBSTITUTE('YAHOO HISTORICAL DATA'!C1132,",","+"),".","-"),"+","."),"-",",")))=TRUE,(VALUE(SUBSTITUTE(SUBSTITUTE(SUBSTITUTE(SUBSTITUTE('YAHOO HISTORICAL DATA'!C1132,",","+"),".","-"),"+","."),"-",","))),"")</f>
        <v/>
      </c>
      <c r="H1132" s="15" t="str">
        <f>IF(ISNUMBER(VALUE(SUBSTITUTE(SUBSTITUTE(SUBSTITUTE(SUBSTITUTE('YAHOO HISTORICAL DATA'!D1132,",","+"),".","-"),"+","."),"-",",")))=TRUE,(VALUE(SUBSTITUTE(SUBSTITUTE(SUBSTITUTE(SUBSTITUTE('YAHOO HISTORICAL DATA'!D1132,",","+"),".","-"),"+","."),"-",","))),"")</f>
        <v/>
      </c>
      <c r="I1132" s="15" t="str">
        <f>IF(ISNUMBER(VALUE(SUBSTITUTE(SUBSTITUTE(SUBSTITUTE(SUBSTITUTE('YAHOO HISTORICAL DATA'!E1132,",","+"),".","-"),"+","."),"-",",")))=TRUE,(VALUE(SUBSTITUTE(SUBSTITUTE(SUBSTITUTE(SUBSTITUTE('YAHOO HISTORICAL DATA'!E1132,",","+"),".","-"),"+","."),"-",","))),"")</f>
        <v/>
      </c>
      <c r="J1132" s="15" t="str">
        <f>IF(ISNUMBER(VALUE(SUBSTITUTE(SUBSTITUTE(SUBSTITUTE(SUBSTITUTE('YAHOO HISTORICAL DATA'!F1132,",","+"),".","-"),"+","."),"-",",")))=TRUE,(VALUE(SUBSTITUTE(SUBSTITUTE(SUBSTITUTE(SUBSTITUTE('YAHOO HISTORICAL DATA'!F1132,",","+"),".","-"),"+","."),"-",","))),"")</f>
        <v/>
      </c>
      <c r="K1132" s="15">
        <f>IF(ISNUMBER(VALUE(SUBSTITUTE(SUBSTITUTE(SUBSTITUTE(SUBSTITUTE('YAHOO HISTORICAL DATA'!G1132,",","+"),".","-"),"+","."),"-",",")))=TRUE,(VALUE(SUBSTITUTE(SUBSTITUTE(SUBSTITUTE(SUBSTITUTE('YAHOO HISTORICAL DATA'!G1132,",","+"),".","-"),"+","."),"-",","))),VALUE(SUBSTITUTE(SUBSTITUTE(SUBSTITUTE(SUBSTITUTE('YAHOO HISTORICAL DATA'!G1132,",","+"),".","-"),"+","."),"-",",")&amp;"0"))</f>
        <v>0</v>
      </c>
    </row>
    <row r="1133" spans="1:11" x14ac:dyDescent="0.2">
      <c r="A1133">
        <f>'YAHOO HISTORICAL DATA'!A1133</f>
        <v>0</v>
      </c>
      <c r="B1133" s="81">
        <f t="shared" si="72"/>
        <v>0</v>
      </c>
      <c r="C1133" s="83">
        <f t="shared" ref="C1133:C1196" si="74">(IF((LEFT(A1133,3))="Jan",1,(IF((LEFT(A1133,3))="Feb",2,(IF((LEFT(A1133,3))="Mar",3,(IF((LEFT(A1133,3))="Apr",4,(IF((LEFT(A1133,3))="May",5,(IF((LEFT(A1133,3))="Jun",6,(IF((LEFT(A1133,3))="Jul",7,(IF((LEFT(A1133,3))="Aug",8,(IF((LEFT(A1133,3))="Sep",9,(IF((LEFT(A1133,3))="Oct",10,(IF((LEFT(A1133,3))="Nov",11,(IF((LEFT(A1133,3))="Dec",12,0))))))))))))))))))))))))</f>
        <v>0</v>
      </c>
      <c r="D1133" s="83">
        <f t="shared" si="73"/>
        <v>0</v>
      </c>
      <c r="E1133" s="3" t="e">
        <f t="shared" ref="E1133:E1196" si="75">DATE(D1133,C1133,B1133)</f>
        <v>#NUM!</v>
      </c>
      <c r="F1133" s="15" t="str">
        <f>IF(ISNUMBER(VALUE(SUBSTITUTE(SUBSTITUTE(SUBSTITUTE(SUBSTITUTE('YAHOO HISTORICAL DATA'!B1133,",","+"),".","-"),"+","."),"-",",")))=TRUE,(VALUE(SUBSTITUTE(SUBSTITUTE(SUBSTITUTE(SUBSTITUTE('YAHOO HISTORICAL DATA'!B1133,",","+"),".","-"),"+","."),"-",","))),"")</f>
        <v/>
      </c>
      <c r="G1133" s="15" t="str">
        <f>IF(ISNUMBER(VALUE(SUBSTITUTE(SUBSTITUTE(SUBSTITUTE(SUBSTITUTE('YAHOO HISTORICAL DATA'!C1133,",","+"),".","-"),"+","."),"-",",")))=TRUE,(VALUE(SUBSTITUTE(SUBSTITUTE(SUBSTITUTE(SUBSTITUTE('YAHOO HISTORICAL DATA'!C1133,",","+"),".","-"),"+","."),"-",","))),"")</f>
        <v/>
      </c>
      <c r="H1133" s="15" t="str">
        <f>IF(ISNUMBER(VALUE(SUBSTITUTE(SUBSTITUTE(SUBSTITUTE(SUBSTITUTE('YAHOO HISTORICAL DATA'!D1133,",","+"),".","-"),"+","."),"-",",")))=TRUE,(VALUE(SUBSTITUTE(SUBSTITUTE(SUBSTITUTE(SUBSTITUTE('YAHOO HISTORICAL DATA'!D1133,",","+"),".","-"),"+","."),"-",","))),"")</f>
        <v/>
      </c>
      <c r="I1133" s="15" t="str">
        <f>IF(ISNUMBER(VALUE(SUBSTITUTE(SUBSTITUTE(SUBSTITUTE(SUBSTITUTE('YAHOO HISTORICAL DATA'!E1133,",","+"),".","-"),"+","."),"-",",")))=TRUE,(VALUE(SUBSTITUTE(SUBSTITUTE(SUBSTITUTE(SUBSTITUTE('YAHOO HISTORICAL DATA'!E1133,",","+"),".","-"),"+","."),"-",","))),"")</f>
        <v/>
      </c>
      <c r="J1133" s="15" t="str">
        <f>IF(ISNUMBER(VALUE(SUBSTITUTE(SUBSTITUTE(SUBSTITUTE(SUBSTITUTE('YAHOO HISTORICAL DATA'!F1133,",","+"),".","-"),"+","."),"-",",")))=TRUE,(VALUE(SUBSTITUTE(SUBSTITUTE(SUBSTITUTE(SUBSTITUTE('YAHOO HISTORICAL DATA'!F1133,",","+"),".","-"),"+","."),"-",","))),"")</f>
        <v/>
      </c>
      <c r="K1133" s="15">
        <f>IF(ISNUMBER(VALUE(SUBSTITUTE(SUBSTITUTE(SUBSTITUTE(SUBSTITUTE('YAHOO HISTORICAL DATA'!G1133,",","+"),".","-"),"+","."),"-",",")))=TRUE,(VALUE(SUBSTITUTE(SUBSTITUTE(SUBSTITUTE(SUBSTITUTE('YAHOO HISTORICAL DATA'!G1133,",","+"),".","-"),"+","."),"-",","))),VALUE(SUBSTITUTE(SUBSTITUTE(SUBSTITUTE(SUBSTITUTE('YAHOO HISTORICAL DATA'!G1133,",","+"),".","-"),"+","."),"-",",")&amp;"0"))</f>
        <v>0</v>
      </c>
    </row>
    <row r="1134" spans="1:11" x14ac:dyDescent="0.2">
      <c r="A1134">
        <f>'YAHOO HISTORICAL DATA'!A1134</f>
        <v>0</v>
      </c>
      <c r="B1134" s="81">
        <f t="shared" si="72"/>
        <v>0</v>
      </c>
      <c r="C1134" s="83">
        <f t="shared" si="74"/>
        <v>0</v>
      </c>
      <c r="D1134" s="83">
        <f t="shared" si="73"/>
        <v>0</v>
      </c>
      <c r="E1134" s="3" t="e">
        <f t="shared" si="75"/>
        <v>#NUM!</v>
      </c>
      <c r="F1134" s="15" t="str">
        <f>IF(ISNUMBER(VALUE(SUBSTITUTE(SUBSTITUTE(SUBSTITUTE(SUBSTITUTE('YAHOO HISTORICAL DATA'!B1134,",","+"),".","-"),"+","."),"-",",")))=TRUE,(VALUE(SUBSTITUTE(SUBSTITUTE(SUBSTITUTE(SUBSTITUTE('YAHOO HISTORICAL DATA'!B1134,",","+"),".","-"),"+","."),"-",","))),"")</f>
        <v/>
      </c>
      <c r="G1134" s="15" t="str">
        <f>IF(ISNUMBER(VALUE(SUBSTITUTE(SUBSTITUTE(SUBSTITUTE(SUBSTITUTE('YAHOO HISTORICAL DATA'!C1134,",","+"),".","-"),"+","."),"-",",")))=TRUE,(VALUE(SUBSTITUTE(SUBSTITUTE(SUBSTITUTE(SUBSTITUTE('YAHOO HISTORICAL DATA'!C1134,",","+"),".","-"),"+","."),"-",","))),"")</f>
        <v/>
      </c>
      <c r="H1134" s="15" t="str">
        <f>IF(ISNUMBER(VALUE(SUBSTITUTE(SUBSTITUTE(SUBSTITUTE(SUBSTITUTE('YAHOO HISTORICAL DATA'!D1134,",","+"),".","-"),"+","."),"-",",")))=TRUE,(VALUE(SUBSTITUTE(SUBSTITUTE(SUBSTITUTE(SUBSTITUTE('YAHOO HISTORICAL DATA'!D1134,",","+"),".","-"),"+","."),"-",","))),"")</f>
        <v/>
      </c>
      <c r="I1134" s="15" t="str">
        <f>IF(ISNUMBER(VALUE(SUBSTITUTE(SUBSTITUTE(SUBSTITUTE(SUBSTITUTE('YAHOO HISTORICAL DATA'!E1134,",","+"),".","-"),"+","."),"-",",")))=TRUE,(VALUE(SUBSTITUTE(SUBSTITUTE(SUBSTITUTE(SUBSTITUTE('YAHOO HISTORICAL DATA'!E1134,",","+"),".","-"),"+","."),"-",","))),"")</f>
        <v/>
      </c>
      <c r="J1134" s="15" t="str">
        <f>IF(ISNUMBER(VALUE(SUBSTITUTE(SUBSTITUTE(SUBSTITUTE(SUBSTITUTE('YAHOO HISTORICAL DATA'!F1134,",","+"),".","-"),"+","."),"-",",")))=TRUE,(VALUE(SUBSTITUTE(SUBSTITUTE(SUBSTITUTE(SUBSTITUTE('YAHOO HISTORICAL DATA'!F1134,",","+"),".","-"),"+","."),"-",","))),"")</f>
        <v/>
      </c>
      <c r="K1134" s="15">
        <f>IF(ISNUMBER(VALUE(SUBSTITUTE(SUBSTITUTE(SUBSTITUTE(SUBSTITUTE('YAHOO HISTORICAL DATA'!G1134,",","+"),".","-"),"+","."),"-",",")))=TRUE,(VALUE(SUBSTITUTE(SUBSTITUTE(SUBSTITUTE(SUBSTITUTE('YAHOO HISTORICAL DATA'!G1134,",","+"),".","-"),"+","."),"-",","))),VALUE(SUBSTITUTE(SUBSTITUTE(SUBSTITUTE(SUBSTITUTE('YAHOO HISTORICAL DATA'!G1134,",","+"),".","-"),"+","."),"-",",")&amp;"0"))</f>
        <v>0</v>
      </c>
    </row>
    <row r="1135" spans="1:11" x14ac:dyDescent="0.2">
      <c r="A1135">
        <f>'YAHOO HISTORICAL DATA'!A1135</f>
        <v>0</v>
      </c>
      <c r="B1135" s="81">
        <f t="shared" si="72"/>
        <v>0</v>
      </c>
      <c r="C1135" s="83">
        <f t="shared" si="74"/>
        <v>0</v>
      </c>
      <c r="D1135" s="83">
        <f t="shared" si="73"/>
        <v>0</v>
      </c>
      <c r="E1135" s="3" t="e">
        <f t="shared" si="75"/>
        <v>#NUM!</v>
      </c>
      <c r="F1135" s="15" t="str">
        <f>IF(ISNUMBER(VALUE(SUBSTITUTE(SUBSTITUTE(SUBSTITUTE(SUBSTITUTE('YAHOO HISTORICAL DATA'!B1135,",","+"),".","-"),"+","."),"-",",")))=TRUE,(VALUE(SUBSTITUTE(SUBSTITUTE(SUBSTITUTE(SUBSTITUTE('YAHOO HISTORICAL DATA'!B1135,",","+"),".","-"),"+","."),"-",","))),"")</f>
        <v/>
      </c>
      <c r="G1135" s="15" t="str">
        <f>IF(ISNUMBER(VALUE(SUBSTITUTE(SUBSTITUTE(SUBSTITUTE(SUBSTITUTE('YAHOO HISTORICAL DATA'!C1135,",","+"),".","-"),"+","."),"-",",")))=TRUE,(VALUE(SUBSTITUTE(SUBSTITUTE(SUBSTITUTE(SUBSTITUTE('YAHOO HISTORICAL DATA'!C1135,",","+"),".","-"),"+","."),"-",","))),"")</f>
        <v/>
      </c>
      <c r="H1135" s="15" t="str">
        <f>IF(ISNUMBER(VALUE(SUBSTITUTE(SUBSTITUTE(SUBSTITUTE(SUBSTITUTE('YAHOO HISTORICAL DATA'!D1135,",","+"),".","-"),"+","."),"-",",")))=TRUE,(VALUE(SUBSTITUTE(SUBSTITUTE(SUBSTITUTE(SUBSTITUTE('YAHOO HISTORICAL DATA'!D1135,",","+"),".","-"),"+","."),"-",","))),"")</f>
        <v/>
      </c>
      <c r="I1135" s="15" t="str">
        <f>IF(ISNUMBER(VALUE(SUBSTITUTE(SUBSTITUTE(SUBSTITUTE(SUBSTITUTE('YAHOO HISTORICAL DATA'!E1135,",","+"),".","-"),"+","."),"-",",")))=TRUE,(VALUE(SUBSTITUTE(SUBSTITUTE(SUBSTITUTE(SUBSTITUTE('YAHOO HISTORICAL DATA'!E1135,",","+"),".","-"),"+","."),"-",","))),"")</f>
        <v/>
      </c>
      <c r="J1135" s="15" t="str">
        <f>IF(ISNUMBER(VALUE(SUBSTITUTE(SUBSTITUTE(SUBSTITUTE(SUBSTITUTE('YAHOO HISTORICAL DATA'!F1135,",","+"),".","-"),"+","."),"-",",")))=TRUE,(VALUE(SUBSTITUTE(SUBSTITUTE(SUBSTITUTE(SUBSTITUTE('YAHOO HISTORICAL DATA'!F1135,",","+"),".","-"),"+","."),"-",","))),"")</f>
        <v/>
      </c>
      <c r="K1135" s="15">
        <f>IF(ISNUMBER(VALUE(SUBSTITUTE(SUBSTITUTE(SUBSTITUTE(SUBSTITUTE('YAHOO HISTORICAL DATA'!G1135,",","+"),".","-"),"+","."),"-",",")))=TRUE,(VALUE(SUBSTITUTE(SUBSTITUTE(SUBSTITUTE(SUBSTITUTE('YAHOO HISTORICAL DATA'!G1135,",","+"),".","-"),"+","."),"-",","))),VALUE(SUBSTITUTE(SUBSTITUTE(SUBSTITUTE(SUBSTITUTE('YAHOO HISTORICAL DATA'!G1135,",","+"),".","-"),"+","."),"-",",")&amp;"0"))</f>
        <v>0</v>
      </c>
    </row>
    <row r="1136" spans="1:11" x14ac:dyDescent="0.2">
      <c r="A1136">
        <f>'YAHOO HISTORICAL DATA'!A1136</f>
        <v>0</v>
      </c>
      <c r="B1136" s="81">
        <f t="shared" si="72"/>
        <v>0</v>
      </c>
      <c r="C1136" s="83">
        <f t="shared" si="74"/>
        <v>0</v>
      </c>
      <c r="D1136" s="83">
        <f t="shared" si="73"/>
        <v>0</v>
      </c>
      <c r="E1136" s="3" t="e">
        <f t="shared" si="75"/>
        <v>#NUM!</v>
      </c>
      <c r="F1136" s="15" t="str">
        <f>IF(ISNUMBER(VALUE(SUBSTITUTE(SUBSTITUTE(SUBSTITUTE(SUBSTITUTE('YAHOO HISTORICAL DATA'!B1136,",","+"),".","-"),"+","."),"-",",")))=TRUE,(VALUE(SUBSTITUTE(SUBSTITUTE(SUBSTITUTE(SUBSTITUTE('YAHOO HISTORICAL DATA'!B1136,",","+"),".","-"),"+","."),"-",","))),"")</f>
        <v/>
      </c>
      <c r="G1136" s="15" t="str">
        <f>IF(ISNUMBER(VALUE(SUBSTITUTE(SUBSTITUTE(SUBSTITUTE(SUBSTITUTE('YAHOO HISTORICAL DATA'!C1136,",","+"),".","-"),"+","."),"-",",")))=TRUE,(VALUE(SUBSTITUTE(SUBSTITUTE(SUBSTITUTE(SUBSTITUTE('YAHOO HISTORICAL DATA'!C1136,",","+"),".","-"),"+","."),"-",","))),"")</f>
        <v/>
      </c>
      <c r="H1136" s="15" t="str">
        <f>IF(ISNUMBER(VALUE(SUBSTITUTE(SUBSTITUTE(SUBSTITUTE(SUBSTITUTE('YAHOO HISTORICAL DATA'!D1136,",","+"),".","-"),"+","."),"-",",")))=TRUE,(VALUE(SUBSTITUTE(SUBSTITUTE(SUBSTITUTE(SUBSTITUTE('YAHOO HISTORICAL DATA'!D1136,",","+"),".","-"),"+","."),"-",","))),"")</f>
        <v/>
      </c>
      <c r="I1136" s="15" t="str">
        <f>IF(ISNUMBER(VALUE(SUBSTITUTE(SUBSTITUTE(SUBSTITUTE(SUBSTITUTE('YAHOO HISTORICAL DATA'!E1136,",","+"),".","-"),"+","."),"-",",")))=TRUE,(VALUE(SUBSTITUTE(SUBSTITUTE(SUBSTITUTE(SUBSTITUTE('YAHOO HISTORICAL DATA'!E1136,",","+"),".","-"),"+","."),"-",","))),"")</f>
        <v/>
      </c>
      <c r="J1136" s="15" t="str">
        <f>IF(ISNUMBER(VALUE(SUBSTITUTE(SUBSTITUTE(SUBSTITUTE(SUBSTITUTE('YAHOO HISTORICAL DATA'!F1136,",","+"),".","-"),"+","."),"-",",")))=TRUE,(VALUE(SUBSTITUTE(SUBSTITUTE(SUBSTITUTE(SUBSTITUTE('YAHOO HISTORICAL DATA'!F1136,",","+"),".","-"),"+","."),"-",","))),"")</f>
        <v/>
      </c>
      <c r="K1136" s="15">
        <f>IF(ISNUMBER(VALUE(SUBSTITUTE(SUBSTITUTE(SUBSTITUTE(SUBSTITUTE('YAHOO HISTORICAL DATA'!G1136,",","+"),".","-"),"+","."),"-",",")))=TRUE,(VALUE(SUBSTITUTE(SUBSTITUTE(SUBSTITUTE(SUBSTITUTE('YAHOO HISTORICAL DATA'!G1136,",","+"),".","-"),"+","."),"-",","))),VALUE(SUBSTITUTE(SUBSTITUTE(SUBSTITUTE(SUBSTITUTE('YAHOO HISTORICAL DATA'!G1136,",","+"),".","-"),"+","."),"-",",")&amp;"0"))</f>
        <v>0</v>
      </c>
    </row>
    <row r="1137" spans="1:11" x14ac:dyDescent="0.2">
      <c r="A1137">
        <f>'YAHOO HISTORICAL DATA'!A1137</f>
        <v>0</v>
      </c>
      <c r="B1137" s="81">
        <f t="shared" si="72"/>
        <v>0</v>
      </c>
      <c r="C1137" s="83">
        <f t="shared" si="74"/>
        <v>0</v>
      </c>
      <c r="D1137" s="83">
        <f t="shared" si="73"/>
        <v>0</v>
      </c>
      <c r="E1137" s="3" t="e">
        <f t="shared" si="75"/>
        <v>#NUM!</v>
      </c>
      <c r="F1137" s="15" t="str">
        <f>IF(ISNUMBER(VALUE(SUBSTITUTE(SUBSTITUTE(SUBSTITUTE(SUBSTITUTE('YAHOO HISTORICAL DATA'!B1137,",","+"),".","-"),"+","."),"-",",")))=TRUE,(VALUE(SUBSTITUTE(SUBSTITUTE(SUBSTITUTE(SUBSTITUTE('YAHOO HISTORICAL DATA'!B1137,",","+"),".","-"),"+","."),"-",","))),"")</f>
        <v/>
      </c>
      <c r="G1137" s="15" t="str">
        <f>IF(ISNUMBER(VALUE(SUBSTITUTE(SUBSTITUTE(SUBSTITUTE(SUBSTITUTE('YAHOO HISTORICAL DATA'!C1137,",","+"),".","-"),"+","."),"-",",")))=TRUE,(VALUE(SUBSTITUTE(SUBSTITUTE(SUBSTITUTE(SUBSTITUTE('YAHOO HISTORICAL DATA'!C1137,",","+"),".","-"),"+","."),"-",","))),"")</f>
        <v/>
      </c>
      <c r="H1137" s="15" t="str">
        <f>IF(ISNUMBER(VALUE(SUBSTITUTE(SUBSTITUTE(SUBSTITUTE(SUBSTITUTE('YAHOO HISTORICAL DATA'!D1137,",","+"),".","-"),"+","."),"-",",")))=TRUE,(VALUE(SUBSTITUTE(SUBSTITUTE(SUBSTITUTE(SUBSTITUTE('YAHOO HISTORICAL DATA'!D1137,",","+"),".","-"),"+","."),"-",","))),"")</f>
        <v/>
      </c>
      <c r="I1137" s="15" t="str">
        <f>IF(ISNUMBER(VALUE(SUBSTITUTE(SUBSTITUTE(SUBSTITUTE(SUBSTITUTE('YAHOO HISTORICAL DATA'!E1137,",","+"),".","-"),"+","."),"-",",")))=TRUE,(VALUE(SUBSTITUTE(SUBSTITUTE(SUBSTITUTE(SUBSTITUTE('YAHOO HISTORICAL DATA'!E1137,",","+"),".","-"),"+","."),"-",","))),"")</f>
        <v/>
      </c>
      <c r="J1137" s="15" t="str">
        <f>IF(ISNUMBER(VALUE(SUBSTITUTE(SUBSTITUTE(SUBSTITUTE(SUBSTITUTE('YAHOO HISTORICAL DATA'!F1137,",","+"),".","-"),"+","."),"-",",")))=TRUE,(VALUE(SUBSTITUTE(SUBSTITUTE(SUBSTITUTE(SUBSTITUTE('YAHOO HISTORICAL DATA'!F1137,",","+"),".","-"),"+","."),"-",","))),"")</f>
        <v/>
      </c>
      <c r="K1137" s="15">
        <f>IF(ISNUMBER(VALUE(SUBSTITUTE(SUBSTITUTE(SUBSTITUTE(SUBSTITUTE('YAHOO HISTORICAL DATA'!G1137,",","+"),".","-"),"+","."),"-",",")))=TRUE,(VALUE(SUBSTITUTE(SUBSTITUTE(SUBSTITUTE(SUBSTITUTE('YAHOO HISTORICAL DATA'!G1137,",","+"),".","-"),"+","."),"-",","))),VALUE(SUBSTITUTE(SUBSTITUTE(SUBSTITUTE(SUBSTITUTE('YAHOO HISTORICAL DATA'!G1137,",","+"),".","-"),"+","."),"-",",")&amp;"0"))</f>
        <v>0</v>
      </c>
    </row>
    <row r="1138" spans="1:11" x14ac:dyDescent="0.2">
      <c r="A1138">
        <f>'YAHOO HISTORICAL DATA'!A1138</f>
        <v>0</v>
      </c>
      <c r="B1138" s="81">
        <f t="shared" si="72"/>
        <v>0</v>
      </c>
      <c r="C1138" s="83">
        <f t="shared" si="74"/>
        <v>0</v>
      </c>
      <c r="D1138" s="83">
        <f t="shared" si="73"/>
        <v>0</v>
      </c>
      <c r="E1138" s="3" t="e">
        <f t="shared" si="75"/>
        <v>#NUM!</v>
      </c>
      <c r="F1138" s="15" t="str">
        <f>IF(ISNUMBER(VALUE(SUBSTITUTE(SUBSTITUTE(SUBSTITUTE(SUBSTITUTE('YAHOO HISTORICAL DATA'!B1138,",","+"),".","-"),"+","."),"-",",")))=TRUE,(VALUE(SUBSTITUTE(SUBSTITUTE(SUBSTITUTE(SUBSTITUTE('YAHOO HISTORICAL DATA'!B1138,",","+"),".","-"),"+","."),"-",","))),"")</f>
        <v/>
      </c>
      <c r="G1138" s="15" t="str">
        <f>IF(ISNUMBER(VALUE(SUBSTITUTE(SUBSTITUTE(SUBSTITUTE(SUBSTITUTE('YAHOO HISTORICAL DATA'!C1138,",","+"),".","-"),"+","."),"-",",")))=TRUE,(VALUE(SUBSTITUTE(SUBSTITUTE(SUBSTITUTE(SUBSTITUTE('YAHOO HISTORICAL DATA'!C1138,",","+"),".","-"),"+","."),"-",","))),"")</f>
        <v/>
      </c>
      <c r="H1138" s="15" t="str">
        <f>IF(ISNUMBER(VALUE(SUBSTITUTE(SUBSTITUTE(SUBSTITUTE(SUBSTITUTE('YAHOO HISTORICAL DATA'!D1138,",","+"),".","-"),"+","."),"-",",")))=TRUE,(VALUE(SUBSTITUTE(SUBSTITUTE(SUBSTITUTE(SUBSTITUTE('YAHOO HISTORICAL DATA'!D1138,",","+"),".","-"),"+","."),"-",","))),"")</f>
        <v/>
      </c>
      <c r="I1138" s="15" t="str">
        <f>IF(ISNUMBER(VALUE(SUBSTITUTE(SUBSTITUTE(SUBSTITUTE(SUBSTITUTE('YAHOO HISTORICAL DATA'!E1138,",","+"),".","-"),"+","."),"-",",")))=TRUE,(VALUE(SUBSTITUTE(SUBSTITUTE(SUBSTITUTE(SUBSTITUTE('YAHOO HISTORICAL DATA'!E1138,",","+"),".","-"),"+","."),"-",","))),"")</f>
        <v/>
      </c>
      <c r="J1138" s="15" t="str">
        <f>IF(ISNUMBER(VALUE(SUBSTITUTE(SUBSTITUTE(SUBSTITUTE(SUBSTITUTE('YAHOO HISTORICAL DATA'!F1138,",","+"),".","-"),"+","."),"-",",")))=TRUE,(VALUE(SUBSTITUTE(SUBSTITUTE(SUBSTITUTE(SUBSTITUTE('YAHOO HISTORICAL DATA'!F1138,",","+"),".","-"),"+","."),"-",","))),"")</f>
        <v/>
      </c>
      <c r="K1138" s="15">
        <f>IF(ISNUMBER(VALUE(SUBSTITUTE(SUBSTITUTE(SUBSTITUTE(SUBSTITUTE('YAHOO HISTORICAL DATA'!G1138,",","+"),".","-"),"+","."),"-",",")))=TRUE,(VALUE(SUBSTITUTE(SUBSTITUTE(SUBSTITUTE(SUBSTITUTE('YAHOO HISTORICAL DATA'!G1138,",","+"),".","-"),"+","."),"-",","))),VALUE(SUBSTITUTE(SUBSTITUTE(SUBSTITUTE(SUBSTITUTE('YAHOO HISTORICAL DATA'!G1138,",","+"),".","-"),"+","."),"-",",")&amp;"0"))</f>
        <v>0</v>
      </c>
    </row>
    <row r="1139" spans="1:11" x14ac:dyDescent="0.2">
      <c r="A1139">
        <f>'YAHOO HISTORICAL DATA'!A1139</f>
        <v>0</v>
      </c>
      <c r="B1139" s="81">
        <f t="shared" si="72"/>
        <v>0</v>
      </c>
      <c r="C1139" s="83">
        <f t="shared" si="74"/>
        <v>0</v>
      </c>
      <c r="D1139" s="83">
        <f t="shared" si="73"/>
        <v>0</v>
      </c>
      <c r="E1139" s="3" t="e">
        <f t="shared" si="75"/>
        <v>#NUM!</v>
      </c>
      <c r="F1139" s="15" t="str">
        <f>IF(ISNUMBER(VALUE(SUBSTITUTE(SUBSTITUTE(SUBSTITUTE(SUBSTITUTE('YAHOO HISTORICAL DATA'!B1139,",","+"),".","-"),"+","."),"-",",")))=TRUE,(VALUE(SUBSTITUTE(SUBSTITUTE(SUBSTITUTE(SUBSTITUTE('YAHOO HISTORICAL DATA'!B1139,",","+"),".","-"),"+","."),"-",","))),"")</f>
        <v/>
      </c>
      <c r="G1139" s="15" t="str">
        <f>IF(ISNUMBER(VALUE(SUBSTITUTE(SUBSTITUTE(SUBSTITUTE(SUBSTITUTE('YAHOO HISTORICAL DATA'!C1139,",","+"),".","-"),"+","."),"-",",")))=TRUE,(VALUE(SUBSTITUTE(SUBSTITUTE(SUBSTITUTE(SUBSTITUTE('YAHOO HISTORICAL DATA'!C1139,",","+"),".","-"),"+","."),"-",","))),"")</f>
        <v/>
      </c>
      <c r="H1139" s="15" t="str">
        <f>IF(ISNUMBER(VALUE(SUBSTITUTE(SUBSTITUTE(SUBSTITUTE(SUBSTITUTE('YAHOO HISTORICAL DATA'!D1139,",","+"),".","-"),"+","."),"-",",")))=TRUE,(VALUE(SUBSTITUTE(SUBSTITUTE(SUBSTITUTE(SUBSTITUTE('YAHOO HISTORICAL DATA'!D1139,",","+"),".","-"),"+","."),"-",","))),"")</f>
        <v/>
      </c>
      <c r="I1139" s="15" t="str">
        <f>IF(ISNUMBER(VALUE(SUBSTITUTE(SUBSTITUTE(SUBSTITUTE(SUBSTITUTE('YAHOO HISTORICAL DATA'!E1139,",","+"),".","-"),"+","."),"-",",")))=TRUE,(VALUE(SUBSTITUTE(SUBSTITUTE(SUBSTITUTE(SUBSTITUTE('YAHOO HISTORICAL DATA'!E1139,",","+"),".","-"),"+","."),"-",","))),"")</f>
        <v/>
      </c>
      <c r="J1139" s="15" t="str">
        <f>IF(ISNUMBER(VALUE(SUBSTITUTE(SUBSTITUTE(SUBSTITUTE(SUBSTITUTE('YAHOO HISTORICAL DATA'!F1139,",","+"),".","-"),"+","."),"-",",")))=TRUE,(VALUE(SUBSTITUTE(SUBSTITUTE(SUBSTITUTE(SUBSTITUTE('YAHOO HISTORICAL DATA'!F1139,",","+"),".","-"),"+","."),"-",","))),"")</f>
        <v/>
      </c>
      <c r="K1139" s="15">
        <f>IF(ISNUMBER(VALUE(SUBSTITUTE(SUBSTITUTE(SUBSTITUTE(SUBSTITUTE('YAHOO HISTORICAL DATA'!G1139,",","+"),".","-"),"+","."),"-",",")))=TRUE,(VALUE(SUBSTITUTE(SUBSTITUTE(SUBSTITUTE(SUBSTITUTE('YAHOO HISTORICAL DATA'!G1139,",","+"),".","-"),"+","."),"-",","))),VALUE(SUBSTITUTE(SUBSTITUTE(SUBSTITUTE(SUBSTITUTE('YAHOO HISTORICAL DATA'!G1139,",","+"),".","-"),"+","."),"-",",")&amp;"0"))</f>
        <v>0</v>
      </c>
    </row>
    <row r="1140" spans="1:11" x14ac:dyDescent="0.2">
      <c r="A1140">
        <f>'YAHOO HISTORICAL DATA'!A1140</f>
        <v>0</v>
      </c>
      <c r="B1140" s="81">
        <f t="shared" si="72"/>
        <v>0</v>
      </c>
      <c r="C1140" s="83">
        <f t="shared" si="74"/>
        <v>0</v>
      </c>
      <c r="D1140" s="83">
        <f t="shared" si="73"/>
        <v>0</v>
      </c>
      <c r="E1140" s="3" t="e">
        <f t="shared" si="75"/>
        <v>#NUM!</v>
      </c>
      <c r="F1140" s="15" t="str">
        <f>IF(ISNUMBER(VALUE(SUBSTITUTE(SUBSTITUTE(SUBSTITUTE(SUBSTITUTE('YAHOO HISTORICAL DATA'!B1140,",","+"),".","-"),"+","."),"-",",")))=TRUE,(VALUE(SUBSTITUTE(SUBSTITUTE(SUBSTITUTE(SUBSTITUTE('YAHOO HISTORICAL DATA'!B1140,",","+"),".","-"),"+","."),"-",","))),"")</f>
        <v/>
      </c>
      <c r="G1140" s="15" t="str">
        <f>IF(ISNUMBER(VALUE(SUBSTITUTE(SUBSTITUTE(SUBSTITUTE(SUBSTITUTE('YAHOO HISTORICAL DATA'!C1140,",","+"),".","-"),"+","."),"-",",")))=TRUE,(VALUE(SUBSTITUTE(SUBSTITUTE(SUBSTITUTE(SUBSTITUTE('YAHOO HISTORICAL DATA'!C1140,",","+"),".","-"),"+","."),"-",","))),"")</f>
        <v/>
      </c>
      <c r="H1140" s="15" t="str">
        <f>IF(ISNUMBER(VALUE(SUBSTITUTE(SUBSTITUTE(SUBSTITUTE(SUBSTITUTE('YAHOO HISTORICAL DATA'!D1140,",","+"),".","-"),"+","."),"-",",")))=TRUE,(VALUE(SUBSTITUTE(SUBSTITUTE(SUBSTITUTE(SUBSTITUTE('YAHOO HISTORICAL DATA'!D1140,",","+"),".","-"),"+","."),"-",","))),"")</f>
        <v/>
      </c>
      <c r="I1140" s="15" t="str">
        <f>IF(ISNUMBER(VALUE(SUBSTITUTE(SUBSTITUTE(SUBSTITUTE(SUBSTITUTE('YAHOO HISTORICAL DATA'!E1140,",","+"),".","-"),"+","."),"-",",")))=TRUE,(VALUE(SUBSTITUTE(SUBSTITUTE(SUBSTITUTE(SUBSTITUTE('YAHOO HISTORICAL DATA'!E1140,",","+"),".","-"),"+","."),"-",","))),"")</f>
        <v/>
      </c>
      <c r="J1140" s="15" t="str">
        <f>IF(ISNUMBER(VALUE(SUBSTITUTE(SUBSTITUTE(SUBSTITUTE(SUBSTITUTE('YAHOO HISTORICAL DATA'!F1140,",","+"),".","-"),"+","."),"-",",")))=TRUE,(VALUE(SUBSTITUTE(SUBSTITUTE(SUBSTITUTE(SUBSTITUTE('YAHOO HISTORICAL DATA'!F1140,",","+"),".","-"),"+","."),"-",","))),"")</f>
        <v/>
      </c>
      <c r="K1140" s="15">
        <f>IF(ISNUMBER(VALUE(SUBSTITUTE(SUBSTITUTE(SUBSTITUTE(SUBSTITUTE('YAHOO HISTORICAL DATA'!G1140,",","+"),".","-"),"+","."),"-",",")))=TRUE,(VALUE(SUBSTITUTE(SUBSTITUTE(SUBSTITUTE(SUBSTITUTE('YAHOO HISTORICAL DATA'!G1140,",","+"),".","-"),"+","."),"-",","))),VALUE(SUBSTITUTE(SUBSTITUTE(SUBSTITUTE(SUBSTITUTE('YAHOO HISTORICAL DATA'!G1140,",","+"),".","-"),"+","."),"-",",")&amp;"0"))</f>
        <v>0</v>
      </c>
    </row>
    <row r="1141" spans="1:11" x14ac:dyDescent="0.2">
      <c r="A1141">
        <f>'YAHOO HISTORICAL DATA'!A1141</f>
        <v>0</v>
      </c>
      <c r="B1141" s="81">
        <f t="shared" si="72"/>
        <v>0</v>
      </c>
      <c r="C1141" s="83">
        <f t="shared" si="74"/>
        <v>0</v>
      </c>
      <c r="D1141" s="83">
        <f t="shared" si="73"/>
        <v>0</v>
      </c>
      <c r="E1141" s="3" t="e">
        <f t="shared" si="75"/>
        <v>#NUM!</v>
      </c>
      <c r="F1141" s="15" t="str">
        <f>IF(ISNUMBER(VALUE(SUBSTITUTE(SUBSTITUTE(SUBSTITUTE(SUBSTITUTE('YAHOO HISTORICAL DATA'!B1141,",","+"),".","-"),"+","."),"-",",")))=TRUE,(VALUE(SUBSTITUTE(SUBSTITUTE(SUBSTITUTE(SUBSTITUTE('YAHOO HISTORICAL DATA'!B1141,",","+"),".","-"),"+","."),"-",","))),"")</f>
        <v/>
      </c>
      <c r="G1141" s="15" t="str">
        <f>IF(ISNUMBER(VALUE(SUBSTITUTE(SUBSTITUTE(SUBSTITUTE(SUBSTITUTE('YAHOO HISTORICAL DATA'!C1141,",","+"),".","-"),"+","."),"-",",")))=TRUE,(VALUE(SUBSTITUTE(SUBSTITUTE(SUBSTITUTE(SUBSTITUTE('YAHOO HISTORICAL DATA'!C1141,",","+"),".","-"),"+","."),"-",","))),"")</f>
        <v/>
      </c>
      <c r="H1141" s="15" t="str">
        <f>IF(ISNUMBER(VALUE(SUBSTITUTE(SUBSTITUTE(SUBSTITUTE(SUBSTITUTE('YAHOO HISTORICAL DATA'!D1141,",","+"),".","-"),"+","."),"-",",")))=TRUE,(VALUE(SUBSTITUTE(SUBSTITUTE(SUBSTITUTE(SUBSTITUTE('YAHOO HISTORICAL DATA'!D1141,",","+"),".","-"),"+","."),"-",","))),"")</f>
        <v/>
      </c>
      <c r="I1141" s="15" t="str">
        <f>IF(ISNUMBER(VALUE(SUBSTITUTE(SUBSTITUTE(SUBSTITUTE(SUBSTITUTE('YAHOO HISTORICAL DATA'!E1141,",","+"),".","-"),"+","."),"-",",")))=TRUE,(VALUE(SUBSTITUTE(SUBSTITUTE(SUBSTITUTE(SUBSTITUTE('YAHOO HISTORICAL DATA'!E1141,",","+"),".","-"),"+","."),"-",","))),"")</f>
        <v/>
      </c>
      <c r="J1141" s="15" t="str">
        <f>IF(ISNUMBER(VALUE(SUBSTITUTE(SUBSTITUTE(SUBSTITUTE(SUBSTITUTE('YAHOO HISTORICAL DATA'!F1141,",","+"),".","-"),"+","."),"-",",")))=TRUE,(VALUE(SUBSTITUTE(SUBSTITUTE(SUBSTITUTE(SUBSTITUTE('YAHOO HISTORICAL DATA'!F1141,",","+"),".","-"),"+","."),"-",","))),"")</f>
        <v/>
      </c>
      <c r="K1141" s="15">
        <f>IF(ISNUMBER(VALUE(SUBSTITUTE(SUBSTITUTE(SUBSTITUTE(SUBSTITUTE('YAHOO HISTORICAL DATA'!G1141,",","+"),".","-"),"+","."),"-",",")))=TRUE,(VALUE(SUBSTITUTE(SUBSTITUTE(SUBSTITUTE(SUBSTITUTE('YAHOO HISTORICAL DATA'!G1141,",","+"),".","-"),"+","."),"-",","))),VALUE(SUBSTITUTE(SUBSTITUTE(SUBSTITUTE(SUBSTITUTE('YAHOO HISTORICAL DATA'!G1141,",","+"),".","-"),"+","."),"-",",")&amp;"0"))</f>
        <v>0</v>
      </c>
    </row>
    <row r="1142" spans="1:11" x14ac:dyDescent="0.2">
      <c r="A1142">
        <f>'YAHOO HISTORICAL DATA'!A1142</f>
        <v>0</v>
      </c>
      <c r="B1142" s="81">
        <f t="shared" si="72"/>
        <v>0</v>
      </c>
      <c r="C1142" s="83">
        <f t="shared" si="74"/>
        <v>0</v>
      </c>
      <c r="D1142" s="83">
        <f t="shared" si="73"/>
        <v>0</v>
      </c>
      <c r="E1142" s="3" t="e">
        <f t="shared" si="75"/>
        <v>#NUM!</v>
      </c>
      <c r="F1142" s="15" t="str">
        <f>IF(ISNUMBER(VALUE(SUBSTITUTE(SUBSTITUTE(SUBSTITUTE(SUBSTITUTE('YAHOO HISTORICAL DATA'!B1142,",","+"),".","-"),"+","."),"-",",")))=TRUE,(VALUE(SUBSTITUTE(SUBSTITUTE(SUBSTITUTE(SUBSTITUTE('YAHOO HISTORICAL DATA'!B1142,",","+"),".","-"),"+","."),"-",","))),"")</f>
        <v/>
      </c>
      <c r="G1142" s="15" t="str">
        <f>IF(ISNUMBER(VALUE(SUBSTITUTE(SUBSTITUTE(SUBSTITUTE(SUBSTITUTE('YAHOO HISTORICAL DATA'!C1142,",","+"),".","-"),"+","."),"-",",")))=TRUE,(VALUE(SUBSTITUTE(SUBSTITUTE(SUBSTITUTE(SUBSTITUTE('YAHOO HISTORICAL DATA'!C1142,",","+"),".","-"),"+","."),"-",","))),"")</f>
        <v/>
      </c>
      <c r="H1142" s="15" t="str">
        <f>IF(ISNUMBER(VALUE(SUBSTITUTE(SUBSTITUTE(SUBSTITUTE(SUBSTITUTE('YAHOO HISTORICAL DATA'!D1142,",","+"),".","-"),"+","."),"-",",")))=TRUE,(VALUE(SUBSTITUTE(SUBSTITUTE(SUBSTITUTE(SUBSTITUTE('YAHOO HISTORICAL DATA'!D1142,",","+"),".","-"),"+","."),"-",","))),"")</f>
        <v/>
      </c>
      <c r="I1142" s="15" t="str">
        <f>IF(ISNUMBER(VALUE(SUBSTITUTE(SUBSTITUTE(SUBSTITUTE(SUBSTITUTE('YAHOO HISTORICAL DATA'!E1142,",","+"),".","-"),"+","."),"-",",")))=TRUE,(VALUE(SUBSTITUTE(SUBSTITUTE(SUBSTITUTE(SUBSTITUTE('YAHOO HISTORICAL DATA'!E1142,",","+"),".","-"),"+","."),"-",","))),"")</f>
        <v/>
      </c>
      <c r="J1142" s="15" t="str">
        <f>IF(ISNUMBER(VALUE(SUBSTITUTE(SUBSTITUTE(SUBSTITUTE(SUBSTITUTE('YAHOO HISTORICAL DATA'!F1142,",","+"),".","-"),"+","."),"-",",")))=TRUE,(VALUE(SUBSTITUTE(SUBSTITUTE(SUBSTITUTE(SUBSTITUTE('YAHOO HISTORICAL DATA'!F1142,",","+"),".","-"),"+","."),"-",","))),"")</f>
        <v/>
      </c>
      <c r="K1142" s="15">
        <f>IF(ISNUMBER(VALUE(SUBSTITUTE(SUBSTITUTE(SUBSTITUTE(SUBSTITUTE('YAHOO HISTORICAL DATA'!G1142,",","+"),".","-"),"+","."),"-",",")))=TRUE,(VALUE(SUBSTITUTE(SUBSTITUTE(SUBSTITUTE(SUBSTITUTE('YAHOO HISTORICAL DATA'!G1142,",","+"),".","-"),"+","."),"-",","))),VALUE(SUBSTITUTE(SUBSTITUTE(SUBSTITUTE(SUBSTITUTE('YAHOO HISTORICAL DATA'!G1142,",","+"),".","-"),"+","."),"-",",")&amp;"0"))</f>
        <v>0</v>
      </c>
    </row>
    <row r="1143" spans="1:11" x14ac:dyDescent="0.2">
      <c r="A1143">
        <f>'YAHOO HISTORICAL DATA'!A1143</f>
        <v>0</v>
      </c>
      <c r="B1143" s="81">
        <f t="shared" si="72"/>
        <v>0</v>
      </c>
      <c r="C1143" s="83">
        <f t="shared" si="74"/>
        <v>0</v>
      </c>
      <c r="D1143" s="83">
        <f t="shared" si="73"/>
        <v>0</v>
      </c>
      <c r="E1143" s="3" t="e">
        <f t="shared" si="75"/>
        <v>#NUM!</v>
      </c>
      <c r="F1143" s="15" t="str">
        <f>IF(ISNUMBER(VALUE(SUBSTITUTE(SUBSTITUTE(SUBSTITUTE(SUBSTITUTE('YAHOO HISTORICAL DATA'!B1143,",","+"),".","-"),"+","."),"-",",")))=TRUE,(VALUE(SUBSTITUTE(SUBSTITUTE(SUBSTITUTE(SUBSTITUTE('YAHOO HISTORICAL DATA'!B1143,",","+"),".","-"),"+","."),"-",","))),"")</f>
        <v/>
      </c>
      <c r="G1143" s="15" t="str">
        <f>IF(ISNUMBER(VALUE(SUBSTITUTE(SUBSTITUTE(SUBSTITUTE(SUBSTITUTE('YAHOO HISTORICAL DATA'!C1143,",","+"),".","-"),"+","."),"-",",")))=TRUE,(VALUE(SUBSTITUTE(SUBSTITUTE(SUBSTITUTE(SUBSTITUTE('YAHOO HISTORICAL DATA'!C1143,",","+"),".","-"),"+","."),"-",","))),"")</f>
        <v/>
      </c>
      <c r="H1143" s="15" t="str">
        <f>IF(ISNUMBER(VALUE(SUBSTITUTE(SUBSTITUTE(SUBSTITUTE(SUBSTITUTE('YAHOO HISTORICAL DATA'!D1143,",","+"),".","-"),"+","."),"-",",")))=TRUE,(VALUE(SUBSTITUTE(SUBSTITUTE(SUBSTITUTE(SUBSTITUTE('YAHOO HISTORICAL DATA'!D1143,",","+"),".","-"),"+","."),"-",","))),"")</f>
        <v/>
      </c>
      <c r="I1143" s="15" t="str">
        <f>IF(ISNUMBER(VALUE(SUBSTITUTE(SUBSTITUTE(SUBSTITUTE(SUBSTITUTE('YAHOO HISTORICAL DATA'!E1143,",","+"),".","-"),"+","."),"-",",")))=TRUE,(VALUE(SUBSTITUTE(SUBSTITUTE(SUBSTITUTE(SUBSTITUTE('YAHOO HISTORICAL DATA'!E1143,",","+"),".","-"),"+","."),"-",","))),"")</f>
        <v/>
      </c>
      <c r="J1143" s="15" t="str">
        <f>IF(ISNUMBER(VALUE(SUBSTITUTE(SUBSTITUTE(SUBSTITUTE(SUBSTITUTE('YAHOO HISTORICAL DATA'!F1143,",","+"),".","-"),"+","."),"-",",")))=TRUE,(VALUE(SUBSTITUTE(SUBSTITUTE(SUBSTITUTE(SUBSTITUTE('YAHOO HISTORICAL DATA'!F1143,",","+"),".","-"),"+","."),"-",","))),"")</f>
        <v/>
      </c>
      <c r="K1143" s="15">
        <f>IF(ISNUMBER(VALUE(SUBSTITUTE(SUBSTITUTE(SUBSTITUTE(SUBSTITUTE('YAHOO HISTORICAL DATA'!G1143,",","+"),".","-"),"+","."),"-",",")))=TRUE,(VALUE(SUBSTITUTE(SUBSTITUTE(SUBSTITUTE(SUBSTITUTE('YAHOO HISTORICAL DATA'!G1143,",","+"),".","-"),"+","."),"-",","))),VALUE(SUBSTITUTE(SUBSTITUTE(SUBSTITUTE(SUBSTITUTE('YAHOO HISTORICAL DATA'!G1143,",","+"),".","-"),"+","."),"-",",")&amp;"0"))</f>
        <v>0</v>
      </c>
    </row>
    <row r="1144" spans="1:11" x14ac:dyDescent="0.2">
      <c r="A1144">
        <f>'YAHOO HISTORICAL DATA'!A1144</f>
        <v>0</v>
      </c>
      <c r="B1144" s="81">
        <f t="shared" si="72"/>
        <v>0</v>
      </c>
      <c r="C1144" s="83">
        <f t="shared" si="74"/>
        <v>0</v>
      </c>
      <c r="D1144" s="83">
        <f t="shared" si="73"/>
        <v>0</v>
      </c>
      <c r="E1144" s="3" t="e">
        <f t="shared" si="75"/>
        <v>#NUM!</v>
      </c>
      <c r="F1144" s="15" t="str">
        <f>IF(ISNUMBER(VALUE(SUBSTITUTE(SUBSTITUTE(SUBSTITUTE(SUBSTITUTE('YAHOO HISTORICAL DATA'!B1144,",","+"),".","-"),"+","."),"-",",")))=TRUE,(VALUE(SUBSTITUTE(SUBSTITUTE(SUBSTITUTE(SUBSTITUTE('YAHOO HISTORICAL DATA'!B1144,",","+"),".","-"),"+","."),"-",","))),"")</f>
        <v/>
      </c>
      <c r="G1144" s="15" t="str">
        <f>IF(ISNUMBER(VALUE(SUBSTITUTE(SUBSTITUTE(SUBSTITUTE(SUBSTITUTE('YAHOO HISTORICAL DATA'!C1144,",","+"),".","-"),"+","."),"-",",")))=TRUE,(VALUE(SUBSTITUTE(SUBSTITUTE(SUBSTITUTE(SUBSTITUTE('YAHOO HISTORICAL DATA'!C1144,",","+"),".","-"),"+","."),"-",","))),"")</f>
        <v/>
      </c>
      <c r="H1144" s="15" t="str">
        <f>IF(ISNUMBER(VALUE(SUBSTITUTE(SUBSTITUTE(SUBSTITUTE(SUBSTITUTE('YAHOO HISTORICAL DATA'!D1144,",","+"),".","-"),"+","."),"-",",")))=TRUE,(VALUE(SUBSTITUTE(SUBSTITUTE(SUBSTITUTE(SUBSTITUTE('YAHOO HISTORICAL DATA'!D1144,",","+"),".","-"),"+","."),"-",","))),"")</f>
        <v/>
      </c>
      <c r="I1144" s="15" t="str">
        <f>IF(ISNUMBER(VALUE(SUBSTITUTE(SUBSTITUTE(SUBSTITUTE(SUBSTITUTE('YAHOO HISTORICAL DATA'!E1144,",","+"),".","-"),"+","."),"-",",")))=TRUE,(VALUE(SUBSTITUTE(SUBSTITUTE(SUBSTITUTE(SUBSTITUTE('YAHOO HISTORICAL DATA'!E1144,",","+"),".","-"),"+","."),"-",","))),"")</f>
        <v/>
      </c>
      <c r="J1144" s="15" t="str">
        <f>IF(ISNUMBER(VALUE(SUBSTITUTE(SUBSTITUTE(SUBSTITUTE(SUBSTITUTE('YAHOO HISTORICAL DATA'!F1144,",","+"),".","-"),"+","."),"-",",")))=TRUE,(VALUE(SUBSTITUTE(SUBSTITUTE(SUBSTITUTE(SUBSTITUTE('YAHOO HISTORICAL DATA'!F1144,",","+"),".","-"),"+","."),"-",","))),"")</f>
        <v/>
      </c>
      <c r="K1144" s="15">
        <f>IF(ISNUMBER(VALUE(SUBSTITUTE(SUBSTITUTE(SUBSTITUTE(SUBSTITUTE('YAHOO HISTORICAL DATA'!G1144,",","+"),".","-"),"+","."),"-",",")))=TRUE,(VALUE(SUBSTITUTE(SUBSTITUTE(SUBSTITUTE(SUBSTITUTE('YAHOO HISTORICAL DATA'!G1144,",","+"),".","-"),"+","."),"-",","))),VALUE(SUBSTITUTE(SUBSTITUTE(SUBSTITUTE(SUBSTITUTE('YAHOO HISTORICAL DATA'!G1144,",","+"),".","-"),"+","."),"-",",")&amp;"0"))</f>
        <v>0</v>
      </c>
    </row>
    <row r="1145" spans="1:11" x14ac:dyDescent="0.2">
      <c r="A1145">
        <f>'YAHOO HISTORICAL DATA'!A1145</f>
        <v>0</v>
      </c>
      <c r="B1145" s="81">
        <f t="shared" si="72"/>
        <v>0</v>
      </c>
      <c r="C1145" s="83">
        <f t="shared" si="74"/>
        <v>0</v>
      </c>
      <c r="D1145" s="83">
        <f t="shared" si="73"/>
        <v>0</v>
      </c>
      <c r="E1145" s="3" t="e">
        <f t="shared" si="75"/>
        <v>#NUM!</v>
      </c>
      <c r="F1145" s="15" t="str">
        <f>IF(ISNUMBER(VALUE(SUBSTITUTE(SUBSTITUTE(SUBSTITUTE(SUBSTITUTE('YAHOO HISTORICAL DATA'!B1145,",","+"),".","-"),"+","."),"-",",")))=TRUE,(VALUE(SUBSTITUTE(SUBSTITUTE(SUBSTITUTE(SUBSTITUTE('YAHOO HISTORICAL DATA'!B1145,",","+"),".","-"),"+","."),"-",","))),"")</f>
        <v/>
      </c>
      <c r="G1145" s="15" t="str">
        <f>IF(ISNUMBER(VALUE(SUBSTITUTE(SUBSTITUTE(SUBSTITUTE(SUBSTITUTE('YAHOO HISTORICAL DATA'!C1145,",","+"),".","-"),"+","."),"-",",")))=TRUE,(VALUE(SUBSTITUTE(SUBSTITUTE(SUBSTITUTE(SUBSTITUTE('YAHOO HISTORICAL DATA'!C1145,",","+"),".","-"),"+","."),"-",","))),"")</f>
        <v/>
      </c>
      <c r="H1145" s="15" t="str">
        <f>IF(ISNUMBER(VALUE(SUBSTITUTE(SUBSTITUTE(SUBSTITUTE(SUBSTITUTE('YAHOO HISTORICAL DATA'!D1145,",","+"),".","-"),"+","."),"-",",")))=TRUE,(VALUE(SUBSTITUTE(SUBSTITUTE(SUBSTITUTE(SUBSTITUTE('YAHOO HISTORICAL DATA'!D1145,",","+"),".","-"),"+","."),"-",","))),"")</f>
        <v/>
      </c>
      <c r="I1145" s="15" t="str">
        <f>IF(ISNUMBER(VALUE(SUBSTITUTE(SUBSTITUTE(SUBSTITUTE(SUBSTITUTE('YAHOO HISTORICAL DATA'!E1145,",","+"),".","-"),"+","."),"-",",")))=TRUE,(VALUE(SUBSTITUTE(SUBSTITUTE(SUBSTITUTE(SUBSTITUTE('YAHOO HISTORICAL DATA'!E1145,",","+"),".","-"),"+","."),"-",","))),"")</f>
        <v/>
      </c>
      <c r="J1145" s="15" t="str">
        <f>IF(ISNUMBER(VALUE(SUBSTITUTE(SUBSTITUTE(SUBSTITUTE(SUBSTITUTE('YAHOO HISTORICAL DATA'!F1145,",","+"),".","-"),"+","."),"-",",")))=TRUE,(VALUE(SUBSTITUTE(SUBSTITUTE(SUBSTITUTE(SUBSTITUTE('YAHOO HISTORICAL DATA'!F1145,",","+"),".","-"),"+","."),"-",","))),"")</f>
        <v/>
      </c>
      <c r="K1145" s="15">
        <f>IF(ISNUMBER(VALUE(SUBSTITUTE(SUBSTITUTE(SUBSTITUTE(SUBSTITUTE('YAHOO HISTORICAL DATA'!G1145,",","+"),".","-"),"+","."),"-",",")))=TRUE,(VALUE(SUBSTITUTE(SUBSTITUTE(SUBSTITUTE(SUBSTITUTE('YAHOO HISTORICAL DATA'!G1145,",","+"),".","-"),"+","."),"-",","))),VALUE(SUBSTITUTE(SUBSTITUTE(SUBSTITUTE(SUBSTITUTE('YAHOO HISTORICAL DATA'!G1145,",","+"),".","-"),"+","."),"-",",")&amp;"0"))</f>
        <v>0</v>
      </c>
    </row>
    <row r="1146" spans="1:11" x14ac:dyDescent="0.2">
      <c r="A1146">
        <f>'YAHOO HISTORICAL DATA'!A1146</f>
        <v>0</v>
      </c>
      <c r="B1146" s="81">
        <f t="shared" si="72"/>
        <v>0</v>
      </c>
      <c r="C1146" s="83">
        <f t="shared" si="74"/>
        <v>0</v>
      </c>
      <c r="D1146" s="83">
        <f t="shared" si="73"/>
        <v>0</v>
      </c>
      <c r="E1146" s="3" t="e">
        <f t="shared" si="75"/>
        <v>#NUM!</v>
      </c>
      <c r="F1146" s="15" t="str">
        <f>IF(ISNUMBER(VALUE(SUBSTITUTE(SUBSTITUTE(SUBSTITUTE(SUBSTITUTE('YAHOO HISTORICAL DATA'!B1146,",","+"),".","-"),"+","."),"-",",")))=TRUE,(VALUE(SUBSTITUTE(SUBSTITUTE(SUBSTITUTE(SUBSTITUTE('YAHOO HISTORICAL DATA'!B1146,",","+"),".","-"),"+","."),"-",","))),"")</f>
        <v/>
      </c>
      <c r="G1146" s="15" t="str">
        <f>IF(ISNUMBER(VALUE(SUBSTITUTE(SUBSTITUTE(SUBSTITUTE(SUBSTITUTE('YAHOO HISTORICAL DATA'!C1146,",","+"),".","-"),"+","."),"-",",")))=TRUE,(VALUE(SUBSTITUTE(SUBSTITUTE(SUBSTITUTE(SUBSTITUTE('YAHOO HISTORICAL DATA'!C1146,",","+"),".","-"),"+","."),"-",","))),"")</f>
        <v/>
      </c>
      <c r="H1146" s="15" t="str">
        <f>IF(ISNUMBER(VALUE(SUBSTITUTE(SUBSTITUTE(SUBSTITUTE(SUBSTITUTE('YAHOO HISTORICAL DATA'!D1146,",","+"),".","-"),"+","."),"-",",")))=TRUE,(VALUE(SUBSTITUTE(SUBSTITUTE(SUBSTITUTE(SUBSTITUTE('YAHOO HISTORICAL DATA'!D1146,",","+"),".","-"),"+","."),"-",","))),"")</f>
        <v/>
      </c>
      <c r="I1146" s="15" t="str">
        <f>IF(ISNUMBER(VALUE(SUBSTITUTE(SUBSTITUTE(SUBSTITUTE(SUBSTITUTE('YAHOO HISTORICAL DATA'!E1146,",","+"),".","-"),"+","."),"-",",")))=TRUE,(VALUE(SUBSTITUTE(SUBSTITUTE(SUBSTITUTE(SUBSTITUTE('YAHOO HISTORICAL DATA'!E1146,",","+"),".","-"),"+","."),"-",","))),"")</f>
        <v/>
      </c>
      <c r="J1146" s="15" t="str">
        <f>IF(ISNUMBER(VALUE(SUBSTITUTE(SUBSTITUTE(SUBSTITUTE(SUBSTITUTE('YAHOO HISTORICAL DATA'!F1146,",","+"),".","-"),"+","."),"-",",")))=TRUE,(VALUE(SUBSTITUTE(SUBSTITUTE(SUBSTITUTE(SUBSTITUTE('YAHOO HISTORICAL DATA'!F1146,",","+"),".","-"),"+","."),"-",","))),"")</f>
        <v/>
      </c>
      <c r="K1146" s="15">
        <f>IF(ISNUMBER(VALUE(SUBSTITUTE(SUBSTITUTE(SUBSTITUTE(SUBSTITUTE('YAHOO HISTORICAL DATA'!G1146,",","+"),".","-"),"+","."),"-",",")))=TRUE,(VALUE(SUBSTITUTE(SUBSTITUTE(SUBSTITUTE(SUBSTITUTE('YAHOO HISTORICAL DATA'!G1146,",","+"),".","-"),"+","."),"-",","))),VALUE(SUBSTITUTE(SUBSTITUTE(SUBSTITUTE(SUBSTITUTE('YAHOO HISTORICAL DATA'!G1146,",","+"),".","-"),"+","."),"-",",")&amp;"0"))</f>
        <v>0</v>
      </c>
    </row>
    <row r="1147" spans="1:11" x14ac:dyDescent="0.2">
      <c r="A1147">
        <f>'YAHOO HISTORICAL DATA'!A1147</f>
        <v>0</v>
      </c>
      <c r="B1147" s="81">
        <f t="shared" si="72"/>
        <v>0</v>
      </c>
      <c r="C1147" s="83">
        <f t="shared" si="74"/>
        <v>0</v>
      </c>
      <c r="D1147" s="83">
        <f t="shared" si="73"/>
        <v>0</v>
      </c>
      <c r="E1147" s="3" t="e">
        <f t="shared" si="75"/>
        <v>#NUM!</v>
      </c>
      <c r="F1147" s="15" t="str">
        <f>IF(ISNUMBER(VALUE(SUBSTITUTE(SUBSTITUTE(SUBSTITUTE(SUBSTITUTE('YAHOO HISTORICAL DATA'!B1147,",","+"),".","-"),"+","."),"-",",")))=TRUE,(VALUE(SUBSTITUTE(SUBSTITUTE(SUBSTITUTE(SUBSTITUTE('YAHOO HISTORICAL DATA'!B1147,",","+"),".","-"),"+","."),"-",","))),"")</f>
        <v/>
      </c>
      <c r="G1147" s="15" t="str">
        <f>IF(ISNUMBER(VALUE(SUBSTITUTE(SUBSTITUTE(SUBSTITUTE(SUBSTITUTE('YAHOO HISTORICAL DATA'!C1147,",","+"),".","-"),"+","."),"-",",")))=TRUE,(VALUE(SUBSTITUTE(SUBSTITUTE(SUBSTITUTE(SUBSTITUTE('YAHOO HISTORICAL DATA'!C1147,",","+"),".","-"),"+","."),"-",","))),"")</f>
        <v/>
      </c>
      <c r="H1147" s="15" t="str">
        <f>IF(ISNUMBER(VALUE(SUBSTITUTE(SUBSTITUTE(SUBSTITUTE(SUBSTITUTE('YAHOO HISTORICAL DATA'!D1147,",","+"),".","-"),"+","."),"-",",")))=TRUE,(VALUE(SUBSTITUTE(SUBSTITUTE(SUBSTITUTE(SUBSTITUTE('YAHOO HISTORICAL DATA'!D1147,",","+"),".","-"),"+","."),"-",","))),"")</f>
        <v/>
      </c>
      <c r="I1147" s="15" t="str">
        <f>IF(ISNUMBER(VALUE(SUBSTITUTE(SUBSTITUTE(SUBSTITUTE(SUBSTITUTE('YAHOO HISTORICAL DATA'!E1147,",","+"),".","-"),"+","."),"-",",")))=TRUE,(VALUE(SUBSTITUTE(SUBSTITUTE(SUBSTITUTE(SUBSTITUTE('YAHOO HISTORICAL DATA'!E1147,",","+"),".","-"),"+","."),"-",","))),"")</f>
        <v/>
      </c>
      <c r="J1147" s="15" t="str">
        <f>IF(ISNUMBER(VALUE(SUBSTITUTE(SUBSTITUTE(SUBSTITUTE(SUBSTITUTE('YAHOO HISTORICAL DATA'!F1147,",","+"),".","-"),"+","."),"-",",")))=TRUE,(VALUE(SUBSTITUTE(SUBSTITUTE(SUBSTITUTE(SUBSTITUTE('YAHOO HISTORICAL DATA'!F1147,",","+"),".","-"),"+","."),"-",","))),"")</f>
        <v/>
      </c>
      <c r="K1147" s="15">
        <f>IF(ISNUMBER(VALUE(SUBSTITUTE(SUBSTITUTE(SUBSTITUTE(SUBSTITUTE('YAHOO HISTORICAL DATA'!G1147,",","+"),".","-"),"+","."),"-",",")))=TRUE,(VALUE(SUBSTITUTE(SUBSTITUTE(SUBSTITUTE(SUBSTITUTE('YAHOO HISTORICAL DATA'!G1147,",","+"),".","-"),"+","."),"-",","))),VALUE(SUBSTITUTE(SUBSTITUTE(SUBSTITUTE(SUBSTITUTE('YAHOO HISTORICAL DATA'!G1147,",","+"),".","-"),"+","."),"-",",")&amp;"0"))</f>
        <v>0</v>
      </c>
    </row>
    <row r="1148" spans="1:11" x14ac:dyDescent="0.2">
      <c r="A1148">
        <f>'YAHOO HISTORICAL DATA'!A1148</f>
        <v>0</v>
      </c>
      <c r="B1148" s="81">
        <f t="shared" si="72"/>
        <v>0</v>
      </c>
      <c r="C1148" s="83">
        <f t="shared" si="74"/>
        <v>0</v>
      </c>
      <c r="D1148" s="83">
        <f t="shared" si="73"/>
        <v>0</v>
      </c>
      <c r="E1148" s="3" t="e">
        <f t="shared" si="75"/>
        <v>#NUM!</v>
      </c>
      <c r="F1148" s="15" t="str">
        <f>IF(ISNUMBER(VALUE(SUBSTITUTE(SUBSTITUTE(SUBSTITUTE(SUBSTITUTE('YAHOO HISTORICAL DATA'!B1148,",","+"),".","-"),"+","."),"-",",")))=TRUE,(VALUE(SUBSTITUTE(SUBSTITUTE(SUBSTITUTE(SUBSTITUTE('YAHOO HISTORICAL DATA'!B1148,",","+"),".","-"),"+","."),"-",","))),"")</f>
        <v/>
      </c>
      <c r="G1148" s="15" t="str">
        <f>IF(ISNUMBER(VALUE(SUBSTITUTE(SUBSTITUTE(SUBSTITUTE(SUBSTITUTE('YAHOO HISTORICAL DATA'!C1148,",","+"),".","-"),"+","."),"-",",")))=TRUE,(VALUE(SUBSTITUTE(SUBSTITUTE(SUBSTITUTE(SUBSTITUTE('YAHOO HISTORICAL DATA'!C1148,",","+"),".","-"),"+","."),"-",","))),"")</f>
        <v/>
      </c>
      <c r="H1148" s="15" t="str">
        <f>IF(ISNUMBER(VALUE(SUBSTITUTE(SUBSTITUTE(SUBSTITUTE(SUBSTITUTE('YAHOO HISTORICAL DATA'!D1148,",","+"),".","-"),"+","."),"-",",")))=TRUE,(VALUE(SUBSTITUTE(SUBSTITUTE(SUBSTITUTE(SUBSTITUTE('YAHOO HISTORICAL DATA'!D1148,",","+"),".","-"),"+","."),"-",","))),"")</f>
        <v/>
      </c>
      <c r="I1148" s="15" t="str">
        <f>IF(ISNUMBER(VALUE(SUBSTITUTE(SUBSTITUTE(SUBSTITUTE(SUBSTITUTE('YAHOO HISTORICAL DATA'!E1148,",","+"),".","-"),"+","."),"-",",")))=TRUE,(VALUE(SUBSTITUTE(SUBSTITUTE(SUBSTITUTE(SUBSTITUTE('YAHOO HISTORICAL DATA'!E1148,",","+"),".","-"),"+","."),"-",","))),"")</f>
        <v/>
      </c>
      <c r="J1148" s="15" t="str">
        <f>IF(ISNUMBER(VALUE(SUBSTITUTE(SUBSTITUTE(SUBSTITUTE(SUBSTITUTE('YAHOO HISTORICAL DATA'!F1148,",","+"),".","-"),"+","."),"-",",")))=TRUE,(VALUE(SUBSTITUTE(SUBSTITUTE(SUBSTITUTE(SUBSTITUTE('YAHOO HISTORICAL DATA'!F1148,",","+"),".","-"),"+","."),"-",","))),"")</f>
        <v/>
      </c>
      <c r="K1148" s="15">
        <f>IF(ISNUMBER(VALUE(SUBSTITUTE(SUBSTITUTE(SUBSTITUTE(SUBSTITUTE('YAHOO HISTORICAL DATA'!G1148,",","+"),".","-"),"+","."),"-",",")))=TRUE,(VALUE(SUBSTITUTE(SUBSTITUTE(SUBSTITUTE(SUBSTITUTE('YAHOO HISTORICAL DATA'!G1148,",","+"),".","-"),"+","."),"-",","))),VALUE(SUBSTITUTE(SUBSTITUTE(SUBSTITUTE(SUBSTITUTE('YAHOO HISTORICAL DATA'!G1148,",","+"),".","-"),"+","."),"-",",")&amp;"0"))</f>
        <v>0</v>
      </c>
    </row>
    <row r="1149" spans="1:11" x14ac:dyDescent="0.2">
      <c r="A1149">
        <f>'YAHOO HISTORICAL DATA'!A1149</f>
        <v>0</v>
      </c>
      <c r="B1149" s="81">
        <f t="shared" si="72"/>
        <v>0</v>
      </c>
      <c r="C1149" s="83">
        <f t="shared" si="74"/>
        <v>0</v>
      </c>
      <c r="D1149" s="83">
        <f t="shared" si="73"/>
        <v>0</v>
      </c>
      <c r="E1149" s="3" t="e">
        <f t="shared" si="75"/>
        <v>#NUM!</v>
      </c>
      <c r="F1149" s="15" t="str">
        <f>IF(ISNUMBER(VALUE(SUBSTITUTE(SUBSTITUTE(SUBSTITUTE(SUBSTITUTE('YAHOO HISTORICAL DATA'!B1149,",","+"),".","-"),"+","."),"-",",")))=TRUE,(VALUE(SUBSTITUTE(SUBSTITUTE(SUBSTITUTE(SUBSTITUTE('YAHOO HISTORICAL DATA'!B1149,",","+"),".","-"),"+","."),"-",","))),"")</f>
        <v/>
      </c>
      <c r="G1149" s="15" t="str">
        <f>IF(ISNUMBER(VALUE(SUBSTITUTE(SUBSTITUTE(SUBSTITUTE(SUBSTITUTE('YAHOO HISTORICAL DATA'!C1149,",","+"),".","-"),"+","."),"-",",")))=TRUE,(VALUE(SUBSTITUTE(SUBSTITUTE(SUBSTITUTE(SUBSTITUTE('YAHOO HISTORICAL DATA'!C1149,",","+"),".","-"),"+","."),"-",","))),"")</f>
        <v/>
      </c>
      <c r="H1149" s="15" t="str">
        <f>IF(ISNUMBER(VALUE(SUBSTITUTE(SUBSTITUTE(SUBSTITUTE(SUBSTITUTE('YAHOO HISTORICAL DATA'!D1149,",","+"),".","-"),"+","."),"-",",")))=TRUE,(VALUE(SUBSTITUTE(SUBSTITUTE(SUBSTITUTE(SUBSTITUTE('YAHOO HISTORICAL DATA'!D1149,",","+"),".","-"),"+","."),"-",","))),"")</f>
        <v/>
      </c>
      <c r="I1149" s="15" t="str">
        <f>IF(ISNUMBER(VALUE(SUBSTITUTE(SUBSTITUTE(SUBSTITUTE(SUBSTITUTE('YAHOO HISTORICAL DATA'!E1149,",","+"),".","-"),"+","."),"-",",")))=TRUE,(VALUE(SUBSTITUTE(SUBSTITUTE(SUBSTITUTE(SUBSTITUTE('YAHOO HISTORICAL DATA'!E1149,",","+"),".","-"),"+","."),"-",","))),"")</f>
        <v/>
      </c>
      <c r="J1149" s="15" t="str">
        <f>IF(ISNUMBER(VALUE(SUBSTITUTE(SUBSTITUTE(SUBSTITUTE(SUBSTITUTE('YAHOO HISTORICAL DATA'!F1149,",","+"),".","-"),"+","."),"-",",")))=TRUE,(VALUE(SUBSTITUTE(SUBSTITUTE(SUBSTITUTE(SUBSTITUTE('YAHOO HISTORICAL DATA'!F1149,",","+"),".","-"),"+","."),"-",","))),"")</f>
        <v/>
      </c>
      <c r="K1149" s="15">
        <f>IF(ISNUMBER(VALUE(SUBSTITUTE(SUBSTITUTE(SUBSTITUTE(SUBSTITUTE('YAHOO HISTORICAL DATA'!G1149,",","+"),".","-"),"+","."),"-",",")))=TRUE,(VALUE(SUBSTITUTE(SUBSTITUTE(SUBSTITUTE(SUBSTITUTE('YAHOO HISTORICAL DATA'!G1149,",","+"),".","-"),"+","."),"-",","))),VALUE(SUBSTITUTE(SUBSTITUTE(SUBSTITUTE(SUBSTITUTE('YAHOO HISTORICAL DATA'!G1149,",","+"),".","-"),"+","."),"-",",")&amp;"0"))</f>
        <v>0</v>
      </c>
    </row>
    <row r="1150" spans="1:11" x14ac:dyDescent="0.2">
      <c r="A1150">
        <f>'YAHOO HISTORICAL DATA'!A1150</f>
        <v>0</v>
      </c>
      <c r="B1150" s="81">
        <f t="shared" si="72"/>
        <v>0</v>
      </c>
      <c r="C1150" s="83">
        <f t="shared" si="74"/>
        <v>0</v>
      </c>
      <c r="D1150" s="83">
        <f t="shared" si="73"/>
        <v>0</v>
      </c>
      <c r="E1150" s="3" t="e">
        <f t="shared" si="75"/>
        <v>#NUM!</v>
      </c>
      <c r="F1150" s="15" t="str">
        <f>IF(ISNUMBER(VALUE(SUBSTITUTE(SUBSTITUTE(SUBSTITUTE(SUBSTITUTE('YAHOO HISTORICAL DATA'!B1150,",","+"),".","-"),"+","."),"-",",")))=TRUE,(VALUE(SUBSTITUTE(SUBSTITUTE(SUBSTITUTE(SUBSTITUTE('YAHOO HISTORICAL DATA'!B1150,",","+"),".","-"),"+","."),"-",","))),"")</f>
        <v/>
      </c>
      <c r="G1150" s="15" t="str">
        <f>IF(ISNUMBER(VALUE(SUBSTITUTE(SUBSTITUTE(SUBSTITUTE(SUBSTITUTE('YAHOO HISTORICAL DATA'!C1150,",","+"),".","-"),"+","."),"-",",")))=TRUE,(VALUE(SUBSTITUTE(SUBSTITUTE(SUBSTITUTE(SUBSTITUTE('YAHOO HISTORICAL DATA'!C1150,",","+"),".","-"),"+","."),"-",","))),"")</f>
        <v/>
      </c>
      <c r="H1150" s="15" t="str">
        <f>IF(ISNUMBER(VALUE(SUBSTITUTE(SUBSTITUTE(SUBSTITUTE(SUBSTITUTE('YAHOO HISTORICAL DATA'!D1150,",","+"),".","-"),"+","."),"-",",")))=TRUE,(VALUE(SUBSTITUTE(SUBSTITUTE(SUBSTITUTE(SUBSTITUTE('YAHOO HISTORICAL DATA'!D1150,",","+"),".","-"),"+","."),"-",","))),"")</f>
        <v/>
      </c>
      <c r="I1150" s="15" t="str">
        <f>IF(ISNUMBER(VALUE(SUBSTITUTE(SUBSTITUTE(SUBSTITUTE(SUBSTITUTE('YAHOO HISTORICAL DATA'!E1150,",","+"),".","-"),"+","."),"-",",")))=TRUE,(VALUE(SUBSTITUTE(SUBSTITUTE(SUBSTITUTE(SUBSTITUTE('YAHOO HISTORICAL DATA'!E1150,",","+"),".","-"),"+","."),"-",","))),"")</f>
        <v/>
      </c>
      <c r="J1150" s="15" t="str">
        <f>IF(ISNUMBER(VALUE(SUBSTITUTE(SUBSTITUTE(SUBSTITUTE(SUBSTITUTE('YAHOO HISTORICAL DATA'!F1150,",","+"),".","-"),"+","."),"-",",")))=TRUE,(VALUE(SUBSTITUTE(SUBSTITUTE(SUBSTITUTE(SUBSTITUTE('YAHOO HISTORICAL DATA'!F1150,",","+"),".","-"),"+","."),"-",","))),"")</f>
        <v/>
      </c>
      <c r="K1150" s="15">
        <f>IF(ISNUMBER(VALUE(SUBSTITUTE(SUBSTITUTE(SUBSTITUTE(SUBSTITUTE('YAHOO HISTORICAL DATA'!G1150,",","+"),".","-"),"+","."),"-",",")))=TRUE,(VALUE(SUBSTITUTE(SUBSTITUTE(SUBSTITUTE(SUBSTITUTE('YAHOO HISTORICAL DATA'!G1150,",","+"),".","-"),"+","."),"-",","))),VALUE(SUBSTITUTE(SUBSTITUTE(SUBSTITUTE(SUBSTITUTE('YAHOO HISTORICAL DATA'!G1150,",","+"),".","-"),"+","."),"-",",")&amp;"0"))</f>
        <v>0</v>
      </c>
    </row>
    <row r="1151" spans="1:11" x14ac:dyDescent="0.2">
      <c r="A1151">
        <f>'YAHOO HISTORICAL DATA'!A1151</f>
        <v>0</v>
      </c>
      <c r="B1151" s="81">
        <f t="shared" si="72"/>
        <v>0</v>
      </c>
      <c r="C1151" s="83">
        <f t="shared" si="74"/>
        <v>0</v>
      </c>
      <c r="D1151" s="83">
        <f t="shared" si="73"/>
        <v>0</v>
      </c>
      <c r="E1151" s="3" t="e">
        <f t="shared" si="75"/>
        <v>#NUM!</v>
      </c>
      <c r="F1151" s="15" t="str">
        <f>IF(ISNUMBER(VALUE(SUBSTITUTE(SUBSTITUTE(SUBSTITUTE(SUBSTITUTE('YAHOO HISTORICAL DATA'!B1151,",","+"),".","-"),"+","."),"-",",")))=TRUE,(VALUE(SUBSTITUTE(SUBSTITUTE(SUBSTITUTE(SUBSTITUTE('YAHOO HISTORICAL DATA'!B1151,",","+"),".","-"),"+","."),"-",","))),"")</f>
        <v/>
      </c>
      <c r="G1151" s="15" t="str">
        <f>IF(ISNUMBER(VALUE(SUBSTITUTE(SUBSTITUTE(SUBSTITUTE(SUBSTITUTE('YAHOO HISTORICAL DATA'!C1151,",","+"),".","-"),"+","."),"-",",")))=TRUE,(VALUE(SUBSTITUTE(SUBSTITUTE(SUBSTITUTE(SUBSTITUTE('YAHOO HISTORICAL DATA'!C1151,",","+"),".","-"),"+","."),"-",","))),"")</f>
        <v/>
      </c>
      <c r="H1151" s="15" t="str">
        <f>IF(ISNUMBER(VALUE(SUBSTITUTE(SUBSTITUTE(SUBSTITUTE(SUBSTITUTE('YAHOO HISTORICAL DATA'!D1151,",","+"),".","-"),"+","."),"-",",")))=TRUE,(VALUE(SUBSTITUTE(SUBSTITUTE(SUBSTITUTE(SUBSTITUTE('YAHOO HISTORICAL DATA'!D1151,",","+"),".","-"),"+","."),"-",","))),"")</f>
        <v/>
      </c>
      <c r="I1151" s="15" t="str">
        <f>IF(ISNUMBER(VALUE(SUBSTITUTE(SUBSTITUTE(SUBSTITUTE(SUBSTITUTE('YAHOO HISTORICAL DATA'!E1151,",","+"),".","-"),"+","."),"-",",")))=TRUE,(VALUE(SUBSTITUTE(SUBSTITUTE(SUBSTITUTE(SUBSTITUTE('YAHOO HISTORICAL DATA'!E1151,",","+"),".","-"),"+","."),"-",","))),"")</f>
        <v/>
      </c>
      <c r="J1151" s="15" t="str">
        <f>IF(ISNUMBER(VALUE(SUBSTITUTE(SUBSTITUTE(SUBSTITUTE(SUBSTITUTE('YAHOO HISTORICAL DATA'!F1151,",","+"),".","-"),"+","."),"-",",")))=TRUE,(VALUE(SUBSTITUTE(SUBSTITUTE(SUBSTITUTE(SUBSTITUTE('YAHOO HISTORICAL DATA'!F1151,",","+"),".","-"),"+","."),"-",","))),"")</f>
        <v/>
      </c>
      <c r="K1151" s="15">
        <f>IF(ISNUMBER(VALUE(SUBSTITUTE(SUBSTITUTE(SUBSTITUTE(SUBSTITUTE('YAHOO HISTORICAL DATA'!G1151,",","+"),".","-"),"+","."),"-",",")))=TRUE,(VALUE(SUBSTITUTE(SUBSTITUTE(SUBSTITUTE(SUBSTITUTE('YAHOO HISTORICAL DATA'!G1151,",","+"),".","-"),"+","."),"-",","))),VALUE(SUBSTITUTE(SUBSTITUTE(SUBSTITUTE(SUBSTITUTE('YAHOO HISTORICAL DATA'!G1151,",","+"),".","-"),"+","."),"-",",")&amp;"0"))</f>
        <v>0</v>
      </c>
    </row>
    <row r="1152" spans="1:11" x14ac:dyDescent="0.2">
      <c r="A1152">
        <f>'YAHOO HISTORICAL DATA'!A1152</f>
        <v>0</v>
      </c>
      <c r="B1152" s="81">
        <f t="shared" si="72"/>
        <v>0</v>
      </c>
      <c r="C1152" s="83">
        <f t="shared" si="74"/>
        <v>0</v>
      </c>
      <c r="D1152" s="83">
        <f t="shared" si="73"/>
        <v>0</v>
      </c>
      <c r="E1152" s="3" t="e">
        <f t="shared" si="75"/>
        <v>#NUM!</v>
      </c>
      <c r="F1152" s="15" t="str">
        <f>IF(ISNUMBER(VALUE(SUBSTITUTE(SUBSTITUTE(SUBSTITUTE(SUBSTITUTE('YAHOO HISTORICAL DATA'!B1152,",","+"),".","-"),"+","."),"-",",")))=TRUE,(VALUE(SUBSTITUTE(SUBSTITUTE(SUBSTITUTE(SUBSTITUTE('YAHOO HISTORICAL DATA'!B1152,",","+"),".","-"),"+","."),"-",","))),"")</f>
        <v/>
      </c>
      <c r="G1152" s="15" t="str">
        <f>IF(ISNUMBER(VALUE(SUBSTITUTE(SUBSTITUTE(SUBSTITUTE(SUBSTITUTE('YAHOO HISTORICAL DATA'!C1152,",","+"),".","-"),"+","."),"-",",")))=TRUE,(VALUE(SUBSTITUTE(SUBSTITUTE(SUBSTITUTE(SUBSTITUTE('YAHOO HISTORICAL DATA'!C1152,",","+"),".","-"),"+","."),"-",","))),"")</f>
        <v/>
      </c>
      <c r="H1152" s="15" t="str">
        <f>IF(ISNUMBER(VALUE(SUBSTITUTE(SUBSTITUTE(SUBSTITUTE(SUBSTITUTE('YAHOO HISTORICAL DATA'!D1152,",","+"),".","-"),"+","."),"-",",")))=TRUE,(VALUE(SUBSTITUTE(SUBSTITUTE(SUBSTITUTE(SUBSTITUTE('YAHOO HISTORICAL DATA'!D1152,",","+"),".","-"),"+","."),"-",","))),"")</f>
        <v/>
      </c>
      <c r="I1152" s="15" t="str">
        <f>IF(ISNUMBER(VALUE(SUBSTITUTE(SUBSTITUTE(SUBSTITUTE(SUBSTITUTE('YAHOO HISTORICAL DATA'!E1152,",","+"),".","-"),"+","."),"-",",")))=TRUE,(VALUE(SUBSTITUTE(SUBSTITUTE(SUBSTITUTE(SUBSTITUTE('YAHOO HISTORICAL DATA'!E1152,",","+"),".","-"),"+","."),"-",","))),"")</f>
        <v/>
      </c>
      <c r="J1152" s="15" t="str">
        <f>IF(ISNUMBER(VALUE(SUBSTITUTE(SUBSTITUTE(SUBSTITUTE(SUBSTITUTE('YAHOO HISTORICAL DATA'!F1152,",","+"),".","-"),"+","."),"-",",")))=TRUE,(VALUE(SUBSTITUTE(SUBSTITUTE(SUBSTITUTE(SUBSTITUTE('YAHOO HISTORICAL DATA'!F1152,",","+"),".","-"),"+","."),"-",","))),"")</f>
        <v/>
      </c>
      <c r="K1152" s="15">
        <f>IF(ISNUMBER(VALUE(SUBSTITUTE(SUBSTITUTE(SUBSTITUTE(SUBSTITUTE('YAHOO HISTORICAL DATA'!G1152,",","+"),".","-"),"+","."),"-",",")))=TRUE,(VALUE(SUBSTITUTE(SUBSTITUTE(SUBSTITUTE(SUBSTITUTE('YAHOO HISTORICAL DATA'!G1152,",","+"),".","-"),"+","."),"-",","))),VALUE(SUBSTITUTE(SUBSTITUTE(SUBSTITUTE(SUBSTITUTE('YAHOO HISTORICAL DATA'!G1152,",","+"),".","-"),"+","."),"-",",")&amp;"0"))</f>
        <v>0</v>
      </c>
    </row>
    <row r="1153" spans="1:11" x14ac:dyDescent="0.2">
      <c r="A1153">
        <f>'YAHOO HISTORICAL DATA'!A1153</f>
        <v>0</v>
      </c>
      <c r="B1153" s="81">
        <f t="shared" si="72"/>
        <v>0</v>
      </c>
      <c r="C1153" s="83">
        <f t="shared" si="74"/>
        <v>0</v>
      </c>
      <c r="D1153" s="83">
        <f t="shared" si="73"/>
        <v>0</v>
      </c>
      <c r="E1153" s="3" t="e">
        <f t="shared" si="75"/>
        <v>#NUM!</v>
      </c>
      <c r="F1153" s="15" t="str">
        <f>IF(ISNUMBER(VALUE(SUBSTITUTE(SUBSTITUTE(SUBSTITUTE(SUBSTITUTE('YAHOO HISTORICAL DATA'!B1153,",","+"),".","-"),"+","."),"-",",")))=TRUE,(VALUE(SUBSTITUTE(SUBSTITUTE(SUBSTITUTE(SUBSTITUTE('YAHOO HISTORICAL DATA'!B1153,",","+"),".","-"),"+","."),"-",","))),"")</f>
        <v/>
      </c>
      <c r="G1153" s="15" t="str">
        <f>IF(ISNUMBER(VALUE(SUBSTITUTE(SUBSTITUTE(SUBSTITUTE(SUBSTITUTE('YAHOO HISTORICAL DATA'!C1153,",","+"),".","-"),"+","."),"-",",")))=TRUE,(VALUE(SUBSTITUTE(SUBSTITUTE(SUBSTITUTE(SUBSTITUTE('YAHOO HISTORICAL DATA'!C1153,",","+"),".","-"),"+","."),"-",","))),"")</f>
        <v/>
      </c>
      <c r="H1153" s="15" t="str">
        <f>IF(ISNUMBER(VALUE(SUBSTITUTE(SUBSTITUTE(SUBSTITUTE(SUBSTITUTE('YAHOO HISTORICAL DATA'!D1153,",","+"),".","-"),"+","."),"-",",")))=TRUE,(VALUE(SUBSTITUTE(SUBSTITUTE(SUBSTITUTE(SUBSTITUTE('YAHOO HISTORICAL DATA'!D1153,",","+"),".","-"),"+","."),"-",","))),"")</f>
        <v/>
      </c>
      <c r="I1153" s="15" t="str">
        <f>IF(ISNUMBER(VALUE(SUBSTITUTE(SUBSTITUTE(SUBSTITUTE(SUBSTITUTE('YAHOO HISTORICAL DATA'!E1153,",","+"),".","-"),"+","."),"-",",")))=TRUE,(VALUE(SUBSTITUTE(SUBSTITUTE(SUBSTITUTE(SUBSTITUTE('YAHOO HISTORICAL DATA'!E1153,",","+"),".","-"),"+","."),"-",","))),"")</f>
        <v/>
      </c>
      <c r="J1153" s="15" t="str">
        <f>IF(ISNUMBER(VALUE(SUBSTITUTE(SUBSTITUTE(SUBSTITUTE(SUBSTITUTE('YAHOO HISTORICAL DATA'!F1153,",","+"),".","-"),"+","."),"-",",")))=TRUE,(VALUE(SUBSTITUTE(SUBSTITUTE(SUBSTITUTE(SUBSTITUTE('YAHOO HISTORICAL DATA'!F1153,",","+"),".","-"),"+","."),"-",","))),"")</f>
        <v/>
      </c>
      <c r="K1153" s="15">
        <f>IF(ISNUMBER(VALUE(SUBSTITUTE(SUBSTITUTE(SUBSTITUTE(SUBSTITUTE('YAHOO HISTORICAL DATA'!G1153,",","+"),".","-"),"+","."),"-",",")))=TRUE,(VALUE(SUBSTITUTE(SUBSTITUTE(SUBSTITUTE(SUBSTITUTE('YAHOO HISTORICAL DATA'!G1153,",","+"),".","-"),"+","."),"-",","))),VALUE(SUBSTITUTE(SUBSTITUTE(SUBSTITUTE(SUBSTITUTE('YAHOO HISTORICAL DATA'!G1153,",","+"),".","-"),"+","."),"-",",")&amp;"0"))</f>
        <v>0</v>
      </c>
    </row>
    <row r="1154" spans="1:11" x14ac:dyDescent="0.2">
      <c r="A1154">
        <f>'YAHOO HISTORICAL DATA'!A1154</f>
        <v>0</v>
      </c>
      <c r="B1154" s="81">
        <f t="shared" si="72"/>
        <v>0</v>
      </c>
      <c r="C1154" s="83">
        <f t="shared" si="74"/>
        <v>0</v>
      </c>
      <c r="D1154" s="83">
        <f t="shared" si="73"/>
        <v>0</v>
      </c>
      <c r="E1154" s="3" t="e">
        <f t="shared" si="75"/>
        <v>#NUM!</v>
      </c>
      <c r="F1154" s="15" t="str">
        <f>IF(ISNUMBER(VALUE(SUBSTITUTE(SUBSTITUTE(SUBSTITUTE(SUBSTITUTE('YAHOO HISTORICAL DATA'!B1154,",","+"),".","-"),"+","."),"-",",")))=TRUE,(VALUE(SUBSTITUTE(SUBSTITUTE(SUBSTITUTE(SUBSTITUTE('YAHOO HISTORICAL DATA'!B1154,",","+"),".","-"),"+","."),"-",","))),"")</f>
        <v/>
      </c>
      <c r="G1154" s="15" t="str">
        <f>IF(ISNUMBER(VALUE(SUBSTITUTE(SUBSTITUTE(SUBSTITUTE(SUBSTITUTE('YAHOO HISTORICAL DATA'!C1154,",","+"),".","-"),"+","."),"-",",")))=TRUE,(VALUE(SUBSTITUTE(SUBSTITUTE(SUBSTITUTE(SUBSTITUTE('YAHOO HISTORICAL DATA'!C1154,",","+"),".","-"),"+","."),"-",","))),"")</f>
        <v/>
      </c>
      <c r="H1154" s="15" t="str">
        <f>IF(ISNUMBER(VALUE(SUBSTITUTE(SUBSTITUTE(SUBSTITUTE(SUBSTITUTE('YAHOO HISTORICAL DATA'!D1154,",","+"),".","-"),"+","."),"-",",")))=TRUE,(VALUE(SUBSTITUTE(SUBSTITUTE(SUBSTITUTE(SUBSTITUTE('YAHOO HISTORICAL DATA'!D1154,",","+"),".","-"),"+","."),"-",","))),"")</f>
        <v/>
      </c>
      <c r="I1154" s="15" t="str">
        <f>IF(ISNUMBER(VALUE(SUBSTITUTE(SUBSTITUTE(SUBSTITUTE(SUBSTITUTE('YAHOO HISTORICAL DATA'!E1154,",","+"),".","-"),"+","."),"-",",")))=TRUE,(VALUE(SUBSTITUTE(SUBSTITUTE(SUBSTITUTE(SUBSTITUTE('YAHOO HISTORICAL DATA'!E1154,",","+"),".","-"),"+","."),"-",","))),"")</f>
        <v/>
      </c>
      <c r="J1154" s="15" t="str">
        <f>IF(ISNUMBER(VALUE(SUBSTITUTE(SUBSTITUTE(SUBSTITUTE(SUBSTITUTE('YAHOO HISTORICAL DATA'!F1154,",","+"),".","-"),"+","."),"-",",")))=TRUE,(VALUE(SUBSTITUTE(SUBSTITUTE(SUBSTITUTE(SUBSTITUTE('YAHOO HISTORICAL DATA'!F1154,",","+"),".","-"),"+","."),"-",","))),"")</f>
        <v/>
      </c>
      <c r="K1154" s="15">
        <f>IF(ISNUMBER(VALUE(SUBSTITUTE(SUBSTITUTE(SUBSTITUTE(SUBSTITUTE('YAHOO HISTORICAL DATA'!G1154,",","+"),".","-"),"+","."),"-",",")))=TRUE,(VALUE(SUBSTITUTE(SUBSTITUTE(SUBSTITUTE(SUBSTITUTE('YAHOO HISTORICAL DATA'!G1154,",","+"),".","-"),"+","."),"-",","))),VALUE(SUBSTITUTE(SUBSTITUTE(SUBSTITUTE(SUBSTITUTE('YAHOO HISTORICAL DATA'!G1154,",","+"),".","-"),"+","."),"-",",")&amp;"0"))</f>
        <v>0</v>
      </c>
    </row>
    <row r="1155" spans="1:11" x14ac:dyDescent="0.2">
      <c r="A1155">
        <f>'YAHOO HISTORICAL DATA'!A1155</f>
        <v>0</v>
      </c>
      <c r="B1155" s="81">
        <f t="shared" ref="B1155:B1218" si="76">VALUE(RIGHT((LEFT(A1155,6)),2))</f>
        <v>0</v>
      </c>
      <c r="C1155" s="83">
        <f t="shared" si="74"/>
        <v>0</v>
      </c>
      <c r="D1155" s="83">
        <f t="shared" ref="D1155:D1218" si="77">IF(AND(ISNUMBER(G1155),ISNUMBER(K1155)),VALUE(RIGHT(A1155,4)),0)</f>
        <v>0</v>
      </c>
      <c r="E1155" s="3" t="e">
        <f t="shared" si="75"/>
        <v>#NUM!</v>
      </c>
      <c r="F1155" s="15" t="str">
        <f>IF(ISNUMBER(VALUE(SUBSTITUTE(SUBSTITUTE(SUBSTITUTE(SUBSTITUTE('YAHOO HISTORICAL DATA'!B1155,",","+"),".","-"),"+","."),"-",",")))=TRUE,(VALUE(SUBSTITUTE(SUBSTITUTE(SUBSTITUTE(SUBSTITUTE('YAHOO HISTORICAL DATA'!B1155,",","+"),".","-"),"+","."),"-",","))),"")</f>
        <v/>
      </c>
      <c r="G1155" s="15" t="str">
        <f>IF(ISNUMBER(VALUE(SUBSTITUTE(SUBSTITUTE(SUBSTITUTE(SUBSTITUTE('YAHOO HISTORICAL DATA'!C1155,",","+"),".","-"),"+","."),"-",",")))=TRUE,(VALUE(SUBSTITUTE(SUBSTITUTE(SUBSTITUTE(SUBSTITUTE('YAHOO HISTORICAL DATA'!C1155,",","+"),".","-"),"+","."),"-",","))),"")</f>
        <v/>
      </c>
      <c r="H1155" s="15" t="str">
        <f>IF(ISNUMBER(VALUE(SUBSTITUTE(SUBSTITUTE(SUBSTITUTE(SUBSTITUTE('YAHOO HISTORICAL DATA'!D1155,",","+"),".","-"),"+","."),"-",",")))=TRUE,(VALUE(SUBSTITUTE(SUBSTITUTE(SUBSTITUTE(SUBSTITUTE('YAHOO HISTORICAL DATA'!D1155,",","+"),".","-"),"+","."),"-",","))),"")</f>
        <v/>
      </c>
      <c r="I1155" s="15" t="str">
        <f>IF(ISNUMBER(VALUE(SUBSTITUTE(SUBSTITUTE(SUBSTITUTE(SUBSTITUTE('YAHOO HISTORICAL DATA'!E1155,",","+"),".","-"),"+","."),"-",",")))=TRUE,(VALUE(SUBSTITUTE(SUBSTITUTE(SUBSTITUTE(SUBSTITUTE('YAHOO HISTORICAL DATA'!E1155,",","+"),".","-"),"+","."),"-",","))),"")</f>
        <v/>
      </c>
      <c r="J1155" s="15" t="str">
        <f>IF(ISNUMBER(VALUE(SUBSTITUTE(SUBSTITUTE(SUBSTITUTE(SUBSTITUTE('YAHOO HISTORICAL DATA'!F1155,",","+"),".","-"),"+","."),"-",",")))=TRUE,(VALUE(SUBSTITUTE(SUBSTITUTE(SUBSTITUTE(SUBSTITUTE('YAHOO HISTORICAL DATA'!F1155,",","+"),".","-"),"+","."),"-",","))),"")</f>
        <v/>
      </c>
      <c r="K1155" s="15">
        <f>IF(ISNUMBER(VALUE(SUBSTITUTE(SUBSTITUTE(SUBSTITUTE(SUBSTITUTE('YAHOO HISTORICAL DATA'!G1155,",","+"),".","-"),"+","."),"-",",")))=TRUE,(VALUE(SUBSTITUTE(SUBSTITUTE(SUBSTITUTE(SUBSTITUTE('YAHOO HISTORICAL DATA'!G1155,",","+"),".","-"),"+","."),"-",","))),VALUE(SUBSTITUTE(SUBSTITUTE(SUBSTITUTE(SUBSTITUTE('YAHOO HISTORICAL DATA'!G1155,",","+"),".","-"),"+","."),"-",",")&amp;"0"))</f>
        <v>0</v>
      </c>
    </row>
    <row r="1156" spans="1:11" x14ac:dyDescent="0.2">
      <c r="A1156">
        <f>'YAHOO HISTORICAL DATA'!A1156</f>
        <v>0</v>
      </c>
      <c r="B1156" s="81">
        <f t="shared" si="76"/>
        <v>0</v>
      </c>
      <c r="C1156" s="83">
        <f t="shared" si="74"/>
        <v>0</v>
      </c>
      <c r="D1156" s="83">
        <f t="shared" si="77"/>
        <v>0</v>
      </c>
      <c r="E1156" s="3" t="e">
        <f t="shared" si="75"/>
        <v>#NUM!</v>
      </c>
      <c r="F1156" s="15" t="str">
        <f>IF(ISNUMBER(VALUE(SUBSTITUTE(SUBSTITUTE(SUBSTITUTE(SUBSTITUTE('YAHOO HISTORICAL DATA'!B1156,",","+"),".","-"),"+","."),"-",",")))=TRUE,(VALUE(SUBSTITUTE(SUBSTITUTE(SUBSTITUTE(SUBSTITUTE('YAHOO HISTORICAL DATA'!B1156,",","+"),".","-"),"+","."),"-",","))),"")</f>
        <v/>
      </c>
      <c r="G1156" s="15" t="str">
        <f>IF(ISNUMBER(VALUE(SUBSTITUTE(SUBSTITUTE(SUBSTITUTE(SUBSTITUTE('YAHOO HISTORICAL DATA'!C1156,",","+"),".","-"),"+","."),"-",",")))=TRUE,(VALUE(SUBSTITUTE(SUBSTITUTE(SUBSTITUTE(SUBSTITUTE('YAHOO HISTORICAL DATA'!C1156,",","+"),".","-"),"+","."),"-",","))),"")</f>
        <v/>
      </c>
      <c r="H1156" s="15" t="str">
        <f>IF(ISNUMBER(VALUE(SUBSTITUTE(SUBSTITUTE(SUBSTITUTE(SUBSTITUTE('YAHOO HISTORICAL DATA'!D1156,",","+"),".","-"),"+","."),"-",",")))=TRUE,(VALUE(SUBSTITUTE(SUBSTITUTE(SUBSTITUTE(SUBSTITUTE('YAHOO HISTORICAL DATA'!D1156,",","+"),".","-"),"+","."),"-",","))),"")</f>
        <v/>
      </c>
      <c r="I1156" s="15" t="str">
        <f>IF(ISNUMBER(VALUE(SUBSTITUTE(SUBSTITUTE(SUBSTITUTE(SUBSTITUTE('YAHOO HISTORICAL DATA'!E1156,",","+"),".","-"),"+","."),"-",",")))=TRUE,(VALUE(SUBSTITUTE(SUBSTITUTE(SUBSTITUTE(SUBSTITUTE('YAHOO HISTORICAL DATA'!E1156,",","+"),".","-"),"+","."),"-",","))),"")</f>
        <v/>
      </c>
      <c r="J1156" s="15" t="str">
        <f>IF(ISNUMBER(VALUE(SUBSTITUTE(SUBSTITUTE(SUBSTITUTE(SUBSTITUTE('YAHOO HISTORICAL DATA'!F1156,",","+"),".","-"),"+","."),"-",",")))=TRUE,(VALUE(SUBSTITUTE(SUBSTITUTE(SUBSTITUTE(SUBSTITUTE('YAHOO HISTORICAL DATA'!F1156,",","+"),".","-"),"+","."),"-",","))),"")</f>
        <v/>
      </c>
      <c r="K1156" s="15">
        <f>IF(ISNUMBER(VALUE(SUBSTITUTE(SUBSTITUTE(SUBSTITUTE(SUBSTITUTE('YAHOO HISTORICAL DATA'!G1156,",","+"),".","-"),"+","."),"-",",")))=TRUE,(VALUE(SUBSTITUTE(SUBSTITUTE(SUBSTITUTE(SUBSTITUTE('YAHOO HISTORICAL DATA'!G1156,",","+"),".","-"),"+","."),"-",","))),VALUE(SUBSTITUTE(SUBSTITUTE(SUBSTITUTE(SUBSTITUTE('YAHOO HISTORICAL DATA'!G1156,",","+"),".","-"),"+","."),"-",",")&amp;"0"))</f>
        <v>0</v>
      </c>
    </row>
    <row r="1157" spans="1:11" x14ac:dyDescent="0.2">
      <c r="A1157">
        <f>'YAHOO HISTORICAL DATA'!A1157</f>
        <v>0</v>
      </c>
      <c r="B1157" s="81">
        <f t="shared" si="76"/>
        <v>0</v>
      </c>
      <c r="C1157" s="83">
        <f t="shared" si="74"/>
        <v>0</v>
      </c>
      <c r="D1157" s="83">
        <f t="shared" si="77"/>
        <v>0</v>
      </c>
      <c r="E1157" s="3" t="e">
        <f t="shared" si="75"/>
        <v>#NUM!</v>
      </c>
      <c r="F1157" s="15" t="str">
        <f>IF(ISNUMBER(VALUE(SUBSTITUTE(SUBSTITUTE(SUBSTITUTE(SUBSTITUTE('YAHOO HISTORICAL DATA'!B1157,",","+"),".","-"),"+","."),"-",",")))=TRUE,(VALUE(SUBSTITUTE(SUBSTITUTE(SUBSTITUTE(SUBSTITUTE('YAHOO HISTORICAL DATA'!B1157,",","+"),".","-"),"+","."),"-",","))),"")</f>
        <v/>
      </c>
      <c r="G1157" s="15" t="str">
        <f>IF(ISNUMBER(VALUE(SUBSTITUTE(SUBSTITUTE(SUBSTITUTE(SUBSTITUTE('YAHOO HISTORICAL DATA'!C1157,",","+"),".","-"),"+","."),"-",",")))=TRUE,(VALUE(SUBSTITUTE(SUBSTITUTE(SUBSTITUTE(SUBSTITUTE('YAHOO HISTORICAL DATA'!C1157,",","+"),".","-"),"+","."),"-",","))),"")</f>
        <v/>
      </c>
      <c r="H1157" s="15" t="str">
        <f>IF(ISNUMBER(VALUE(SUBSTITUTE(SUBSTITUTE(SUBSTITUTE(SUBSTITUTE('YAHOO HISTORICAL DATA'!D1157,",","+"),".","-"),"+","."),"-",",")))=TRUE,(VALUE(SUBSTITUTE(SUBSTITUTE(SUBSTITUTE(SUBSTITUTE('YAHOO HISTORICAL DATA'!D1157,",","+"),".","-"),"+","."),"-",","))),"")</f>
        <v/>
      </c>
      <c r="I1157" s="15" t="str">
        <f>IF(ISNUMBER(VALUE(SUBSTITUTE(SUBSTITUTE(SUBSTITUTE(SUBSTITUTE('YAHOO HISTORICAL DATA'!E1157,",","+"),".","-"),"+","."),"-",",")))=TRUE,(VALUE(SUBSTITUTE(SUBSTITUTE(SUBSTITUTE(SUBSTITUTE('YAHOO HISTORICAL DATA'!E1157,",","+"),".","-"),"+","."),"-",","))),"")</f>
        <v/>
      </c>
      <c r="J1157" s="15" t="str">
        <f>IF(ISNUMBER(VALUE(SUBSTITUTE(SUBSTITUTE(SUBSTITUTE(SUBSTITUTE('YAHOO HISTORICAL DATA'!F1157,",","+"),".","-"),"+","."),"-",",")))=TRUE,(VALUE(SUBSTITUTE(SUBSTITUTE(SUBSTITUTE(SUBSTITUTE('YAHOO HISTORICAL DATA'!F1157,",","+"),".","-"),"+","."),"-",","))),"")</f>
        <v/>
      </c>
      <c r="K1157" s="15">
        <f>IF(ISNUMBER(VALUE(SUBSTITUTE(SUBSTITUTE(SUBSTITUTE(SUBSTITUTE('YAHOO HISTORICAL DATA'!G1157,",","+"),".","-"),"+","."),"-",",")))=TRUE,(VALUE(SUBSTITUTE(SUBSTITUTE(SUBSTITUTE(SUBSTITUTE('YAHOO HISTORICAL DATA'!G1157,",","+"),".","-"),"+","."),"-",","))),VALUE(SUBSTITUTE(SUBSTITUTE(SUBSTITUTE(SUBSTITUTE('YAHOO HISTORICAL DATA'!G1157,",","+"),".","-"),"+","."),"-",",")&amp;"0"))</f>
        <v>0</v>
      </c>
    </row>
    <row r="1158" spans="1:11" x14ac:dyDescent="0.2">
      <c r="A1158">
        <f>'YAHOO HISTORICAL DATA'!A1158</f>
        <v>0</v>
      </c>
      <c r="B1158" s="81">
        <f t="shared" si="76"/>
        <v>0</v>
      </c>
      <c r="C1158" s="83">
        <f t="shared" si="74"/>
        <v>0</v>
      </c>
      <c r="D1158" s="83">
        <f t="shared" si="77"/>
        <v>0</v>
      </c>
      <c r="E1158" s="3" t="e">
        <f t="shared" si="75"/>
        <v>#NUM!</v>
      </c>
      <c r="F1158" s="15" t="str">
        <f>IF(ISNUMBER(VALUE(SUBSTITUTE(SUBSTITUTE(SUBSTITUTE(SUBSTITUTE('YAHOO HISTORICAL DATA'!B1158,",","+"),".","-"),"+","."),"-",",")))=TRUE,(VALUE(SUBSTITUTE(SUBSTITUTE(SUBSTITUTE(SUBSTITUTE('YAHOO HISTORICAL DATA'!B1158,",","+"),".","-"),"+","."),"-",","))),"")</f>
        <v/>
      </c>
      <c r="G1158" s="15" t="str">
        <f>IF(ISNUMBER(VALUE(SUBSTITUTE(SUBSTITUTE(SUBSTITUTE(SUBSTITUTE('YAHOO HISTORICAL DATA'!C1158,",","+"),".","-"),"+","."),"-",",")))=TRUE,(VALUE(SUBSTITUTE(SUBSTITUTE(SUBSTITUTE(SUBSTITUTE('YAHOO HISTORICAL DATA'!C1158,",","+"),".","-"),"+","."),"-",","))),"")</f>
        <v/>
      </c>
      <c r="H1158" s="15" t="str">
        <f>IF(ISNUMBER(VALUE(SUBSTITUTE(SUBSTITUTE(SUBSTITUTE(SUBSTITUTE('YAHOO HISTORICAL DATA'!D1158,",","+"),".","-"),"+","."),"-",",")))=TRUE,(VALUE(SUBSTITUTE(SUBSTITUTE(SUBSTITUTE(SUBSTITUTE('YAHOO HISTORICAL DATA'!D1158,",","+"),".","-"),"+","."),"-",","))),"")</f>
        <v/>
      </c>
      <c r="I1158" s="15" t="str">
        <f>IF(ISNUMBER(VALUE(SUBSTITUTE(SUBSTITUTE(SUBSTITUTE(SUBSTITUTE('YAHOO HISTORICAL DATA'!E1158,",","+"),".","-"),"+","."),"-",",")))=TRUE,(VALUE(SUBSTITUTE(SUBSTITUTE(SUBSTITUTE(SUBSTITUTE('YAHOO HISTORICAL DATA'!E1158,",","+"),".","-"),"+","."),"-",","))),"")</f>
        <v/>
      </c>
      <c r="J1158" s="15" t="str">
        <f>IF(ISNUMBER(VALUE(SUBSTITUTE(SUBSTITUTE(SUBSTITUTE(SUBSTITUTE('YAHOO HISTORICAL DATA'!F1158,",","+"),".","-"),"+","."),"-",",")))=TRUE,(VALUE(SUBSTITUTE(SUBSTITUTE(SUBSTITUTE(SUBSTITUTE('YAHOO HISTORICAL DATA'!F1158,",","+"),".","-"),"+","."),"-",","))),"")</f>
        <v/>
      </c>
      <c r="K1158" s="15">
        <f>IF(ISNUMBER(VALUE(SUBSTITUTE(SUBSTITUTE(SUBSTITUTE(SUBSTITUTE('YAHOO HISTORICAL DATA'!G1158,",","+"),".","-"),"+","."),"-",",")))=TRUE,(VALUE(SUBSTITUTE(SUBSTITUTE(SUBSTITUTE(SUBSTITUTE('YAHOO HISTORICAL DATA'!G1158,",","+"),".","-"),"+","."),"-",","))),VALUE(SUBSTITUTE(SUBSTITUTE(SUBSTITUTE(SUBSTITUTE('YAHOO HISTORICAL DATA'!G1158,",","+"),".","-"),"+","."),"-",",")&amp;"0"))</f>
        <v>0</v>
      </c>
    </row>
    <row r="1159" spans="1:11" x14ac:dyDescent="0.2">
      <c r="A1159">
        <f>'YAHOO HISTORICAL DATA'!A1159</f>
        <v>0</v>
      </c>
      <c r="B1159" s="81">
        <f t="shared" si="76"/>
        <v>0</v>
      </c>
      <c r="C1159" s="83">
        <f t="shared" si="74"/>
        <v>0</v>
      </c>
      <c r="D1159" s="83">
        <f t="shared" si="77"/>
        <v>0</v>
      </c>
      <c r="E1159" s="3" t="e">
        <f t="shared" si="75"/>
        <v>#NUM!</v>
      </c>
      <c r="F1159" s="15" t="str">
        <f>IF(ISNUMBER(VALUE(SUBSTITUTE(SUBSTITUTE(SUBSTITUTE(SUBSTITUTE('YAHOO HISTORICAL DATA'!B1159,",","+"),".","-"),"+","."),"-",",")))=TRUE,(VALUE(SUBSTITUTE(SUBSTITUTE(SUBSTITUTE(SUBSTITUTE('YAHOO HISTORICAL DATA'!B1159,",","+"),".","-"),"+","."),"-",","))),"")</f>
        <v/>
      </c>
      <c r="G1159" s="15" t="str">
        <f>IF(ISNUMBER(VALUE(SUBSTITUTE(SUBSTITUTE(SUBSTITUTE(SUBSTITUTE('YAHOO HISTORICAL DATA'!C1159,",","+"),".","-"),"+","."),"-",",")))=TRUE,(VALUE(SUBSTITUTE(SUBSTITUTE(SUBSTITUTE(SUBSTITUTE('YAHOO HISTORICAL DATA'!C1159,",","+"),".","-"),"+","."),"-",","))),"")</f>
        <v/>
      </c>
      <c r="H1159" s="15" t="str">
        <f>IF(ISNUMBER(VALUE(SUBSTITUTE(SUBSTITUTE(SUBSTITUTE(SUBSTITUTE('YAHOO HISTORICAL DATA'!D1159,",","+"),".","-"),"+","."),"-",",")))=TRUE,(VALUE(SUBSTITUTE(SUBSTITUTE(SUBSTITUTE(SUBSTITUTE('YAHOO HISTORICAL DATA'!D1159,",","+"),".","-"),"+","."),"-",","))),"")</f>
        <v/>
      </c>
      <c r="I1159" s="15" t="str">
        <f>IF(ISNUMBER(VALUE(SUBSTITUTE(SUBSTITUTE(SUBSTITUTE(SUBSTITUTE('YAHOO HISTORICAL DATA'!E1159,",","+"),".","-"),"+","."),"-",",")))=TRUE,(VALUE(SUBSTITUTE(SUBSTITUTE(SUBSTITUTE(SUBSTITUTE('YAHOO HISTORICAL DATA'!E1159,",","+"),".","-"),"+","."),"-",","))),"")</f>
        <v/>
      </c>
      <c r="J1159" s="15" t="str">
        <f>IF(ISNUMBER(VALUE(SUBSTITUTE(SUBSTITUTE(SUBSTITUTE(SUBSTITUTE('YAHOO HISTORICAL DATA'!F1159,",","+"),".","-"),"+","."),"-",",")))=TRUE,(VALUE(SUBSTITUTE(SUBSTITUTE(SUBSTITUTE(SUBSTITUTE('YAHOO HISTORICAL DATA'!F1159,",","+"),".","-"),"+","."),"-",","))),"")</f>
        <v/>
      </c>
      <c r="K1159" s="15">
        <f>IF(ISNUMBER(VALUE(SUBSTITUTE(SUBSTITUTE(SUBSTITUTE(SUBSTITUTE('YAHOO HISTORICAL DATA'!G1159,",","+"),".","-"),"+","."),"-",",")))=TRUE,(VALUE(SUBSTITUTE(SUBSTITUTE(SUBSTITUTE(SUBSTITUTE('YAHOO HISTORICAL DATA'!G1159,",","+"),".","-"),"+","."),"-",","))),VALUE(SUBSTITUTE(SUBSTITUTE(SUBSTITUTE(SUBSTITUTE('YAHOO HISTORICAL DATA'!G1159,",","+"),".","-"),"+","."),"-",",")&amp;"0"))</f>
        <v>0</v>
      </c>
    </row>
    <row r="1160" spans="1:11" x14ac:dyDescent="0.2">
      <c r="A1160">
        <f>'YAHOO HISTORICAL DATA'!A1160</f>
        <v>0</v>
      </c>
      <c r="B1160" s="81">
        <f t="shared" si="76"/>
        <v>0</v>
      </c>
      <c r="C1160" s="83">
        <f t="shared" si="74"/>
        <v>0</v>
      </c>
      <c r="D1160" s="83">
        <f t="shared" si="77"/>
        <v>0</v>
      </c>
      <c r="E1160" s="3" t="e">
        <f t="shared" si="75"/>
        <v>#NUM!</v>
      </c>
      <c r="F1160" s="15" t="str">
        <f>IF(ISNUMBER(VALUE(SUBSTITUTE(SUBSTITUTE(SUBSTITUTE(SUBSTITUTE('YAHOO HISTORICAL DATA'!B1160,",","+"),".","-"),"+","."),"-",",")))=TRUE,(VALUE(SUBSTITUTE(SUBSTITUTE(SUBSTITUTE(SUBSTITUTE('YAHOO HISTORICAL DATA'!B1160,",","+"),".","-"),"+","."),"-",","))),"")</f>
        <v/>
      </c>
      <c r="G1160" s="15" t="str">
        <f>IF(ISNUMBER(VALUE(SUBSTITUTE(SUBSTITUTE(SUBSTITUTE(SUBSTITUTE('YAHOO HISTORICAL DATA'!C1160,",","+"),".","-"),"+","."),"-",",")))=TRUE,(VALUE(SUBSTITUTE(SUBSTITUTE(SUBSTITUTE(SUBSTITUTE('YAHOO HISTORICAL DATA'!C1160,",","+"),".","-"),"+","."),"-",","))),"")</f>
        <v/>
      </c>
      <c r="H1160" s="15" t="str">
        <f>IF(ISNUMBER(VALUE(SUBSTITUTE(SUBSTITUTE(SUBSTITUTE(SUBSTITUTE('YAHOO HISTORICAL DATA'!D1160,",","+"),".","-"),"+","."),"-",",")))=TRUE,(VALUE(SUBSTITUTE(SUBSTITUTE(SUBSTITUTE(SUBSTITUTE('YAHOO HISTORICAL DATA'!D1160,",","+"),".","-"),"+","."),"-",","))),"")</f>
        <v/>
      </c>
      <c r="I1160" s="15" t="str">
        <f>IF(ISNUMBER(VALUE(SUBSTITUTE(SUBSTITUTE(SUBSTITUTE(SUBSTITUTE('YAHOO HISTORICAL DATA'!E1160,",","+"),".","-"),"+","."),"-",",")))=TRUE,(VALUE(SUBSTITUTE(SUBSTITUTE(SUBSTITUTE(SUBSTITUTE('YAHOO HISTORICAL DATA'!E1160,",","+"),".","-"),"+","."),"-",","))),"")</f>
        <v/>
      </c>
      <c r="J1160" s="15" t="str">
        <f>IF(ISNUMBER(VALUE(SUBSTITUTE(SUBSTITUTE(SUBSTITUTE(SUBSTITUTE('YAHOO HISTORICAL DATA'!F1160,",","+"),".","-"),"+","."),"-",",")))=TRUE,(VALUE(SUBSTITUTE(SUBSTITUTE(SUBSTITUTE(SUBSTITUTE('YAHOO HISTORICAL DATA'!F1160,",","+"),".","-"),"+","."),"-",","))),"")</f>
        <v/>
      </c>
      <c r="K1160" s="15">
        <f>IF(ISNUMBER(VALUE(SUBSTITUTE(SUBSTITUTE(SUBSTITUTE(SUBSTITUTE('YAHOO HISTORICAL DATA'!G1160,",","+"),".","-"),"+","."),"-",",")))=TRUE,(VALUE(SUBSTITUTE(SUBSTITUTE(SUBSTITUTE(SUBSTITUTE('YAHOO HISTORICAL DATA'!G1160,",","+"),".","-"),"+","."),"-",","))),VALUE(SUBSTITUTE(SUBSTITUTE(SUBSTITUTE(SUBSTITUTE('YAHOO HISTORICAL DATA'!G1160,",","+"),".","-"),"+","."),"-",",")&amp;"0"))</f>
        <v>0</v>
      </c>
    </row>
    <row r="1161" spans="1:11" x14ac:dyDescent="0.2">
      <c r="A1161">
        <f>'YAHOO HISTORICAL DATA'!A1161</f>
        <v>0</v>
      </c>
      <c r="B1161" s="81">
        <f t="shared" si="76"/>
        <v>0</v>
      </c>
      <c r="C1161" s="83">
        <f t="shared" si="74"/>
        <v>0</v>
      </c>
      <c r="D1161" s="83">
        <f t="shared" si="77"/>
        <v>0</v>
      </c>
      <c r="E1161" s="3" t="e">
        <f t="shared" si="75"/>
        <v>#NUM!</v>
      </c>
      <c r="F1161" s="15" t="str">
        <f>IF(ISNUMBER(VALUE(SUBSTITUTE(SUBSTITUTE(SUBSTITUTE(SUBSTITUTE('YAHOO HISTORICAL DATA'!B1161,",","+"),".","-"),"+","."),"-",",")))=TRUE,(VALUE(SUBSTITUTE(SUBSTITUTE(SUBSTITUTE(SUBSTITUTE('YAHOO HISTORICAL DATA'!B1161,",","+"),".","-"),"+","."),"-",","))),"")</f>
        <v/>
      </c>
      <c r="G1161" s="15" t="str">
        <f>IF(ISNUMBER(VALUE(SUBSTITUTE(SUBSTITUTE(SUBSTITUTE(SUBSTITUTE('YAHOO HISTORICAL DATA'!C1161,",","+"),".","-"),"+","."),"-",",")))=TRUE,(VALUE(SUBSTITUTE(SUBSTITUTE(SUBSTITUTE(SUBSTITUTE('YAHOO HISTORICAL DATA'!C1161,",","+"),".","-"),"+","."),"-",","))),"")</f>
        <v/>
      </c>
      <c r="H1161" s="15" t="str">
        <f>IF(ISNUMBER(VALUE(SUBSTITUTE(SUBSTITUTE(SUBSTITUTE(SUBSTITUTE('YAHOO HISTORICAL DATA'!D1161,",","+"),".","-"),"+","."),"-",",")))=TRUE,(VALUE(SUBSTITUTE(SUBSTITUTE(SUBSTITUTE(SUBSTITUTE('YAHOO HISTORICAL DATA'!D1161,",","+"),".","-"),"+","."),"-",","))),"")</f>
        <v/>
      </c>
      <c r="I1161" s="15" t="str">
        <f>IF(ISNUMBER(VALUE(SUBSTITUTE(SUBSTITUTE(SUBSTITUTE(SUBSTITUTE('YAHOO HISTORICAL DATA'!E1161,",","+"),".","-"),"+","."),"-",",")))=TRUE,(VALUE(SUBSTITUTE(SUBSTITUTE(SUBSTITUTE(SUBSTITUTE('YAHOO HISTORICAL DATA'!E1161,",","+"),".","-"),"+","."),"-",","))),"")</f>
        <v/>
      </c>
      <c r="J1161" s="15" t="str">
        <f>IF(ISNUMBER(VALUE(SUBSTITUTE(SUBSTITUTE(SUBSTITUTE(SUBSTITUTE('YAHOO HISTORICAL DATA'!F1161,",","+"),".","-"),"+","."),"-",",")))=TRUE,(VALUE(SUBSTITUTE(SUBSTITUTE(SUBSTITUTE(SUBSTITUTE('YAHOO HISTORICAL DATA'!F1161,",","+"),".","-"),"+","."),"-",","))),"")</f>
        <v/>
      </c>
      <c r="K1161" s="15">
        <f>IF(ISNUMBER(VALUE(SUBSTITUTE(SUBSTITUTE(SUBSTITUTE(SUBSTITUTE('YAHOO HISTORICAL DATA'!G1161,",","+"),".","-"),"+","."),"-",",")))=TRUE,(VALUE(SUBSTITUTE(SUBSTITUTE(SUBSTITUTE(SUBSTITUTE('YAHOO HISTORICAL DATA'!G1161,",","+"),".","-"),"+","."),"-",","))),VALUE(SUBSTITUTE(SUBSTITUTE(SUBSTITUTE(SUBSTITUTE('YAHOO HISTORICAL DATA'!G1161,",","+"),".","-"),"+","."),"-",",")&amp;"0"))</f>
        <v>0</v>
      </c>
    </row>
    <row r="1162" spans="1:11" x14ac:dyDescent="0.2">
      <c r="A1162">
        <f>'YAHOO HISTORICAL DATA'!A1162</f>
        <v>0</v>
      </c>
      <c r="B1162" s="81">
        <f t="shared" si="76"/>
        <v>0</v>
      </c>
      <c r="C1162" s="83">
        <f t="shared" si="74"/>
        <v>0</v>
      </c>
      <c r="D1162" s="83">
        <f t="shared" si="77"/>
        <v>0</v>
      </c>
      <c r="E1162" s="3" t="e">
        <f t="shared" si="75"/>
        <v>#NUM!</v>
      </c>
      <c r="F1162" s="15" t="str">
        <f>IF(ISNUMBER(VALUE(SUBSTITUTE(SUBSTITUTE(SUBSTITUTE(SUBSTITUTE('YAHOO HISTORICAL DATA'!B1162,",","+"),".","-"),"+","."),"-",",")))=TRUE,(VALUE(SUBSTITUTE(SUBSTITUTE(SUBSTITUTE(SUBSTITUTE('YAHOO HISTORICAL DATA'!B1162,",","+"),".","-"),"+","."),"-",","))),"")</f>
        <v/>
      </c>
      <c r="G1162" s="15" t="str">
        <f>IF(ISNUMBER(VALUE(SUBSTITUTE(SUBSTITUTE(SUBSTITUTE(SUBSTITUTE('YAHOO HISTORICAL DATA'!C1162,",","+"),".","-"),"+","."),"-",",")))=TRUE,(VALUE(SUBSTITUTE(SUBSTITUTE(SUBSTITUTE(SUBSTITUTE('YAHOO HISTORICAL DATA'!C1162,",","+"),".","-"),"+","."),"-",","))),"")</f>
        <v/>
      </c>
      <c r="H1162" s="15" t="str">
        <f>IF(ISNUMBER(VALUE(SUBSTITUTE(SUBSTITUTE(SUBSTITUTE(SUBSTITUTE('YAHOO HISTORICAL DATA'!D1162,",","+"),".","-"),"+","."),"-",",")))=TRUE,(VALUE(SUBSTITUTE(SUBSTITUTE(SUBSTITUTE(SUBSTITUTE('YAHOO HISTORICAL DATA'!D1162,",","+"),".","-"),"+","."),"-",","))),"")</f>
        <v/>
      </c>
      <c r="I1162" s="15" t="str">
        <f>IF(ISNUMBER(VALUE(SUBSTITUTE(SUBSTITUTE(SUBSTITUTE(SUBSTITUTE('YAHOO HISTORICAL DATA'!E1162,",","+"),".","-"),"+","."),"-",",")))=TRUE,(VALUE(SUBSTITUTE(SUBSTITUTE(SUBSTITUTE(SUBSTITUTE('YAHOO HISTORICAL DATA'!E1162,",","+"),".","-"),"+","."),"-",","))),"")</f>
        <v/>
      </c>
      <c r="J1162" s="15" t="str">
        <f>IF(ISNUMBER(VALUE(SUBSTITUTE(SUBSTITUTE(SUBSTITUTE(SUBSTITUTE('YAHOO HISTORICAL DATA'!F1162,",","+"),".","-"),"+","."),"-",",")))=TRUE,(VALUE(SUBSTITUTE(SUBSTITUTE(SUBSTITUTE(SUBSTITUTE('YAHOO HISTORICAL DATA'!F1162,",","+"),".","-"),"+","."),"-",","))),"")</f>
        <v/>
      </c>
      <c r="K1162" s="15">
        <f>IF(ISNUMBER(VALUE(SUBSTITUTE(SUBSTITUTE(SUBSTITUTE(SUBSTITUTE('YAHOO HISTORICAL DATA'!G1162,",","+"),".","-"),"+","."),"-",",")))=TRUE,(VALUE(SUBSTITUTE(SUBSTITUTE(SUBSTITUTE(SUBSTITUTE('YAHOO HISTORICAL DATA'!G1162,",","+"),".","-"),"+","."),"-",","))),VALUE(SUBSTITUTE(SUBSTITUTE(SUBSTITUTE(SUBSTITUTE('YAHOO HISTORICAL DATA'!G1162,",","+"),".","-"),"+","."),"-",",")&amp;"0"))</f>
        <v>0</v>
      </c>
    </row>
    <row r="1163" spans="1:11" x14ac:dyDescent="0.2">
      <c r="A1163">
        <f>'YAHOO HISTORICAL DATA'!A1163</f>
        <v>0</v>
      </c>
      <c r="B1163" s="81">
        <f t="shared" si="76"/>
        <v>0</v>
      </c>
      <c r="C1163" s="83">
        <f t="shared" si="74"/>
        <v>0</v>
      </c>
      <c r="D1163" s="83">
        <f t="shared" si="77"/>
        <v>0</v>
      </c>
      <c r="E1163" s="3" t="e">
        <f t="shared" si="75"/>
        <v>#NUM!</v>
      </c>
      <c r="F1163" s="15" t="str">
        <f>IF(ISNUMBER(VALUE(SUBSTITUTE(SUBSTITUTE(SUBSTITUTE(SUBSTITUTE('YAHOO HISTORICAL DATA'!B1163,",","+"),".","-"),"+","."),"-",",")))=TRUE,(VALUE(SUBSTITUTE(SUBSTITUTE(SUBSTITUTE(SUBSTITUTE('YAHOO HISTORICAL DATA'!B1163,",","+"),".","-"),"+","."),"-",","))),"")</f>
        <v/>
      </c>
      <c r="G1163" s="15" t="str">
        <f>IF(ISNUMBER(VALUE(SUBSTITUTE(SUBSTITUTE(SUBSTITUTE(SUBSTITUTE('YAHOO HISTORICAL DATA'!C1163,",","+"),".","-"),"+","."),"-",",")))=TRUE,(VALUE(SUBSTITUTE(SUBSTITUTE(SUBSTITUTE(SUBSTITUTE('YAHOO HISTORICAL DATA'!C1163,",","+"),".","-"),"+","."),"-",","))),"")</f>
        <v/>
      </c>
      <c r="H1163" s="15" t="str">
        <f>IF(ISNUMBER(VALUE(SUBSTITUTE(SUBSTITUTE(SUBSTITUTE(SUBSTITUTE('YAHOO HISTORICAL DATA'!D1163,",","+"),".","-"),"+","."),"-",",")))=TRUE,(VALUE(SUBSTITUTE(SUBSTITUTE(SUBSTITUTE(SUBSTITUTE('YAHOO HISTORICAL DATA'!D1163,",","+"),".","-"),"+","."),"-",","))),"")</f>
        <v/>
      </c>
      <c r="I1163" s="15" t="str">
        <f>IF(ISNUMBER(VALUE(SUBSTITUTE(SUBSTITUTE(SUBSTITUTE(SUBSTITUTE('YAHOO HISTORICAL DATA'!E1163,",","+"),".","-"),"+","."),"-",",")))=TRUE,(VALUE(SUBSTITUTE(SUBSTITUTE(SUBSTITUTE(SUBSTITUTE('YAHOO HISTORICAL DATA'!E1163,",","+"),".","-"),"+","."),"-",","))),"")</f>
        <v/>
      </c>
      <c r="J1163" s="15" t="str">
        <f>IF(ISNUMBER(VALUE(SUBSTITUTE(SUBSTITUTE(SUBSTITUTE(SUBSTITUTE('YAHOO HISTORICAL DATA'!F1163,",","+"),".","-"),"+","."),"-",",")))=TRUE,(VALUE(SUBSTITUTE(SUBSTITUTE(SUBSTITUTE(SUBSTITUTE('YAHOO HISTORICAL DATA'!F1163,",","+"),".","-"),"+","."),"-",","))),"")</f>
        <v/>
      </c>
      <c r="K1163" s="15">
        <f>IF(ISNUMBER(VALUE(SUBSTITUTE(SUBSTITUTE(SUBSTITUTE(SUBSTITUTE('YAHOO HISTORICAL DATA'!G1163,",","+"),".","-"),"+","."),"-",",")))=TRUE,(VALUE(SUBSTITUTE(SUBSTITUTE(SUBSTITUTE(SUBSTITUTE('YAHOO HISTORICAL DATA'!G1163,",","+"),".","-"),"+","."),"-",","))),VALUE(SUBSTITUTE(SUBSTITUTE(SUBSTITUTE(SUBSTITUTE('YAHOO HISTORICAL DATA'!G1163,",","+"),".","-"),"+","."),"-",",")&amp;"0"))</f>
        <v>0</v>
      </c>
    </row>
    <row r="1164" spans="1:11" x14ac:dyDescent="0.2">
      <c r="A1164">
        <f>'YAHOO HISTORICAL DATA'!A1164</f>
        <v>0</v>
      </c>
      <c r="B1164" s="81">
        <f t="shared" si="76"/>
        <v>0</v>
      </c>
      <c r="C1164" s="83">
        <f t="shared" si="74"/>
        <v>0</v>
      </c>
      <c r="D1164" s="83">
        <f t="shared" si="77"/>
        <v>0</v>
      </c>
      <c r="E1164" s="3" t="e">
        <f t="shared" si="75"/>
        <v>#NUM!</v>
      </c>
      <c r="F1164" s="15" t="str">
        <f>IF(ISNUMBER(VALUE(SUBSTITUTE(SUBSTITUTE(SUBSTITUTE(SUBSTITUTE('YAHOO HISTORICAL DATA'!B1164,",","+"),".","-"),"+","."),"-",",")))=TRUE,(VALUE(SUBSTITUTE(SUBSTITUTE(SUBSTITUTE(SUBSTITUTE('YAHOO HISTORICAL DATA'!B1164,",","+"),".","-"),"+","."),"-",","))),"")</f>
        <v/>
      </c>
      <c r="G1164" s="15" t="str">
        <f>IF(ISNUMBER(VALUE(SUBSTITUTE(SUBSTITUTE(SUBSTITUTE(SUBSTITUTE('YAHOO HISTORICAL DATA'!C1164,",","+"),".","-"),"+","."),"-",",")))=TRUE,(VALUE(SUBSTITUTE(SUBSTITUTE(SUBSTITUTE(SUBSTITUTE('YAHOO HISTORICAL DATA'!C1164,",","+"),".","-"),"+","."),"-",","))),"")</f>
        <v/>
      </c>
      <c r="H1164" s="15" t="str">
        <f>IF(ISNUMBER(VALUE(SUBSTITUTE(SUBSTITUTE(SUBSTITUTE(SUBSTITUTE('YAHOO HISTORICAL DATA'!D1164,",","+"),".","-"),"+","."),"-",",")))=TRUE,(VALUE(SUBSTITUTE(SUBSTITUTE(SUBSTITUTE(SUBSTITUTE('YAHOO HISTORICAL DATA'!D1164,",","+"),".","-"),"+","."),"-",","))),"")</f>
        <v/>
      </c>
      <c r="I1164" s="15" t="str">
        <f>IF(ISNUMBER(VALUE(SUBSTITUTE(SUBSTITUTE(SUBSTITUTE(SUBSTITUTE('YAHOO HISTORICAL DATA'!E1164,",","+"),".","-"),"+","."),"-",",")))=TRUE,(VALUE(SUBSTITUTE(SUBSTITUTE(SUBSTITUTE(SUBSTITUTE('YAHOO HISTORICAL DATA'!E1164,",","+"),".","-"),"+","."),"-",","))),"")</f>
        <v/>
      </c>
      <c r="J1164" s="15" t="str">
        <f>IF(ISNUMBER(VALUE(SUBSTITUTE(SUBSTITUTE(SUBSTITUTE(SUBSTITUTE('YAHOO HISTORICAL DATA'!F1164,",","+"),".","-"),"+","."),"-",",")))=TRUE,(VALUE(SUBSTITUTE(SUBSTITUTE(SUBSTITUTE(SUBSTITUTE('YAHOO HISTORICAL DATA'!F1164,",","+"),".","-"),"+","."),"-",","))),"")</f>
        <v/>
      </c>
      <c r="K1164" s="15">
        <f>IF(ISNUMBER(VALUE(SUBSTITUTE(SUBSTITUTE(SUBSTITUTE(SUBSTITUTE('YAHOO HISTORICAL DATA'!G1164,",","+"),".","-"),"+","."),"-",",")))=TRUE,(VALUE(SUBSTITUTE(SUBSTITUTE(SUBSTITUTE(SUBSTITUTE('YAHOO HISTORICAL DATA'!G1164,",","+"),".","-"),"+","."),"-",","))),VALUE(SUBSTITUTE(SUBSTITUTE(SUBSTITUTE(SUBSTITUTE('YAHOO HISTORICAL DATA'!G1164,",","+"),".","-"),"+","."),"-",",")&amp;"0"))</f>
        <v>0</v>
      </c>
    </row>
    <row r="1165" spans="1:11" x14ac:dyDescent="0.2">
      <c r="A1165">
        <f>'YAHOO HISTORICAL DATA'!A1165</f>
        <v>0</v>
      </c>
      <c r="B1165" s="81">
        <f t="shared" si="76"/>
        <v>0</v>
      </c>
      <c r="C1165" s="83">
        <f t="shared" si="74"/>
        <v>0</v>
      </c>
      <c r="D1165" s="83">
        <f t="shared" si="77"/>
        <v>0</v>
      </c>
      <c r="E1165" s="3" t="e">
        <f t="shared" si="75"/>
        <v>#NUM!</v>
      </c>
      <c r="F1165" s="15" t="str">
        <f>IF(ISNUMBER(VALUE(SUBSTITUTE(SUBSTITUTE(SUBSTITUTE(SUBSTITUTE('YAHOO HISTORICAL DATA'!B1165,",","+"),".","-"),"+","."),"-",",")))=TRUE,(VALUE(SUBSTITUTE(SUBSTITUTE(SUBSTITUTE(SUBSTITUTE('YAHOO HISTORICAL DATA'!B1165,",","+"),".","-"),"+","."),"-",","))),"")</f>
        <v/>
      </c>
      <c r="G1165" s="15" t="str">
        <f>IF(ISNUMBER(VALUE(SUBSTITUTE(SUBSTITUTE(SUBSTITUTE(SUBSTITUTE('YAHOO HISTORICAL DATA'!C1165,",","+"),".","-"),"+","."),"-",",")))=TRUE,(VALUE(SUBSTITUTE(SUBSTITUTE(SUBSTITUTE(SUBSTITUTE('YAHOO HISTORICAL DATA'!C1165,",","+"),".","-"),"+","."),"-",","))),"")</f>
        <v/>
      </c>
      <c r="H1165" s="15" t="str">
        <f>IF(ISNUMBER(VALUE(SUBSTITUTE(SUBSTITUTE(SUBSTITUTE(SUBSTITUTE('YAHOO HISTORICAL DATA'!D1165,",","+"),".","-"),"+","."),"-",",")))=TRUE,(VALUE(SUBSTITUTE(SUBSTITUTE(SUBSTITUTE(SUBSTITUTE('YAHOO HISTORICAL DATA'!D1165,",","+"),".","-"),"+","."),"-",","))),"")</f>
        <v/>
      </c>
      <c r="I1165" s="15" t="str">
        <f>IF(ISNUMBER(VALUE(SUBSTITUTE(SUBSTITUTE(SUBSTITUTE(SUBSTITUTE('YAHOO HISTORICAL DATA'!E1165,",","+"),".","-"),"+","."),"-",",")))=TRUE,(VALUE(SUBSTITUTE(SUBSTITUTE(SUBSTITUTE(SUBSTITUTE('YAHOO HISTORICAL DATA'!E1165,",","+"),".","-"),"+","."),"-",","))),"")</f>
        <v/>
      </c>
      <c r="J1165" s="15" t="str">
        <f>IF(ISNUMBER(VALUE(SUBSTITUTE(SUBSTITUTE(SUBSTITUTE(SUBSTITUTE('YAHOO HISTORICAL DATA'!F1165,",","+"),".","-"),"+","."),"-",",")))=TRUE,(VALUE(SUBSTITUTE(SUBSTITUTE(SUBSTITUTE(SUBSTITUTE('YAHOO HISTORICAL DATA'!F1165,",","+"),".","-"),"+","."),"-",","))),"")</f>
        <v/>
      </c>
      <c r="K1165" s="15">
        <f>IF(ISNUMBER(VALUE(SUBSTITUTE(SUBSTITUTE(SUBSTITUTE(SUBSTITUTE('YAHOO HISTORICAL DATA'!G1165,",","+"),".","-"),"+","."),"-",",")))=TRUE,(VALUE(SUBSTITUTE(SUBSTITUTE(SUBSTITUTE(SUBSTITUTE('YAHOO HISTORICAL DATA'!G1165,",","+"),".","-"),"+","."),"-",","))),VALUE(SUBSTITUTE(SUBSTITUTE(SUBSTITUTE(SUBSTITUTE('YAHOO HISTORICAL DATA'!G1165,",","+"),".","-"),"+","."),"-",",")&amp;"0"))</f>
        <v>0</v>
      </c>
    </row>
    <row r="1166" spans="1:11" x14ac:dyDescent="0.2">
      <c r="A1166">
        <f>'YAHOO HISTORICAL DATA'!A1166</f>
        <v>0</v>
      </c>
      <c r="B1166" s="81">
        <f t="shared" si="76"/>
        <v>0</v>
      </c>
      <c r="C1166" s="83">
        <f t="shared" si="74"/>
        <v>0</v>
      </c>
      <c r="D1166" s="83">
        <f t="shared" si="77"/>
        <v>0</v>
      </c>
      <c r="E1166" s="3" t="e">
        <f t="shared" si="75"/>
        <v>#NUM!</v>
      </c>
      <c r="F1166" s="15" t="str">
        <f>IF(ISNUMBER(VALUE(SUBSTITUTE(SUBSTITUTE(SUBSTITUTE(SUBSTITUTE('YAHOO HISTORICAL DATA'!B1166,",","+"),".","-"),"+","."),"-",",")))=TRUE,(VALUE(SUBSTITUTE(SUBSTITUTE(SUBSTITUTE(SUBSTITUTE('YAHOO HISTORICAL DATA'!B1166,",","+"),".","-"),"+","."),"-",","))),"")</f>
        <v/>
      </c>
      <c r="G1166" s="15" t="str">
        <f>IF(ISNUMBER(VALUE(SUBSTITUTE(SUBSTITUTE(SUBSTITUTE(SUBSTITUTE('YAHOO HISTORICAL DATA'!C1166,",","+"),".","-"),"+","."),"-",",")))=TRUE,(VALUE(SUBSTITUTE(SUBSTITUTE(SUBSTITUTE(SUBSTITUTE('YAHOO HISTORICAL DATA'!C1166,",","+"),".","-"),"+","."),"-",","))),"")</f>
        <v/>
      </c>
      <c r="H1166" s="15" t="str">
        <f>IF(ISNUMBER(VALUE(SUBSTITUTE(SUBSTITUTE(SUBSTITUTE(SUBSTITUTE('YAHOO HISTORICAL DATA'!D1166,",","+"),".","-"),"+","."),"-",",")))=TRUE,(VALUE(SUBSTITUTE(SUBSTITUTE(SUBSTITUTE(SUBSTITUTE('YAHOO HISTORICAL DATA'!D1166,",","+"),".","-"),"+","."),"-",","))),"")</f>
        <v/>
      </c>
      <c r="I1166" s="15" t="str">
        <f>IF(ISNUMBER(VALUE(SUBSTITUTE(SUBSTITUTE(SUBSTITUTE(SUBSTITUTE('YAHOO HISTORICAL DATA'!E1166,",","+"),".","-"),"+","."),"-",",")))=TRUE,(VALUE(SUBSTITUTE(SUBSTITUTE(SUBSTITUTE(SUBSTITUTE('YAHOO HISTORICAL DATA'!E1166,",","+"),".","-"),"+","."),"-",","))),"")</f>
        <v/>
      </c>
      <c r="J1166" s="15" t="str">
        <f>IF(ISNUMBER(VALUE(SUBSTITUTE(SUBSTITUTE(SUBSTITUTE(SUBSTITUTE('YAHOO HISTORICAL DATA'!F1166,",","+"),".","-"),"+","."),"-",",")))=TRUE,(VALUE(SUBSTITUTE(SUBSTITUTE(SUBSTITUTE(SUBSTITUTE('YAHOO HISTORICAL DATA'!F1166,",","+"),".","-"),"+","."),"-",","))),"")</f>
        <v/>
      </c>
      <c r="K1166" s="15">
        <f>IF(ISNUMBER(VALUE(SUBSTITUTE(SUBSTITUTE(SUBSTITUTE(SUBSTITUTE('YAHOO HISTORICAL DATA'!G1166,",","+"),".","-"),"+","."),"-",",")))=TRUE,(VALUE(SUBSTITUTE(SUBSTITUTE(SUBSTITUTE(SUBSTITUTE('YAHOO HISTORICAL DATA'!G1166,",","+"),".","-"),"+","."),"-",","))),VALUE(SUBSTITUTE(SUBSTITUTE(SUBSTITUTE(SUBSTITUTE('YAHOO HISTORICAL DATA'!G1166,",","+"),".","-"),"+","."),"-",",")&amp;"0"))</f>
        <v>0</v>
      </c>
    </row>
    <row r="1167" spans="1:11" x14ac:dyDescent="0.2">
      <c r="A1167">
        <f>'YAHOO HISTORICAL DATA'!A1167</f>
        <v>0</v>
      </c>
      <c r="B1167" s="81">
        <f t="shared" si="76"/>
        <v>0</v>
      </c>
      <c r="C1167" s="83">
        <f t="shared" si="74"/>
        <v>0</v>
      </c>
      <c r="D1167" s="83">
        <f t="shared" si="77"/>
        <v>0</v>
      </c>
      <c r="E1167" s="3" t="e">
        <f t="shared" si="75"/>
        <v>#NUM!</v>
      </c>
      <c r="F1167" s="15" t="str">
        <f>IF(ISNUMBER(VALUE(SUBSTITUTE(SUBSTITUTE(SUBSTITUTE(SUBSTITUTE('YAHOO HISTORICAL DATA'!B1167,",","+"),".","-"),"+","."),"-",",")))=TRUE,(VALUE(SUBSTITUTE(SUBSTITUTE(SUBSTITUTE(SUBSTITUTE('YAHOO HISTORICAL DATA'!B1167,",","+"),".","-"),"+","."),"-",","))),"")</f>
        <v/>
      </c>
      <c r="G1167" s="15" t="str">
        <f>IF(ISNUMBER(VALUE(SUBSTITUTE(SUBSTITUTE(SUBSTITUTE(SUBSTITUTE('YAHOO HISTORICAL DATA'!C1167,",","+"),".","-"),"+","."),"-",",")))=TRUE,(VALUE(SUBSTITUTE(SUBSTITUTE(SUBSTITUTE(SUBSTITUTE('YAHOO HISTORICAL DATA'!C1167,",","+"),".","-"),"+","."),"-",","))),"")</f>
        <v/>
      </c>
      <c r="H1167" s="15" t="str">
        <f>IF(ISNUMBER(VALUE(SUBSTITUTE(SUBSTITUTE(SUBSTITUTE(SUBSTITUTE('YAHOO HISTORICAL DATA'!D1167,",","+"),".","-"),"+","."),"-",",")))=TRUE,(VALUE(SUBSTITUTE(SUBSTITUTE(SUBSTITUTE(SUBSTITUTE('YAHOO HISTORICAL DATA'!D1167,",","+"),".","-"),"+","."),"-",","))),"")</f>
        <v/>
      </c>
      <c r="I1167" s="15" t="str">
        <f>IF(ISNUMBER(VALUE(SUBSTITUTE(SUBSTITUTE(SUBSTITUTE(SUBSTITUTE('YAHOO HISTORICAL DATA'!E1167,",","+"),".","-"),"+","."),"-",",")))=TRUE,(VALUE(SUBSTITUTE(SUBSTITUTE(SUBSTITUTE(SUBSTITUTE('YAHOO HISTORICAL DATA'!E1167,",","+"),".","-"),"+","."),"-",","))),"")</f>
        <v/>
      </c>
      <c r="J1167" s="15" t="str">
        <f>IF(ISNUMBER(VALUE(SUBSTITUTE(SUBSTITUTE(SUBSTITUTE(SUBSTITUTE('YAHOO HISTORICAL DATA'!F1167,",","+"),".","-"),"+","."),"-",",")))=TRUE,(VALUE(SUBSTITUTE(SUBSTITUTE(SUBSTITUTE(SUBSTITUTE('YAHOO HISTORICAL DATA'!F1167,",","+"),".","-"),"+","."),"-",","))),"")</f>
        <v/>
      </c>
      <c r="K1167" s="15">
        <f>IF(ISNUMBER(VALUE(SUBSTITUTE(SUBSTITUTE(SUBSTITUTE(SUBSTITUTE('YAHOO HISTORICAL DATA'!G1167,",","+"),".","-"),"+","."),"-",",")))=TRUE,(VALUE(SUBSTITUTE(SUBSTITUTE(SUBSTITUTE(SUBSTITUTE('YAHOO HISTORICAL DATA'!G1167,",","+"),".","-"),"+","."),"-",","))),VALUE(SUBSTITUTE(SUBSTITUTE(SUBSTITUTE(SUBSTITUTE('YAHOO HISTORICAL DATA'!G1167,",","+"),".","-"),"+","."),"-",",")&amp;"0"))</f>
        <v>0</v>
      </c>
    </row>
    <row r="1168" spans="1:11" x14ac:dyDescent="0.2">
      <c r="A1168">
        <f>'YAHOO HISTORICAL DATA'!A1168</f>
        <v>0</v>
      </c>
      <c r="B1168" s="81">
        <f t="shared" si="76"/>
        <v>0</v>
      </c>
      <c r="C1168" s="83">
        <f t="shared" si="74"/>
        <v>0</v>
      </c>
      <c r="D1168" s="83">
        <f t="shared" si="77"/>
        <v>0</v>
      </c>
      <c r="E1168" s="3" t="e">
        <f t="shared" si="75"/>
        <v>#NUM!</v>
      </c>
      <c r="F1168" s="15" t="str">
        <f>IF(ISNUMBER(VALUE(SUBSTITUTE(SUBSTITUTE(SUBSTITUTE(SUBSTITUTE('YAHOO HISTORICAL DATA'!B1168,",","+"),".","-"),"+","."),"-",",")))=TRUE,(VALUE(SUBSTITUTE(SUBSTITUTE(SUBSTITUTE(SUBSTITUTE('YAHOO HISTORICAL DATA'!B1168,",","+"),".","-"),"+","."),"-",","))),"")</f>
        <v/>
      </c>
      <c r="G1168" s="15" t="str">
        <f>IF(ISNUMBER(VALUE(SUBSTITUTE(SUBSTITUTE(SUBSTITUTE(SUBSTITUTE('YAHOO HISTORICAL DATA'!C1168,",","+"),".","-"),"+","."),"-",",")))=TRUE,(VALUE(SUBSTITUTE(SUBSTITUTE(SUBSTITUTE(SUBSTITUTE('YAHOO HISTORICAL DATA'!C1168,",","+"),".","-"),"+","."),"-",","))),"")</f>
        <v/>
      </c>
      <c r="H1168" s="15" t="str">
        <f>IF(ISNUMBER(VALUE(SUBSTITUTE(SUBSTITUTE(SUBSTITUTE(SUBSTITUTE('YAHOO HISTORICAL DATA'!D1168,",","+"),".","-"),"+","."),"-",",")))=TRUE,(VALUE(SUBSTITUTE(SUBSTITUTE(SUBSTITUTE(SUBSTITUTE('YAHOO HISTORICAL DATA'!D1168,",","+"),".","-"),"+","."),"-",","))),"")</f>
        <v/>
      </c>
      <c r="I1168" s="15" t="str">
        <f>IF(ISNUMBER(VALUE(SUBSTITUTE(SUBSTITUTE(SUBSTITUTE(SUBSTITUTE('YAHOO HISTORICAL DATA'!E1168,",","+"),".","-"),"+","."),"-",",")))=TRUE,(VALUE(SUBSTITUTE(SUBSTITUTE(SUBSTITUTE(SUBSTITUTE('YAHOO HISTORICAL DATA'!E1168,",","+"),".","-"),"+","."),"-",","))),"")</f>
        <v/>
      </c>
      <c r="J1168" s="15" t="str">
        <f>IF(ISNUMBER(VALUE(SUBSTITUTE(SUBSTITUTE(SUBSTITUTE(SUBSTITUTE('YAHOO HISTORICAL DATA'!F1168,",","+"),".","-"),"+","."),"-",",")))=TRUE,(VALUE(SUBSTITUTE(SUBSTITUTE(SUBSTITUTE(SUBSTITUTE('YAHOO HISTORICAL DATA'!F1168,",","+"),".","-"),"+","."),"-",","))),"")</f>
        <v/>
      </c>
      <c r="K1168" s="15">
        <f>IF(ISNUMBER(VALUE(SUBSTITUTE(SUBSTITUTE(SUBSTITUTE(SUBSTITUTE('YAHOO HISTORICAL DATA'!G1168,",","+"),".","-"),"+","."),"-",",")))=TRUE,(VALUE(SUBSTITUTE(SUBSTITUTE(SUBSTITUTE(SUBSTITUTE('YAHOO HISTORICAL DATA'!G1168,",","+"),".","-"),"+","."),"-",","))),VALUE(SUBSTITUTE(SUBSTITUTE(SUBSTITUTE(SUBSTITUTE('YAHOO HISTORICAL DATA'!G1168,",","+"),".","-"),"+","."),"-",",")&amp;"0"))</f>
        <v>0</v>
      </c>
    </row>
    <row r="1169" spans="1:11" x14ac:dyDescent="0.2">
      <c r="A1169">
        <f>'YAHOO HISTORICAL DATA'!A1169</f>
        <v>0</v>
      </c>
      <c r="B1169" s="81">
        <f t="shared" si="76"/>
        <v>0</v>
      </c>
      <c r="C1169" s="83">
        <f t="shared" si="74"/>
        <v>0</v>
      </c>
      <c r="D1169" s="83">
        <f t="shared" si="77"/>
        <v>0</v>
      </c>
      <c r="E1169" s="3" t="e">
        <f t="shared" si="75"/>
        <v>#NUM!</v>
      </c>
      <c r="F1169" s="15" t="str">
        <f>IF(ISNUMBER(VALUE(SUBSTITUTE(SUBSTITUTE(SUBSTITUTE(SUBSTITUTE('YAHOO HISTORICAL DATA'!B1169,",","+"),".","-"),"+","."),"-",",")))=TRUE,(VALUE(SUBSTITUTE(SUBSTITUTE(SUBSTITUTE(SUBSTITUTE('YAHOO HISTORICAL DATA'!B1169,",","+"),".","-"),"+","."),"-",","))),"")</f>
        <v/>
      </c>
      <c r="G1169" s="15" t="str">
        <f>IF(ISNUMBER(VALUE(SUBSTITUTE(SUBSTITUTE(SUBSTITUTE(SUBSTITUTE('YAHOO HISTORICAL DATA'!C1169,",","+"),".","-"),"+","."),"-",",")))=TRUE,(VALUE(SUBSTITUTE(SUBSTITUTE(SUBSTITUTE(SUBSTITUTE('YAHOO HISTORICAL DATA'!C1169,",","+"),".","-"),"+","."),"-",","))),"")</f>
        <v/>
      </c>
      <c r="H1169" s="15" t="str">
        <f>IF(ISNUMBER(VALUE(SUBSTITUTE(SUBSTITUTE(SUBSTITUTE(SUBSTITUTE('YAHOO HISTORICAL DATA'!D1169,",","+"),".","-"),"+","."),"-",",")))=TRUE,(VALUE(SUBSTITUTE(SUBSTITUTE(SUBSTITUTE(SUBSTITUTE('YAHOO HISTORICAL DATA'!D1169,",","+"),".","-"),"+","."),"-",","))),"")</f>
        <v/>
      </c>
      <c r="I1169" s="15" t="str">
        <f>IF(ISNUMBER(VALUE(SUBSTITUTE(SUBSTITUTE(SUBSTITUTE(SUBSTITUTE('YAHOO HISTORICAL DATA'!E1169,",","+"),".","-"),"+","."),"-",",")))=TRUE,(VALUE(SUBSTITUTE(SUBSTITUTE(SUBSTITUTE(SUBSTITUTE('YAHOO HISTORICAL DATA'!E1169,",","+"),".","-"),"+","."),"-",","))),"")</f>
        <v/>
      </c>
      <c r="J1169" s="15" t="str">
        <f>IF(ISNUMBER(VALUE(SUBSTITUTE(SUBSTITUTE(SUBSTITUTE(SUBSTITUTE('YAHOO HISTORICAL DATA'!F1169,",","+"),".","-"),"+","."),"-",",")))=TRUE,(VALUE(SUBSTITUTE(SUBSTITUTE(SUBSTITUTE(SUBSTITUTE('YAHOO HISTORICAL DATA'!F1169,",","+"),".","-"),"+","."),"-",","))),"")</f>
        <v/>
      </c>
      <c r="K1169" s="15">
        <f>IF(ISNUMBER(VALUE(SUBSTITUTE(SUBSTITUTE(SUBSTITUTE(SUBSTITUTE('YAHOO HISTORICAL DATA'!G1169,",","+"),".","-"),"+","."),"-",",")))=TRUE,(VALUE(SUBSTITUTE(SUBSTITUTE(SUBSTITUTE(SUBSTITUTE('YAHOO HISTORICAL DATA'!G1169,",","+"),".","-"),"+","."),"-",","))),VALUE(SUBSTITUTE(SUBSTITUTE(SUBSTITUTE(SUBSTITUTE('YAHOO HISTORICAL DATA'!G1169,",","+"),".","-"),"+","."),"-",",")&amp;"0"))</f>
        <v>0</v>
      </c>
    </row>
    <row r="1170" spans="1:11" x14ac:dyDescent="0.2">
      <c r="A1170">
        <f>'YAHOO HISTORICAL DATA'!A1170</f>
        <v>0</v>
      </c>
      <c r="B1170" s="81">
        <f t="shared" si="76"/>
        <v>0</v>
      </c>
      <c r="C1170" s="83">
        <f t="shared" si="74"/>
        <v>0</v>
      </c>
      <c r="D1170" s="83">
        <f t="shared" si="77"/>
        <v>0</v>
      </c>
      <c r="E1170" s="3" t="e">
        <f t="shared" si="75"/>
        <v>#NUM!</v>
      </c>
      <c r="F1170" s="15" t="str">
        <f>IF(ISNUMBER(VALUE(SUBSTITUTE(SUBSTITUTE(SUBSTITUTE(SUBSTITUTE('YAHOO HISTORICAL DATA'!B1170,",","+"),".","-"),"+","."),"-",",")))=TRUE,(VALUE(SUBSTITUTE(SUBSTITUTE(SUBSTITUTE(SUBSTITUTE('YAHOO HISTORICAL DATA'!B1170,",","+"),".","-"),"+","."),"-",","))),"")</f>
        <v/>
      </c>
      <c r="G1170" s="15" t="str">
        <f>IF(ISNUMBER(VALUE(SUBSTITUTE(SUBSTITUTE(SUBSTITUTE(SUBSTITUTE('YAHOO HISTORICAL DATA'!C1170,",","+"),".","-"),"+","."),"-",",")))=TRUE,(VALUE(SUBSTITUTE(SUBSTITUTE(SUBSTITUTE(SUBSTITUTE('YAHOO HISTORICAL DATA'!C1170,",","+"),".","-"),"+","."),"-",","))),"")</f>
        <v/>
      </c>
      <c r="H1170" s="15" t="str">
        <f>IF(ISNUMBER(VALUE(SUBSTITUTE(SUBSTITUTE(SUBSTITUTE(SUBSTITUTE('YAHOO HISTORICAL DATA'!D1170,",","+"),".","-"),"+","."),"-",",")))=TRUE,(VALUE(SUBSTITUTE(SUBSTITUTE(SUBSTITUTE(SUBSTITUTE('YAHOO HISTORICAL DATA'!D1170,",","+"),".","-"),"+","."),"-",","))),"")</f>
        <v/>
      </c>
      <c r="I1170" s="15" t="str">
        <f>IF(ISNUMBER(VALUE(SUBSTITUTE(SUBSTITUTE(SUBSTITUTE(SUBSTITUTE('YAHOO HISTORICAL DATA'!E1170,",","+"),".","-"),"+","."),"-",",")))=TRUE,(VALUE(SUBSTITUTE(SUBSTITUTE(SUBSTITUTE(SUBSTITUTE('YAHOO HISTORICAL DATA'!E1170,",","+"),".","-"),"+","."),"-",","))),"")</f>
        <v/>
      </c>
      <c r="J1170" s="15" t="str">
        <f>IF(ISNUMBER(VALUE(SUBSTITUTE(SUBSTITUTE(SUBSTITUTE(SUBSTITUTE('YAHOO HISTORICAL DATA'!F1170,",","+"),".","-"),"+","."),"-",",")))=TRUE,(VALUE(SUBSTITUTE(SUBSTITUTE(SUBSTITUTE(SUBSTITUTE('YAHOO HISTORICAL DATA'!F1170,",","+"),".","-"),"+","."),"-",","))),"")</f>
        <v/>
      </c>
      <c r="K1170" s="15">
        <f>IF(ISNUMBER(VALUE(SUBSTITUTE(SUBSTITUTE(SUBSTITUTE(SUBSTITUTE('YAHOO HISTORICAL DATA'!G1170,",","+"),".","-"),"+","."),"-",",")))=TRUE,(VALUE(SUBSTITUTE(SUBSTITUTE(SUBSTITUTE(SUBSTITUTE('YAHOO HISTORICAL DATA'!G1170,",","+"),".","-"),"+","."),"-",","))),VALUE(SUBSTITUTE(SUBSTITUTE(SUBSTITUTE(SUBSTITUTE('YAHOO HISTORICAL DATA'!G1170,",","+"),".","-"),"+","."),"-",",")&amp;"0"))</f>
        <v>0</v>
      </c>
    </row>
    <row r="1171" spans="1:11" x14ac:dyDescent="0.2">
      <c r="A1171">
        <f>'YAHOO HISTORICAL DATA'!A1171</f>
        <v>0</v>
      </c>
      <c r="B1171" s="81">
        <f t="shared" si="76"/>
        <v>0</v>
      </c>
      <c r="C1171" s="83">
        <f t="shared" si="74"/>
        <v>0</v>
      </c>
      <c r="D1171" s="83">
        <f t="shared" si="77"/>
        <v>0</v>
      </c>
      <c r="E1171" s="3" t="e">
        <f t="shared" si="75"/>
        <v>#NUM!</v>
      </c>
      <c r="F1171" s="15" t="str">
        <f>IF(ISNUMBER(VALUE(SUBSTITUTE(SUBSTITUTE(SUBSTITUTE(SUBSTITUTE('YAHOO HISTORICAL DATA'!B1171,",","+"),".","-"),"+","."),"-",",")))=TRUE,(VALUE(SUBSTITUTE(SUBSTITUTE(SUBSTITUTE(SUBSTITUTE('YAHOO HISTORICAL DATA'!B1171,",","+"),".","-"),"+","."),"-",","))),"")</f>
        <v/>
      </c>
      <c r="G1171" s="15" t="str">
        <f>IF(ISNUMBER(VALUE(SUBSTITUTE(SUBSTITUTE(SUBSTITUTE(SUBSTITUTE('YAHOO HISTORICAL DATA'!C1171,",","+"),".","-"),"+","."),"-",",")))=TRUE,(VALUE(SUBSTITUTE(SUBSTITUTE(SUBSTITUTE(SUBSTITUTE('YAHOO HISTORICAL DATA'!C1171,",","+"),".","-"),"+","."),"-",","))),"")</f>
        <v/>
      </c>
      <c r="H1171" s="15" t="str">
        <f>IF(ISNUMBER(VALUE(SUBSTITUTE(SUBSTITUTE(SUBSTITUTE(SUBSTITUTE('YAHOO HISTORICAL DATA'!D1171,",","+"),".","-"),"+","."),"-",",")))=TRUE,(VALUE(SUBSTITUTE(SUBSTITUTE(SUBSTITUTE(SUBSTITUTE('YAHOO HISTORICAL DATA'!D1171,",","+"),".","-"),"+","."),"-",","))),"")</f>
        <v/>
      </c>
      <c r="I1171" s="15" t="str">
        <f>IF(ISNUMBER(VALUE(SUBSTITUTE(SUBSTITUTE(SUBSTITUTE(SUBSTITUTE('YAHOO HISTORICAL DATA'!E1171,",","+"),".","-"),"+","."),"-",",")))=TRUE,(VALUE(SUBSTITUTE(SUBSTITUTE(SUBSTITUTE(SUBSTITUTE('YAHOO HISTORICAL DATA'!E1171,",","+"),".","-"),"+","."),"-",","))),"")</f>
        <v/>
      </c>
      <c r="J1171" s="15" t="str">
        <f>IF(ISNUMBER(VALUE(SUBSTITUTE(SUBSTITUTE(SUBSTITUTE(SUBSTITUTE('YAHOO HISTORICAL DATA'!F1171,",","+"),".","-"),"+","."),"-",",")))=TRUE,(VALUE(SUBSTITUTE(SUBSTITUTE(SUBSTITUTE(SUBSTITUTE('YAHOO HISTORICAL DATA'!F1171,",","+"),".","-"),"+","."),"-",","))),"")</f>
        <v/>
      </c>
      <c r="K1171" s="15">
        <f>IF(ISNUMBER(VALUE(SUBSTITUTE(SUBSTITUTE(SUBSTITUTE(SUBSTITUTE('YAHOO HISTORICAL DATA'!G1171,",","+"),".","-"),"+","."),"-",",")))=TRUE,(VALUE(SUBSTITUTE(SUBSTITUTE(SUBSTITUTE(SUBSTITUTE('YAHOO HISTORICAL DATA'!G1171,",","+"),".","-"),"+","."),"-",","))),VALUE(SUBSTITUTE(SUBSTITUTE(SUBSTITUTE(SUBSTITUTE('YAHOO HISTORICAL DATA'!G1171,",","+"),".","-"),"+","."),"-",",")&amp;"0"))</f>
        <v>0</v>
      </c>
    </row>
    <row r="1172" spans="1:11" x14ac:dyDescent="0.2">
      <c r="A1172">
        <f>'YAHOO HISTORICAL DATA'!A1172</f>
        <v>0</v>
      </c>
      <c r="B1172" s="81">
        <f t="shared" si="76"/>
        <v>0</v>
      </c>
      <c r="C1172" s="83">
        <f t="shared" si="74"/>
        <v>0</v>
      </c>
      <c r="D1172" s="83">
        <f t="shared" si="77"/>
        <v>0</v>
      </c>
      <c r="E1172" s="3" t="e">
        <f t="shared" si="75"/>
        <v>#NUM!</v>
      </c>
      <c r="F1172" s="15" t="str">
        <f>IF(ISNUMBER(VALUE(SUBSTITUTE(SUBSTITUTE(SUBSTITUTE(SUBSTITUTE('YAHOO HISTORICAL DATA'!B1172,",","+"),".","-"),"+","."),"-",",")))=TRUE,(VALUE(SUBSTITUTE(SUBSTITUTE(SUBSTITUTE(SUBSTITUTE('YAHOO HISTORICAL DATA'!B1172,",","+"),".","-"),"+","."),"-",","))),"")</f>
        <v/>
      </c>
      <c r="G1172" s="15" t="str">
        <f>IF(ISNUMBER(VALUE(SUBSTITUTE(SUBSTITUTE(SUBSTITUTE(SUBSTITUTE('YAHOO HISTORICAL DATA'!C1172,",","+"),".","-"),"+","."),"-",",")))=TRUE,(VALUE(SUBSTITUTE(SUBSTITUTE(SUBSTITUTE(SUBSTITUTE('YAHOO HISTORICAL DATA'!C1172,",","+"),".","-"),"+","."),"-",","))),"")</f>
        <v/>
      </c>
      <c r="H1172" s="15" t="str">
        <f>IF(ISNUMBER(VALUE(SUBSTITUTE(SUBSTITUTE(SUBSTITUTE(SUBSTITUTE('YAHOO HISTORICAL DATA'!D1172,",","+"),".","-"),"+","."),"-",",")))=TRUE,(VALUE(SUBSTITUTE(SUBSTITUTE(SUBSTITUTE(SUBSTITUTE('YAHOO HISTORICAL DATA'!D1172,",","+"),".","-"),"+","."),"-",","))),"")</f>
        <v/>
      </c>
      <c r="I1172" s="15" t="str">
        <f>IF(ISNUMBER(VALUE(SUBSTITUTE(SUBSTITUTE(SUBSTITUTE(SUBSTITUTE('YAHOO HISTORICAL DATA'!E1172,",","+"),".","-"),"+","."),"-",",")))=TRUE,(VALUE(SUBSTITUTE(SUBSTITUTE(SUBSTITUTE(SUBSTITUTE('YAHOO HISTORICAL DATA'!E1172,",","+"),".","-"),"+","."),"-",","))),"")</f>
        <v/>
      </c>
      <c r="J1172" s="15" t="str">
        <f>IF(ISNUMBER(VALUE(SUBSTITUTE(SUBSTITUTE(SUBSTITUTE(SUBSTITUTE('YAHOO HISTORICAL DATA'!F1172,",","+"),".","-"),"+","."),"-",",")))=TRUE,(VALUE(SUBSTITUTE(SUBSTITUTE(SUBSTITUTE(SUBSTITUTE('YAHOO HISTORICAL DATA'!F1172,",","+"),".","-"),"+","."),"-",","))),"")</f>
        <v/>
      </c>
      <c r="K1172" s="15">
        <f>IF(ISNUMBER(VALUE(SUBSTITUTE(SUBSTITUTE(SUBSTITUTE(SUBSTITUTE('YAHOO HISTORICAL DATA'!G1172,",","+"),".","-"),"+","."),"-",",")))=TRUE,(VALUE(SUBSTITUTE(SUBSTITUTE(SUBSTITUTE(SUBSTITUTE('YAHOO HISTORICAL DATA'!G1172,",","+"),".","-"),"+","."),"-",","))),VALUE(SUBSTITUTE(SUBSTITUTE(SUBSTITUTE(SUBSTITUTE('YAHOO HISTORICAL DATA'!G1172,",","+"),".","-"),"+","."),"-",",")&amp;"0"))</f>
        <v>0</v>
      </c>
    </row>
    <row r="1173" spans="1:11" x14ac:dyDescent="0.2">
      <c r="A1173">
        <f>'YAHOO HISTORICAL DATA'!A1173</f>
        <v>0</v>
      </c>
      <c r="B1173" s="81">
        <f t="shared" si="76"/>
        <v>0</v>
      </c>
      <c r="C1173" s="83">
        <f t="shared" si="74"/>
        <v>0</v>
      </c>
      <c r="D1173" s="83">
        <f t="shared" si="77"/>
        <v>0</v>
      </c>
      <c r="E1173" s="3" t="e">
        <f t="shared" si="75"/>
        <v>#NUM!</v>
      </c>
      <c r="F1173" s="15" t="str">
        <f>IF(ISNUMBER(VALUE(SUBSTITUTE(SUBSTITUTE(SUBSTITUTE(SUBSTITUTE('YAHOO HISTORICAL DATA'!B1173,",","+"),".","-"),"+","."),"-",",")))=TRUE,(VALUE(SUBSTITUTE(SUBSTITUTE(SUBSTITUTE(SUBSTITUTE('YAHOO HISTORICAL DATA'!B1173,",","+"),".","-"),"+","."),"-",","))),"")</f>
        <v/>
      </c>
      <c r="G1173" s="15" t="str">
        <f>IF(ISNUMBER(VALUE(SUBSTITUTE(SUBSTITUTE(SUBSTITUTE(SUBSTITUTE('YAHOO HISTORICAL DATA'!C1173,",","+"),".","-"),"+","."),"-",",")))=TRUE,(VALUE(SUBSTITUTE(SUBSTITUTE(SUBSTITUTE(SUBSTITUTE('YAHOO HISTORICAL DATA'!C1173,",","+"),".","-"),"+","."),"-",","))),"")</f>
        <v/>
      </c>
      <c r="H1173" s="15" t="str">
        <f>IF(ISNUMBER(VALUE(SUBSTITUTE(SUBSTITUTE(SUBSTITUTE(SUBSTITUTE('YAHOO HISTORICAL DATA'!D1173,",","+"),".","-"),"+","."),"-",",")))=TRUE,(VALUE(SUBSTITUTE(SUBSTITUTE(SUBSTITUTE(SUBSTITUTE('YAHOO HISTORICAL DATA'!D1173,",","+"),".","-"),"+","."),"-",","))),"")</f>
        <v/>
      </c>
      <c r="I1173" s="15" t="str">
        <f>IF(ISNUMBER(VALUE(SUBSTITUTE(SUBSTITUTE(SUBSTITUTE(SUBSTITUTE('YAHOO HISTORICAL DATA'!E1173,",","+"),".","-"),"+","."),"-",",")))=TRUE,(VALUE(SUBSTITUTE(SUBSTITUTE(SUBSTITUTE(SUBSTITUTE('YAHOO HISTORICAL DATA'!E1173,",","+"),".","-"),"+","."),"-",","))),"")</f>
        <v/>
      </c>
      <c r="J1173" s="15" t="str">
        <f>IF(ISNUMBER(VALUE(SUBSTITUTE(SUBSTITUTE(SUBSTITUTE(SUBSTITUTE('YAHOO HISTORICAL DATA'!F1173,",","+"),".","-"),"+","."),"-",",")))=TRUE,(VALUE(SUBSTITUTE(SUBSTITUTE(SUBSTITUTE(SUBSTITUTE('YAHOO HISTORICAL DATA'!F1173,",","+"),".","-"),"+","."),"-",","))),"")</f>
        <v/>
      </c>
      <c r="K1173" s="15">
        <f>IF(ISNUMBER(VALUE(SUBSTITUTE(SUBSTITUTE(SUBSTITUTE(SUBSTITUTE('YAHOO HISTORICAL DATA'!G1173,",","+"),".","-"),"+","."),"-",",")))=TRUE,(VALUE(SUBSTITUTE(SUBSTITUTE(SUBSTITUTE(SUBSTITUTE('YAHOO HISTORICAL DATA'!G1173,",","+"),".","-"),"+","."),"-",","))),VALUE(SUBSTITUTE(SUBSTITUTE(SUBSTITUTE(SUBSTITUTE('YAHOO HISTORICAL DATA'!G1173,",","+"),".","-"),"+","."),"-",",")&amp;"0"))</f>
        <v>0</v>
      </c>
    </row>
    <row r="1174" spans="1:11" x14ac:dyDescent="0.2">
      <c r="A1174">
        <f>'YAHOO HISTORICAL DATA'!A1174</f>
        <v>0</v>
      </c>
      <c r="B1174" s="81">
        <f t="shared" si="76"/>
        <v>0</v>
      </c>
      <c r="C1174" s="83">
        <f t="shared" si="74"/>
        <v>0</v>
      </c>
      <c r="D1174" s="83">
        <f t="shared" si="77"/>
        <v>0</v>
      </c>
      <c r="E1174" s="3" t="e">
        <f t="shared" si="75"/>
        <v>#NUM!</v>
      </c>
      <c r="F1174" s="15" t="str">
        <f>IF(ISNUMBER(VALUE(SUBSTITUTE(SUBSTITUTE(SUBSTITUTE(SUBSTITUTE('YAHOO HISTORICAL DATA'!B1174,",","+"),".","-"),"+","."),"-",",")))=TRUE,(VALUE(SUBSTITUTE(SUBSTITUTE(SUBSTITUTE(SUBSTITUTE('YAHOO HISTORICAL DATA'!B1174,",","+"),".","-"),"+","."),"-",","))),"")</f>
        <v/>
      </c>
      <c r="G1174" s="15" t="str">
        <f>IF(ISNUMBER(VALUE(SUBSTITUTE(SUBSTITUTE(SUBSTITUTE(SUBSTITUTE('YAHOO HISTORICAL DATA'!C1174,",","+"),".","-"),"+","."),"-",",")))=TRUE,(VALUE(SUBSTITUTE(SUBSTITUTE(SUBSTITUTE(SUBSTITUTE('YAHOO HISTORICAL DATA'!C1174,",","+"),".","-"),"+","."),"-",","))),"")</f>
        <v/>
      </c>
      <c r="H1174" s="15" t="str">
        <f>IF(ISNUMBER(VALUE(SUBSTITUTE(SUBSTITUTE(SUBSTITUTE(SUBSTITUTE('YAHOO HISTORICAL DATA'!D1174,",","+"),".","-"),"+","."),"-",",")))=TRUE,(VALUE(SUBSTITUTE(SUBSTITUTE(SUBSTITUTE(SUBSTITUTE('YAHOO HISTORICAL DATA'!D1174,",","+"),".","-"),"+","."),"-",","))),"")</f>
        <v/>
      </c>
      <c r="I1174" s="15" t="str">
        <f>IF(ISNUMBER(VALUE(SUBSTITUTE(SUBSTITUTE(SUBSTITUTE(SUBSTITUTE('YAHOO HISTORICAL DATA'!E1174,",","+"),".","-"),"+","."),"-",",")))=TRUE,(VALUE(SUBSTITUTE(SUBSTITUTE(SUBSTITUTE(SUBSTITUTE('YAHOO HISTORICAL DATA'!E1174,",","+"),".","-"),"+","."),"-",","))),"")</f>
        <v/>
      </c>
      <c r="J1174" s="15" t="str">
        <f>IF(ISNUMBER(VALUE(SUBSTITUTE(SUBSTITUTE(SUBSTITUTE(SUBSTITUTE('YAHOO HISTORICAL DATA'!F1174,",","+"),".","-"),"+","."),"-",",")))=TRUE,(VALUE(SUBSTITUTE(SUBSTITUTE(SUBSTITUTE(SUBSTITUTE('YAHOO HISTORICAL DATA'!F1174,",","+"),".","-"),"+","."),"-",","))),"")</f>
        <v/>
      </c>
      <c r="K1174" s="15">
        <f>IF(ISNUMBER(VALUE(SUBSTITUTE(SUBSTITUTE(SUBSTITUTE(SUBSTITUTE('YAHOO HISTORICAL DATA'!G1174,",","+"),".","-"),"+","."),"-",",")))=TRUE,(VALUE(SUBSTITUTE(SUBSTITUTE(SUBSTITUTE(SUBSTITUTE('YAHOO HISTORICAL DATA'!G1174,",","+"),".","-"),"+","."),"-",","))),VALUE(SUBSTITUTE(SUBSTITUTE(SUBSTITUTE(SUBSTITUTE('YAHOO HISTORICAL DATA'!G1174,",","+"),".","-"),"+","."),"-",",")&amp;"0"))</f>
        <v>0</v>
      </c>
    </row>
    <row r="1175" spans="1:11" x14ac:dyDescent="0.2">
      <c r="A1175">
        <f>'YAHOO HISTORICAL DATA'!A1175</f>
        <v>0</v>
      </c>
      <c r="B1175" s="81">
        <f t="shared" si="76"/>
        <v>0</v>
      </c>
      <c r="C1175" s="83">
        <f t="shared" si="74"/>
        <v>0</v>
      </c>
      <c r="D1175" s="83">
        <f t="shared" si="77"/>
        <v>0</v>
      </c>
      <c r="E1175" s="3" t="e">
        <f t="shared" si="75"/>
        <v>#NUM!</v>
      </c>
      <c r="F1175" s="15" t="str">
        <f>IF(ISNUMBER(VALUE(SUBSTITUTE(SUBSTITUTE(SUBSTITUTE(SUBSTITUTE('YAHOO HISTORICAL DATA'!B1175,",","+"),".","-"),"+","."),"-",",")))=TRUE,(VALUE(SUBSTITUTE(SUBSTITUTE(SUBSTITUTE(SUBSTITUTE('YAHOO HISTORICAL DATA'!B1175,",","+"),".","-"),"+","."),"-",","))),"")</f>
        <v/>
      </c>
      <c r="G1175" s="15" t="str">
        <f>IF(ISNUMBER(VALUE(SUBSTITUTE(SUBSTITUTE(SUBSTITUTE(SUBSTITUTE('YAHOO HISTORICAL DATA'!C1175,",","+"),".","-"),"+","."),"-",",")))=TRUE,(VALUE(SUBSTITUTE(SUBSTITUTE(SUBSTITUTE(SUBSTITUTE('YAHOO HISTORICAL DATA'!C1175,",","+"),".","-"),"+","."),"-",","))),"")</f>
        <v/>
      </c>
      <c r="H1175" s="15" t="str">
        <f>IF(ISNUMBER(VALUE(SUBSTITUTE(SUBSTITUTE(SUBSTITUTE(SUBSTITUTE('YAHOO HISTORICAL DATA'!D1175,",","+"),".","-"),"+","."),"-",",")))=TRUE,(VALUE(SUBSTITUTE(SUBSTITUTE(SUBSTITUTE(SUBSTITUTE('YAHOO HISTORICAL DATA'!D1175,",","+"),".","-"),"+","."),"-",","))),"")</f>
        <v/>
      </c>
      <c r="I1175" s="15" t="str">
        <f>IF(ISNUMBER(VALUE(SUBSTITUTE(SUBSTITUTE(SUBSTITUTE(SUBSTITUTE('YAHOO HISTORICAL DATA'!E1175,",","+"),".","-"),"+","."),"-",",")))=TRUE,(VALUE(SUBSTITUTE(SUBSTITUTE(SUBSTITUTE(SUBSTITUTE('YAHOO HISTORICAL DATA'!E1175,",","+"),".","-"),"+","."),"-",","))),"")</f>
        <v/>
      </c>
      <c r="J1175" s="15" t="str">
        <f>IF(ISNUMBER(VALUE(SUBSTITUTE(SUBSTITUTE(SUBSTITUTE(SUBSTITUTE('YAHOO HISTORICAL DATA'!F1175,",","+"),".","-"),"+","."),"-",",")))=TRUE,(VALUE(SUBSTITUTE(SUBSTITUTE(SUBSTITUTE(SUBSTITUTE('YAHOO HISTORICAL DATA'!F1175,",","+"),".","-"),"+","."),"-",","))),"")</f>
        <v/>
      </c>
      <c r="K1175" s="15">
        <f>IF(ISNUMBER(VALUE(SUBSTITUTE(SUBSTITUTE(SUBSTITUTE(SUBSTITUTE('YAHOO HISTORICAL DATA'!G1175,",","+"),".","-"),"+","."),"-",",")))=TRUE,(VALUE(SUBSTITUTE(SUBSTITUTE(SUBSTITUTE(SUBSTITUTE('YAHOO HISTORICAL DATA'!G1175,",","+"),".","-"),"+","."),"-",","))),VALUE(SUBSTITUTE(SUBSTITUTE(SUBSTITUTE(SUBSTITUTE('YAHOO HISTORICAL DATA'!G1175,",","+"),".","-"),"+","."),"-",",")&amp;"0"))</f>
        <v>0</v>
      </c>
    </row>
    <row r="1176" spans="1:11" x14ac:dyDescent="0.2">
      <c r="A1176">
        <f>'YAHOO HISTORICAL DATA'!A1176</f>
        <v>0</v>
      </c>
      <c r="B1176" s="81">
        <f t="shared" si="76"/>
        <v>0</v>
      </c>
      <c r="C1176" s="83">
        <f t="shared" si="74"/>
        <v>0</v>
      </c>
      <c r="D1176" s="83">
        <f t="shared" si="77"/>
        <v>0</v>
      </c>
      <c r="E1176" s="3" t="e">
        <f t="shared" si="75"/>
        <v>#NUM!</v>
      </c>
      <c r="F1176" s="15" t="str">
        <f>IF(ISNUMBER(VALUE(SUBSTITUTE(SUBSTITUTE(SUBSTITUTE(SUBSTITUTE('YAHOO HISTORICAL DATA'!B1176,",","+"),".","-"),"+","."),"-",",")))=TRUE,(VALUE(SUBSTITUTE(SUBSTITUTE(SUBSTITUTE(SUBSTITUTE('YAHOO HISTORICAL DATA'!B1176,",","+"),".","-"),"+","."),"-",","))),"")</f>
        <v/>
      </c>
      <c r="G1176" s="15" t="str">
        <f>IF(ISNUMBER(VALUE(SUBSTITUTE(SUBSTITUTE(SUBSTITUTE(SUBSTITUTE('YAHOO HISTORICAL DATA'!C1176,",","+"),".","-"),"+","."),"-",",")))=TRUE,(VALUE(SUBSTITUTE(SUBSTITUTE(SUBSTITUTE(SUBSTITUTE('YAHOO HISTORICAL DATA'!C1176,",","+"),".","-"),"+","."),"-",","))),"")</f>
        <v/>
      </c>
      <c r="H1176" s="15" t="str">
        <f>IF(ISNUMBER(VALUE(SUBSTITUTE(SUBSTITUTE(SUBSTITUTE(SUBSTITUTE('YAHOO HISTORICAL DATA'!D1176,",","+"),".","-"),"+","."),"-",",")))=TRUE,(VALUE(SUBSTITUTE(SUBSTITUTE(SUBSTITUTE(SUBSTITUTE('YAHOO HISTORICAL DATA'!D1176,",","+"),".","-"),"+","."),"-",","))),"")</f>
        <v/>
      </c>
      <c r="I1176" s="15" t="str">
        <f>IF(ISNUMBER(VALUE(SUBSTITUTE(SUBSTITUTE(SUBSTITUTE(SUBSTITUTE('YAHOO HISTORICAL DATA'!E1176,",","+"),".","-"),"+","."),"-",",")))=TRUE,(VALUE(SUBSTITUTE(SUBSTITUTE(SUBSTITUTE(SUBSTITUTE('YAHOO HISTORICAL DATA'!E1176,",","+"),".","-"),"+","."),"-",","))),"")</f>
        <v/>
      </c>
      <c r="J1176" s="15" t="str">
        <f>IF(ISNUMBER(VALUE(SUBSTITUTE(SUBSTITUTE(SUBSTITUTE(SUBSTITUTE('YAHOO HISTORICAL DATA'!F1176,",","+"),".","-"),"+","."),"-",",")))=TRUE,(VALUE(SUBSTITUTE(SUBSTITUTE(SUBSTITUTE(SUBSTITUTE('YAHOO HISTORICAL DATA'!F1176,",","+"),".","-"),"+","."),"-",","))),"")</f>
        <v/>
      </c>
      <c r="K1176" s="15">
        <f>IF(ISNUMBER(VALUE(SUBSTITUTE(SUBSTITUTE(SUBSTITUTE(SUBSTITUTE('YAHOO HISTORICAL DATA'!G1176,",","+"),".","-"),"+","."),"-",",")))=TRUE,(VALUE(SUBSTITUTE(SUBSTITUTE(SUBSTITUTE(SUBSTITUTE('YAHOO HISTORICAL DATA'!G1176,",","+"),".","-"),"+","."),"-",","))),VALUE(SUBSTITUTE(SUBSTITUTE(SUBSTITUTE(SUBSTITUTE('YAHOO HISTORICAL DATA'!G1176,",","+"),".","-"),"+","."),"-",",")&amp;"0"))</f>
        <v>0</v>
      </c>
    </row>
    <row r="1177" spans="1:11" x14ac:dyDescent="0.2">
      <c r="A1177">
        <f>'YAHOO HISTORICAL DATA'!A1177</f>
        <v>0</v>
      </c>
      <c r="B1177" s="81">
        <f t="shared" si="76"/>
        <v>0</v>
      </c>
      <c r="C1177" s="83">
        <f t="shared" si="74"/>
        <v>0</v>
      </c>
      <c r="D1177" s="83">
        <f t="shared" si="77"/>
        <v>0</v>
      </c>
      <c r="E1177" s="3" t="e">
        <f t="shared" si="75"/>
        <v>#NUM!</v>
      </c>
      <c r="F1177" s="15" t="str">
        <f>IF(ISNUMBER(VALUE(SUBSTITUTE(SUBSTITUTE(SUBSTITUTE(SUBSTITUTE('YAHOO HISTORICAL DATA'!B1177,",","+"),".","-"),"+","."),"-",",")))=TRUE,(VALUE(SUBSTITUTE(SUBSTITUTE(SUBSTITUTE(SUBSTITUTE('YAHOO HISTORICAL DATA'!B1177,",","+"),".","-"),"+","."),"-",","))),"")</f>
        <v/>
      </c>
      <c r="G1177" s="15" t="str">
        <f>IF(ISNUMBER(VALUE(SUBSTITUTE(SUBSTITUTE(SUBSTITUTE(SUBSTITUTE('YAHOO HISTORICAL DATA'!C1177,",","+"),".","-"),"+","."),"-",",")))=TRUE,(VALUE(SUBSTITUTE(SUBSTITUTE(SUBSTITUTE(SUBSTITUTE('YAHOO HISTORICAL DATA'!C1177,",","+"),".","-"),"+","."),"-",","))),"")</f>
        <v/>
      </c>
      <c r="H1177" s="15" t="str">
        <f>IF(ISNUMBER(VALUE(SUBSTITUTE(SUBSTITUTE(SUBSTITUTE(SUBSTITUTE('YAHOO HISTORICAL DATA'!D1177,",","+"),".","-"),"+","."),"-",",")))=TRUE,(VALUE(SUBSTITUTE(SUBSTITUTE(SUBSTITUTE(SUBSTITUTE('YAHOO HISTORICAL DATA'!D1177,",","+"),".","-"),"+","."),"-",","))),"")</f>
        <v/>
      </c>
      <c r="I1177" s="15" t="str">
        <f>IF(ISNUMBER(VALUE(SUBSTITUTE(SUBSTITUTE(SUBSTITUTE(SUBSTITUTE('YAHOO HISTORICAL DATA'!E1177,",","+"),".","-"),"+","."),"-",",")))=TRUE,(VALUE(SUBSTITUTE(SUBSTITUTE(SUBSTITUTE(SUBSTITUTE('YAHOO HISTORICAL DATA'!E1177,",","+"),".","-"),"+","."),"-",","))),"")</f>
        <v/>
      </c>
      <c r="J1177" s="15" t="str">
        <f>IF(ISNUMBER(VALUE(SUBSTITUTE(SUBSTITUTE(SUBSTITUTE(SUBSTITUTE('YAHOO HISTORICAL DATA'!F1177,",","+"),".","-"),"+","."),"-",",")))=TRUE,(VALUE(SUBSTITUTE(SUBSTITUTE(SUBSTITUTE(SUBSTITUTE('YAHOO HISTORICAL DATA'!F1177,",","+"),".","-"),"+","."),"-",","))),"")</f>
        <v/>
      </c>
      <c r="K1177" s="15">
        <f>IF(ISNUMBER(VALUE(SUBSTITUTE(SUBSTITUTE(SUBSTITUTE(SUBSTITUTE('YAHOO HISTORICAL DATA'!G1177,",","+"),".","-"),"+","."),"-",",")))=TRUE,(VALUE(SUBSTITUTE(SUBSTITUTE(SUBSTITUTE(SUBSTITUTE('YAHOO HISTORICAL DATA'!G1177,",","+"),".","-"),"+","."),"-",","))),VALUE(SUBSTITUTE(SUBSTITUTE(SUBSTITUTE(SUBSTITUTE('YAHOO HISTORICAL DATA'!G1177,",","+"),".","-"),"+","."),"-",",")&amp;"0"))</f>
        <v>0</v>
      </c>
    </row>
    <row r="1178" spans="1:11" x14ac:dyDescent="0.2">
      <c r="A1178">
        <f>'YAHOO HISTORICAL DATA'!A1178</f>
        <v>0</v>
      </c>
      <c r="B1178" s="81">
        <f t="shared" si="76"/>
        <v>0</v>
      </c>
      <c r="C1178" s="83">
        <f t="shared" si="74"/>
        <v>0</v>
      </c>
      <c r="D1178" s="83">
        <f t="shared" si="77"/>
        <v>0</v>
      </c>
      <c r="E1178" s="3" t="e">
        <f t="shared" si="75"/>
        <v>#NUM!</v>
      </c>
      <c r="F1178" s="15" t="str">
        <f>IF(ISNUMBER(VALUE(SUBSTITUTE(SUBSTITUTE(SUBSTITUTE(SUBSTITUTE('YAHOO HISTORICAL DATA'!B1178,",","+"),".","-"),"+","."),"-",",")))=TRUE,(VALUE(SUBSTITUTE(SUBSTITUTE(SUBSTITUTE(SUBSTITUTE('YAHOO HISTORICAL DATA'!B1178,",","+"),".","-"),"+","."),"-",","))),"")</f>
        <v/>
      </c>
      <c r="G1178" s="15" t="str">
        <f>IF(ISNUMBER(VALUE(SUBSTITUTE(SUBSTITUTE(SUBSTITUTE(SUBSTITUTE('YAHOO HISTORICAL DATA'!C1178,",","+"),".","-"),"+","."),"-",",")))=TRUE,(VALUE(SUBSTITUTE(SUBSTITUTE(SUBSTITUTE(SUBSTITUTE('YAHOO HISTORICAL DATA'!C1178,",","+"),".","-"),"+","."),"-",","))),"")</f>
        <v/>
      </c>
      <c r="H1178" s="15" t="str">
        <f>IF(ISNUMBER(VALUE(SUBSTITUTE(SUBSTITUTE(SUBSTITUTE(SUBSTITUTE('YAHOO HISTORICAL DATA'!D1178,",","+"),".","-"),"+","."),"-",",")))=TRUE,(VALUE(SUBSTITUTE(SUBSTITUTE(SUBSTITUTE(SUBSTITUTE('YAHOO HISTORICAL DATA'!D1178,",","+"),".","-"),"+","."),"-",","))),"")</f>
        <v/>
      </c>
      <c r="I1178" s="15" t="str">
        <f>IF(ISNUMBER(VALUE(SUBSTITUTE(SUBSTITUTE(SUBSTITUTE(SUBSTITUTE('YAHOO HISTORICAL DATA'!E1178,",","+"),".","-"),"+","."),"-",",")))=TRUE,(VALUE(SUBSTITUTE(SUBSTITUTE(SUBSTITUTE(SUBSTITUTE('YAHOO HISTORICAL DATA'!E1178,",","+"),".","-"),"+","."),"-",","))),"")</f>
        <v/>
      </c>
      <c r="J1178" s="15" t="str">
        <f>IF(ISNUMBER(VALUE(SUBSTITUTE(SUBSTITUTE(SUBSTITUTE(SUBSTITUTE('YAHOO HISTORICAL DATA'!F1178,",","+"),".","-"),"+","."),"-",",")))=TRUE,(VALUE(SUBSTITUTE(SUBSTITUTE(SUBSTITUTE(SUBSTITUTE('YAHOO HISTORICAL DATA'!F1178,",","+"),".","-"),"+","."),"-",","))),"")</f>
        <v/>
      </c>
      <c r="K1178" s="15">
        <f>IF(ISNUMBER(VALUE(SUBSTITUTE(SUBSTITUTE(SUBSTITUTE(SUBSTITUTE('YAHOO HISTORICAL DATA'!G1178,",","+"),".","-"),"+","."),"-",",")))=TRUE,(VALUE(SUBSTITUTE(SUBSTITUTE(SUBSTITUTE(SUBSTITUTE('YAHOO HISTORICAL DATA'!G1178,",","+"),".","-"),"+","."),"-",","))),VALUE(SUBSTITUTE(SUBSTITUTE(SUBSTITUTE(SUBSTITUTE('YAHOO HISTORICAL DATA'!G1178,",","+"),".","-"),"+","."),"-",",")&amp;"0"))</f>
        <v>0</v>
      </c>
    </row>
    <row r="1179" spans="1:11" x14ac:dyDescent="0.2">
      <c r="A1179">
        <f>'YAHOO HISTORICAL DATA'!A1179</f>
        <v>0</v>
      </c>
      <c r="B1179" s="81">
        <f t="shared" si="76"/>
        <v>0</v>
      </c>
      <c r="C1179" s="83">
        <f t="shared" si="74"/>
        <v>0</v>
      </c>
      <c r="D1179" s="83">
        <f t="shared" si="77"/>
        <v>0</v>
      </c>
      <c r="E1179" s="3" t="e">
        <f t="shared" si="75"/>
        <v>#NUM!</v>
      </c>
      <c r="F1179" s="15" t="str">
        <f>IF(ISNUMBER(VALUE(SUBSTITUTE(SUBSTITUTE(SUBSTITUTE(SUBSTITUTE('YAHOO HISTORICAL DATA'!B1179,",","+"),".","-"),"+","."),"-",",")))=TRUE,(VALUE(SUBSTITUTE(SUBSTITUTE(SUBSTITUTE(SUBSTITUTE('YAHOO HISTORICAL DATA'!B1179,",","+"),".","-"),"+","."),"-",","))),"")</f>
        <v/>
      </c>
      <c r="G1179" s="15" t="str">
        <f>IF(ISNUMBER(VALUE(SUBSTITUTE(SUBSTITUTE(SUBSTITUTE(SUBSTITUTE('YAHOO HISTORICAL DATA'!C1179,",","+"),".","-"),"+","."),"-",",")))=TRUE,(VALUE(SUBSTITUTE(SUBSTITUTE(SUBSTITUTE(SUBSTITUTE('YAHOO HISTORICAL DATA'!C1179,",","+"),".","-"),"+","."),"-",","))),"")</f>
        <v/>
      </c>
      <c r="H1179" s="15" t="str">
        <f>IF(ISNUMBER(VALUE(SUBSTITUTE(SUBSTITUTE(SUBSTITUTE(SUBSTITUTE('YAHOO HISTORICAL DATA'!D1179,",","+"),".","-"),"+","."),"-",",")))=TRUE,(VALUE(SUBSTITUTE(SUBSTITUTE(SUBSTITUTE(SUBSTITUTE('YAHOO HISTORICAL DATA'!D1179,",","+"),".","-"),"+","."),"-",","))),"")</f>
        <v/>
      </c>
      <c r="I1179" s="15" t="str">
        <f>IF(ISNUMBER(VALUE(SUBSTITUTE(SUBSTITUTE(SUBSTITUTE(SUBSTITUTE('YAHOO HISTORICAL DATA'!E1179,",","+"),".","-"),"+","."),"-",",")))=TRUE,(VALUE(SUBSTITUTE(SUBSTITUTE(SUBSTITUTE(SUBSTITUTE('YAHOO HISTORICAL DATA'!E1179,",","+"),".","-"),"+","."),"-",","))),"")</f>
        <v/>
      </c>
      <c r="J1179" s="15" t="str">
        <f>IF(ISNUMBER(VALUE(SUBSTITUTE(SUBSTITUTE(SUBSTITUTE(SUBSTITUTE('YAHOO HISTORICAL DATA'!F1179,",","+"),".","-"),"+","."),"-",",")))=TRUE,(VALUE(SUBSTITUTE(SUBSTITUTE(SUBSTITUTE(SUBSTITUTE('YAHOO HISTORICAL DATA'!F1179,",","+"),".","-"),"+","."),"-",","))),"")</f>
        <v/>
      </c>
      <c r="K1179" s="15">
        <f>IF(ISNUMBER(VALUE(SUBSTITUTE(SUBSTITUTE(SUBSTITUTE(SUBSTITUTE('YAHOO HISTORICAL DATA'!G1179,",","+"),".","-"),"+","."),"-",",")))=TRUE,(VALUE(SUBSTITUTE(SUBSTITUTE(SUBSTITUTE(SUBSTITUTE('YAHOO HISTORICAL DATA'!G1179,",","+"),".","-"),"+","."),"-",","))),VALUE(SUBSTITUTE(SUBSTITUTE(SUBSTITUTE(SUBSTITUTE('YAHOO HISTORICAL DATA'!G1179,",","+"),".","-"),"+","."),"-",",")&amp;"0"))</f>
        <v>0</v>
      </c>
    </row>
    <row r="1180" spans="1:11" x14ac:dyDescent="0.2">
      <c r="A1180">
        <f>'YAHOO HISTORICAL DATA'!A1180</f>
        <v>0</v>
      </c>
      <c r="B1180" s="81">
        <f t="shared" si="76"/>
        <v>0</v>
      </c>
      <c r="C1180" s="83">
        <f t="shared" si="74"/>
        <v>0</v>
      </c>
      <c r="D1180" s="83">
        <f t="shared" si="77"/>
        <v>0</v>
      </c>
      <c r="E1180" s="3" t="e">
        <f t="shared" si="75"/>
        <v>#NUM!</v>
      </c>
      <c r="F1180" s="15" t="str">
        <f>IF(ISNUMBER(VALUE(SUBSTITUTE(SUBSTITUTE(SUBSTITUTE(SUBSTITUTE('YAHOO HISTORICAL DATA'!B1180,",","+"),".","-"),"+","."),"-",",")))=TRUE,(VALUE(SUBSTITUTE(SUBSTITUTE(SUBSTITUTE(SUBSTITUTE('YAHOO HISTORICAL DATA'!B1180,",","+"),".","-"),"+","."),"-",","))),"")</f>
        <v/>
      </c>
      <c r="G1180" s="15" t="str">
        <f>IF(ISNUMBER(VALUE(SUBSTITUTE(SUBSTITUTE(SUBSTITUTE(SUBSTITUTE('YAHOO HISTORICAL DATA'!C1180,",","+"),".","-"),"+","."),"-",",")))=TRUE,(VALUE(SUBSTITUTE(SUBSTITUTE(SUBSTITUTE(SUBSTITUTE('YAHOO HISTORICAL DATA'!C1180,",","+"),".","-"),"+","."),"-",","))),"")</f>
        <v/>
      </c>
      <c r="H1180" s="15" t="str">
        <f>IF(ISNUMBER(VALUE(SUBSTITUTE(SUBSTITUTE(SUBSTITUTE(SUBSTITUTE('YAHOO HISTORICAL DATA'!D1180,",","+"),".","-"),"+","."),"-",",")))=TRUE,(VALUE(SUBSTITUTE(SUBSTITUTE(SUBSTITUTE(SUBSTITUTE('YAHOO HISTORICAL DATA'!D1180,",","+"),".","-"),"+","."),"-",","))),"")</f>
        <v/>
      </c>
      <c r="I1180" s="15" t="str">
        <f>IF(ISNUMBER(VALUE(SUBSTITUTE(SUBSTITUTE(SUBSTITUTE(SUBSTITUTE('YAHOO HISTORICAL DATA'!E1180,",","+"),".","-"),"+","."),"-",",")))=TRUE,(VALUE(SUBSTITUTE(SUBSTITUTE(SUBSTITUTE(SUBSTITUTE('YAHOO HISTORICAL DATA'!E1180,",","+"),".","-"),"+","."),"-",","))),"")</f>
        <v/>
      </c>
      <c r="J1180" s="15" t="str">
        <f>IF(ISNUMBER(VALUE(SUBSTITUTE(SUBSTITUTE(SUBSTITUTE(SUBSTITUTE('YAHOO HISTORICAL DATA'!F1180,",","+"),".","-"),"+","."),"-",",")))=TRUE,(VALUE(SUBSTITUTE(SUBSTITUTE(SUBSTITUTE(SUBSTITUTE('YAHOO HISTORICAL DATA'!F1180,",","+"),".","-"),"+","."),"-",","))),"")</f>
        <v/>
      </c>
      <c r="K1180" s="15">
        <f>IF(ISNUMBER(VALUE(SUBSTITUTE(SUBSTITUTE(SUBSTITUTE(SUBSTITUTE('YAHOO HISTORICAL DATA'!G1180,",","+"),".","-"),"+","."),"-",",")))=TRUE,(VALUE(SUBSTITUTE(SUBSTITUTE(SUBSTITUTE(SUBSTITUTE('YAHOO HISTORICAL DATA'!G1180,",","+"),".","-"),"+","."),"-",","))),VALUE(SUBSTITUTE(SUBSTITUTE(SUBSTITUTE(SUBSTITUTE('YAHOO HISTORICAL DATA'!G1180,",","+"),".","-"),"+","."),"-",",")&amp;"0"))</f>
        <v>0</v>
      </c>
    </row>
    <row r="1181" spans="1:11" x14ac:dyDescent="0.2">
      <c r="A1181">
        <f>'YAHOO HISTORICAL DATA'!A1181</f>
        <v>0</v>
      </c>
      <c r="B1181" s="81">
        <f t="shared" si="76"/>
        <v>0</v>
      </c>
      <c r="C1181" s="83">
        <f t="shared" si="74"/>
        <v>0</v>
      </c>
      <c r="D1181" s="83">
        <f t="shared" si="77"/>
        <v>0</v>
      </c>
      <c r="E1181" s="3" t="e">
        <f t="shared" si="75"/>
        <v>#NUM!</v>
      </c>
      <c r="F1181" s="15" t="str">
        <f>IF(ISNUMBER(VALUE(SUBSTITUTE(SUBSTITUTE(SUBSTITUTE(SUBSTITUTE('YAHOO HISTORICAL DATA'!B1181,",","+"),".","-"),"+","."),"-",",")))=TRUE,(VALUE(SUBSTITUTE(SUBSTITUTE(SUBSTITUTE(SUBSTITUTE('YAHOO HISTORICAL DATA'!B1181,",","+"),".","-"),"+","."),"-",","))),"")</f>
        <v/>
      </c>
      <c r="G1181" s="15" t="str">
        <f>IF(ISNUMBER(VALUE(SUBSTITUTE(SUBSTITUTE(SUBSTITUTE(SUBSTITUTE('YAHOO HISTORICAL DATA'!C1181,",","+"),".","-"),"+","."),"-",",")))=TRUE,(VALUE(SUBSTITUTE(SUBSTITUTE(SUBSTITUTE(SUBSTITUTE('YAHOO HISTORICAL DATA'!C1181,",","+"),".","-"),"+","."),"-",","))),"")</f>
        <v/>
      </c>
      <c r="H1181" s="15" t="str">
        <f>IF(ISNUMBER(VALUE(SUBSTITUTE(SUBSTITUTE(SUBSTITUTE(SUBSTITUTE('YAHOO HISTORICAL DATA'!D1181,",","+"),".","-"),"+","."),"-",",")))=TRUE,(VALUE(SUBSTITUTE(SUBSTITUTE(SUBSTITUTE(SUBSTITUTE('YAHOO HISTORICAL DATA'!D1181,",","+"),".","-"),"+","."),"-",","))),"")</f>
        <v/>
      </c>
      <c r="I1181" s="15" t="str">
        <f>IF(ISNUMBER(VALUE(SUBSTITUTE(SUBSTITUTE(SUBSTITUTE(SUBSTITUTE('YAHOO HISTORICAL DATA'!E1181,",","+"),".","-"),"+","."),"-",",")))=TRUE,(VALUE(SUBSTITUTE(SUBSTITUTE(SUBSTITUTE(SUBSTITUTE('YAHOO HISTORICAL DATA'!E1181,",","+"),".","-"),"+","."),"-",","))),"")</f>
        <v/>
      </c>
      <c r="J1181" s="15" t="str">
        <f>IF(ISNUMBER(VALUE(SUBSTITUTE(SUBSTITUTE(SUBSTITUTE(SUBSTITUTE('YAHOO HISTORICAL DATA'!F1181,",","+"),".","-"),"+","."),"-",",")))=TRUE,(VALUE(SUBSTITUTE(SUBSTITUTE(SUBSTITUTE(SUBSTITUTE('YAHOO HISTORICAL DATA'!F1181,",","+"),".","-"),"+","."),"-",","))),"")</f>
        <v/>
      </c>
      <c r="K1181" s="15">
        <f>IF(ISNUMBER(VALUE(SUBSTITUTE(SUBSTITUTE(SUBSTITUTE(SUBSTITUTE('YAHOO HISTORICAL DATA'!G1181,",","+"),".","-"),"+","."),"-",",")))=TRUE,(VALUE(SUBSTITUTE(SUBSTITUTE(SUBSTITUTE(SUBSTITUTE('YAHOO HISTORICAL DATA'!G1181,",","+"),".","-"),"+","."),"-",","))),VALUE(SUBSTITUTE(SUBSTITUTE(SUBSTITUTE(SUBSTITUTE('YAHOO HISTORICAL DATA'!G1181,",","+"),".","-"),"+","."),"-",",")&amp;"0"))</f>
        <v>0</v>
      </c>
    </row>
    <row r="1182" spans="1:11" x14ac:dyDescent="0.2">
      <c r="A1182">
        <f>'YAHOO HISTORICAL DATA'!A1182</f>
        <v>0</v>
      </c>
      <c r="B1182" s="81">
        <f t="shared" si="76"/>
        <v>0</v>
      </c>
      <c r="C1182" s="83">
        <f t="shared" si="74"/>
        <v>0</v>
      </c>
      <c r="D1182" s="83">
        <f t="shared" si="77"/>
        <v>0</v>
      </c>
      <c r="E1182" s="3" t="e">
        <f t="shared" si="75"/>
        <v>#NUM!</v>
      </c>
      <c r="F1182" s="15" t="str">
        <f>IF(ISNUMBER(VALUE(SUBSTITUTE(SUBSTITUTE(SUBSTITUTE(SUBSTITUTE('YAHOO HISTORICAL DATA'!B1182,",","+"),".","-"),"+","."),"-",",")))=TRUE,(VALUE(SUBSTITUTE(SUBSTITUTE(SUBSTITUTE(SUBSTITUTE('YAHOO HISTORICAL DATA'!B1182,",","+"),".","-"),"+","."),"-",","))),"")</f>
        <v/>
      </c>
      <c r="G1182" s="15" t="str">
        <f>IF(ISNUMBER(VALUE(SUBSTITUTE(SUBSTITUTE(SUBSTITUTE(SUBSTITUTE('YAHOO HISTORICAL DATA'!C1182,",","+"),".","-"),"+","."),"-",",")))=TRUE,(VALUE(SUBSTITUTE(SUBSTITUTE(SUBSTITUTE(SUBSTITUTE('YAHOO HISTORICAL DATA'!C1182,",","+"),".","-"),"+","."),"-",","))),"")</f>
        <v/>
      </c>
      <c r="H1182" s="15" t="str">
        <f>IF(ISNUMBER(VALUE(SUBSTITUTE(SUBSTITUTE(SUBSTITUTE(SUBSTITUTE('YAHOO HISTORICAL DATA'!D1182,",","+"),".","-"),"+","."),"-",",")))=TRUE,(VALUE(SUBSTITUTE(SUBSTITUTE(SUBSTITUTE(SUBSTITUTE('YAHOO HISTORICAL DATA'!D1182,",","+"),".","-"),"+","."),"-",","))),"")</f>
        <v/>
      </c>
      <c r="I1182" s="15" t="str">
        <f>IF(ISNUMBER(VALUE(SUBSTITUTE(SUBSTITUTE(SUBSTITUTE(SUBSTITUTE('YAHOO HISTORICAL DATA'!E1182,",","+"),".","-"),"+","."),"-",",")))=TRUE,(VALUE(SUBSTITUTE(SUBSTITUTE(SUBSTITUTE(SUBSTITUTE('YAHOO HISTORICAL DATA'!E1182,",","+"),".","-"),"+","."),"-",","))),"")</f>
        <v/>
      </c>
      <c r="J1182" s="15" t="str">
        <f>IF(ISNUMBER(VALUE(SUBSTITUTE(SUBSTITUTE(SUBSTITUTE(SUBSTITUTE('YAHOO HISTORICAL DATA'!F1182,",","+"),".","-"),"+","."),"-",",")))=TRUE,(VALUE(SUBSTITUTE(SUBSTITUTE(SUBSTITUTE(SUBSTITUTE('YAHOO HISTORICAL DATA'!F1182,",","+"),".","-"),"+","."),"-",","))),"")</f>
        <v/>
      </c>
      <c r="K1182" s="15">
        <f>IF(ISNUMBER(VALUE(SUBSTITUTE(SUBSTITUTE(SUBSTITUTE(SUBSTITUTE('YAHOO HISTORICAL DATA'!G1182,",","+"),".","-"),"+","."),"-",",")))=TRUE,(VALUE(SUBSTITUTE(SUBSTITUTE(SUBSTITUTE(SUBSTITUTE('YAHOO HISTORICAL DATA'!G1182,",","+"),".","-"),"+","."),"-",","))),VALUE(SUBSTITUTE(SUBSTITUTE(SUBSTITUTE(SUBSTITUTE('YAHOO HISTORICAL DATA'!G1182,",","+"),".","-"),"+","."),"-",",")&amp;"0"))</f>
        <v>0</v>
      </c>
    </row>
    <row r="1183" spans="1:11" x14ac:dyDescent="0.2">
      <c r="A1183">
        <f>'YAHOO HISTORICAL DATA'!A1183</f>
        <v>0</v>
      </c>
      <c r="B1183" s="81">
        <f t="shared" si="76"/>
        <v>0</v>
      </c>
      <c r="C1183" s="83">
        <f t="shared" si="74"/>
        <v>0</v>
      </c>
      <c r="D1183" s="83">
        <f t="shared" si="77"/>
        <v>0</v>
      </c>
      <c r="E1183" s="3" t="e">
        <f t="shared" si="75"/>
        <v>#NUM!</v>
      </c>
      <c r="F1183" s="15" t="str">
        <f>IF(ISNUMBER(VALUE(SUBSTITUTE(SUBSTITUTE(SUBSTITUTE(SUBSTITUTE('YAHOO HISTORICAL DATA'!B1183,",","+"),".","-"),"+","."),"-",",")))=TRUE,(VALUE(SUBSTITUTE(SUBSTITUTE(SUBSTITUTE(SUBSTITUTE('YAHOO HISTORICAL DATA'!B1183,",","+"),".","-"),"+","."),"-",","))),"")</f>
        <v/>
      </c>
      <c r="G1183" s="15" t="str">
        <f>IF(ISNUMBER(VALUE(SUBSTITUTE(SUBSTITUTE(SUBSTITUTE(SUBSTITUTE('YAHOO HISTORICAL DATA'!C1183,",","+"),".","-"),"+","."),"-",",")))=TRUE,(VALUE(SUBSTITUTE(SUBSTITUTE(SUBSTITUTE(SUBSTITUTE('YAHOO HISTORICAL DATA'!C1183,",","+"),".","-"),"+","."),"-",","))),"")</f>
        <v/>
      </c>
      <c r="H1183" s="15" t="str">
        <f>IF(ISNUMBER(VALUE(SUBSTITUTE(SUBSTITUTE(SUBSTITUTE(SUBSTITUTE('YAHOO HISTORICAL DATA'!D1183,",","+"),".","-"),"+","."),"-",",")))=TRUE,(VALUE(SUBSTITUTE(SUBSTITUTE(SUBSTITUTE(SUBSTITUTE('YAHOO HISTORICAL DATA'!D1183,",","+"),".","-"),"+","."),"-",","))),"")</f>
        <v/>
      </c>
      <c r="I1183" s="15" t="str">
        <f>IF(ISNUMBER(VALUE(SUBSTITUTE(SUBSTITUTE(SUBSTITUTE(SUBSTITUTE('YAHOO HISTORICAL DATA'!E1183,",","+"),".","-"),"+","."),"-",",")))=TRUE,(VALUE(SUBSTITUTE(SUBSTITUTE(SUBSTITUTE(SUBSTITUTE('YAHOO HISTORICAL DATA'!E1183,",","+"),".","-"),"+","."),"-",","))),"")</f>
        <v/>
      </c>
      <c r="J1183" s="15" t="str">
        <f>IF(ISNUMBER(VALUE(SUBSTITUTE(SUBSTITUTE(SUBSTITUTE(SUBSTITUTE('YAHOO HISTORICAL DATA'!F1183,",","+"),".","-"),"+","."),"-",",")))=TRUE,(VALUE(SUBSTITUTE(SUBSTITUTE(SUBSTITUTE(SUBSTITUTE('YAHOO HISTORICAL DATA'!F1183,",","+"),".","-"),"+","."),"-",","))),"")</f>
        <v/>
      </c>
      <c r="K1183" s="15">
        <f>IF(ISNUMBER(VALUE(SUBSTITUTE(SUBSTITUTE(SUBSTITUTE(SUBSTITUTE('YAHOO HISTORICAL DATA'!G1183,",","+"),".","-"),"+","."),"-",",")))=TRUE,(VALUE(SUBSTITUTE(SUBSTITUTE(SUBSTITUTE(SUBSTITUTE('YAHOO HISTORICAL DATA'!G1183,",","+"),".","-"),"+","."),"-",","))),VALUE(SUBSTITUTE(SUBSTITUTE(SUBSTITUTE(SUBSTITUTE('YAHOO HISTORICAL DATA'!G1183,",","+"),".","-"),"+","."),"-",",")&amp;"0"))</f>
        <v>0</v>
      </c>
    </row>
    <row r="1184" spans="1:11" x14ac:dyDescent="0.2">
      <c r="A1184">
        <f>'YAHOO HISTORICAL DATA'!A1184</f>
        <v>0</v>
      </c>
      <c r="B1184" s="81">
        <f t="shared" si="76"/>
        <v>0</v>
      </c>
      <c r="C1184" s="83">
        <f t="shared" si="74"/>
        <v>0</v>
      </c>
      <c r="D1184" s="83">
        <f t="shared" si="77"/>
        <v>0</v>
      </c>
      <c r="E1184" s="3" t="e">
        <f t="shared" si="75"/>
        <v>#NUM!</v>
      </c>
      <c r="F1184" s="15" t="str">
        <f>IF(ISNUMBER(VALUE(SUBSTITUTE(SUBSTITUTE(SUBSTITUTE(SUBSTITUTE('YAHOO HISTORICAL DATA'!B1184,",","+"),".","-"),"+","."),"-",",")))=TRUE,(VALUE(SUBSTITUTE(SUBSTITUTE(SUBSTITUTE(SUBSTITUTE('YAHOO HISTORICAL DATA'!B1184,",","+"),".","-"),"+","."),"-",","))),"")</f>
        <v/>
      </c>
      <c r="G1184" s="15" t="str">
        <f>IF(ISNUMBER(VALUE(SUBSTITUTE(SUBSTITUTE(SUBSTITUTE(SUBSTITUTE('YAHOO HISTORICAL DATA'!C1184,",","+"),".","-"),"+","."),"-",",")))=TRUE,(VALUE(SUBSTITUTE(SUBSTITUTE(SUBSTITUTE(SUBSTITUTE('YAHOO HISTORICAL DATA'!C1184,",","+"),".","-"),"+","."),"-",","))),"")</f>
        <v/>
      </c>
      <c r="H1184" s="15" t="str">
        <f>IF(ISNUMBER(VALUE(SUBSTITUTE(SUBSTITUTE(SUBSTITUTE(SUBSTITUTE('YAHOO HISTORICAL DATA'!D1184,",","+"),".","-"),"+","."),"-",",")))=TRUE,(VALUE(SUBSTITUTE(SUBSTITUTE(SUBSTITUTE(SUBSTITUTE('YAHOO HISTORICAL DATA'!D1184,",","+"),".","-"),"+","."),"-",","))),"")</f>
        <v/>
      </c>
      <c r="I1184" s="15" t="str">
        <f>IF(ISNUMBER(VALUE(SUBSTITUTE(SUBSTITUTE(SUBSTITUTE(SUBSTITUTE('YAHOO HISTORICAL DATA'!E1184,",","+"),".","-"),"+","."),"-",",")))=TRUE,(VALUE(SUBSTITUTE(SUBSTITUTE(SUBSTITUTE(SUBSTITUTE('YAHOO HISTORICAL DATA'!E1184,",","+"),".","-"),"+","."),"-",","))),"")</f>
        <v/>
      </c>
      <c r="J1184" s="15" t="str">
        <f>IF(ISNUMBER(VALUE(SUBSTITUTE(SUBSTITUTE(SUBSTITUTE(SUBSTITUTE('YAHOO HISTORICAL DATA'!F1184,",","+"),".","-"),"+","."),"-",",")))=TRUE,(VALUE(SUBSTITUTE(SUBSTITUTE(SUBSTITUTE(SUBSTITUTE('YAHOO HISTORICAL DATA'!F1184,",","+"),".","-"),"+","."),"-",","))),"")</f>
        <v/>
      </c>
      <c r="K1184" s="15">
        <f>IF(ISNUMBER(VALUE(SUBSTITUTE(SUBSTITUTE(SUBSTITUTE(SUBSTITUTE('YAHOO HISTORICAL DATA'!G1184,",","+"),".","-"),"+","."),"-",",")))=TRUE,(VALUE(SUBSTITUTE(SUBSTITUTE(SUBSTITUTE(SUBSTITUTE('YAHOO HISTORICAL DATA'!G1184,",","+"),".","-"),"+","."),"-",","))),VALUE(SUBSTITUTE(SUBSTITUTE(SUBSTITUTE(SUBSTITUTE('YAHOO HISTORICAL DATA'!G1184,",","+"),".","-"),"+","."),"-",",")&amp;"0"))</f>
        <v>0</v>
      </c>
    </row>
    <row r="1185" spans="1:11" x14ac:dyDescent="0.2">
      <c r="A1185">
        <f>'YAHOO HISTORICAL DATA'!A1185</f>
        <v>0</v>
      </c>
      <c r="B1185" s="81">
        <f t="shared" si="76"/>
        <v>0</v>
      </c>
      <c r="C1185" s="83">
        <f t="shared" si="74"/>
        <v>0</v>
      </c>
      <c r="D1185" s="83">
        <f t="shared" si="77"/>
        <v>0</v>
      </c>
      <c r="E1185" s="3" t="e">
        <f t="shared" si="75"/>
        <v>#NUM!</v>
      </c>
      <c r="F1185" s="15" t="str">
        <f>IF(ISNUMBER(VALUE(SUBSTITUTE(SUBSTITUTE(SUBSTITUTE(SUBSTITUTE('YAHOO HISTORICAL DATA'!B1185,",","+"),".","-"),"+","."),"-",",")))=TRUE,(VALUE(SUBSTITUTE(SUBSTITUTE(SUBSTITUTE(SUBSTITUTE('YAHOO HISTORICAL DATA'!B1185,",","+"),".","-"),"+","."),"-",","))),"")</f>
        <v/>
      </c>
      <c r="G1185" s="15" t="str">
        <f>IF(ISNUMBER(VALUE(SUBSTITUTE(SUBSTITUTE(SUBSTITUTE(SUBSTITUTE('YAHOO HISTORICAL DATA'!C1185,",","+"),".","-"),"+","."),"-",",")))=TRUE,(VALUE(SUBSTITUTE(SUBSTITUTE(SUBSTITUTE(SUBSTITUTE('YAHOO HISTORICAL DATA'!C1185,",","+"),".","-"),"+","."),"-",","))),"")</f>
        <v/>
      </c>
      <c r="H1185" s="15" t="str">
        <f>IF(ISNUMBER(VALUE(SUBSTITUTE(SUBSTITUTE(SUBSTITUTE(SUBSTITUTE('YAHOO HISTORICAL DATA'!D1185,",","+"),".","-"),"+","."),"-",",")))=TRUE,(VALUE(SUBSTITUTE(SUBSTITUTE(SUBSTITUTE(SUBSTITUTE('YAHOO HISTORICAL DATA'!D1185,",","+"),".","-"),"+","."),"-",","))),"")</f>
        <v/>
      </c>
      <c r="I1185" s="15" t="str">
        <f>IF(ISNUMBER(VALUE(SUBSTITUTE(SUBSTITUTE(SUBSTITUTE(SUBSTITUTE('YAHOO HISTORICAL DATA'!E1185,",","+"),".","-"),"+","."),"-",",")))=TRUE,(VALUE(SUBSTITUTE(SUBSTITUTE(SUBSTITUTE(SUBSTITUTE('YAHOO HISTORICAL DATA'!E1185,",","+"),".","-"),"+","."),"-",","))),"")</f>
        <v/>
      </c>
      <c r="J1185" s="15" t="str">
        <f>IF(ISNUMBER(VALUE(SUBSTITUTE(SUBSTITUTE(SUBSTITUTE(SUBSTITUTE('YAHOO HISTORICAL DATA'!F1185,",","+"),".","-"),"+","."),"-",",")))=TRUE,(VALUE(SUBSTITUTE(SUBSTITUTE(SUBSTITUTE(SUBSTITUTE('YAHOO HISTORICAL DATA'!F1185,",","+"),".","-"),"+","."),"-",","))),"")</f>
        <v/>
      </c>
      <c r="K1185" s="15">
        <f>IF(ISNUMBER(VALUE(SUBSTITUTE(SUBSTITUTE(SUBSTITUTE(SUBSTITUTE('YAHOO HISTORICAL DATA'!G1185,",","+"),".","-"),"+","."),"-",",")))=TRUE,(VALUE(SUBSTITUTE(SUBSTITUTE(SUBSTITUTE(SUBSTITUTE('YAHOO HISTORICAL DATA'!G1185,",","+"),".","-"),"+","."),"-",","))),VALUE(SUBSTITUTE(SUBSTITUTE(SUBSTITUTE(SUBSTITUTE('YAHOO HISTORICAL DATA'!G1185,",","+"),".","-"),"+","."),"-",",")&amp;"0"))</f>
        <v>0</v>
      </c>
    </row>
    <row r="1186" spans="1:11" x14ac:dyDescent="0.2">
      <c r="A1186">
        <f>'YAHOO HISTORICAL DATA'!A1186</f>
        <v>0</v>
      </c>
      <c r="B1186" s="81">
        <f t="shared" si="76"/>
        <v>0</v>
      </c>
      <c r="C1186" s="83">
        <f t="shared" si="74"/>
        <v>0</v>
      </c>
      <c r="D1186" s="83">
        <f t="shared" si="77"/>
        <v>0</v>
      </c>
      <c r="E1186" s="3" t="e">
        <f t="shared" si="75"/>
        <v>#NUM!</v>
      </c>
      <c r="F1186" s="15" t="str">
        <f>IF(ISNUMBER(VALUE(SUBSTITUTE(SUBSTITUTE(SUBSTITUTE(SUBSTITUTE('YAHOO HISTORICAL DATA'!B1186,",","+"),".","-"),"+","."),"-",",")))=TRUE,(VALUE(SUBSTITUTE(SUBSTITUTE(SUBSTITUTE(SUBSTITUTE('YAHOO HISTORICAL DATA'!B1186,",","+"),".","-"),"+","."),"-",","))),"")</f>
        <v/>
      </c>
      <c r="G1186" s="15" t="str">
        <f>IF(ISNUMBER(VALUE(SUBSTITUTE(SUBSTITUTE(SUBSTITUTE(SUBSTITUTE('YAHOO HISTORICAL DATA'!C1186,",","+"),".","-"),"+","."),"-",",")))=TRUE,(VALUE(SUBSTITUTE(SUBSTITUTE(SUBSTITUTE(SUBSTITUTE('YAHOO HISTORICAL DATA'!C1186,",","+"),".","-"),"+","."),"-",","))),"")</f>
        <v/>
      </c>
      <c r="H1186" s="15" t="str">
        <f>IF(ISNUMBER(VALUE(SUBSTITUTE(SUBSTITUTE(SUBSTITUTE(SUBSTITUTE('YAHOO HISTORICAL DATA'!D1186,",","+"),".","-"),"+","."),"-",",")))=TRUE,(VALUE(SUBSTITUTE(SUBSTITUTE(SUBSTITUTE(SUBSTITUTE('YAHOO HISTORICAL DATA'!D1186,",","+"),".","-"),"+","."),"-",","))),"")</f>
        <v/>
      </c>
      <c r="I1186" s="15" t="str">
        <f>IF(ISNUMBER(VALUE(SUBSTITUTE(SUBSTITUTE(SUBSTITUTE(SUBSTITUTE('YAHOO HISTORICAL DATA'!E1186,",","+"),".","-"),"+","."),"-",",")))=TRUE,(VALUE(SUBSTITUTE(SUBSTITUTE(SUBSTITUTE(SUBSTITUTE('YAHOO HISTORICAL DATA'!E1186,",","+"),".","-"),"+","."),"-",","))),"")</f>
        <v/>
      </c>
      <c r="J1186" s="15" t="str">
        <f>IF(ISNUMBER(VALUE(SUBSTITUTE(SUBSTITUTE(SUBSTITUTE(SUBSTITUTE('YAHOO HISTORICAL DATA'!F1186,",","+"),".","-"),"+","."),"-",",")))=TRUE,(VALUE(SUBSTITUTE(SUBSTITUTE(SUBSTITUTE(SUBSTITUTE('YAHOO HISTORICAL DATA'!F1186,",","+"),".","-"),"+","."),"-",","))),"")</f>
        <v/>
      </c>
      <c r="K1186" s="15">
        <f>IF(ISNUMBER(VALUE(SUBSTITUTE(SUBSTITUTE(SUBSTITUTE(SUBSTITUTE('YAHOO HISTORICAL DATA'!G1186,",","+"),".","-"),"+","."),"-",",")))=TRUE,(VALUE(SUBSTITUTE(SUBSTITUTE(SUBSTITUTE(SUBSTITUTE('YAHOO HISTORICAL DATA'!G1186,",","+"),".","-"),"+","."),"-",","))),VALUE(SUBSTITUTE(SUBSTITUTE(SUBSTITUTE(SUBSTITUTE('YAHOO HISTORICAL DATA'!G1186,",","+"),".","-"),"+","."),"-",",")&amp;"0"))</f>
        <v>0</v>
      </c>
    </row>
    <row r="1187" spans="1:11" x14ac:dyDescent="0.2">
      <c r="A1187">
        <f>'YAHOO HISTORICAL DATA'!A1187</f>
        <v>0</v>
      </c>
      <c r="B1187" s="81">
        <f t="shared" si="76"/>
        <v>0</v>
      </c>
      <c r="C1187" s="83">
        <f t="shared" si="74"/>
        <v>0</v>
      </c>
      <c r="D1187" s="83">
        <f t="shared" si="77"/>
        <v>0</v>
      </c>
      <c r="E1187" s="3" t="e">
        <f t="shared" si="75"/>
        <v>#NUM!</v>
      </c>
      <c r="F1187" s="15" t="str">
        <f>IF(ISNUMBER(VALUE(SUBSTITUTE(SUBSTITUTE(SUBSTITUTE(SUBSTITUTE('YAHOO HISTORICAL DATA'!B1187,",","+"),".","-"),"+","."),"-",",")))=TRUE,(VALUE(SUBSTITUTE(SUBSTITUTE(SUBSTITUTE(SUBSTITUTE('YAHOO HISTORICAL DATA'!B1187,",","+"),".","-"),"+","."),"-",","))),"")</f>
        <v/>
      </c>
      <c r="G1187" s="15" t="str">
        <f>IF(ISNUMBER(VALUE(SUBSTITUTE(SUBSTITUTE(SUBSTITUTE(SUBSTITUTE('YAHOO HISTORICAL DATA'!C1187,",","+"),".","-"),"+","."),"-",",")))=TRUE,(VALUE(SUBSTITUTE(SUBSTITUTE(SUBSTITUTE(SUBSTITUTE('YAHOO HISTORICAL DATA'!C1187,",","+"),".","-"),"+","."),"-",","))),"")</f>
        <v/>
      </c>
      <c r="H1187" s="15" t="str">
        <f>IF(ISNUMBER(VALUE(SUBSTITUTE(SUBSTITUTE(SUBSTITUTE(SUBSTITUTE('YAHOO HISTORICAL DATA'!D1187,",","+"),".","-"),"+","."),"-",",")))=TRUE,(VALUE(SUBSTITUTE(SUBSTITUTE(SUBSTITUTE(SUBSTITUTE('YAHOO HISTORICAL DATA'!D1187,",","+"),".","-"),"+","."),"-",","))),"")</f>
        <v/>
      </c>
      <c r="I1187" s="15" t="str">
        <f>IF(ISNUMBER(VALUE(SUBSTITUTE(SUBSTITUTE(SUBSTITUTE(SUBSTITUTE('YAHOO HISTORICAL DATA'!E1187,",","+"),".","-"),"+","."),"-",",")))=TRUE,(VALUE(SUBSTITUTE(SUBSTITUTE(SUBSTITUTE(SUBSTITUTE('YAHOO HISTORICAL DATA'!E1187,",","+"),".","-"),"+","."),"-",","))),"")</f>
        <v/>
      </c>
      <c r="J1187" s="15" t="str">
        <f>IF(ISNUMBER(VALUE(SUBSTITUTE(SUBSTITUTE(SUBSTITUTE(SUBSTITUTE('YAHOO HISTORICAL DATA'!F1187,",","+"),".","-"),"+","."),"-",",")))=TRUE,(VALUE(SUBSTITUTE(SUBSTITUTE(SUBSTITUTE(SUBSTITUTE('YAHOO HISTORICAL DATA'!F1187,",","+"),".","-"),"+","."),"-",","))),"")</f>
        <v/>
      </c>
      <c r="K1187" s="15">
        <f>IF(ISNUMBER(VALUE(SUBSTITUTE(SUBSTITUTE(SUBSTITUTE(SUBSTITUTE('YAHOO HISTORICAL DATA'!G1187,",","+"),".","-"),"+","."),"-",",")))=TRUE,(VALUE(SUBSTITUTE(SUBSTITUTE(SUBSTITUTE(SUBSTITUTE('YAHOO HISTORICAL DATA'!G1187,",","+"),".","-"),"+","."),"-",","))),VALUE(SUBSTITUTE(SUBSTITUTE(SUBSTITUTE(SUBSTITUTE('YAHOO HISTORICAL DATA'!G1187,",","+"),".","-"),"+","."),"-",",")&amp;"0"))</f>
        <v>0</v>
      </c>
    </row>
    <row r="1188" spans="1:11" x14ac:dyDescent="0.2">
      <c r="A1188">
        <f>'YAHOO HISTORICAL DATA'!A1188</f>
        <v>0</v>
      </c>
      <c r="B1188" s="81">
        <f t="shared" si="76"/>
        <v>0</v>
      </c>
      <c r="C1188" s="83">
        <f t="shared" si="74"/>
        <v>0</v>
      </c>
      <c r="D1188" s="83">
        <f t="shared" si="77"/>
        <v>0</v>
      </c>
      <c r="E1188" s="3" t="e">
        <f t="shared" si="75"/>
        <v>#NUM!</v>
      </c>
      <c r="F1188" s="15" t="str">
        <f>IF(ISNUMBER(VALUE(SUBSTITUTE(SUBSTITUTE(SUBSTITUTE(SUBSTITUTE('YAHOO HISTORICAL DATA'!B1188,",","+"),".","-"),"+","."),"-",",")))=TRUE,(VALUE(SUBSTITUTE(SUBSTITUTE(SUBSTITUTE(SUBSTITUTE('YAHOO HISTORICAL DATA'!B1188,",","+"),".","-"),"+","."),"-",","))),"")</f>
        <v/>
      </c>
      <c r="G1188" s="15" t="str">
        <f>IF(ISNUMBER(VALUE(SUBSTITUTE(SUBSTITUTE(SUBSTITUTE(SUBSTITUTE('YAHOO HISTORICAL DATA'!C1188,",","+"),".","-"),"+","."),"-",",")))=TRUE,(VALUE(SUBSTITUTE(SUBSTITUTE(SUBSTITUTE(SUBSTITUTE('YAHOO HISTORICAL DATA'!C1188,",","+"),".","-"),"+","."),"-",","))),"")</f>
        <v/>
      </c>
      <c r="H1188" s="15" t="str">
        <f>IF(ISNUMBER(VALUE(SUBSTITUTE(SUBSTITUTE(SUBSTITUTE(SUBSTITUTE('YAHOO HISTORICAL DATA'!D1188,",","+"),".","-"),"+","."),"-",",")))=TRUE,(VALUE(SUBSTITUTE(SUBSTITUTE(SUBSTITUTE(SUBSTITUTE('YAHOO HISTORICAL DATA'!D1188,",","+"),".","-"),"+","."),"-",","))),"")</f>
        <v/>
      </c>
      <c r="I1188" s="15" t="str">
        <f>IF(ISNUMBER(VALUE(SUBSTITUTE(SUBSTITUTE(SUBSTITUTE(SUBSTITUTE('YAHOO HISTORICAL DATA'!E1188,",","+"),".","-"),"+","."),"-",",")))=TRUE,(VALUE(SUBSTITUTE(SUBSTITUTE(SUBSTITUTE(SUBSTITUTE('YAHOO HISTORICAL DATA'!E1188,",","+"),".","-"),"+","."),"-",","))),"")</f>
        <v/>
      </c>
      <c r="J1188" s="15" t="str">
        <f>IF(ISNUMBER(VALUE(SUBSTITUTE(SUBSTITUTE(SUBSTITUTE(SUBSTITUTE('YAHOO HISTORICAL DATA'!F1188,",","+"),".","-"),"+","."),"-",",")))=TRUE,(VALUE(SUBSTITUTE(SUBSTITUTE(SUBSTITUTE(SUBSTITUTE('YAHOO HISTORICAL DATA'!F1188,",","+"),".","-"),"+","."),"-",","))),"")</f>
        <v/>
      </c>
      <c r="K1188" s="15">
        <f>IF(ISNUMBER(VALUE(SUBSTITUTE(SUBSTITUTE(SUBSTITUTE(SUBSTITUTE('YAHOO HISTORICAL DATA'!G1188,",","+"),".","-"),"+","."),"-",",")))=TRUE,(VALUE(SUBSTITUTE(SUBSTITUTE(SUBSTITUTE(SUBSTITUTE('YAHOO HISTORICAL DATA'!G1188,",","+"),".","-"),"+","."),"-",","))),VALUE(SUBSTITUTE(SUBSTITUTE(SUBSTITUTE(SUBSTITUTE('YAHOO HISTORICAL DATA'!G1188,",","+"),".","-"),"+","."),"-",",")&amp;"0"))</f>
        <v>0</v>
      </c>
    </row>
    <row r="1189" spans="1:11" x14ac:dyDescent="0.2">
      <c r="A1189">
        <f>'YAHOO HISTORICAL DATA'!A1189</f>
        <v>0</v>
      </c>
      <c r="B1189" s="81">
        <f t="shared" si="76"/>
        <v>0</v>
      </c>
      <c r="C1189" s="83">
        <f t="shared" si="74"/>
        <v>0</v>
      </c>
      <c r="D1189" s="83">
        <f t="shared" si="77"/>
        <v>0</v>
      </c>
      <c r="E1189" s="3" t="e">
        <f t="shared" si="75"/>
        <v>#NUM!</v>
      </c>
      <c r="F1189" s="15" t="str">
        <f>IF(ISNUMBER(VALUE(SUBSTITUTE(SUBSTITUTE(SUBSTITUTE(SUBSTITUTE('YAHOO HISTORICAL DATA'!B1189,",","+"),".","-"),"+","."),"-",",")))=TRUE,(VALUE(SUBSTITUTE(SUBSTITUTE(SUBSTITUTE(SUBSTITUTE('YAHOO HISTORICAL DATA'!B1189,",","+"),".","-"),"+","."),"-",","))),"")</f>
        <v/>
      </c>
      <c r="G1189" s="15" t="str">
        <f>IF(ISNUMBER(VALUE(SUBSTITUTE(SUBSTITUTE(SUBSTITUTE(SUBSTITUTE('YAHOO HISTORICAL DATA'!C1189,",","+"),".","-"),"+","."),"-",",")))=TRUE,(VALUE(SUBSTITUTE(SUBSTITUTE(SUBSTITUTE(SUBSTITUTE('YAHOO HISTORICAL DATA'!C1189,",","+"),".","-"),"+","."),"-",","))),"")</f>
        <v/>
      </c>
      <c r="H1189" s="15" t="str">
        <f>IF(ISNUMBER(VALUE(SUBSTITUTE(SUBSTITUTE(SUBSTITUTE(SUBSTITUTE('YAHOO HISTORICAL DATA'!D1189,",","+"),".","-"),"+","."),"-",",")))=TRUE,(VALUE(SUBSTITUTE(SUBSTITUTE(SUBSTITUTE(SUBSTITUTE('YAHOO HISTORICAL DATA'!D1189,",","+"),".","-"),"+","."),"-",","))),"")</f>
        <v/>
      </c>
      <c r="I1189" s="15" t="str">
        <f>IF(ISNUMBER(VALUE(SUBSTITUTE(SUBSTITUTE(SUBSTITUTE(SUBSTITUTE('YAHOO HISTORICAL DATA'!E1189,",","+"),".","-"),"+","."),"-",",")))=TRUE,(VALUE(SUBSTITUTE(SUBSTITUTE(SUBSTITUTE(SUBSTITUTE('YAHOO HISTORICAL DATA'!E1189,",","+"),".","-"),"+","."),"-",","))),"")</f>
        <v/>
      </c>
      <c r="J1189" s="15" t="str">
        <f>IF(ISNUMBER(VALUE(SUBSTITUTE(SUBSTITUTE(SUBSTITUTE(SUBSTITUTE('YAHOO HISTORICAL DATA'!F1189,",","+"),".","-"),"+","."),"-",",")))=TRUE,(VALUE(SUBSTITUTE(SUBSTITUTE(SUBSTITUTE(SUBSTITUTE('YAHOO HISTORICAL DATA'!F1189,",","+"),".","-"),"+","."),"-",","))),"")</f>
        <v/>
      </c>
      <c r="K1189" s="15">
        <f>IF(ISNUMBER(VALUE(SUBSTITUTE(SUBSTITUTE(SUBSTITUTE(SUBSTITUTE('YAHOO HISTORICAL DATA'!G1189,",","+"),".","-"),"+","."),"-",",")))=TRUE,(VALUE(SUBSTITUTE(SUBSTITUTE(SUBSTITUTE(SUBSTITUTE('YAHOO HISTORICAL DATA'!G1189,",","+"),".","-"),"+","."),"-",","))),VALUE(SUBSTITUTE(SUBSTITUTE(SUBSTITUTE(SUBSTITUTE('YAHOO HISTORICAL DATA'!G1189,",","+"),".","-"),"+","."),"-",",")&amp;"0"))</f>
        <v>0</v>
      </c>
    </row>
    <row r="1190" spans="1:11" x14ac:dyDescent="0.2">
      <c r="A1190">
        <f>'YAHOO HISTORICAL DATA'!A1190</f>
        <v>0</v>
      </c>
      <c r="B1190" s="81">
        <f t="shared" si="76"/>
        <v>0</v>
      </c>
      <c r="C1190" s="83">
        <f t="shared" si="74"/>
        <v>0</v>
      </c>
      <c r="D1190" s="83">
        <f t="shared" si="77"/>
        <v>0</v>
      </c>
      <c r="E1190" s="3" t="e">
        <f t="shared" si="75"/>
        <v>#NUM!</v>
      </c>
      <c r="F1190" s="15" t="str">
        <f>IF(ISNUMBER(VALUE(SUBSTITUTE(SUBSTITUTE(SUBSTITUTE(SUBSTITUTE('YAHOO HISTORICAL DATA'!B1190,",","+"),".","-"),"+","."),"-",",")))=TRUE,(VALUE(SUBSTITUTE(SUBSTITUTE(SUBSTITUTE(SUBSTITUTE('YAHOO HISTORICAL DATA'!B1190,",","+"),".","-"),"+","."),"-",","))),"")</f>
        <v/>
      </c>
      <c r="G1190" s="15" t="str">
        <f>IF(ISNUMBER(VALUE(SUBSTITUTE(SUBSTITUTE(SUBSTITUTE(SUBSTITUTE('YAHOO HISTORICAL DATA'!C1190,",","+"),".","-"),"+","."),"-",",")))=TRUE,(VALUE(SUBSTITUTE(SUBSTITUTE(SUBSTITUTE(SUBSTITUTE('YAHOO HISTORICAL DATA'!C1190,",","+"),".","-"),"+","."),"-",","))),"")</f>
        <v/>
      </c>
      <c r="H1190" s="15" t="str">
        <f>IF(ISNUMBER(VALUE(SUBSTITUTE(SUBSTITUTE(SUBSTITUTE(SUBSTITUTE('YAHOO HISTORICAL DATA'!D1190,",","+"),".","-"),"+","."),"-",",")))=TRUE,(VALUE(SUBSTITUTE(SUBSTITUTE(SUBSTITUTE(SUBSTITUTE('YAHOO HISTORICAL DATA'!D1190,",","+"),".","-"),"+","."),"-",","))),"")</f>
        <v/>
      </c>
      <c r="I1190" s="15" t="str">
        <f>IF(ISNUMBER(VALUE(SUBSTITUTE(SUBSTITUTE(SUBSTITUTE(SUBSTITUTE('YAHOO HISTORICAL DATA'!E1190,",","+"),".","-"),"+","."),"-",",")))=TRUE,(VALUE(SUBSTITUTE(SUBSTITUTE(SUBSTITUTE(SUBSTITUTE('YAHOO HISTORICAL DATA'!E1190,",","+"),".","-"),"+","."),"-",","))),"")</f>
        <v/>
      </c>
      <c r="J1190" s="15" t="str">
        <f>IF(ISNUMBER(VALUE(SUBSTITUTE(SUBSTITUTE(SUBSTITUTE(SUBSTITUTE('YAHOO HISTORICAL DATA'!F1190,",","+"),".","-"),"+","."),"-",",")))=TRUE,(VALUE(SUBSTITUTE(SUBSTITUTE(SUBSTITUTE(SUBSTITUTE('YAHOO HISTORICAL DATA'!F1190,",","+"),".","-"),"+","."),"-",","))),"")</f>
        <v/>
      </c>
      <c r="K1190" s="15">
        <f>IF(ISNUMBER(VALUE(SUBSTITUTE(SUBSTITUTE(SUBSTITUTE(SUBSTITUTE('YAHOO HISTORICAL DATA'!G1190,",","+"),".","-"),"+","."),"-",",")))=TRUE,(VALUE(SUBSTITUTE(SUBSTITUTE(SUBSTITUTE(SUBSTITUTE('YAHOO HISTORICAL DATA'!G1190,",","+"),".","-"),"+","."),"-",","))),VALUE(SUBSTITUTE(SUBSTITUTE(SUBSTITUTE(SUBSTITUTE('YAHOO HISTORICAL DATA'!G1190,",","+"),".","-"),"+","."),"-",",")&amp;"0"))</f>
        <v>0</v>
      </c>
    </row>
    <row r="1191" spans="1:11" x14ac:dyDescent="0.2">
      <c r="A1191">
        <f>'YAHOO HISTORICAL DATA'!A1191</f>
        <v>0</v>
      </c>
      <c r="B1191" s="81">
        <f t="shared" si="76"/>
        <v>0</v>
      </c>
      <c r="C1191" s="83">
        <f t="shared" si="74"/>
        <v>0</v>
      </c>
      <c r="D1191" s="83">
        <f t="shared" si="77"/>
        <v>0</v>
      </c>
      <c r="E1191" s="3" t="e">
        <f t="shared" si="75"/>
        <v>#NUM!</v>
      </c>
      <c r="F1191" s="15" t="str">
        <f>IF(ISNUMBER(VALUE(SUBSTITUTE(SUBSTITUTE(SUBSTITUTE(SUBSTITUTE('YAHOO HISTORICAL DATA'!B1191,",","+"),".","-"),"+","."),"-",",")))=TRUE,(VALUE(SUBSTITUTE(SUBSTITUTE(SUBSTITUTE(SUBSTITUTE('YAHOO HISTORICAL DATA'!B1191,",","+"),".","-"),"+","."),"-",","))),"")</f>
        <v/>
      </c>
      <c r="G1191" s="15" t="str">
        <f>IF(ISNUMBER(VALUE(SUBSTITUTE(SUBSTITUTE(SUBSTITUTE(SUBSTITUTE('YAHOO HISTORICAL DATA'!C1191,",","+"),".","-"),"+","."),"-",",")))=TRUE,(VALUE(SUBSTITUTE(SUBSTITUTE(SUBSTITUTE(SUBSTITUTE('YAHOO HISTORICAL DATA'!C1191,",","+"),".","-"),"+","."),"-",","))),"")</f>
        <v/>
      </c>
      <c r="H1191" s="15" t="str">
        <f>IF(ISNUMBER(VALUE(SUBSTITUTE(SUBSTITUTE(SUBSTITUTE(SUBSTITUTE('YAHOO HISTORICAL DATA'!D1191,",","+"),".","-"),"+","."),"-",",")))=TRUE,(VALUE(SUBSTITUTE(SUBSTITUTE(SUBSTITUTE(SUBSTITUTE('YAHOO HISTORICAL DATA'!D1191,",","+"),".","-"),"+","."),"-",","))),"")</f>
        <v/>
      </c>
      <c r="I1191" s="15" t="str">
        <f>IF(ISNUMBER(VALUE(SUBSTITUTE(SUBSTITUTE(SUBSTITUTE(SUBSTITUTE('YAHOO HISTORICAL DATA'!E1191,",","+"),".","-"),"+","."),"-",",")))=TRUE,(VALUE(SUBSTITUTE(SUBSTITUTE(SUBSTITUTE(SUBSTITUTE('YAHOO HISTORICAL DATA'!E1191,",","+"),".","-"),"+","."),"-",","))),"")</f>
        <v/>
      </c>
      <c r="J1191" s="15" t="str">
        <f>IF(ISNUMBER(VALUE(SUBSTITUTE(SUBSTITUTE(SUBSTITUTE(SUBSTITUTE('YAHOO HISTORICAL DATA'!F1191,",","+"),".","-"),"+","."),"-",",")))=TRUE,(VALUE(SUBSTITUTE(SUBSTITUTE(SUBSTITUTE(SUBSTITUTE('YAHOO HISTORICAL DATA'!F1191,",","+"),".","-"),"+","."),"-",","))),"")</f>
        <v/>
      </c>
      <c r="K1191" s="15">
        <f>IF(ISNUMBER(VALUE(SUBSTITUTE(SUBSTITUTE(SUBSTITUTE(SUBSTITUTE('YAHOO HISTORICAL DATA'!G1191,",","+"),".","-"),"+","."),"-",",")))=TRUE,(VALUE(SUBSTITUTE(SUBSTITUTE(SUBSTITUTE(SUBSTITUTE('YAHOO HISTORICAL DATA'!G1191,",","+"),".","-"),"+","."),"-",","))),VALUE(SUBSTITUTE(SUBSTITUTE(SUBSTITUTE(SUBSTITUTE('YAHOO HISTORICAL DATA'!G1191,",","+"),".","-"),"+","."),"-",",")&amp;"0"))</f>
        <v>0</v>
      </c>
    </row>
    <row r="1192" spans="1:11" x14ac:dyDescent="0.2">
      <c r="A1192">
        <f>'YAHOO HISTORICAL DATA'!A1192</f>
        <v>0</v>
      </c>
      <c r="B1192" s="81">
        <f t="shared" si="76"/>
        <v>0</v>
      </c>
      <c r="C1192" s="83">
        <f t="shared" si="74"/>
        <v>0</v>
      </c>
      <c r="D1192" s="83">
        <f t="shared" si="77"/>
        <v>0</v>
      </c>
      <c r="E1192" s="3" t="e">
        <f t="shared" si="75"/>
        <v>#NUM!</v>
      </c>
      <c r="F1192" s="15" t="str">
        <f>IF(ISNUMBER(VALUE(SUBSTITUTE(SUBSTITUTE(SUBSTITUTE(SUBSTITUTE('YAHOO HISTORICAL DATA'!B1192,",","+"),".","-"),"+","."),"-",",")))=TRUE,(VALUE(SUBSTITUTE(SUBSTITUTE(SUBSTITUTE(SUBSTITUTE('YAHOO HISTORICAL DATA'!B1192,",","+"),".","-"),"+","."),"-",","))),"")</f>
        <v/>
      </c>
      <c r="G1192" s="15" t="str">
        <f>IF(ISNUMBER(VALUE(SUBSTITUTE(SUBSTITUTE(SUBSTITUTE(SUBSTITUTE('YAHOO HISTORICAL DATA'!C1192,",","+"),".","-"),"+","."),"-",",")))=TRUE,(VALUE(SUBSTITUTE(SUBSTITUTE(SUBSTITUTE(SUBSTITUTE('YAHOO HISTORICAL DATA'!C1192,",","+"),".","-"),"+","."),"-",","))),"")</f>
        <v/>
      </c>
      <c r="H1192" s="15" t="str">
        <f>IF(ISNUMBER(VALUE(SUBSTITUTE(SUBSTITUTE(SUBSTITUTE(SUBSTITUTE('YAHOO HISTORICAL DATA'!D1192,",","+"),".","-"),"+","."),"-",",")))=TRUE,(VALUE(SUBSTITUTE(SUBSTITUTE(SUBSTITUTE(SUBSTITUTE('YAHOO HISTORICAL DATA'!D1192,",","+"),".","-"),"+","."),"-",","))),"")</f>
        <v/>
      </c>
      <c r="I1192" s="15" t="str">
        <f>IF(ISNUMBER(VALUE(SUBSTITUTE(SUBSTITUTE(SUBSTITUTE(SUBSTITUTE('YAHOO HISTORICAL DATA'!E1192,",","+"),".","-"),"+","."),"-",",")))=TRUE,(VALUE(SUBSTITUTE(SUBSTITUTE(SUBSTITUTE(SUBSTITUTE('YAHOO HISTORICAL DATA'!E1192,",","+"),".","-"),"+","."),"-",","))),"")</f>
        <v/>
      </c>
      <c r="J1192" s="15" t="str">
        <f>IF(ISNUMBER(VALUE(SUBSTITUTE(SUBSTITUTE(SUBSTITUTE(SUBSTITUTE('YAHOO HISTORICAL DATA'!F1192,",","+"),".","-"),"+","."),"-",",")))=TRUE,(VALUE(SUBSTITUTE(SUBSTITUTE(SUBSTITUTE(SUBSTITUTE('YAHOO HISTORICAL DATA'!F1192,",","+"),".","-"),"+","."),"-",","))),"")</f>
        <v/>
      </c>
      <c r="K1192" s="15">
        <f>IF(ISNUMBER(VALUE(SUBSTITUTE(SUBSTITUTE(SUBSTITUTE(SUBSTITUTE('YAHOO HISTORICAL DATA'!G1192,",","+"),".","-"),"+","."),"-",",")))=TRUE,(VALUE(SUBSTITUTE(SUBSTITUTE(SUBSTITUTE(SUBSTITUTE('YAHOO HISTORICAL DATA'!G1192,",","+"),".","-"),"+","."),"-",","))),VALUE(SUBSTITUTE(SUBSTITUTE(SUBSTITUTE(SUBSTITUTE('YAHOO HISTORICAL DATA'!G1192,",","+"),".","-"),"+","."),"-",",")&amp;"0"))</f>
        <v>0</v>
      </c>
    </row>
    <row r="1193" spans="1:11" x14ac:dyDescent="0.2">
      <c r="A1193">
        <f>'YAHOO HISTORICAL DATA'!A1193</f>
        <v>0</v>
      </c>
      <c r="B1193" s="81">
        <f t="shared" si="76"/>
        <v>0</v>
      </c>
      <c r="C1193" s="83">
        <f t="shared" si="74"/>
        <v>0</v>
      </c>
      <c r="D1193" s="83">
        <f t="shared" si="77"/>
        <v>0</v>
      </c>
      <c r="E1193" s="3" t="e">
        <f t="shared" si="75"/>
        <v>#NUM!</v>
      </c>
      <c r="F1193" s="15" t="str">
        <f>IF(ISNUMBER(VALUE(SUBSTITUTE(SUBSTITUTE(SUBSTITUTE(SUBSTITUTE('YAHOO HISTORICAL DATA'!B1193,",","+"),".","-"),"+","."),"-",",")))=TRUE,(VALUE(SUBSTITUTE(SUBSTITUTE(SUBSTITUTE(SUBSTITUTE('YAHOO HISTORICAL DATA'!B1193,",","+"),".","-"),"+","."),"-",","))),"")</f>
        <v/>
      </c>
      <c r="G1193" s="15" t="str">
        <f>IF(ISNUMBER(VALUE(SUBSTITUTE(SUBSTITUTE(SUBSTITUTE(SUBSTITUTE('YAHOO HISTORICAL DATA'!C1193,",","+"),".","-"),"+","."),"-",",")))=TRUE,(VALUE(SUBSTITUTE(SUBSTITUTE(SUBSTITUTE(SUBSTITUTE('YAHOO HISTORICAL DATA'!C1193,",","+"),".","-"),"+","."),"-",","))),"")</f>
        <v/>
      </c>
      <c r="H1193" s="15" t="str">
        <f>IF(ISNUMBER(VALUE(SUBSTITUTE(SUBSTITUTE(SUBSTITUTE(SUBSTITUTE('YAHOO HISTORICAL DATA'!D1193,",","+"),".","-"),"+","."),"-",",")))=TRUE,(VALUE(SUBSTITUTE(SUBSTITUTE(SUBSTITUTE(SUBSTITUTE('YAHOO HISTORICAL DATA'!D1193,",","+"),".","-"),"+","."),"-",","))),"")</f>
        <v/>
      </c>
      <c r="I1193" s="15" t="str">
        <f>IF(ISNUMBER(VALUE(SUBSTITUTE(SUBSTITUTE(SUBSTITUTE(SUBSTITUTE('YAHOO HISTORICAL DATA'!E1193,",","+"),".","-"),"+","."),"-",",")))=TRUE,(VALUE(SUBSTITUTE(SUBSTITUTE(SUBSTITUTE(SUBSTITUTE('YAHOO HISTORICAL DATA'!E1193,",","+"),".","-"),"+","."),"-",","))),"")</f>
        <v/>
      </c>
      <c r="J1193" s="15" t="str">
        <f>IF(ISNUMBER(VALUE(SUBSTITUTE(SUBSTITUTE(SUBSTITUTE(SUBSTITUTE('YAHOO HISTORICAL DATA'!F1193,",","+"),".","-"),"+","."),"-",",")))=TRUE,(VALUE(SUBSTITUTE(SUBSTITUTE(SUBSTITUTE(SUBSTITUTE('YAHOO HISTORICAL DATA'!F1193,",","+"),".","-"),"+","."),"-",","))),"")</f>
        <v/>
      </c>
      <c r="K1193" s="15">
        <f>IF(ISNUMBER(VALUE(SUBSTITUTE(SUBSTITUTE(SUBSTITUTE(SUBSTITUTE('YAHOO HISTORICAL DATA'!G1193,",","+"),".","-"),"+","."),"-",",")))=TRUE,(VALUE(SUBSTITUTE(SUBSTITUTE(SUBSTITUTE(SUBSTITUTE('YAHOO HISTORICAL DATA'!G1193,",","+"),".","-"),"+","."),"-",","))),VALUE(SUBSTITUTE(SUBSTITUTE(SUBSTITUTE(SUBSTITUTE('YAHOO HISTORICAL DATA'!G1193,",","+"),".","-"),"+","."),"-",",")&amp;"0"))</f>
        <v>0</v>
      </c>
    </row>
    <row r="1194" spans="1:11" x14ac:dyDescent="0.2">
      <c r="A1194">
        <f>'YAHOO HISTORICAL DATA'!A1194</f>
        <v>0</v>
      </c>
      <c r="B1194" s="81">
        <f t="shared" si="76"/>
        <v>0</v>
      </c>
      <c r="C1194" s="83">
        <f t="shared" si="74"/>
        <v>0</v>
      </c>
      <c r="D1194" s="83">
        <f t="shared" si="77"/>
        <v>0</v>
      </c>
      <c r="E1194" s="3" t="e">
        <f t="shared" si="75"/>
        <v>#NUM!</v>
      </c>
      <c r="F1194" s="15" t="str">
        <f>IF(ISNUMBER(VALUE(SUBSTITUTE(SUBSTITUTE(SUBSTITUTE(SUBSTITUTE('YAHOO HISTORICAL DATA'!B1194,",","+"),".","-"),"+","."),"-",",")))=TRUE,(VALUE(SUBSTITUTE(SUBSTITUTE(SUBSTITUTE(SUBSTITUTE('YAHOO HISTORICAL DATA'!B1194,",","+"),".","-"),"+","."),"-",","))),"")</f>
        <v/>
      </c>
      <c r="G1194" s="15" t="str">
        <f>IF(ISNUMBER(VALUE(SUBSTITUTE(SUBSTITUTE(SUBSTITUTE(SUBSTITUTE('YAHOO HISTORICAL DATA'!C1194,",","+"),".","-"),"+","."),"-",",")))=TRUE,(VALUE(SUBSTITUTE(SUBSTITUTE(SUBSTITUTE(SUBSTITUTE('YAHOO HISTORICAL DATA'!C1194,",","+"),".","-"),"+","."),"-",","))),"")</f>
        <v/>
      </c>
      <c r="H1194" s="15" t="str">
        <f>IF(ISNUMBER(VALUE(SUBSTITUTE(SUBSTITUTE(SUBSTITUTE(SUBSTITUTE('YAHOO HISTORICAL DATA'!D1194,",","+"),".","-"),"+","."),"-",",")))=TRUE,(VALUE(SUBSTITUTE(SUBSTITUTE(SUBSTITUTE(SUBSTITUTE('YAHOO HISTORICAL DATA'!D1194,",","+"),".","-"),"+","."),"-",","))),"")</f>
        <v/>
      </c>
      <c r="I1194" s="15" t="str">
        <f>IF(ISNUMBER(VALUE(SUBSTITUTE(SUBSTITUTE(SUBSTITUTE(SUBSTITUTE('YAHOO HISTORICAL DATA'!E1194,",","+"),".","-"),"+","."),"-",",")))=TRUE,(VALUE(SUBSTITUTE(SUBSTITUTE(SUBSTITUTE(SUBSTITUTE('YAHOO HISTORICAL DATA'!E1194,",","+"),".","-"),"+","."),"-",","))),"")</f>
        <v/>
      </c>
      <c r="J1194" s="15" t="str">
        <f>IF(ISNUMBER(VALUE(SUBSTITUTE(SUBSTITUTE(SUBSTITUTE(SUBSTITUTE('YAHOO HISTORICAL DATA'!F1194,",","+"),".","-"),"+","."),"-",",")))=TRUE,(VALUE(SUBSTITUTE(SUBSTITUTE(SUBSTITUTE(SUBSTITUTE('YAHOO HISTORICAL DATA'!F1194,",","+"),".","-"),"+","."),"-",","))),"")</f>
        <v/>
      </c>
      <c r="K1194" s="15">
        <f>IF(ISNUMBER(VALUE(SUBSTITUTE(SUBSTITUTE(SUBSTITUTE(SUBSTITUTE('YAHOO HISTORICAL DATA'!G1194,",","+"),".","-"),"+","."),"-",",")))=TRUE,(VALUE(SUBSTITUTE(SUBSTITUTE(SUBSTITUTE(SUBSTITUTE('YAHOO HISTORICAL DATA'!G1194,",","+"),".","-"),"+","."),"-",","))),VALUE(SUBSTITUTE(SUBSTITUTE(SUBSTITUTE(SUBSTITUTE('YAHOO HISTORICAL DATA'!G1194,",","+"),".","-"),"+","."),"-",",")&amp;"0"))</f>
        <v>0</v>
      </c>
    </row>
    <row r="1195" spans="1:11" x14ac:dyDescent="0.2">
      <c r="A1195">
        <f>'YAHOO HISTORICAL DATA'!A1195</f>
        <v>0</v>
      </c>
      <c r="B1195" s="81">
        <f t="shared" si="76"/>
        <v>0</v>
      </c>
      <c r="C1195" s="83">
        <f t="shared" si="74"/>
        <v>0</v>
      </c>
      <c r="D1195" s="83">
        <f t="shared" si="77"/>
        <v>0</v>
      </c>
      <c r="E1195" s="3" t="e">
        <f t="shared" si="75"/>
        <v>#NUM!</v>
      </c>
      <c r="F1195" s="15" t="str">
        <f>IF(ISNUMBER(VALUE(SUBSTITUTE(SUBSTITUTE(SUBSTITUTE(SUBSTITUTE('YAHOO HISTORICAL DATA'!B1195,",","+"),".","-"),"+","."),"-",",")))=TRUE,(VALUE(SUBSTITUTE(SUBSTITUTE(SUBSTITUTE(SUBSTITUTE('YAHOO HISTORICAL DATA'!B1195,",","+"),".","-"),"+","."),"-",","))),"")</f>
        <v/>
      </c>
      <c r="G1195" s="15" t="str">
        <f>IF(ISNUMBER(VALUE(SUBSTITUTE(SUBSTITUTE(SUBSTITUTE(SUBSTITUTE('YAHOO HISTORICAL DATA'!C1195,",","+"),".","-"),"+","."),"-",",")))=TRUE,(VALUE(SUBSTITUTE(SUBSTITUTE(SUBSTITUTE(SUBSTITUTE('YAHOO HISTORICAL DATA'!C1195,",","+"),".","-"),"+","."),"-",","))),"")</f>
        <v/>
      </c>
      <c r="H1195" s="15" t="str">
        <f>IF(ISNUMBER(VALUE(SUBSTITUTE(SUBSTITUTE(SUBSTITUTE(SUBSTITUTE('YAHOO HISTORICAL DATA'!D1195,",","+"),".","-"),"+","."),"-",",")))=TRUE,(VALUE(SUBSTITUTE(SUBSTITUTE(SUBSTITUTE(SUBSTITUTE('YAHOO HISTORICAL DATA'!D1195,",","+"),".","-"),"+","."),"-",","))),"")</f>
        <v/>
      </c>
      <c r="I1195" s="15" t="str">
        <f>IF(ISNUMBER(VALUE(SUBSTITUTE(SUBSTITUTE(SUBSTITUTE(SUBSTITUTE('YAHOO HISTORICAL DATA'!E1195,",","+"),".","-"),"+","."),"-",",")))=TRUE,(VALUE(SUBSTITUTE(SUBSTITUTE(SUBSTITUTE(SUBSTITUTE('YAHOO HISTORICAL DATA'!E1195,",","+"),".","-"),"+","."),"-",","))),"")</f>
        <v/>
      </c>
      <c r="J1195" s="15" t="str">
        <f>IF(ISNUMBER(VALUE(SUBSTITUTE(SUBSTITUTE(SUBSTITUTE(SUBSTITUTE('YAHOO HISTORICAL DATA'!F1195,",","+"),".","-"),"+","."),"-",",")))=TRUE,(VALUE(SUBSTITUTE(SUBSTITUTE(SUBSTITUTE(SUBSTITUTE('YAHOO HISTORICAL DATA'!F1195,",","+"),".","-"),"+","."),"-",","))),"")</f>
        <v/>
      </c>
      <c r="K1195" s="15">
        <f>IF(ISNUMBER(VALUE(SUBSTITUTE(SUBSTITUTE(SUBSTITUTE(SUBSTITUTE('YAHOO HISTORICAL DATA'!G1195,",","+"),".","-"),"+","."),"-",",")))=TRUE,(VALUE(SUBSTITUTE(SUBSTITUTE(SUBSTITUTE(SUBSTITUTE('YAHOO HISTORICAL DATA'!G1195,",","+"),".","-"),"+","."),"-",","))),VALUE(SUBSTITUTE(SUBSTITUTE(SUBSTITUTE(SUBSTITUTE('YAHOO HISTORICAL DATA'!G1195,",","+"),".","-"),"+","."),"-",",")&amp;"0"))</f>
        <v>0</v>
      </c>
    </row>
    <row r="1196" spans="1:11" x14ac:dyDescent="0.2">
      <c r="A1196">
        <f>'YAHOO HISTORICAL DATA'!A1196</f>
        <v>0</v>
      </c>
      <c r="B1196" s="81">
        <f t="shared" si="76"/>
        <v>0</v>
      </c>
      <c r="C1196" s="83">
        <f t="shared" si="74"/>
        <v>0</v>
      </c>
      <c r="D1196" s="83">
        <f t="shared" si="77"/>
        <v>0</v>
      </c>
      <c r="E1196" s="3" t="e">
        <f t="shared" si="75"/>
        <v>#NUM!</v>
      </c>
      <c r="F1196" s="15" t="str">
        <f>IF(ISNUMBER(VALUE(SUBSTITUTE(SUBSTITUTE(SUBSTITUTE(SUBSTITUTE('YAHOO HISTORICAL DATA'!B1196,",","+"),".","-"),"+","."),"-",",")))=TRUE,(VALUE(SUBSTITUTE(SUBSTITUTE(SUBSTITUTE(SUBSTITUTE('YAHOO HISTORICAL DATA'!B1196,",","+"),".","-"),"+","."),"-",","))),"")</f>
        <v/>
      </c>
      <c r="G1196" s="15" t="str">
        <f>IF(ISNUMBER(VALUE(SUBSTITUTE(SUBSTITUTE(SUBSTITUTE(SUBSTITUTE('YAHOO HISTORICAL DATA'!C1196,",","+"),".","-"),"+","."),"-",",")))=TRUE,(VALUE(SUBSTITUTE(SUBSTITUTE(SUBSTITUTE(SUBSTITUTE('YAHOO HISTORICAL DATA'!C1196,",","+"),".","-"),"+","."),"-",","))),"")</f>
        <v/>
      </c>
      <c r="H1196" s="15" t="str">
        <f>IF(ISNUMBER(VALUE(SUBSTITUTE(SUBSTITUTE(SUBSTITUTE(SUBSTITUTE('YAHOO HISTORICAL DATA'!D1196,",","+"),".","-"),"+","."),"-",",")))=TRUE,(VALUE(SUBSTITUTE(SUBSTITUTE(SUBSTITUTE(SUBSTITUTE('YAHOO HISTORICAL DATA'!D1196,",","+"),".","-"),"+","."),"-",","))),"")</f>
        <v/>
      </c>
      <c r="I1196" s="15" t="str">
        <f>IF(ISNUMBER(VALUE(SUBSTITUTE(SUBSTITUTE(SUBSTITUTE(SUBSTITUTE('YAHOO HISTORICAL DATA'!E1196,",","+"),".","-"),"+","."),"-",",")))=TRUE,(VALUE(SUBSTITUTE(SUBSTITUTE(SUBSTITUTE(SUBSTITUTE('YAHOO HISTORICAL DATA'!E1196,",","+"),".","-"),"+","."),"-",","))),"")</f>
        <v/>
      </c>
      <c r="J1196" s="15" t="str">
        <f>IF(ISNUMBER(VALUE(SUBSTITUTE(SUBSTITUTE(SUBSTITUTE(SUBSTITUTE('YAHOO HISTORICAL DATA'!F1196,",","+"),".","-"),"+","."),"-",",")))=TRUE,(VALUE(SUBSTITUTE(SUBSTITUTE(SUBSTITUTE(SUBSTITUTE('YAHOO HISTORICAL DATA'!F1196,",","+"),".","-"),"+","."),"-",","))),"")</f>
        <v/>
      </c>
      <c r="K1196" s="15">
        <f>IF(ISNUMBER(VALUE(SUBSTITUTE(SUBSTITUTE(SUBSTITUTE(SUBSTITUTE('YAHOO HISTORICAL DATA'!G1196,",","+"),".","-"),"+","."),"-",",")))=TRUE,(VALUE(SUBSTITUTE(SUBSTITUTE(SUBSTITUTE(SUBSTITUTE('YAHOO HISTORICAL DATA'!G1196,",","+"),".","-"),"+","."),"-",","))),VALUE(SUBSTITUTE(SUBSTITUTE(SUBSTITUTE(SUBSTITUTE('YAHOO HISTORICAL DATA'!G1196,",","+"),".","-"),"+","."),"-",",")&amp;"0"))</f>
        <v>0</v>
      </c>
    </row>
    <row r="1197" spans="1:11" x14ac:dyDescent="0.2">
      <c r="A1197">
        <f>'YAHOO HISTORICAL DATA'!A1197</f>
        <v>0</v>
      </c>
      <c r="B1197" s="81">
        <f t="shared" si="76"/>
        <v>0</v>
      </c>
      <c r="C1197" s="83">
        <f t="shared" ref="C1197:C1260" si="78">(IF((LEFT(A1197,3))="Jan",1,(IF((LEFT(A1197,3))="Feb",2,(IF((LEFT(A1197,3))="Mar",3,(IF((LEFT(A1197,3))="Apr",4,(IF((LEFT(A1197,3))="May",5,(IF((LEFT(A1197,3))="Jun",6,(IF((LEFT(A1197,3))="Jul",7,(IF((LEFT(A1197,3))="Aug",8,(IF((LEFT(A1197,3))="Sep",9,(IF((LEFT(A1197,3))="Oct",10,(IF((LEFT(A1197,3))="Nov",11,(IF((LEFT(A1197,3))="Dec",12,0))))))))))))))))))))))))</f>
        <v>0</v>
      </c>
      <c r="D1197" s="83">
        <f t="shared" si="77"/>
        <v>0</v>
      </c>
      <c r="E1197" s="3" t="e">
        <f t="shared" ref="E1197:E1260" si="79">DATE(D1197,C1197,B1197)</f>
        <v>#NUM!</v>
      </c>
      <c r="F1197" s="15" t="str">
        <f>IF(ISNUMBER(VALUE(SUBSTITUTE(SUBSTITUTE(SUBSTITUTE(SUBSTITUTE('YAHOO HISTORICAL DATA'!B1197,",","+"),".","-"),"+","."),"-",",")))=TRUE,(VALUE(SUBSTITUTE(SUBSTITUTE(SUBSTITUTE(SUBSTITUTE('YAHOO HISTORICAL DATA'!B1197,",","+"),".","-"),"+","."),"-",","))),"")</f>
        <v/>
      </c>
      <c r="G1197" s="15" t="str">
        <f>IF(ISNUMBER(VALUE(SUBSTITUTE(SUBSTITUTE(SUBSTITUTE(SUBSTITUTE('YAHOO HISTORICAL DATA'!C1197,",","+"),".","-"),"+","."),"-",",")))=TRUE,(VALUE(SUBSTITUTE(SUBSTITUTE(SUBSTITUTE(SUBSTITUTE('YAHOO HISTORICAL DATA'!C1197,",","+"),".","-"),"+","."),"-",","))),"")</f>
        <v/>
      </c>
      <c r="H1197" s="15" t="str">
        <f>IF(ISNUMBER(VALUE(SUBSTITUTE(SUBSTITUTE(SUBSTITUTE(SUBSTITUTE('YAHOO HISTORICAL DATA'!D1197,",","+"),".","-"),"+","."),"-",",")))=TRUE,(VALUE(SUBSTITUTE(SUBSTITUTE(SUBSTITUTE(SUBSTITUTE('YAHOO HISTORICAL DATA'!D1197,",","+"),".","-"),"+","."),"-",","))),"")</f>
        <v/>
      </c>
      <c r="I1197" s="15" t="str">
        <f>IF(ISNUMBER(VALUE(SUBSTITUTE(SUBSTITUTE(SUBSTITUTE(SUBSTITUTE('YAHOO HISTORICAL DATA'!E1197,",","+"),".","-"),"+","."),"-",",")))=TRUE,(VALUE(SUBSTITUTE(SUBSTITUTE(SUBSTITUTE(SUBSTITUTE('YAHOO HISTORICAL DATA'!E1197,",","+"),".","-"),"+","."),"-",","))),"")</f>
        <v/>
      </c>
      <c r="J1197" s="15" t="str">
        <f>IF(ISNUMBER(VALUE(SUBSTITUTE(SUBSTITUTE(SUBSTITUTE(SUBSTITUTE('YAHOO HISTORICAL DATA'!F1197,",","+"),".","-"),"+","."),"-",",")))=TRUE,(VALUE(SUBSTITUTE(SUBSTITUTE(SUBSTITUTE(SUBSTITUTE('YAHOO HISTORICAL DATA'!F1197,",","+"),".","-"),"+","."),"-",","))),"")</f>
        <v/>
      </c>
      <c r="K1197" s="15">
        <f>IF(ISNUMBER(VALUE(SUBSTITUTE(SUBSTITUTE(SUBSTITUTE(SUBSTITUTE('YAHOO HISTORICAL DATA'!G1197,",","+"),".","-"),"+","."),"-",",")))=TRUE,(VALUE(SUBSTITUTE(SUBSTITUTE(SUBSTITUTE(SUBSTITUTE('YAHOO HISTORICAL DATA'!G1197,",","+"),".","-"),"+","."),"-",","))),VALUE(SUBSTITUTE(SUBSTITUTE(SUBSTITUTE(SUBSTITUTE('YAHOO HISTORICAL DATA'!G1197,",","+"),".","-"),"+","."),"-",",")&amp;"0"))</f>
        <v>0</v>
      </c>
    </row>
    <row r="1198" spans="1:11" x14ac:dyDescent="0.2">
      <c r="A1198">
        <f>'YAHOO HISTORICAL DATA'!A1198</f>
        <v>0</v>
      </c>
      <c r="B1198" s="81">
        <f t="shared" si="76"/>
        <v>0</v>
      </c>
      <c r="C1198" s="83">
        <f t="shared" si="78"/>
        <v>0</v>
      </c>
      <c r="D1198" s="83">
        <f t="shared" si="77"/>
        <v>0</v>
      </c>
      <c r="E1198" s="3" t="e">
        <f t="shared" si="79"/>
        <v>#NUM!</v>
      </c>
      <c r="F1198" s="15" t="str">
        <f>IF(ISNUMBER(VALUE(SUBSTITUTE(SUBSTITUTE(SUBSTITUTE(SUBSTITUTE('YAHOO HISTORICAL DATA'!B1198,",","+"),".","-"),"+","."),"-",",")))=TRUE,(VALUE(SUBSTITUTE(SUBSTITUTE(SUBSTITUTE(SUBSTITUTE('YAHOO HISTORICAL DATA'!B1198,",","+"),".","-"),"+","."),"-",","))),"")</f>
        <v/>
      </c>
      <c r="G1198" s="15" t="str">
        <f>IF(ISNUMBER(VALUE(SUBSTITUTE(SUBSTITUTE(SUBSTITUTE(SUBSTITUTE('YAHOO HISTORICAL DATA'!C1198,",","+"),".","-"),"+","."),"-",",")))=TRUE,(VALUE(SUBSTITUTE(SUBSTITUTE(SUBSTITUTE(SUBSTITUTE('YAHOO HISTORICAL DATA'!C1198,",","+"),".","-"),"+","."),"-",","))),"")</f>
        <v/>
      </c>
      <c r="H1198" s="15" t="str">
        <f>IF(ISNUMBER(VALUE(SUBSTITUTE(SUBSTITUTE(SUBSTITUTE(SUBSTITUTE('YAHOO HISTORICAL DATA'!D1198,",","+"),".","-"),"+","."),"-",",")))=TRUE,(VALUE(SUBSTITUTE(SUBSTITUTE(SUBSTITUTE(SUBSTITUTE('YAHOO HISTORICAL DATA'!D1198,",","+"),".","-"),"+","."),"-",","))),"")</f>
        <v/>
      </c>
      <c r="I1198" s="15" t="str">
        <f>IF(ISNUMBER(VALUE(SUBSTITUTE(SUBSTITUTE(SUBSTITUTE(SUBSTITUTE('YAHOO HISTORICAL DATA'!E1198,",","+"),".","-"),"+","."),"-",",")))=TRUE,(VALUE(SUBSTITUTE(SUBSTITUTE(SUBSTITUTE(SUBSTITUTE('YAHOO HISTORICAL DATA'!E1198,",","+"),".","-"),"+","."),"-",","))),"")</f>
        <v/>
      </c>
      <c r="J1198" s="15" t="str">
        <f>IF(ISNUMBER(VALUE(SUBSTITUTE(SUBSTITUTE(SUBSTITUTE(SUBSTITUTE('YAHOO HISTORICAL DATA'!F1198,",","+"),".","-"),"+","."),"-",",")))=TRUE,(VALUE(SUBSTITUTE(SUBSTITUTE(SUBSTITUTE(SUBSTITUTE('YAHOO HISTORICAL DATA'!F1198,",","+"),".","-"),"+","."),"-",","))),"")</f>
        <v/>
      </c>
      <c r="K1198" s="15">
        <f>IF(ISNUMBER(VALUE(SUBSTITUTE(SUBSTITUTE(SUBSTITUTE(SUBSTITUTE('YAHOO HISTORICAL DATA'!G1198,",","+"),".","-"),"+","."),"-",",")))=TRUE,(VALUE(SUBSTITUTE(SUBSTITUTE(SUBSTITUTE(SUBSTITUTE('YAHOO HISTORICAL DATA'!G1198,",","+"),".","-"),"+","."),"-",","))),VALUE(SUBSTITUTE(SUBSTITUTE(SUBSTITUTE(SUBSTITUTE('YAHOO HISTORICAL DATA'!G1198,",","+"),".","-"),"+","."),"-",",")&amp;"0"))</f>
        <v>0</v>
      </c>
    </row>
    <row r="1199" spans="1:11" x14ac:dyDescent="0.2">
      <c r="A1199">
        <f>'YAHOO HISTORICAL DATA'!A1199</f>
        <v>0</v>
      </c>
      <c r="B1199" s="81">
        <f t="shared" si="76"/>
        <v>0</v>
      </c>
      <c r="C1199" s="83">
        <f t="shared" si="78"/>
        <v>0</v>
      </c>
      <c r="D1199" s="83">
        <f t="shared" si="77"/>
        <v>0</v>
      </c>
      <c r="E1199" s="3" t="e">
        <f t="shared" si="79"/>
        <v>#NUM!</v>
      </c>
      <c r="F1199" s="15" t="str">
        <f>IF(ISNUMBER(VALUE(SUBSTITUTE(SUBSTITUTE(SUBSTITUTE(SUBSTITUTE('YAHOO HISTORICAL DATA'!B1199,",","+"),".","-"),"+","."),"-",",")))=TRUE,(VALUE(SUBSTITUTE(SUBSTITUTE(SUBSTITUTE(SUBSTITUTE('YAHOO HISTORICAL DATA'!B1199,",","+"),".","-"),"+","."),"-",","))),"")</f>
        <v/>
      </c>
      <c r="G1199" s="15" t="str">
        <f>IF(ISNUMBER(VALUE(SUBSTITUTE(SUBSTITUTE(SUBSTITUTE(SUBSTITUTE('YAHOO HISTORICAL DATA'!C1199,",","+"),".","-"),"+","."),"-",",")))=TRUE,(VALUE(SUBSTITUTE(SUBSTITUTE(SUBSTITUTE(SUBSTITUTE('YAHOO HISTORICAL DATA'!C1199,",","+"),".","-"),"+","."),"-",","))),"")</f>
        <v/>
      </c>
      <c r="H1199" s="15" t="str">
        <f>IF(ISNUMBER(VALUE(SUBSTITUTE(SUBSTITUTE(SUBSTITUTE(SUBSTITUTE('YAHOO HISTORICAL DATA'!D1199,",","+"),".","-"),"+","."),"-",",")))=TRUE,(VALUE(SUBSTITUTE(SUBSTITUTE(SUBSTITUTE(SUBSTITUTE('YAHOO HISTORICAL DATA'!D1199,",","+"),".","-"),"+","."),"-",","))),"")</f>
        <v/>
      </c>
      <c r="I1199" s="15" t="str">
        <f>IF(ISNUMBER(VALUE(SUBSTITUTE(SUBSTITUTE(SUBSTITUTE(SUBSTITUTE('YAHOO HISTORICAL DATA'!E1199,",","+"),".","-"),"+","."),"-",",")))=TRUE,(VALUE(SUBSTITUTE(SUBSTITUTE(SUBSTITUTE(SUBSTITUTE('YAHOO HISTORICAL DATA'!E1199,",","+"),".","-"),"+","."),"-",","))),"")</f>
        <v/>
      </c>
      <c r="J1199" s="15" t="str">
        <f>IF(ISNUMBER(VALUE(SUBSTITUTE(SUBSTITUTE(SUBSTITUTE(SUBSTITUTE('YAHOO HISTORICAL DATA'!F1199,",","+"),".","-"),"+","."),"-",",")))=TRUE,(VALUE(SUBSTITUTE(SUBSTITUTE(SUBSTITUTE(SUBSTITUTE('YAHOO HISTORICAL DATA'!F1199,",","+"),".","-"),"+","."),"-",","))),"")</f>
        <v/>
      </c>
      <c r="K1199" s="15">
        <f>IF(ISNUMBER(VALUE(SUBSTITUTE(SUBSTITUTE(SUBSTITUTE(SUBSTITUTE('YAHOO HISTORICAL DATA'!G1199,",","+"),".","-"),"+","."),"-",",")))=TRUE,(VALUE(SUBSTITUTE(SUBSTITUTE(SUBSTITUTE(SUBSTITUTE('YAHOO HISTORICAL DATA'!G1199,",","+"),".","-"),"+","."),"-",","))),VALUE(SUBSTITUTE(SUBSTITUTE(SUBSTITUTE(SUBSTITUTE('YAHOO HISTORICAL DATA'!G1199,",","+"),".","-"),"+","."),"-",",")&amp;"0"))</f>
        <v>0</v>
      </c>
    </row>
    <row r="1200" spans="1:11" x14ac:dyDescent="0.2">
      <c r="A1200">
        <f>'YAHOO HISTORICAL DATA'!A1200</f>
        <v>0</v>
      </c>
      <c r="B1200" s="81">
        <f t="shared" si="76"/>
        <v>0</v>
      </c>
      <c r="C1200" s="83">
        <f t="shared" si="78"/>
        <v>0</v>
      </c>
      <c r="D1200" s="83">
        <f t="shared" si="77"/>
        <v>0</v>
      </c>
      <c r="E1200" s="3" t="e">
        <f t="shared" si="79"/>
        <v>#NUM!</v>
      </c>
      <c r="F1200" s="15" t="str">
        <f>IF(ISNUMBER(VALUE(SUBSTITUTE(SUBSTITUTE(SUBSTITUTE(SUBSTITUTE('YAHOO HISTORICAL DATA'!B1200,",","+"),".","-"),"+","."),"-",",")))=TRUE,(VALUE(SUBSTITUTE(SUBSTITUTE(SUBSTITUTE(SUBSTITUTE('YAHOO HISTORICAL DATA'!B1200,",","+"),".","-"),"+","."),"-",","))),"")</f>
        <v/>
      </c>
      <c r="G1200" s="15" t="str">
        <f>IF(ISNUMBER(VALUE(SUBSTITUTE(SUBSTITUTE(SUBSTITUTE(SUBSTITUTE('YAHOO HISTORICAL DATA'!C1200,",","+"),".","-"),"+","."),"-",",")))=TRUE,(VALUE(SUBSTITUTE(SUBSTITUTE(SUBSTITUTE(SUBSTITUTE('YAHOO HISTORICAL DATA'!C1200,",","+"),".","-"),"+","."),"-",","))),"")</f>
        <v/>
      </c>
      <c r="H1200" s="15" t="str">
        <f>IF(ISNUMBER(VALUE(SUBSTITUTE(SUBSTITUTE(SUBSTITUTE(SUBSTITUTE('YAHOO HISTORICAL DATA'!D1200,",","+"),".","-"),"+","."),"-",",")))=TRUE,(VALUE(SUBSTITUTE(SUBSTITUTE(SUBSTITUTE(SUBSTITUTE('YAHOO HISTORICAL DATA'!D1200,",","+"),".","-"),"+","."),"-",","))),"")</f>
        <v/>
      </c>
      <c r="I1200" s="15" t="str">
        <f>IF(ISNUMBER(VALUE(SUBSTITUTE(SUBSTITUTE(SUBSTITUTE(SUBSTITUTE('YAHOO HISTORICAL DATA'!E1200,",","+"),".","-"),"+","."),"-",",")))=TRUE,(VALUE(SUBSTITUTE(SUBSTITUTE(SUBSTITUTE(SUBSTITUTE('YAHOO HISTORICAL DATA'!E1200,",","+"),".","-"),"+","."),"-",","))),"")</f>
        <v/>
      </c>
      <c r="J1200" s="15" t="str">
        <f>IF(ISNUMBER(VALUE(SUBSTITUTE(SUBSTITUTE(SUBSTITUTE(SUBSTITUTE('YAHOO HISTORICAL DATA'!F1200,",","+"),".","-"),"+","."),"-",",")))=TRUE,(VALUE(SUBSTITUTE(SUBSTITUTE(SUBSTITUTE(SUBSTITUTE('YAHOO HISTORICAL DATA'!F1200,",","+"),".","-"),"+","."),"-",","))),"")</f>
        <v/>
      </c>
      <c r="K1200" s="15">
        <f>IF(ISNUMBER(VALUE(SUBSTITUTE(SUBSTITUTE(SUBSTITUTE(SUBSTITUTE('YAHOO HISTORICAL DATA'!G1200,",","+"),".","-"),"+","."),"-",",")))=TRUE,(VALUE(SUBSTITUTE(SUBSTITUTE(SUBSTITUTE(SUBSTITUTE('YAHOO HISTORICAL DATA'!G1200,",","+"),".","-"),"+","."),"-",","))),VALUE(SUBSTITUTE(SUBSTITUTE(SUBSTITUTE(SUBSTITUTE('YAHOO HISTORICAL DATA'!G1200,",","+"),".","-"),"+","."),"-",",")&amp;"0"))</f>
        <v>0</v>
      </c>
    </row>
    <row r="1201" spans="1:11" x14ac:dyDescent="0.2">
      <c r="A1201">
        <f>'YAHOO HISTORICAL DATA'!A1201</f>
        <v>0</v>
      </c>
      <c r="B1201" s="81">
        <f t="shared" si="76"/>
        <v>0</v>
      </c>
      <c r="C1201" s="83">
        <f t="shared" si="78"/>
        <v>0</v>
      </c>
      <c r="D1201" s="83">
        <f t="shared" si="77"/>
        <v>0</v>
      </c>
      <c r="E1201" s="3" t="e">
        <f t="shared" si="79"/>
        <v>#NUM!</v>
      </c>
      <c r="F1201" s="15" t="str">
        <f>IF(ISNUMBER(VALUE(SUBSTITUTE(SUBSTITUTE(SUBSTITUTE(SUBSTITUTE('YAHOO HISTORICAL DATA'!B1201,",","+"),".","-"),"+","."),"-",",")))=TRUE,(VALUE(SUBSTITUTE(SUBSTITUTE(SUBSTITUTE(SUBSTITUTE('YAHOO HISTORICAL DATA'!B1201,",","+"),".","-"),"+","."),"-",","))),"")</f>
        <v/>
      </c>
      <c r="G1201" s="15" t="str">
        <f>IF(ISNUMBER(VALUE(SUBSTITUTE(SUBSTITUTE(SUBSTITUTE(SUBSTITUTE('YAHOO HISTORICAL DATA'!C1201,",","+"),".","-"),"+","."),"-",",")))=TRUE,(VALUE(SUBSTITUTE(SUBSTITUTE(SUBSTITUTE(SUBSTITUTE('YAHOO HISTORICAL DATA'!C1201,",","+"),".","-"),"+","."),"-",","))),"")</f>
        <v/>
      </c>
      <c r="H1201" s="15" t="str">
        <f>IF(ISNUMBER(VALUE(SUBSTITUTE(SUBSTITUTE(SUBSTITUTE(SUBSTITUTE('YAHOO HISTORICAL DATA'!D1201,",","+"),".","-"),"+","."),"-",",")))=TRUE,(VALUE(SUBSTITUTE(SUBSTITUTE(SUBSTITUTE(SUBSTITUTE('YAHOO HISTORICAL DATA'!D1201,",","+"),".","-"),"+","."),"-",","))),"")</f>
        <v/>
      </c>
      <c r="I1201" s="15" t="str">
        <f>IF(ISNUMBER(VALUE(SUBSTITUTE(SUBSTITUTE(SUBSTITUTE(SUBSTITUTE('YAHOO HISTORICAL DATA'!E1201,",","+"),".","-"),"+","."),"-",",")))=TRUE,(VALUE(SUBSTITUTE(SUBSTITUTE(SUBSTITUTE(SUBSTITUTE('YAHOO HISTORICAL DATA'!E1201,",","+"),".","-"),"+","."),"-",","))),"")</f>
        <v/>
      </c>
      <c r="J1201" s="15" t="str">
        <f>IF(ISNUMBER(VALUE(SUBSTITUTE(SUBSTITUTE(SUBSTITUTE(SUBSTITUTE('YAHOO HISTORICAL DATA'!F1201,",","+"),".","-"),"+","."),"-",",")))=TRUE,(VALUE(SUBSTITUTE(SUBSTITUTE(SUBSTITUTE(SUBSTITUTE('YAHOO HISTORICAL DATA'!F1201,",","+"),".","-"),"+","."),"-",","))),"")</f>
        <v/>
      </c>
      <c r="K1201" s="15">
        <f>IF(ISNUMBER(VALUE(SUBSTITUTE(SUBSTITUTE(SUBSTITUTE(SUBSTITUTE('YAHOO HISTORICAL DATA'!G1201,",","+"),".","-"),"+","."),"-",",")))=TRUE,(VALUE(SUBSTITUTE(SUBSTITUTE(SUBSTITUTE(SUBSTITUTE('YAHOO HISTORICAL DATA'!G1201,",","+"),".","-"),"+","."),"-",","))),VALUE(SUBSTITUTE(SUBSTITUTE(SUBSTITUTE(SUBSTITUTE('YAHOO HISTORICAL DATA'!G1201,",","+"),".","-"),"+","."),"-",",")&amp;"0"))</f>
        <v>0</v>
      </c>
    </row>
    <row r="1202" spans="1:11" x14ac:dyDescent="0.2">
      <c r="A1202">
        <f>'YAHOO HISTORICAL DATA'!A1202</f>
        <v>0</v>
      </c>
      <c r="B1202" s="81">
        <f t="shared" si="76"/>
        <v>0</v>
      </c>
      <c r="C1202" s="83">
        <f t="shared" si="78"/>
        <v>0</v>
      </c>
      <c r="D1202" s="83">
        <f t="shared" si="77"/>
        <v>0</v>
      </c>
      <c r="E1202" s="3" t="e">
        <f t="shared" si="79"/>
        <v>#NUM!</v>
      </c>
      <c r="F1202" s="15" t="str">
        <f>IF(ISNUMBER(VALUE(SUBSTITUTE(SUBSTITUTE(SUBSTITUTE(SUBSTITUTE('YAHOO HISTORICAL DATA'!B1202,",","+"),".","-"),"+","."),"-",",")))=TRUE,(VALUE(SUBSTITUTE(SUBSTITUTE(SUBSTITUTE(SUBSTITUTE('YAHOO HISTORICAL DATA'!B1202,",","+"),".","-"),"+","."),"-",","))),"")</f>
        <v/>
      </c>
      <c r="G1202" s="15" t="str">
        <f>IF(ISNUMBER(VALUE(SUBSTITUTE(SUBSTITUTE(SUBSTITUTE(SUBSTITUTE('YAHOO HISTORICAL DATA'!C1202,",","+"),".","-"),"+","."),"-",",")))=TRUE,(VALUE(SUBSTITUTE(SUBSTITUTE(SUBSTITUTE(SUBSTITUTE('YAHOO HISTORICAL DATA'!C1202,",","+"),".","-"),"+","."),"-",","))),"")</f>
        <v/>
      </c>
      <c r="H1202" s="15" t="str">
        <f>IF(ISNUMBER(VALUE(SUBSTITUTE(SUBSTITUTE(SUBSTITUTE(SUBSTITUTE('YAHOO HISTORICAL DATA'!D1202,",","+"),".","-"),"+","."),"-",",")))=TRUE,(VALUE(SUBSTITUTE(SUBSTITUTE(SUBSTITUTE(SUBSTITUTE('YAHOO HISTORICAL DATA'!D1202,",","+"),".","-"),"+","."),"-",","))),"")</f>
        <v/>
      </c>
      <c r="I1202" s="15" t="str">
        <f>IF(ISNUMBER(VALUE(SUBSTITUTE(SUBSTITUTE(SUBSTITUTE(SUBSTITUTE('YAHOO HISTORICAL DATA'!E1202,",","+"),".","-"),"+","."),"-",",")))=TRUE,(VALUE(SUBSTITUTE(SUBSTITUTE(SUBSTITUTE(SUBSTITUTE('YAHOO HISTORICAL DATA'!E1202,",","+"),".","-"),"+","."),"-",","))),"")</f>
        <v/>
      </c>
      <c r="J1202" s="15" t="str">
        <f>IF(ISNUMBER(VALUE(SUBSTITUTE(SUBSTITUTE(SUBSTITUTE(SUBSTITUTE('YAHOO HISTORICAL DATA'!F1202,",","+"),".","-"),"+","."),"-",",")))=TRUE,(VALUE(SUBSTITUTE(SUBSTITUTE(SUBSTITUTE(SUBSTITUTE('YAHOO HISTORICAL DATA'!F1202,",","+"),".","-"),"+","."),"-",","))),"")</f>
        <v/>
      </c>
      <c r="K1202" s="15">
        <f>IF(ISNUMBER(VALUE(SUBSTITUTE(SUBSTITUTE(SUBSTITUTE(SUBSTITUTE('YAHOO HISTORICAL DATA'!G1202,",","+"),".","-"),"+","."),"-",",")))=TRUE,(VALUE(SUBSTITUTE(SUBSTITUTE(SUBSTITUTE(SUBSTITUTE('YAHOO HISTORICAL DATA'!G1202,",","+"),".","-"),"+","."),"-",","))),VALUE(SUBSTITUTE(SUBSTITUTE(SUBSTITUTE(SUBSTITUTE('YAHOO HISTORICAL DATA'!G1202,",","+"),".","-"),"+","."),"-",",")&amp;"0"))</f>
        <v>0</v>
      </c>
    </row>
    <row r="1203" spans="1:11" x14ac:dyDescent="0.2">
      <c r="A1203">
        <f>'YAHOO HISTORICAL DATA'!A1203</f>
        <v>0</v>
      </c>
      <c r="B1203" s="81">
        <f t="shared" si="76"/>
        <v>0</v>
      </c>
      <c r="C1203" s="83">
        <f t="shared" si="78"/>
        <v>0</v>
      </c>
      <c r="D1203" s="83">
        <f t="shared" si="77"/>
        <v>0</v>
      </c>
      <c r="E1203" s="3" t="e">
        <f t="shared" si="79"/>
        <v>#NUM!</v>
      </c>
      <c r="F1203" s="15" t="str">
        <f>IF(ISNUMBER(VALUE(SUBSTITUTE(SUBSTITUTE(SUBSTITUTE(SUBSTITUTE('YAHOO HISTORICAL DATA'!B1203,",","+"),".","-"),"+","."),"-",",")))=TRUE,(VALUE(SUBSTITUTE(SUBSTITUTE(SUBSTITUTE(SUBSTITUTE('YAHOO HISTORICAL DATA'!B1203,",","+"),".","-"),"+","."),"-",","))),"")</f>
        <v/>
      </c>
      <c r="G1203" s="15" t="str">
        <f>IF(ISNUMBER(VALUE(SUBSTITUTE(SUBSTITUTE(SUBSTITUTE(SUBSTITUTE('YAHOO HISTORICAL DATA'!C1203,",","+"),".","-"),"+","."),"-",",")))=TRUE,(VALUE(SUBSTITUTE(SUBSTITUTE(SUBSTITUTE(SUBSTITUTE('YAHOO HISTORICAL DATA'!C1203,",","+"),".","-"),"+","."),"-",","))),"")</f>
        <v/>
      </c>
      <c r="H1203" s="15" t="str">
        <f>IF(ISNUMBER(VALUE(SUBSTITUTE(SUBSTITUTE(SUBSTITUTE(SUBSTITUTE('YAHOO HISTORICAL DATA'!D1203,",","+"),".","-"),"+","."),"-",",")))=TRUE,(VALUE(SUBSTITUTE(SUBSTITUTE(SUBSTITUTE(SUBSTITUTE('YAHOO HISTORICAL DATA'!D1203,",","+"),".","-"),"+","."),"-",","))),"")</f>
        <v/>
      </c>
      <c r="I1203" s="15" t="str">
        <f>IF(ISNUMBER(VALUE(SUBSTITUTE(SUBSTITUTE(SUBSTITUTE(SUBSTITUTE('YAHOO HISTORICAL DATA'!E1203,",","+"),".","-"),"+","."),"-",",")))=TRUE,(VALUE(SUBSTITUTE(SUBSTITUTE(SUBSTITUTE(SUBSTITUTE('YAHOO HISTORICAL DATA'!E1203,",","+"),".","-"),"+","."),"-",","))),"")</f>
        <v/>
      </c>
      <c r="J1203" s="15" t="str">
        <f>IF(ISNUMBER(VALUE(SUBSTITUTE(SUBSTITUTE(SUBSTITUTE(SUBSTITUTE('YAHOO HISTORICAL DATA'!F1203,",","+"),".","-"),"+","."),"-",",")))=TRUE,(VALUE(SUBSTITUTE(SUBSTITUTE(SUBSTITUTE(SUBSTITUTE('YAHOO HISTORICAL DATA'!F1203,",","+"),".","-"),"+","."),"-",","))),"")</f>
        <v/>
      </c>
      <c r="K1203" s="15">
        <f>IF(ISNUMBER(VALUE(SUBSTITUTE(SUBSTITUTE(SUBSTITUTE(SUBSTITUTE('YAHOO HISTORICAL DATA'!G1203,",","+"),".","-"),"+","."),"-",",")))=TRUE,(VALUE(SUBSTITUTE(SUBSTITUTE(SUBSTITUTE(SUBSTITUTE('YAHOO HISTORICAL DATA'!G1203,",","+"),".","-"),"+","."),"-",","))),VALUE(SUBSTITUTE(SUBSTITUTE(SUBSTITUTE(SUBSTITUTE('YAHOO HISTORICAL DATA'!G1203,",","+"),".","-"),"+","."),"-",",")&amp;"0"))</f>
        <v>0</v>
      </c>
    </row>
    <row r="1204" spans="1:11" x14ac:dyDescent="0.2">
      <c r="A1204">
        <f>'YAHOO HISTORICAL DATA'!A1204</f>
        <v>0</v>
      </c>
      <c r="B1204" s="81">
        <f t="shared" si="76"/>
        <v>0</v>
      </c>
      <c r="C1204" s="83">
        <f t="shared" si="78"/>
        <v>0</v>
      </c>
      <c r="D1204" s="83">
        <f t="shared" si="77"/>
        <v>0</v>
      </c>
      <c r="E1204" s="3" t="e">
        <f t="shared" si="79"/>
        <v>#NUM!</v>
      </c>
      <c r="F1204" s="15" t="str">
        <f>IF(ISNUMBER(VALUE(SUBSTITUTE(SUBSTITUTE(SUBSTITUTE(SUBSTITUTE('YAHOO HISTORICAL DATA'!B1204,",","+"),".","-"),"+","."),"-",",")))=TRUE,(VALUE(SUBSTITUTE(SUBSTITUTE(SUBSTITUTE(SUBSTITUTE('YAHOO HISTORICAL DATA'!B1204,",","+"),".","-"),"+","."),"-",","))),"")</f>
        <v/>
      </c>
      <c r="G1204" s="15" t="str">
        <f>IF(ISNUMBER(VALUE(SUBSTITUTE(SUBSTITUTE(SUBSTITUTE(SUBSTITUTE('YAHOO HISTORICAL DATA'!C1204,",","+"),".","-"),"+","."),"-",",")))=TRUE,(VALUE(SUBSTITUTE(SUBSTITUTE(SUBSTITUTE(SUBSTITUTE('YAHOO HISTORICAL DATA'!C1204,",","+"),".","-"),"+","."),"-",","))),"")</f>
        <v/>
      </c>
      <c r="H1204" s="15" t="str">
        <f>IF(ISNUMBER(VALUE(SUBSTITUTE(SUBSTITUTE(SUBSTITUTE(SUBSTITUTE('YAHOO HISTORICAL DATA'!D1204,",","+"),".","-"),"+","."),"-",",")))=TRUE,(VALUE(SUBSTITUTE(SUBSTITUTE(SUBSTITUTE(SUBSTITUTE('YAHOO HISTORICAL DATA'!D1204,",","+"),".","-"),"+","."),"-",","))),"")</f>
        <v/>
      </c>
      <c r="I1204" s="15" t="str">
        <f>IF(ISNUMBER(VALUE(SUBSTITUTE(SUBSTITUTE(SUBSTITUTE(SUBSTITUTE('YAHOO HISTORICAL DATA'!E1204,",","+"),".","-"),"+","."),"-",",")))=TRUE,(VALUE(SUBSTITUTE(SUBSTITUTE(SUBSTITUTE(SUBSTITUTE('YAHOO HISTORICAL DATA'!E1204,",","+"),".","-"),"+","."),"-",","))),"")</f>
        <v/>
      </c>
      <c r="J1204" s="15" t="str">
        <f>IF(ISNUMBER(VALUE(SUBSTITUTE(SUBSTITUTE(SUBSTITUTE(SUBSTITUTE('YAHOO HISTORICAL DATA'!F1204,",","+"),".","-"),"+","."),"-",",")))=TRUE,(VALUE(SUBSTITUTE(SUBSTITUTE(SUBSTITUTE(SUBSTITUTE('YAHOO HISTORICAL DATA'!F1204,",","+"),".","-"),"+","."),"-",","))),"")</f>
        <v/>
      </c>
      <c r="K1204" s="15">
        <f>IF(ISNUMBER(VALUE(SUBSTITUTE(SUBSTITUTE(SUBSTITUTE(SUBSTITUTE('YAHOO HISTORICAL DATA'!G1204,",","+"),".","-"),"+","."),"-",",")))=TRUE,(VALUE(SUBSTITUTE(SUBSTITUTE(SUBSTITUTE(SUBSTITUTE('YAHOO HISTORICAL DATA'!G1204,",","+"),".","-"),"+","."),"-",","))),VALUE(SUBSTITUTE(SUBSTITUTE(SUBSTITUTE(SUBSTITUTE('YAHOO HISTORICAL DATA'!G1204,",","+"),".","-"),"+","."),"-",",")&amp;"0"))</f>
        <v>0</v>
      </c>
    </row>
    <row r="1205" spans="1:11" x14ac:dyDescent="0.2">
      <c r="A1205">
        <f>'YAHOO HISTORICAL DATA'!A1205</f>
        <v>0</v>
      </c>
      <c r="B1205" s="81">
        <f t="shared" si="76"/>
        <v>0</v>
      </c>
      <c r="C1205" s="83">
        <f t="shared" si="78"/>
        <v>0</v>
      </c>
      <c r="D1205" s="83">
        <f t="shared" si="77"/>
        <v>0</v>
      </c>
      <c r="E1205" s="3" t="e">
        <f t="shared" si="79"/>
        <v>#NUM!</v>
      </c>
      <c r="F1205" s="15" t="str">
        <f>IF(ISNUMBER(VALUE(SUBSTITUTE(SUBSTITUTE(SUBSTITUTE(SUBSTITUTE('YAHOO HISTORICAL DATA'!B1205,",","+"),".","-"),"+","."),"-",",")))=TRUE,(VALUE(SUBSTITUTE(SUBSTITUTE(SUBSTITUTE(SUBSTITUTE('YAHOO HISTORICAL DATA'!B1205,",","+"),".","-"),"+","."),"-",","))),"")</f>
        <v/>
      </c>
      <c r="G1205" s="15" t="str">
        <f>IF(ISNUMBER(VALUE(SUBSTITUTE(SUBSTITUTE(SUBSTITUTE(SUBSTITUTE('YAHOO HISTORICAL DATA'!C1205,",","+"),".","-"),"+","."),"-",",")))=TRUE,(VALUE(SUBSTITUTE(SUBSTITUTE(SUBSTITUTE(SUBSTITUTE('YAHOO HISTORICAL DATA'!C1205,",","+"),".","-"),"+","."),"-",","))),"")</f>
        <v/>
      </c>
      <c r="H1205" s="15" t="str">
        <f>IF(ISNUMBER(VALUE(SUBSTITUTE(SUBSTITUTE(SUBSTITUTE(SUBSTITUTE('YAHOO HISTORICAL DATA'!D1205,",","+"),".","-"),"+","."),"-",",")))=TRUE,(VALUE(SUBSTITUTE(SUBSTITUTE(SUBSTITUTE(SUBSTITUTE('YAHOO HISTORICAL DATA'!D1205,",","+"),".","-"),"+","."),"-",","))),"")</f>
        <v/>
      </c>
      <c r="I1205" s="15" t="str">
        <f>IF(ISNUMBER(VALUE(SUBSTITUTE(SUBSTITUTE(SUBSTITUTE(SUBSTITUTE('YAHOO HISTORICAL DATA'!E1205,",","+"),".","-"),"+","."),"-",",")))=TRUE,(VALUE(SUBSTITUTE(SUBSTITUTE(SUBSTITUTE(SUBSTITUTE('YAHOO HISTORICAL DATA'!E1205,",","+"),".","-"),"+","."),"-",","))),"")</f>
        <v/>
      </c>
      <c r="J1205" s="15" t="str">
        <f>IF(ISNUMBER(VALUE(SUBSTITUTE(SUBSTITUTE(SUBSTITUTE(SUBSTITUTE('YAHOO HISTORICAL DATA'!F1205,",","+"),".","-"),"+","."),"-",",")))=TRUE,(VALUE(SUBSTITUTE(SUBSTITUTE(SUBSTITUTE(SUBSTITUTE('YAHOO HISTORICAL DATA'!F1205,",","+"),".","-"),"+","."),"-",","))),"")</f>
        <v/>
      </c>
      <c r="K1205" s="15">
        <f>IF(ISNUMBER(VALUE(SUBSTITUTE(SUBSTITUTE(SUBSTITUTE(SUBSTITUTE('YAHOO HISTORICAL DATA'!G1205,",","+"),".","-"),"+","."),"-",",")))=TRUE,(VALUE(SUBSTITUTE(SUBSTITUTE(SUBSTITUTE(SUBSTITUTE('YAHOO HISTORICAL DATA'!G1205,",","+"),".","-"),"+","."),"-",","))),VALUE(SUBSTITUTE(SUBSTITUTE(SUBSTITUTE(SUBSTITUTE('YAHOO HISTORICAL DATA'!G1205,",","+"),".","-"),"+","."),"-",",")&amp;"0"))</f>
        <v>0</v>
      </c>
    </row>
    <row r="1206" spans="1:11" x14ac:dyDescent="0.2">
      <c r="A1206">
        <f>'YAHOO HISTORICAL DATA'!A1206</f>
        <v>0</v>
      </c>
      <c r="B1206" s="81">
        <f t="shared" si="76"/>
        <v>0</v>
      </c>
      <c r="C1206" s="83">
        <f t="shared" si="78"/>
        <v>0</v>
      </c>
      <c r="D1206" s="83">
        <f t="shared" si="77"/>
        <v>0</v>
      </c>
      <c r="E1206" s="3" t="e">
        <f t="shared" si="79"/>
        <v>#NUM!</v>
      </c>
      <c r="F1206" s="15" t="str">
        <f>IF(ISNUMBER(VALUE(SUBSTITUTE(SUBSTITUTE(SUBSTITUTE(SUBSTITUTE('YAHOO HISTORICAL DATA'!B1206,",","+"),".","-"),"+","."),"-",",")))=TRUE,(VALUE(SUBSTITUTE(SUBSTITUTE(SUBSTITUTE(SUBSTITUTE('YAHOO HISTORICAL DATA'!B1206,",","+"),".","-"),"+","."),"-",","))),"")</f>
        <v/>
      </c>
      <c r="G1206" s="15" t="str">
        <f>IF(ISNUMBER(VALUE(SUBSTITUTE(SUBSTITUTE(SUBSTITUTE(SUBSTITUTE('YAHOO HISTORICAL DATA'!C1206,",","+"),".","-"),"+","."),"-",",")))=TRUE,(VALUE(SUBSTITUTE(SUBSTITUTE(SUBSTITUTE(SUBSTITUTE('YAHOO HISTORICAL DATA'!C1206,",","+"),".","-"),"+","."),"-",","))),"")</f>
        <v/>
      </c>
      <c r="H1206" s="15" t="str">
        <f>IF(ISNUMBER(VALUE(SUBSTITUTE(SUBSTITUTE(SUBSTITUTE(SUBSTITUTE('YAHOO HISTORICAL DATA'!D1206,",","+"),".","-"),"+","."),"-",",")))=TRUE,(VALUE(SUBSTITUTE(SUBSTITUTE(SUBSTITUTE(SUBSTITUTE('YAHOO HISTORICAL DATA'!D1206,",","+"),".","-"),"+","."),"-",","))),"")</f>
        <v/>
      </c>
      <c r="I1206" s="15" t="str">
        <f>IF(ISNUMBER(VALUE(SUBSTITUTE(SUBSTITUTE(SUBSTITUTE(SUBSTITUTE('YAHOO HISTORICAL DATA'!E1206,",","+"),".","-"),"+","."),"-",",")))=TRUE,(VALUE(SUBSTITUTE(SUBSTITUTE(SUBSTITUTE(SUBSTITUTE('YAHOO HISTORICAL DATA'!E1206,",","+"),".","-"),"+","."),"-",","))),"")</f>
        <v/>
      </c>
      <c r="J1206" s="15" t="str">
        <f>IF(ISNUMBER(VALUE(SUBSTITUTE(SUBSTITUTE(SUBSTITUTE(SUBSTITUTE('YAHOO HISTORICAL DATA'!F1206,",","+"),".","-"),"+","."),"-",",")))=TRUE,(VALUE(SUBSTITUTE(SUBSTITUTE(SUBSTITUTE(SUBSTITUTE('YAHOO HISTORICAL DATA'!F1206,",","+"),".","-"),"+","."),"-",","))),"")</f>
        <v/>
      </c>
      <c r="K1206" s="15">
        <f>IF(ISNUMBER(VALUE(SUBSTITUTE(SUBSTITUTE(SUBSTITUTE(SUBSTITUTE('YAHOO HISTORICAL DATA'!G1206,",","+"),".","-"),"+","."),"-",",")))=TRUE,(VALUE(SUBSTITUTE(SUBSTITUTE(SUBSTITUTE(SUBSTITUTE('YAHOO HISTORICAL DATA'!G1206,",","+"),".","-"),"+","."),"-",","))),VALUE(SUBSTITUTE(SUBSTITUTE(SUBSTITUTE(SUBSTITUTE('YAHOO HISTORICAL DATA'!G1206,",","+"),".","-"),"+","."),"-",",")&amp;"0"))</f>
        <v>0</v>
      </c>
    </row>
    <row r="1207" spans="1:11" x14ac:dyDescent="0.2">
      <c r="A1207">
        <f>'YAHOO HISTORICAL DATA'!A1207</f>
        <v>0</v>
      </c>
      <c r="B1207" s="81">
        <f t="shared" si="76"/>
        <v>0</v>
      </c>
      <c r="C1207" s="83">
        <f t="shared" si="78"/>
        <v>0</v>
      </c>
      <c r="D1207" s="83">
        <f t="shared" si="77"/>
        <v>0</v>
      </c>
      <c r="E1207" s="3" t="e">
        <f t="shared" si="79"/>
        <v>#NUM!</v>
      </c>
      <c r="F1207" s="15" t="str">
        <f>IF(ISNUMBER(VALUE(SUBSTITUTE(SUBSTITUTE(SUBSTITUTE(SUBSTITUTE('YAHOO HISTORICAL DATA'!B1207,",","+"),".","-"),"+","."),"-",",")))=TRUE,(VALUE(SUBSTITUTE(SUBSTITUTE(SUBSTITUTE(SUBSTITUTE('YAHOO HISTORICAL DATA'!B1207,",","+"),".","-"),"+","."),"-",","))),"")</f>
        <v/>
      </c>
      <c r="G1207" s="15" t="str">
        <f>IF(ISNUMBER(VALUE(SUBSTITUTE(SUBSTITUTE(SUBSTITUTE(SUBSTITUTE('YAHOO HISTORICAL DATA'!C1207,",","+"),".","-"),"+","."),"-",",")))=TRUE,(VALUE(SUBSTITUTE(SUBSTITUTE(SUBSTITUTE(SUBSTITUTE('YAHOO HISTORICAL DATA'!C1207,",","+"),".","-"),"+","."),"-",","))),"")</f>
        <v/>
      </c>
      <c r="H1207" s="15" t="str">
        <f>IF(ISNUMBER(VALUE(SUBSTITUTE(SUBSTITUTE(SUBSTITUTE(SUBSTITUTE('YAHOO HISTORICAL DATA'!D1207,",","+"),".","-"),"+","."),"-",",")))=TRUE,(VALUE(SUBSTITUTE(SUBSTITUTE(SUBSTITUTE(SUBSTITUTE('YAHOO HISTORICAL DATA'!D1207,",","+"),".","-"),"+","."),"-",","))),"")</f>
        <v/>
      </c>
      <c r="I1207" s="15" t="str">
        <f>IF(ISNUMBER(VALUE(SUBSTITUTE(SUBSTITUTE(SUBSTITUTE(SUBSTITUTE('YAHOO HISTORICAL DATA'!E1207,",","+"),".","-"),"+","."),"-",",")))=TRUE,(VALUE(SUBSTITUTE(SUBSTITUTE(SUBSTITUTE(SUBSTITUTE('YAHOO HISTORICAL DATA'!E1207,",","+"),".","-"),"+","."),"-",","))),"")</f>
        <v/>
      </c>
      <c r="J1207" s="15" t="str">
        <f>IF(ISNUMBER(VALUE(SUBSTITUTE(SUBSTITUTE(SUBSTITUTE(SUBSTITUTE('YAHOO HISTORICAL DATA'!F1207,",","+"),".","-"),"+","."),"-",",")))=TRUE,(VALUE(SUBSTITUTE(SUBSTITUTE(SUBSTITUTE(SUBSTITUTE('YAHOO HISTORICAL DATA'!F1207,",","+"),".","-"),"+","."),"-",","))),"")</f>
        <v/>
      </c>
      <c r="K1207" s="15">
        <f>IF(ISNUMBER(VALUE(SUBSTITUTE(SUBSTITUTE(SUBSTITUTE(SUBSTITUTE('YAHOO HISTORICAL DATA'!G1207,",","+"),".","-"),"+","."),"-",",")))=TRUE,(VALUE(SUBSTITUTE(SUBSTITUTE(SUBSTITUTE(SUBSTITUTE('YAHOO HISTORICAL DATA'!G1207,",","+"),".","-"),"+","."),"-",","))),VALUE(SUBSTITUTE(SUBSTITUTE(SUBSTITUTE(SUBSTITUTE('YAHOO HISTORICAL DATA'!G1207,",","+"),".","-"),"+","."),"-",",")&amp;"0"))</f>
        <v>0</v>
      </c>
    </row>
    <row r="1208" spans="1:11" x14ac:dyDescent="0.2">
      <c r="A1208">
        <f>'YAHOO HISTORICAL DATA'!A1208</f>
        <v>0</v>
      </c>
      <c r="B1208" s="81">
        <f t="shared" si="76"/>
        <v>0</v>
      </c>
      <c r="C1208" s="83">
        <f t="shared" si="78"/>
        <v>0</v>
      </c>
      <c r="D1208" s="83">
        <f t="shared" si="77"/>
        <v>0</v>
      </c>
      <c r="E1208" s="3" t="e">
        <f t="shared" si="79"/>
        <v>#NUM!</v>
      </c>
      <c r="F1208" s="15" t="str">
        <f>IF(ISNUMBER(VALUE(SUBSTITUTE(SUBSTITUTE(SUBSTITUTE(SUBSTITUTE('YAHOO HISTORICAL DATA'!B1208,",","+"),".","-"),"+","."),"-",",")))=TRUE,(VALUE(SUBSTITUTE(SUBSTITUTE(SUBSTITUTE(SUBSTITUTE('YAHOO HISTORICAL DATA'!B1208,",","+"),".","-"),"+","."),"-",","))),"")</f>
        <v/>
      </c>
      <c r="G1208" s="15" t="str">
        <f>IF(ISNUMBER(VALUE(SUBSTITUTE(SUBSTITUTE(SUBSTITUTE(SUBSTITUTE('YAHOO HISTORICAL DATA'!C1208,",","+"),".","-"),"+","."),"-",",")))=TRUE,(VALUE(SUBSTITUTE(SUBSTITUTE(SUBSTITUTE(SUBSTITUTE('YAHOO HISTORICAL DATA'!C1208,",","+"),".","-"),"+","."),"-",","))),"")</f>
        <v/>
      </c>
      <c r="H1208" s="15" t="str">
        <f>IF(ISNUMBER(VALUE(SUBSTITUTE(SUBSTITUTE(SUBSTITUTE(SUBSTITUTE('YAHOO HISTORICAL DATA'!D1208,",","+"),".","-"),"+","."),"-",",")))=TRUE,(VALUE(SUBSTITUTE(SUBSTITUTE(SUBSTITUTE(SUBSTITUTE('YAHOO HISTORICAL DATA'!D1208,",","+"),".","-"),"+","."),"-",","))),"")</f>
        <v/>
      </c>
      <c r="I1208" s="15" t="str">
        <f>IF(ISNUMBER(VALUE(SUBSTITUTE(SUBSTITUTE(SUBSTITUTE(SUBSTITUTE('YAHOO HISTORICAL DATA'!E1208,",","+"),".","-"),"+","."),"-",",")))=TRUE,(VALUE(SUBSTITUTE(SUBSTITUTE(SUBSTITUTE(SUBSTITUTE('YAHOO HISTORICAL DATA'!E1208,",","+"),".","-"),"+","."),"-",","))),"")</f>
        <v/>
      </c>
      <c r="J1208" s="15" t="str">
        <f>IF(ISNUMBER(VALUE(SUBSTITUTE(SUBSTITUTE(SUBSTITUTE(SUBSTITUTE('YAHOO HISTORICAL DATA'!F1208,",","+"),".","-"),"+","."),"-",",")))=TRUE,(VALUE(SUBSTITUTE(SUBSTITUTE(SUBSTITUTE(SUBSTITUTE('YAHOO HISTORICAL DATA'!F1208,",","+"),".","-"),"+","."),"-",","))),"")</f>
        <v/>
      </c>
      <c r="K1208" s="15">
        <f>IF(ISNUMBER(VALUE(SUBSTITUTE(SUBSTITUTE(SUBSTITUTE(SUBSTITUTE('YAHOO HISTORICAL DATA'!G1208,",","+"),".","-"),"+","."),"-",",")))=TRUE,(VALUE(SUBSTITUTE(SUBSTITUTE(SUBSTITUTE(SUBSTITUTE('YAHOO HISTORICAL DATA'!G1208,",","+"),".","-"),"+","."),"-",","))),VALUE(SUBSTITUTE(SUBSTITUTE(SUBSTITUTE(SUBSTITUTE('YAHOO HISTORICAL DATA'!G1208,",","+"),".","-"),"+","."),"-",",")&amp;"0"))</f>
        <v>0</v>
      </c>
    </row>
    <row r="1209" spans="1:11" x14ac:dyDescent="0.2">
      <c r="A1209">
        <f>'YAHOO HISTORICAL DATA'!A1209</f>
        <v>0</v>
      </c>
      <c r="B1209" s="81">
        <f t="shared" si="76"/>
        <v>0</v>
      </c>
      <c r="C1209" s="83">
        <f t="shared" si="78"/>
        <v>0</v>
      </c>
      <c r="D1209" s="83">
        <f t="shared" si="77"/>
        <v>0</v>
      </c>
      <c r="E1209" s="3" t="e">
        <f t="shared" si="79"/>
        <v>#NUM!</v>
      </c>
      <c r="F1209" s="15" t="str">
        <f>IF(ISNUMBER(VALUE(SUBSTITUTE(SUBSTITUTE(SUBSTITUTE(SUBSTITUTE('YAHOO HISTORICAL DATA'!B1209,",","+"),".","-"),"+","."),"-",",")))=TRUE,(VALUE(SUBSTITUTE(SUBSTITUTE(SUBSTITUTE(SUBSTITUTE('YAHOO HISTORICAL DATA'!B1209,",","+"),".","-"),"+","."),"-",","))),"")</f>
        <v/>
      </c>
      <c r="G1209" s="15" t="str">
        <f>IF(ISNUMBER(VALUE(SUBSTITUTE(SUBSTITUTE(SUBSTITUTE(SUBSTITUTE('YAHOO HISTORICAL DATA'!C1209,",","+"),".","-"),"+","."),"-",",")))=TRUE,(VALUE(SUBSTITUTE(SUBSTITUTE(SUBSTITUTE(SUBSTITUTE('YAHOO HISTORICAL DATA'!C1209,",","+"),".","-"),"+","."),"-",","))),"")</f>
        <v/>
      </c>
      <c r="H1209" s="15" t="str">
        <f>IF(ISNUMBER(VALUE(SUBSTITUTE(SUBSTITUTE(SUBSTITUTE(SUBSTITUTE('YAHOO HISTORICAL DATA'!D1209,",","+"),".","-"),"+","."),"-",",")))=TRUE,(VALUE(SUBSTITUTE(SUBSTITUTE(SUBSTITUTE(SUBSTITUTE('YAHOO HISTORICAL DATA'!D1209,",","+"),".","-"),"+","."),"-",","))),"")</f>
        <v/>
      </c>
      <c r="I1209" s="15" t="str">
        <f>IF(ISNUMBER(VALUE(SUBSTITUTE(SUBSTITUTE(SUBSTITUTE(SUBSTITUTE('YAHOO HISTORICAL DATA'!E1209,",","+"),".","-"),"+","."),"-",",")))=TRUE,(VALUE(SUBSTITUTE(SUBSTITUTE(SUBSTITUTE(SUBSTITUTE('YAHOO HISTORICAL DATA'!E1209,",","+"),".","-"),"+","."),"-",","))),"")</f>
        <v/>
      </c>
      <c r="J1209" s="15" t="str">
        <f>IF(ISNUMBER(VALUE(SUBSTITUTE(SUBSTITUTE(SUBSTITUTE(SUBSTITUTE('YAHOO HISTORICAL DATA'!F1209,",","+"),".","-"),"+","."),"-",",")))=TRUE,(VALUE(SUBSTITUTE(SUBSTITUTE(SUBSTITUTE(SUBSTITUTE('YAHOO HISTORICAL DATA'!F1209,",","+"),".","-"),"+","."),"-",","))),"")</f>
        <v/>
      </c>
      <c r="K1209" s="15">
        <f>IF(ISNUMBER(VALUE(SUBSTITUTE(SUBSTITUTE(SUBSTITUTE(SUBSTITUTE('YAHOO HISTORICAL DATA'!G1209,",","+"),".","-"),"+","."),"-",",")))=TRUE,(VALUE(SUBSTITUTE(SUBSTITUTE(SUBSTITUTE(SUBSTITUTE('YAHOO HISTORICAL DATA'!G1209,",","+"),".","-"),"+","."),"-",","))),VALUE(SUBSTITUTE(SUBSTITUTE(SUBSTITUTE(SUBSTITUTE('YAHOO HISTORICAL DATA'!G1209,",","+"),".","-"),"+","."),"-",",")&amp;"0"))</f>
        <v>0</v>
      </c>
    </row>
    <row r="1210" spans="1:11" x14ac:dyDescent="0.2">
      <c r="A1210">
        <f>'YAHOO HISTORICAL DATA'!A1210</f>
        <v>0</v>
      </c>
      <c r="B1210" s="81">
        <f t="shared" si="76"/>
        <v>0</v>
      </c>
      <c r="C1210" s="83">
        <f t="shared" si="78"/>
        <v>0</v>
      </c>
      <c r="D1210" s="83">
        <f t="shared" si="77"/>
        <v>0</v>
      </c>
      <c r="E1210" s="3" t="e">
        <f t="shared" si="79"/>
        <v>#NUM!</v>
      </c>
      <c r="F1210" s="15" t="str">
        <f>IF(ISNUMBER(VALUE(SUBSTITUTE(SUBSTITUTE(SUBSTITUTE(SUBSTITUTE('YAHOO HISTORICAL DATA'!B1210,",","+"),".","-"),"+","."),"-",",")))=TRUE,(VALUE(SUBSTITUTE(SUBSTITUTE(SUBSTITUTE(SUBSTITUTE('YAHOO HISTORICAL DATA'!B1210,",","+"),".","-"),"+","."),"-",","))),"")</f>
        <v/>
      </c>
      <c r="G1210" s="15" t="str">
        <f>IF(ISNUMBER(VALUE(SUBSTITUTE(SUBSTITUTE(SUBSTITUTE(SUBSTITUTE('YAHOO HISTORICAL DATA'!C1210,",","+"),".","-"),"+","."),"-",",")))=TRUE,(VALUE(SUBSTITUTE(SUBSTITUTE(SUBSTITUTE(SUBSTITUTE('YAHOO HISTORICAL DATA'!C1210,",","+"),".","-"),"+","."),"-",","))),"")</f>
        <v/>
      </c>
      <c r="H1210" s="15" t="str">
        <f>IF(ISNUMBER(VALUE(SUBSTITUTE(SUBSTITUTE(SUBSTITUTE(SUBSTITUTE('YAHOO HISTORICAL DATA'!D1210,",","+"),".","-"),"+","."),"-",",")))=TRUE,(VALUE(SUBSTITUTE(SUBSTITUTE(SUBSTITUTE(SUBSTITUTE('YAHOO HISTORICAL DATA'!D1210,",","+"),".","-"),"+","."),"-",","))),"")</f>
        <v/>
      </c>
      <c r="I1210" s="15" t="str">
        <f>IF(ISNUMBER(VALUE(SUBSTITUTE(SUBSTITUTE(SUBSTITUTE(SUBSTITUTE('YAHOO HISTORICAL DATA'!E1210,",","+"),".","-"),"+","."),"-",",")))=TRUE,(VALUE(SUBSTITUTE(SUBSTITUTE(SUBSTITUTE(SUBSTITUTE('YAHOO HISTORICAL DATA'!E1210,",","+"),".","-"),"+","."),"-",","))),"")</f>
        <v/>
      </c>
      <c r="J1210" s="15" t="str">
        <f>IF(ISNUMBER(VALUE(SUBSTITUTE(SUBSTITUTE(SUBSTITUTE(SUBSTITUTE('YAHOO HISTORICAL DATA'!F1210,",","+"),".","-"),"+","."),"-",",")))=TRUE,(VALUE(SUBSTITUTE(SUBSTITUTE(SUBSTITUTE(SUBSTITUTE('YAHOO HISTORICAL DATA'!F1210,",","+"),".","-"),"+","."),"-",","))),"")</f>
        <v/>
      </c>
      <c r="K1210" s="15">
        <f>IF(ISNUMBER(VALUE(SUBSTITUTE(SUBSTITUTE(SUBSTITUTE(SUBSTITUTE('YAHOO HISTORICAL DATA'!G1210,",","+"),".","-"),"+","."),"-",",")))=TRUE,(VALUE(SUBSTITUTE(SUBSTITUTE(SUBSTITUTE(SUBSTITUTE('YAHOO HISTORICAL DATA'!G1210,",","+"),".","-"),"+","."),"-",","))),VALUE(SUBSTITUTE(SUBSTITUTE(SUBSTITUTE(SUBSTITUTE('YAHOO HISTORICAL DATA'!G1210,",","+"),".","-"),"+","."),"-",",")&amp;"0"))</f>
        <v>0</v>
      </c>
    </row>
    <row r="1211" spans="1:11" x14ac:dyDescent="0.2">
      <c r="A1211">
        <f>'YAHOO HISTORICAL DATA'!A1211</f>
        <v>0</v>
      </c>
      <c r="B1211" s="81">
        <f t="shared" si="76"/>
        <v>0</v>
      </c>
      <c r="C1211" s="83">
        <f t="shared" si="78"/>
        <v>0</v>
      </c>
      <c r="D1211" s="83">
        <f t="shared" si="77"/>
        <v>0</v>
      </c>
      <c r="E1211" s="3" t="e">
        <f t="shared" si="79"/>
        <v>#NUM!</v>
      </c>
      <c r="F1211" s="15" t="str">
        <f>IF(ISNUMBER(VALUE(SUBSTITUTE(SUBSTITUTE(SUBSTITUTE(SUBSTITUTE('YAHOO HISTORICAL DATA'!B1211,",","+"),".","-"),"+","."),"-",",")))=TRUE,(VALUE(SUBSTITUTE(SUBSTITUTE(SUBSTITUTE(SUBSTITUTE('YAHOO HISTORICAL DATA'!B1211,",","+"),".","-"),"+","."),"-",","))),"")</f>
        <v/>
      </c>
      <c r="G1211" s="15" t="str">
        <f>IF(ISNUMBER(VALUE(SUBSTITUTE(SUBSTITUTE(SUBSTITUTE(SUBSTITUTE('YAHOO HISTORICAL DATA'!C1211,",","+"),".","-"),"+","."),"-",",")))=TRUE,(VALUE(SUBSTITUTE(SUBSTITUTE(SUBSTITUTE(SUBSTITUTE('YAHOO HISTORICAL DATA'!C1211,",","+"),".","-"),"+","."),"-",","))),"")</f>
        <v/>
      </c>
      <c r="H1211" s="15" t="str">
        <f>IF(ISNUMBER(VALUE(SUBSTITUTE(SUBSTITUTE(SUBSTITUTE(SUBSTITUTE('YAHOO HISTORICAL DATA'!D1211,",","+"),".","-"),"+","."),"-",",")))=TRUE,(VALUE(SUBSTITUTE(SUBSTITUTE(SUBSTITUTE(SUBSTITUTE('YAHOO HISTORICAL DATA'!D1211,",","+"),".","-"),"+","."),"-",","))),"")</f>
        <v/>
      </c>
      <c r="I1211" s="15" t="str">
        <f>IF(ISNUMBER(VALUE(SUBSTITUTE(SUBSTITUTE(SUBSTITUTE(SUBSTITUTE('YAHOO HISTORICAL DATA'!E1211,",","+"),".","-"),"+","."),"-",",")))=TRUE,(VALUE(SUBSTITUTE(SUBSTITUTE(SUBSTITUTE(SUBSTITUTE('YAHOO HISTORICAL DATA'!E1211,",","+"),".","-"),"+","."),"-",","))),"")</f>
        <v/>
      </c>
      <c r="J1211" s="15" t="str">
        <f>IF(ISNUMBER(VALUE(SUBSTITUTE(SUBSTITUTE(SUBSTITUTE(SUBSTITUTE('YAHOO HISTORICAL DATA'!F1211,",","+"),".","-"),"+","."),"-",",")))=TRUE,(VALUE(SUBSTITUTE(SUBSTITUTE(SUBSTITUTE(SUBSTITUTE('YAHOO HISTORICAL DATA'!F1211,",","+"),".","-"),"+","."),"-",","))),"")</f>
        <v/>
      </c>
      <c r="K1211" s="15">
        <f>IF(ISNUMBER(VALUE(SUBSTITUTE(SUBSTITUTE(SUBSTITUTE(SUBSTITUTE('YAHOO HISTORICAL DATA'!G1211,",","+"),".","-"),"+","."),"-",",")))=TRUE,(VALUE(SUBSTITUTE(SUBSTITUTE(SUBSTITUTE(SUBSTITUTE('YAHOO HISTORICAL DATA'!G1211,",","+"),".","-"),"+","."),"-",","))),VALUE(SUBSTITUTE(SUBSTITUTE(SUBSTITUTE(SUBSTITUTE('YAHOO HISTORICAL DATA'!G1211,",","+"),".","-"),"+","."),"-",",")&amp;"0"))</f>
        <v>0</v>
      </c>
    </row>
    <row r="1212" spans="1:11" x14ac:dyDescent="0.2">
      <c r="A1212">
        <f>'YAHOO HISTORICAL DATA'!A1212</f>
        <v>0</v>
      </c>
      <c r="B1212" s="81">
        <f t="shared" si="76"/>
        <v>0</v>
      </c>
      <c r="C1212" s="83">
        <f t="shared" si="78"/>
        <v>0</v>
      </c>
      <c r="D1212" s="83">
        <f t="shared" si="77"/>
        <v>0</v>
      </c>
      <c r="E1212" s="3" t="e">
        <f t="shared" si="79"/>
        <v>#NUM!</v>
      </c>
      <c r="F1212" s="15" t="str">
        <f>IF(ISNUMBER(VALUE(SUBSTITUTE(SUBSTITUTE(SUBSTITUTE(SUBSTITUTE('YAHOO HISTORICAL DATA'!B1212,",","+"),".","-"),"+","."),"-",",")))=TRUE,(VALUE(SUBSTITUTE(SUBSTITUTE(SUBSTITUTE(SUBSTITUTE('YAHOO HISTORICAL DATA'!B1212,",","+"),".","-"),"+","."),"-",","))),"")</f>
        <v/>
      </c>
      <c r="G1212" s="15" t="str">
        <f>IF(ISNUMBER(VALUE(SUBSTITUTE(SUBSTITUTE(SUBSTITUTE(SUBSTITUTE('YAHOO HISTORICAL DATA'!C1212,",","+"),".","-"),"+","."),"-",",")))=TRUE,(VALUE(SUBSTITUTE(SUBSTITUTE(SUBSTITUTE(SUBSTITUTE('YAHOO HISTORICAL DATA'!C1212,",","+"),".","-"),"+","."),"-",","))),"")</f>
        <v/>
      </c>
      <c r="H1212" s="15" t="str">
        <f>IF(ISNUMBER(VALUE(SUBSTITUTE(SUBSTITUTE(SUBSTITUTE(SUBSTITUTE('YAHOO HISTORICAL DATA'!D1212,",","+"),".","-"),"+","."),"-",",")))=TRUE,(VALUE(SUBSTITUTE(SUBSTITUTE(SUBSTITUTE(SUBSTITUTE('YAHOO HISTORICAL DATA'!D1212,",","+"),".","-"),"+","."),"-",","))),"")</f>
        <v/>
      </c>
      <c r="I1212" s="15" t="str">
        <f>IF(ISNUMBER(VALUE(SUBSTITUTE(SUBSTITUTE(SUBSTITUTE(SUBSTITUTE('YAHOO HISTORICAL DATA'!E1212,",","+"),".","-"),"+","."),"-",",")))=TRUE,(VALUE(SUBSTITUTE(SUBSTITUTE(SUBSTITUTE(SUBSTITUTE('YAHOO HISTORICAL DATA'!E1212,",","+"),".","-"),"+","."),"-",","))),"")</f>
        <v/>
      </c>
      <c r="J1212" s="15" t="str">
        <f>IF(ISNUMBER(VALUE(SUBSTITUTE(SUBSTITUTE(SUBSTITUTE(SUBSTITUTE('YAHOO HISTORICAL DATA'!F1212,",","+"),".","-"),"+","."),"-",",")))=TRUE,(VALUE(SUBSTITUTE(SUBSTITUTE(SUBSTITUTE(SUBSTITUTE('YAHOO HISTORICAL DATA'!F1212,",","+"),".","-"),"+","."),"-",","))),"")</f>
        <v/>
      </c>
      <c r="K1212" s="15">
        <f>IF(ISNUMBER(VALUE(SUBSTITUTE(SUBSTITUTE(SUBSTITUTE(SUBSTITUTE('YAHOO HISTORICAL DATA'!G1212,",","+"),".","-"),"+","."),"-",",")))=TRUE,(VALUE(SUBSTITUTE(SUBSTITUTE(SUBSTITUTE(SUBSTITUTE('YAHOO HISTORICAL DATA'!G1212,",","+"),".","-"),"+","."),"-",","))),VALUE(SUBSTITUTE(SUBSTITUTE(SUBSTITUTE(SUBSTITUTE('YAHOO HISTORICAL DATA'!G1212,",","+"),".","-"),"+","."),"-",",")&amp;"0"))</f>
        <v>0</v>
      </c>
    </row>
    <row r="1213" spans="1:11" x14ac:dyDescent="0.2">
      <c r="A1213">
        <f>'YAHOO HISTORICAL DATA'!A1213</f>
        <v>0</v>
      </c>
      <c r="B1213" s="81">
        <f t="shared" si="76"/>
        <v>0</v>
      </c>
      <c r="C1213" s="83">
        <f t="shared" si="78"/>
        <v>0</v>
      </c>
      <c r="D1213" s="83">
        <f t="shared" si="77"/>
        <v>0</v>
      </c>
      <c r="E1213" s="3" t="e">
        <f t="shared" si="79"/>
        <v>#NUM!</v>
      </c>
      <c r="F1213" s="15" t="str">
        <f>IF(ISNUMBER(VALUE(SUBSTITUTE(SUBSTITUTE(SUBSTITUTE(SUBSTITUTE('YAHOO HISTORICAL DATA'!B1213,",","+"),".","-"),"+","."),"-",",")))=TRUE,(VALUE(SUBSTITUTE(SUBSTITUTE(SUBSTITUTE(SUBSTITUTE('YAHOO HISTORICAL DATA'!B1213,",","+"),".","-"),"+","."),"-",","))),"")</f>
        <v/>
      </c>
      <c r="G1213" s="15" t="str">
        <f>IF(ISNUMBER(VALUE(SUBSTITUTE(SUBSTITUTE(SUBSTITUTE(SUBSTITUTE('YAHOO HISTORICAL DATA'!C1213,",","+"),".","-"),"+","."),"-",",")))=TRUE,(VALUE(SUBSTITUTE(SUBSTITUTE(SUBSTITUTE(SUBSTITUTE('YAHOO HISTORICAL DATA'!C1213,",","+"),".","-"),"+","."),"-",","))),"")</f>
        <v/>
      </c>
      <c r="H1213" s="15" t="str">
        <f>IF(ISNUMBER(VALUE(SUBSTITUTE(SUBSTITUTE(SUBSTITUTE(SUBSTITUTE('YAHOO HISTORICAL DATA'!D1213,",","+"),".","-"),"+","."),"-",",")))=TRUE,(VALUE(SUBSTITUTE(SUBSTITUTE(SUBSTITUTE(SUBSTITUTE('YAHOO HISTORICAL DATA'!D1213,",","+"),".","-"),"+","."),"-",","))),"")</f>
        <v/>
      </c>
      <c r="I1213" s="15" t="str">
        <f>IF(ISNUMBER(VALUE(SUBSTITUTE(SUBSTITUTE(SUBSTITUTE(SUBSTITUTE('YAHOO HISTORICAL DATA'!E1213,",","+"),".","-"),"+","."),"-",",")))=TRUE,(VALUE(SUBSTITUTE(SUBSTITUTE(SUBSTITUTE(SUBSTITUTE('YAHOO HISTORICAL DATA'!E1213,",","+"),".","-"),"+","."),"-",","))),"")</f>
        <v/>
      </c>
      <c r="J1213" s="15" t="str">
        <f>IF(ISNUMBER(VALUE(SUBSTITUTE(SUBSTITUTE(SUBSTITUTE(SUBSTITUTE('YAHOO HISTORICAL DATA'!F1213,",","+"),".","-"),"+","."),"-",",")))=TRUE,(VALUE(SUBSTITUTE(SUBSTITUTE(SUBSTITUTE(SUBSTITUTE('YAHOO HISTORICAL DATA'!F1213,",","+"),".","-"),"+","."),"-",","))),"")</f>
        <v/>
      </c>
      <c r="K1213" s="15">
        <f>IF(ISNUMBER(VALUE(SUBSTITUTE(SUBSTITUTE(SUBSTITUTE(SUBSTITUTE('YAHOO HISTORICAL DATA'!G1213,",","+"),".","-"),"+","."),"-",",")))=TRUE,(VALUE(SUBSTITUTE(SUBSTITUTE(SUBSTITUTE(SUBSTITUTE('YAHOO HISTORICAL DATA'!G1213,",","+"),".","-"),"+","."),"-",","))),VALUE(SUBSTITUTE(SUBSTITUTE(SUBSTITUTE(SUBSTITUTE('YAHOO HISTORICAL DATA'!G1213,",","+"),".","-"),"+","."),"-",",")&amp;"0"))</f>
        <v>0</v>
      </c>
    </row>
    <row r="1214" spans="1:11" x14ac:dyDescent="0.2">
      <c r="A1214">
        <f>'YAHOO HISTORICAL DATA'!A1214</f>
        <v>0</v>
      </c>
      <c r="B1214" s="81">
        <f t="shared" si="76"/>
        <v>0</v>
      </c>
      <c r="C1214" s="83">
        <f t="shared" si="78"/>
        <v>0</v>
      </c>
      <c r="D1214" s="83">
        <f t="shared" si="77"/>
        <v>0</v>
      </c>
      <c r="E1214" s="3" t="e">
        <f t="shared" si="79"/>
        <v>#NUM!</v>
      </c>
      <c r="F1214" s="15" t="str">
        <f>IF(ISNUMBER(VALUE(SUBSTITUTE(SUBSTITUTE(SUBSTITUTE(SUBSTITUTE('YAHOO HISTORICAL DATA'!B1214,",","+"),".","-"),"+","."),"-",",")))=TRUE,(VALUE(SUBSTITUTE(SUBSTITUTE(SUBSTITUTE(SUBSTITUTE('YAHOO HISTORICAL DATA'!B1214,",","+"),".","-"),"+","."),"-",","))),"")</f>
        <v/>
      </c>
      <c r="G1214" s="15" t="str">
        <f>IF(ISNUMBER(VALUE(SUBSTITUTE(SUBSTITUTE(SUBSTITUTE(SUBSTITUTE('YAHOO HISTORICAL DATA'!C1214,",","+"),".","-"),"+","."),"-",",")))=TRUE,(VALUE(SUBSTITUTE(SUBSTITUTE(SUBSTITUTE(SUBSTITUTE('YAHOO HISTORICAL DATA'!C1214,",","+"),".","-"),"+","."),"-",","))),"")</f>
        <v/>
      </c>
      <c r="H1214" s="15" t="str">
        <f>IF(ISNUMBER(VALUE(SUBSTITUTE(SUBSTITUTE(SUBSTITUTE(SUBSTITUTE('YAHOO HISTORICAL DATA'!D1214,",","+"),".","-"),"+","."),"-",",")))=TRUE,(VALUE(SUBSTITUTE(SUBSTITUTE(SUBSTITUTE(SUBSTITUTE('YAHOO HISTORICAL DATA'!D1214,",","+"),".","-"),"+","."),"-",","))),"")</f>
        <v/>
      </c>
      <c r="I1214" s="15" t="str">
        <f>IF(ISNUMBER(VALUE(SUBSTITUTE(SUBSTITUTE(SUBSTITUTE(SUBSTITUTE('YAHOO HISTORICAL DATA'!E1214,",","+"),".","-"),"+","."),"-",",")))=TRUE,(VALUE(SUBSTITUTE(SUBSTITUTE(SUBSTITUTE(SUBSTITUTE('YAHOO HISTORICAL DATA'!E1214,",","+"),".","-"),"+","."),"-",","))),"")</f>
        <v/>
      </c>
      <c r="J1214" s="15" t="str">
        <f>IF(ISNUMBER(VALUE(SUBSTITUTE(SUBSTITUTE(SUBSTITUTE(SUBSTITUTE('YAHOO HISTORICAL DATA'!F1214,",","+"),".","-"),"+","."),"-",",")))=TRUE,(VALUE(SUBSTITUTE(SUBSTITUTE(SUBSTITUTE(SUBSTITUTE('YAHOO HISTORICAL DATA'!F1214,",","+"),".","-"),"+","."),"-",","))),"")</f>
        <v/>
      </c>
      <c r="K1214" s="15">
        <f>IF(ISNUMBER(VALUE(SUBSTITUTE(SUBSTITUTE(SUBSTITUTE(SUBSTITUTE('YAHOO HISTORICAL DATA'!G1214,",","+"),".","-"),"+","."),"-",",")))=TRUE,(VALUE(SUBSTITUTE(SUBSTITUTE(SUBSTITUTE(SUBSTITUTE('YAHOO HISTORICAL DATA'!G1214,",","+"),".","-"),"+","."),"-",","))),VALUE(SUBSTITUTE(SUBSTITUTE(SUBSTITUTE(SUBSTITUTE('YAHOO HISTORICAL DATA'!G1214,",","+"),".","-"),"+","."),"-",",")&amp;"0"))</f>
        <v>0</v>
      </c>
    </row>
    <row r="1215" spans="1:11" x14ac:dyDescent="0.2">
      <c r="A1215">
        <f>'YAHOO HISTORICAL DATA'!A1215</f>
        <v>0</v>
      </c>
      <c r="B1215" s="81">
        <f t="shared" si="76"/>
        <v>0</v>
      </c>
      <c r="C1215" s="83">
        <f t="shared" si="78"/>
        <v>0</v>
      </c>
      <c r="D1215" s="83">
        <f t="shared" si="77"/>
        <v>0</v>
      </c>
      <c r="E1215" s="3" t="e">
        <f t="shared" si="79"/>
        <v>#NUM!</v>
      </c>
      <c r="F1215" s="15" t="str">
        <f>IF(ISNUMBER(VALUE(SUBSTITUTE(SUBSTITUTE(SUBSTITUTE(SUBSTITUTE('YAHOO HISTORICAL DATA'!B1215,",","+"),".","-"),"+","."),"-",",")))=TRUE,(VALUE(SUBSTITUTE(SUBSTITUTE(SUBSTITUTE(SUBSTITUTE('YAHOO HISTORICAL DATA'!B1215,",","+"),".","-"),"+","."),"-",","))),"")</f>
        <v/>
      </c>
      <c r="G1215" s="15" t="str">
        <f>IF(ISNUMBER(VALUE(SUBSTITUTE(SUBSTITUTE(SUBSTITUTE(SUBSTITUTE('YAHOO HISTORICAL DATA'!C1215,",","+"),".","-"),"+","."),"-",",")))=TRUE,(VALUE(SUBSTITUTE(SUBSTITUTE(SUBSTITUTE(SUBSTITUTE('YAHOO HISTORICAL DATA'!C1215,",","+"),".","-"),"+","."),"-",","))),"")</f>
        <v/>
      </c>
      <c r="H1215" s="15" t="str">
        <f>IF(ISNUMBER(VALUE(SUBSTITUTE(SUBSTITUTE(SUBSTITUTE(SUBSTITUTE('YAHOO HISTORICAL DATA'!D1215,",","+"),".","-"),"+","."),"-",",")))=TRUE,(VALUE(SUBSTITUTE(SUBSTITUTE(SUBSTITUTE(SUBSTITUTE('YAHOO HISTORICAL DATA'!D1215,",","+"),".","-"),"+","."),"-",","))),"")</f>
        <v/>
      </c>
      <c r="I1215" s="15" t="str">
        <f>IF(ISNUMBER(VALUE(SUBSTITUTE(SUBSTITUTE(SUBSTITUTE(SUBSTITUTE('YAHOO HISTORICAL DATA'!E1215,",","+"),".","-"),"+","."),"-",",")))=TRUE,(VALUE(SUBSTITUTE(SUBSTITUTE(SUBSTITUTE(SUBSTITUTE('YAHOO HISTORICAL DATA'!E1215,",","+"),".","-"),"+","."),"-",","))),"")</f>
        <v/>
      </c>
      <c r="J1215" s="15" t="str">
        <f>IF(ISNUMBER(VALUE(SUBSTITUTE(SUBSTITUTE(SUBSTITUTE(SUBSTITUTE('YAHOO HISTORICAL DATA'!F1215,",","+"),".","-"),"+","."),"-",",")))=TRUE,(VALUE(SUBSTITUTE(SUBSTITUTE(SUBSTITUTE(SUBSTITUTE('YAHOO HISTORICAL DATA'!F1215,",","+"),".","-"),"+","."),"-",","))),"")</f>
        <v/>
      </c>
      <c r="K1215" s="15">
        <f>IF(ISNUMBER(VALUE(SUBSTITUTE(SUBSTITUTE(SUBSTITUTE(SUBSTITUTE('YAHOO HISTORICAL DATA'!G1215,",","+"),".","-"),"+","."),"-",",")))=TRUE,(VALUE(SUBSTITUTE(SUBSTITUTE(SUBSTITUTE(SUBSTITUTE('YAHOO HISTORICAL DATA'!G1215,",","+"),".","-"),"+","."),"-",","))),VALUE(SUBSTITUTE(SUBSTITUTE(SUBSTITUTE(SUBSTITUTE('YAHOO HISTORICAL DATA'!G1215,",","+"),".","-"),"+","."),"-",",")&amp;"0"))</f>
        <v>0</v>
      </c>
    </row>
    <row r="1216" spans="1:11" x14ac:dyDescent="0.2">
      <c r="A1216">
        <f>'YAHOO HISTORICAL DATA'!A1216</f>
        <v>0</v>
      </c>
      <c r="B1216" s="81">
        <f t="shared" si="76"/>
        <v>0</v>
      </c>
      <c r="C1216" s="83">
        <f t="shared" si="78"/>
        <v>0</v>
      </c>
      <c r="D1216" s="83">
        <f t="shared" si="77"/>
        <v>0</v>
      </c>
      <c r="E1216" s="3" t="e">
        <f t="shared" si="79"/>
        <v>#NUM!</v>
      </c>
      <c r="F1216" s="15" t="str">
        <f>IF(ISNUMBER(VALUE(SUBSTITUTE(SUBSTITUTE(SUBSTITUTE(SUBSTITUTE('YAHOO HISTORICAL DATA'!B1216,",","+"),".","-"),"+","."),"-",",")))=TRUE,(VALUE(SUBSTITUTE(SUBSTITUTE(SUBSTITUTE(SUBSTITUTE('YAHOO HISTORICAL DATA'!B1216,",","+"),".","-"),"+","."),"-",","))),"")</f>
        <v/>
      </c>
      <c r="G1216" s="15" t="str">
        <f>IF(ISNUMBER(VALUE(SUBSTITUTE(SUBSTITUTE(SUBSTITUTE(SUBSTITUTE('YAHOO HISTORICAL DATA'!C1216,",","+"),".","-"),"+","."),"-",",")))=TRUE,(VALUE(SUBSTITUTE(SUBSTITUTE(SUBSTITUTE(SUBSTITUTE('YAHOO HISTORICAL DATA'!C1216,",","+"),".","-"),"+","."),"-",","))),"")</f>
        <v/>
      </c>
      <c r="H1216" s="15" t="str">
        <f>IF(ISNUMBER(VALUE(SUBSTITUTE(SUBSTITUTE(SUBSTITUTE(SUBSTITUTE('YAHOO HISTORICAL DATA'!D1216,",","+"),".","-"),"+","."),"-",",")))=TRUE,(VALUE(SUBSTITUTE(SUBSTITUTE(SUBSTITUTE(SUBSTITUTE('YAHOO HISTORICAL DATA'!D1216,",","+"),".","-"),"+","."),"-",","))),"")</f>
        <v/>
      </c>
      <c r="I1216" s="15" t="str">
        <f>IF(ISNUMBER(VALUE(SUBSTITUTE(SUBSTITUTE(SUBSTITUTE(SUBSTITUTE('YAHOO HISTORICAL DATA'!E1216,",","+"),".","-"),"+","."),"-",",")))=TRUE,(VALUE(SUBSTITUTE(SUBSTITUTE(SUBSTITUTE(SUBSTITUTE('YAHOO HISTORICAL DATA'!E1216,",","+"),".","-"),"+","."),"-",","))),"")</f>
        <v/>
      </c>
      <c r="J1216" s="15" t="str">
        <f>IF(ISNUMBER(VALUE(SUBSTITUTE(SUBSTITUTE(SUBSTITUTE(SUBSTITUTE('YAHOO HISTORICAL DATA'!F1216,",","+"),".","-"),"+","."),"-",",")))=TRUE,(VALUE(SUBSTITUTE(SUBSTITUTE(SUBSTITUTE(SUBSTITUTE('YAHOO HISTORICAL DATA'!F1216,",","+"),".","-"),"+","."),"-",","))),"")</f>
        <v/>
      </c>
      <c r="K1216" s="15">
        <f>IF(ISNUMBER(VALUE(SUBSTITUTE(SUBSTITUTE(SUBSTITUTE(SUBSTITUTE('YAHOO HISTORICAL DATA'!G1216,",","+"),".","-"),"+","."),"-",",")))=TRUE,(VALUE(SUBSTITUTE(SUBSTITUTE(SUBSTITUTE(SUBSTITUTE('YAHOO HISTORICAL DATA'!G1216,",","+"),".","-"),"+","."),"-",","))),VALUE(SUBSTITUTE(SUBSTITUTE(SUBSTITUTE(SUBSTITUTE('YAHOO HISTORICAL DATA'!G1216,",","+"),".","-"),"+","."),"-",",")&amp;"0"))</f>
        <v>0</v>
      </c>
    </row>
    <row r="1217" spans="1:11" x14ac:dyDescent="0.2">
      <c r="A1217">
        <f>'YAHOO HISTORICAL DATA'!A1217</f>
        <v>0</v>
      </c>
      <c r="B1217" s="81">
        <f t="shared" si="76"/>
        <v>0</v>
      </c>
      <c r="C1217" s="83">
        <f t="shared" si="78"/>
        <v>0</v>
      </c>
      <c r="D1217" s="83">
        <f t="shared" si="77"/>
        <v>0</v>
      </c>
      <c r="E1217" s="3" t="e">
        <f t="shared" si="79"/>
        <v>#NUM!</v>
      </c>
      <c r="F1217" s="15" t="str">
        <f>IF(ISNUMBER(VALUE(SUBSTITUTE(SUBSTITUTE(SUBSTITUTE(SUBSTITUTE('YAHOO HISTORICAL DATA'!B1217,",","+"),".","-"),"+","."),"-",",")))=TRUE,(VALUE(SUBSTITUTE(SUBSTITUTE(SUBSTITUTE(SUBSTITUTE('YAHOO HISTORICAL DATA'!B1217,",","+"),".","-"),"+","."),"-",","))),"")</f>
        <v/>
      </c>
      <c r="G1217" s="15" t="str">
        <f>IF(ISNUMBER(VALUE(SUBSTITUTE(SUBSTITUTE(SUBSTITUTE(SUBSTITUTE('YAHOO HISTORICAL DATA'!C1217,",","+"),".","-"),"+","."),"-",",")))=TRUE,(VALUE(SUBSTITUTE(SUBSTITUTE(SUBSTITUTE(SUBSTITUTE('YAHOO HISTORICAL DATA'!C1217,",","+"),".","-"),"+","."),"-",","))),"")</f>
        <v/>
      </c>
      <c r="H1217" s="15" t="str">
        <f>IF(ISNUMBER(VALUE(SUBSTITUTE(SUBSTITUTE(SUBSTITUTE(SUBSTITUTE('YAHOO HISTORICAL DATA'!D1217,",","+"),".","-"),"+","."),"-",",")))=TRUE,(VALUE(SUBSTITUTE(SUBSTITUTE(SUBSTITUTE(SUBSTITUTE('YAHOO HISTORICAL DATA'!D1217,",","+"),".","-"),"+","."),"-",","))),"")</f>
        <v/>
      </c>
      <c r="I1217" s="15" t="str">
        <f>IF(ISNUMBER(VALUE(SUBSTITUTE(SUBSTITUTE(SUBSTITUTE(SUBSTITUTE('YAHOO HISTORICAL DATA'!E1217,",","+"),".","-"),"+","."),"-",",")))=TRUE,(VALUE(SUBSTITUTE(SUBSTITUTE(SUBSTITUTE(SUBSTITUTE('YAHOO HISTORICAL DATA'!E1217,",","+"),".","-"),"+","."),"-",","))),"")</f>
        <v/>
      </c>
      <c r="J1217" s="15" t="str">
        <f>IF(ISNUMBER(VALUE(SUBSTITUTE(SUBSTITUTE(SUBSTITUTE(SUBSTITUTE('YAHOO HISTORICAL DATA'!F1217,",","+"),".","-"),"+","."),"-",",")))=TRUE,(VALUE(SUBSTITUTE(SUBSTITUTE(SUBSTITUTE(SUBSTITUTE('YAHOO HISTORICAL DATA'!F1217,",","+"),".","-"),"+","."),"-",","))),"")</f>
        <v/>
      </c>
      <c r="K1217" s="15">
        <f>IF(ISNUMBER(VALUE(SUBSTITUTE(SUBSTITUTE(SUBSTITUTE(SUBSTITUTE('YAHOO HISTORICAL DATA'!G1217,",","+"),".","-"),"+","."),"-",",")))=TRUE,(VALUE(SUBSTITUTE(SUBSTITUTE(SUBSTITUTE(SUBSTITUTE('YAHOO HISTORICAL DATA'!G1217,",","+"),".","-"),"+","."),"-",","))),VALUE(SUBSTITUTE(SUBSTITUTE(SUBSTITUTE(SUBSTITUTE('YAHOO HISTORICAL DATA'!G1217,",","+"),".","-"),"+","."),"-",",")&amp;"0"))</f>
        <v>0</v>
      </c>
    </row>
    <row r="1218" spans="1:11" x14ac:dyDescent="0.2">
      <c r="A1218">
        <f>'YAHOO HISTORICAL DATA'!A1218</f>
        <v>0</v>
      </c>
      <c r="B1218" s="81">
        <f t="shared" si="76"/>
        <v>0</v>
      </c>
      <c r="C1218" s="83">
        <f t="shared" si="78"/>
        <v>0</v>
      </c>
      <c r="D1218" s="83">
        <f t="shared" si="77"/>
        <v>0</v>
      </c>
      <c r="E1218" s="3" t="e">
        <f t="shared" si="79"/>
        <v>#NUM!</v>
      </c>
      <c r="F1218" s="15" t="str">
        <f>IF(ISNUMBER(VALUE(SUBSTITUTE(SUBSTITUTE(SUBSTITUTE(SUBSTITUTE('YAHOO HISTORICAL DATA'!B1218,",","+"),".","-"),"+","."),"-",",")))=TRUE,(VALUE(SUBSTITUTE(SUBSTITUTE(SUBSTITUTE(SUBSTITUTE('YAHOO HISTORICAL DATA'!B1218,",","+"),".","-"),"+","."),"-",","))),"")</f>
        <v/>
      </c>
      <c r="G1218" s="15" t="str">
        <f>IF(ISNUMBER(VALUE(SUBSTITUTE(SUBSTITUTE(SUBSTITUTE(SUBSTITUTE('YAHOO HISTORICAL DATA'!C1218,",","+"),".","-"),"+","."),"-",",")))=TRUE,(VALUE(SUBSTITUTE(SUBSTITUTE(SUBSTITUTE(SUBSTITUTE('YAHOO HISTORICAL DATA'!C1218,",","+"),".","-"),"+","."),"-",","))),"")</f>
        <v/>
      </c>
      <c r="H1218" s="15" t="str">
        <f>IF(ISNUMBER(VALUE(SUBSTITUTE(SUBSTITUTE(SUBSTITUTE(SUBSTITUTE('YAHOO HISTORICAL DATA'!D1218,",","+"),".","-"),"+","."),"-",",")))=TRUE,(VALUE(SUBSTITUTE(SUBSTITUTE(SUBSTITUTE(SUBSTITUTE('YAHOO HISTORICAL DATA'!D1218,",","+"),".","-"),"+","."),"-",","))),"")</f>
        <v/>
      </c>
      <c r="I1218" s="15" t="str">
        <f>IF(ISNUMBER(VALUE(SUBSTITUTE(SUBSTITUTE(SUBSTITUTE(SUBSTITUTE('YAHOO HISTORICAL DATA'!E1218,",","+"),".","-"),"+","."),"-",",")))=TRUE,(VALUE(SUBSTITUTE(SUBSTITUTE(SUBSTITUTE(SUBSTITUTE('YAHOO HISTORICAL DATA'!E1218,",","+"),".","-"),"+","."),"-",","))),"")</f>
        <v/>
      </c>
      <c r="J1218" s="15" t="str">
        <f>IF(ISNUMBER(VALUE(SUBSTITUTE(SUBSTITUTE(SUBSTITUTE(SUBSTITUTE('YAHOO HISTORICAL DATA'!F1218,",","+"),".","-"),"+","."),"-",",")))=TRUE,(VALUE(SUBSTITUTE(SUBSTITUTE(SUBSTITUTE(SUBSTITUTE('YAHOO HISTORICAL DATA'!F1218,",","+"),".","-"),"+","."),"-",","))),"")</f>
        <v/>
      </c>
      <c r="K1218" s="15">
        <f>IF(ISNUMBER(VALUE(SUBSTITUTE(SUBSTITUTE(SUBSTITUTE(SUBSTITUTE('YAHOO HISTORICAL DATA'!G1218,",","+"),".","-"),"+","."),"-",",")))=TRUE,(VALUE(SUBSTITUTE(SUBSTITUTE(SUBSTITUTE(SUBSTITUTE('YAHOO HISTORICAL DATA'!G1218,",","+"),".","-"),"+","."),"-",","))),VALUE(SUBSTITUTE(SUBSTITUTE(SUBSTITUTE(SUBSTITUTE('YAHOO HISTORICAL DATA'!G1218,",","+"),".","-"),"+","."),"-",",")&amp;"0"))</f>
        <v>0</v>
      </c>
    </row>
    <row r="1219" spans="1:11" x14ac:dyDescent="0.2">
      <c r="A1219">
        <f>'YAHOO HISTORICAL DATA'!A1219</f>
        <v>0</v>
      </c>
      <c r="B1219" s="81">
        <f t="shared" ref="B1219:B1282" si="80">VALUE(RIGHT((LEFT(A1219,6)),2))</f>
        <v>0</v>
      </c>
      <c r="C1219" s="83">
        <f t="shared" si="78"/>
        <v>0</v>
      </c>
      <c r="D1219" s="83">
        <f t="shared" ref="D1219:D1282" si="81">IF(AND(ISNUMBER(G1219),ISNUMBER(K1219)),VALUE(RIGHT(A1219,4)),0)</f>
        <v>0</v>
      </c>
      <c r="E1219" s="3" t="e">
        <f t="shared" si="79"/>
        <v>#NUM!</v>
      </c>
      <c r="F1219" s="15" t="str">
        <f>IF(ISNUMBER(VALUE(SUBSTITUTE(SUBSTITUTE(SUBSTITUTE(SUBSTITUTE('YAHOO HISTORICAL DATA'!B1219,",","+"),".","-"),"+","."),"-",",")))=TRUE,(VALUE(SUBSTITUTE(SUBSTITUTE(SUBSTITUTE(SUBSTITUTE('YAHOO HISTORICAL DATA'!B1219,",","+"),".","-"),"+","."),"-",","))),"")</f>
        <v/>
      </c>
      <c r="G1219" s="15" t="str">
        <f>IF(ISNUMBER(VALUE(SUBSTITUTE(SUBSTITUTE(SUBSTITUTE(SUBSTITUTE('YAHOO HISTORICAL DATA'!C1219,",","+"),".","-"),"+","."),"-",",")))=TRUE,(VALUE(SUBSTITUTE(SUBSTITUTE(SUBSTITUTE(SUBSTITUTE('YAHOO HISTORICAL DATA'!C1219,",","+"),".","-"),"+","."),"-",","))),"")</f>
        <v/>
      </c>
      <c r="H1219" s="15" t="str">
        <f>IF(ISNUMBER(VALUE(SUBSTITUTE(SUBSTITUTE(SUBSTITUTE(SUBSTITUTE('YAHOO HISTORICAL DATA'!D1219,",","+"),".","-"),"+","."),"-",",")))=TRUE,(VALUE(SUBSTITUTE(SUBSTITUTE(SUBSTITUTE(SUBSTITUTE('YAHOO HISTORICAL DATA'!D1219,",","+"),".","-"),"+","."),"-",","))),"")</f>
        <v/>
      </c>
      <c r="I1219" s="15" t="str">
        <f>IF(ISNUMBER(VALUE(SUBSTITUTE(SUBSTITUTE(SUBSTITUTE(SUBSTITUTE('YAHOO HISTORICAL DATA'!E1219,",","+"),".","-"),"+","."),"-",",")))=TRUE,(VALUE(SUBSTITUTE(SUBSTITUTE(SUBSTITUTE(SUBSTITUTE('YAHOO HISTORICAL DATA'!E1219,",","+"),".","-"),"+","."),"-",","))),"")</f>
        <v/>
      </c>
      <c r="J1219" s="15" t="str">
        <f>IF(ISNUMBER(VALUE(SUBSTITUTE(SUBSTITUTE(SUBSTITUTE(SUBSTITUTE('YAHOO HISTORICAL DATA'!F1219,",","+"),".","-"),"+","."),"-",",")))=TRUE,(VALUE(SUBSTITUTE(SUBSTITUTE(SUBSTITUTE(SUBSTITUTE('YAHOO HISTORICAL DATA'!F1219,",","+"),".","-"),"+","."),"-",","))),"")</f>
        <v/>
      </c>
      <c r="K1219" s="15">
        <f>IF(ISNUMBER(VALUE(SUBSTITUTE(SUBSTITUTE(SUBSTITUTE(SUBSTITUTE('YAHOO HISTORICAL DATA'!G1219,",","+"),".","-"),"+","."),"-",",")))=TRUE,(VALUE(SUBSTITUTE(SUBSTITUTE(SUBSTITUTE(SUBSTITUTE('YAHOO HISTORICAL DATA'!G1219,",","+"),".","-"),"+","."),"-",","))),VALUE(SUBSTITUTE(SUBSTITUTE(SUBSTITUTE(SUBSTITUTE('YAHOO HISTORICAL DATA'!G1219,",","+"),".","-"),"+","."),"-",",")&amp;"0"))</f>
        <v>0</v>
      </c>
    </row>
    <row r="1220" spans="1:11" x14ac:dyDescent="0.2">
      <c r="A1220">
        <f>'YAHOO HISTORICAL DATA'!A1220</f>
        <v>0</v>
      </c>
      <c r="B1220" s="81">
        <f t="shared" si="80"/>
        <v>0</v>
      </c>
      <c r="C1220" s="83">
        <f t="shared" si="78"/>
        <v>0</v>
      </c>
      <c r="D1220" s="83">
        <f t="shared" si="81"/>
        <v>0</v>
      </c>
      <c r="E1220" s="3" t="e">
        <f t="shared" si="79"/>
        <v>#NUM!</v>
      </c>
      <c r="F1220" s="15" t="str">
        <f>IF(ISNUMBER(VALUE(SUBSTITUTE(SUBSTITUTE(SUBSTITUTE(SUBSTITUTE('YAHOO HISTORICAL DATA'!B1220,",","+"),".","-"),"+","."),"-",",")))=TRUE,(VALUE(SUBSTITUTE(SUBSTITUTE(SUBSTITUTE(SUBSTITUTE('YAHOO HISTORICAL DATA'!B1220,",","+"),".","-"),"+","."),"-",","))),"")</f>
        <v/>
      </c>
      <c r="G1220" s="15" t="str">
        <f>IF(ISNUMBER(VALUE(SUBSTITUTE(SUBSTITUTE(SUBSTITUTE(SUBSTITUTE('YAHOO HISTORICAL DATA'!C1220,",","+"),".","-"),"+","."),"-",",")))=TRUE,(VALUE(SUBSTITUTE(SUBSTITUTE(SUBSTITUTE(SUBSTITUTE('YAHOO HISTORICAL DATA'!C1220,",","+"),".","-"),"+","."),"-",","))),"")</f>
        <v/>
      </c>
      <c r="H1220" s="15" t="str">
        <f>IF(ISNUMBER(VALUE(SUBSTITUTE(SUBSTITUTE(SUBSTITUTE(SUBSTITUTE('YAHOO HISTORICAL DATA'!D1220,",","+"),".","-"),"+","."),"-",",")))=TRUE,(VALUE(SUBSTITUTE(SUBSTITUTE(SUBSTITUTE(SUBSTITUTE('YAHOO HISTORICAL DATA'!D1220,",","+"),".","-"),"+","."),"-",","))),"")</f>
        <v/>
      </c>
      <c r="I1220" s="15" t="str">
        <f>IF(ISNUMBER(VALUE(SUBSTITUTE(SUBSTITUTE(SUBSTITUTE(SUBSTITUTE('YAHOO HISTORICAL DATA'!E1220,",","+"),".","-"),"+","."),"-",",")))=TRUE,(VALUE(SUBSTITUTE(SUBSTITUTE(SUBSTITUTE(SUBSTITUTE('YAHOO HISTORICAL DATA'!E1220,",","+"),".","-"),"+","."),"-",","))),"")</f>
        <v/>
      </c>
      <c r="J1220" s="15" t="str">
        <f>IF(ISNUMBER(VALUE(SUBSTITUTE(SUBSTITUTE(SUBSTITUTE(SUBSTITUTE('YAHOO HISTORICAL DATA'!F1220,",","+"),".","-"),"+","."),"-",",")))=TRUE,(VALUE(SUBSTITUTE(SUBSTITUTE(SUBSTITUTE(SUBSTITUTE('YAHOO HISTORICAL DATA'!F1220,",","+"),".","-"),"+","."),"-",","))),"")</f>
        <v/>
      </c>
      <c r="K1220" s="15">
        <f>IF(ISNUMBER(VALUE(SUBSTITUTE(SUBSTITUTE(SUBSTITUTE(SUBSTITUTE('YAHOO HISTORICAL DATA'!G1220,",","+"),".","-"),"+","."),"-",",")))=TRUE,(VALUE(SUBSTITUTE(SUBSTITUTE(SUBSTITUTE(SUBSTITUTE('YAHOO HISTORICAL DATA'!G1220,",","+"),".","-"),"+","."),"-",","))),VALUE(SUBSTITUTE(SUBSTITUTE(SUBSTITUTE(SUBSTITUTE('YAHOO HISTORICAL DATA'!G1220,",","+"),".","-"),"+","."),"-",",")&amp;"0"))</f>
        <v>0</v>
      </c>
    </row>
    <row r="1221" spans="1:11" x14ac:dyDescent="0.2">
      <c r="A1221">
        <f>'YAHOO HISTORICAL DATA'!A1221</f>
        <v>0</v>
      </c>
      <c r="B1221" s="81">
        <f t="shared" si="80"/>
        <v>0</v>
      </c>
      <c r="C1221" s="83">
        <f t="shared" si="78"/>
        <v>0</v>
      </c>
      <c r="D1221" s="83">
        <f t="shared" si="81"/>
        <v>0</v>
      </c>
      <c r="E1221" s="3" t="e">
        <f t="shared" si="79"/>
        <v>#NUM!</v>
      </c>
      <c r="F1221" s="15" t="str">
        <f>IF(ISNUMBER(VALUE(SUBSTITUTE(SUBSTITUTE(SUBSTITUTE(SUBSTITUTE('YAHOO HISTORICAL DATA'!B1221,",","+"),".","-"),"+","."),"-",",")))=TRUE,(VALUE(SUBSTITUTE(SUBSTITUTE(SUBSTITUTE(SUBSTITUTE('YAHOO HISTORICAL DATA'!B1221,",","+"),".","-"),"+","."),"-",","))),"")</f>
        <v/>
      </c>
      <c r="G1221" s="15" t="str">
        <f>IF(ISNUMBER(VALUE(SUBSTITUTE(SUBSTITUTE(SUBSTITUTE(SUBSTITUTE('YAHOO HISTORICAL DATA'!C1221,",","+"),".","-"),"+","."),"-",",")))=TRUE,(VALUE(SUBSTITUTE(SUBSTITUTE(SUBSTITUTE(SUBSTITUTE('YAHOO HISTORICAL DATA'!C1221,",","+"),".","-"),"+","."),"-",","))),"")</f>
        <v/>
      </c>
      <c r="H1221" s="15" t="str">
        <f>IF(ISNUMBER(VALUE(SUBSTITUTE(SUBSTITUTE(SUBSTITUTE(SUBSTITUTE('YAHOO HISTORICAL DATA'!D1221,",","+"),".","-"),"+","."),"-",",")))=TRUE,(VALUE(SUBSTITUTE(SUBSTITUTE(SUBSTITUTE(SUBSTITUTE('YAHOO HISTORICAL DATA'!D1221,",","+"),".","-"),"+","."),"-",","))),"")</f>
        <v/>
      </c>
      <c r="I1221" s="15" t="str">
        <f>IF(ISNUMBER(VALUE(SUBSTITUTE(SUBSTITUTE(SUBSTITUTE(SUBSTITUTE('YAHOO HISTORICAL DATA'!E1221,",","+"),".","-"),"+","."),"-",",")))=TRUE,(VALUE(SUBSTITUTE(SUBSTITUTE(SUBSTITUTE(SUBSTITUTE('YAHOO HISTORICAL DATA'!E1221,",","+"),".","-"),"+","."),"-",","))),"")</f>
        <v/>
      </c>
      <c r="J1221" s="15" t="str">
        <f>IF(ISNUMBER(VALUE(SUBSTITUTE(SUBSTITUTE(SUBSTITUTE(SUBSTITUTE('YAHOO HISTORICAL DATA'!F1221,",","+"),".","-"),"+","."),"-",",")))=TRUE,(VALUE(SUBSTITUTE(SUBSTITUTE(SUBSTITUTE(SUBSTITUTE('YAHOO HISTORICAL DATA'!F1221,",","+"),".","-"),"+","."),"-",","))),"")</f>
        <v/>
      </c>
      <c r="K1221" s="15">
        <f>IF(ISNUMBER(VALUE(SUBSTITUTE(SUBSTITUTE(SUBSTITUTE(SUBSTITUTE('YAHOO HISTORICAL DATA'!G1221,",","+"),".","-"),"+","."),"-",",")))=TRUE,(VALUE(SUBSTITUTE(SUBSTITUTE(SUBSTITUTE(SUBSTITUTE('YAHOO HISTORICAL DATA'!G1221,",","+"),".","-"),"+","."),"-",","))),VALUE(SUBSTITUTE(SUBSTITUTE(SUBSTITUTE(SUBSTITUTE('YAHOO HISTORICAL DATA'!G1221,",","+"),".","-"),"+","."),"-",",")&amp;"0"))</f>
        <v>0</v>
      </c>
    </row>
    <row r="1222" spans="1:11" x14ac:dyDescent="0.2">
      <c r="A1222">
        <f>'YAHOO HISTORICAL DATA'!A1222</f>
        <v>0</v>
      </c>
      <c r="B1222" s="81">
        <f t="shared" si="80"/>
        <v>0</v>
      </c>
      <c r="C1222" s="83">
        <f t="shared" si="78"/>
        <v>0</v>
      </c>
      <c r="D1222" s="83">
        <f t="shared" si="81"/>
        <v>0</v>
      </c>
      <c r="E1222" s="3" t="e">
        <f t="shared" si="79"/>
        <v>#NUM!</v>
      </c>
      <c r="F1222" s="15" t="str">
        <f>IF(ISNUMBER(VALUE(SUBSTITUTE(SUBSTITUTE(SUBSTITUTE(SUBSTITUTE('YAHOO HISTORICAL DATA'!B1222,",","+"),".","-"),"+","."),"-",",")))=TRUE,(VALUE(SUBSTITUTE(SUBSTITUTE(SUBSTITUTE(SUBSTITUTE('YAHOO HISTORICAL DATA'!B1222,",","+"),".","-"),"+","."),"-",","))),"")</f>
        <v/>
      </c>
      <c r="G1222" s="15" t="str">
        <f>IF(ISNUMBER(VALUE(SUBSTITUTE(SUBSTITUTE(SUBSTITUTE(SUBSTITUTE('YAHOO HISTORICAL DATA'!C1222,",","+"),".","-"),"+","."),"-",",")))=TRUE,(VALUE(SUBSTITUTE(SUBSTITUTE(SUBSTITUTE(SUBSTITUTE('YAHOO HISTORICAL DATA'!C1222,",","+"),".","-"),"+","."),"-",","))),"")</f>
        <v/>
      </c>
      <c r="H1222" s="15" t="str">
        <f>IF(ISNUMBER(VALUE(SUBSTITUTE(SUBSTITUTE(SUBSTITUTE(SUBSTITUTE('YAHOO HISTORICAL DATA'!D1222,",","+"),".","-"),"+","."),"-",",")))=TRUE,(VALUE(SUBSTITUTE(SUBSTITUTE(SUBSTITUTE(SUBSTITUTE('YAHOO HISTORICAL DATA'!D1222,",","+"),".","-"),"+","."),"-",","))),"")</f>
        <v/>
      </c>
      <c r="I1222" s="15" t="str">
        <f>IF(ISNUMBER(VALUE(SUBSTITUTE(SUBSTITUTE(SUBSTITUTE(SUBSTITUTE('YAHOO HISTORICAL DATA'!E1222,",","+"),".","-"),"+","."),"-",",")))=TRUE,(VALUE(SUBSTITUTE(SUBSTITUTE(SUBSTITUTE(SUBSTITUTE('YAHOO HISTORICAL DATA'!E1222,",","+"),".","-"),"+","."),"-",","))),"")</f>
        <v/>
      </c>
      <c r="J1222" s="15" t="str">
        <f>IF(ISNUMBER(VALUE(SUBSTITUTE(SUBSTITUTE(SUBSTITUTE(SUBSTITUTE('YAHOO HISTORICAL DATA'!F1222,",","+"),".","-"),"+","."),"-",",")))=TRUE,(VALUE(SUBSTITUTE(SUBSTITUTE(SUBSTITUTE(SUBSTITUTE('YAHOO HISTORICAL DATA'!F1222,",","+"),".","-"),"+","."),"-",","))),"")</f>
        <v/>
      </c>
      <c r="K1222" s="15">
        <f>IF(ISNUMBER(VALUE(SUBSTITUTE(SUBSTITUTE(SUBSTITUTE(SUBSTITUTE('YAHOO HISTORICAL DATA'!G1222,",","+"),".","-"),"+","."),"-",",")))=TRUE,(VALUE(SUBSTITUTE(SUBSTITUTE(SUBSTITUTE(SUBSTITUTE('YAHOO HISTORICAL DATA'!G1222,",","+"),".","-"),"+","."),"-",","))),VALUE(SUBSTITUTE(SUBSTITUTE(SUBSTITUTE(SUBSTITUTE('YAHOO HISTORICAL DATA'!G1222,",","+"),".","-"),"+","."),"-",",")&amp;"0"))</f>
        <v>0</v>
      </c>
    </row>
    <row r="1223" spans="1:11" x14ac:dyDescent="0.2">
      <c r="A1223">
        <f>'YAHOO HISTORICAL DATA'!A1223</f>
        <v>0</v>
      </c>
      <c r="B1223" s="81">
        <f t="shared" si="80"/>
        <v>0</v>
      </c>
      <c r="C1223" s="83">
        <f t="shared" si="78"/>
        <v>0</v>
      </c>
      <c r="D1223" s="83">
        <f t="shared" si="81"/>
        <v>0</v>
      </c>
      <c r="E1223" s="3" t="e">
        <f t="shared" si="79"/>
        <v>#NUM!</v>
      </c>
      <c r="F1223" s="15" t="str">
        <f>IF(ISNUMBER(VALUE(SUBSTITUTE(SUBSTITUTE(SUBSTITUTE(SUBSTITUTE('YAHOO HISTORICAL DATA'!B1223,",","+"),".","-"),"+","."),"-",",")))=TRUE,(VALUE(SUBSTITUTE(SUBSTITUTE(SUBSTITUTE(SUBSTITUTE('YAHOO HISTORICAL DATA'!B1223,",","+"),".","-"),"+","."),"-",","))),"")</f>
        <v/>
      </c>
      <c r="G1223" s="15" t="str">
        <f>IF(ISNUMBER(VALUE(SUBSTITUTE(SUBSTITUTE(SUBSTITUTE(SUBSTITUTE('YAHOO HISTORICAL DATA'!C1223,",","+"),".","-"),"+","."),"-",",")))=TRUE,(VALUE(SUBSTITUTE(SUBSTITUTE(SUBSTITUTE(SUBSTITUTE('YAHOO HISTORICAL DATA'!C1223,",","+"),".","-"),"+","."),"-",","))),"")</f>
        <v/>
      </c>
      <c r="H1223" s="15" t="str">
        <f>IF(ISNUMBER(VALUE(SUBSTITUTE(SUBSTITUTE(SUBSTITUTE(SUBSTITUTE('YAHOO HISTORICAL DATA'!D1223,",","+"),".","-"),"+","."),"-",",")))=TRUE,(VALUE(SUBSTITUTE(SUBSTITUTE(SUBSTITUTE(SUBSTITUTE('YAHOO HISTORICAL DATA'!D1223,",","+"),".","-"),"+","."),"-",","))),"")</f>
        <v/>
      </c>
      <c r="I1223" s="15" t="str">
        <f>IF(ISNUMBER(VALUE(SUBSTITUTE(SUBSTITUTE(SUBSTITUTE(SUBSTITUTE('YAHOO HISTORICAL DATA'!E1223,",","+"),".","-"),"+","."),"-",",")))=TRUE,(VALUE(SUBSTITUTE(SUBSTITUTE(SUBSTITUTE(SUBSTITUTE('YAHOO HISTORICAL DATA'!E1223,",","+"),".","-"),"+","."),"-",","))),"")</f>
        <v/>
      </c>
      <c r="J1223" s="15" t="str">
        <f>IF(ISNUMBER(VALUE(SUBSTITUTE(SUBSTITUTE(SUBSTITUTE(SUBSTITUTE('YAHOO HISTORICAL DATA'!F1223,",","+"),".","-"),"+","."),"-",",")))=TRUE,(VALUE(SUBSTITUTE(SUBSTITUTE(SUBSTITUTE(SUBSTITUTE('YAHOO HISTORICAL DATA'!F1223,",","+"),".","-"),"+","."),"-",","))),"")</f>
        <v/>
      </c>
      <c r="K1223" s="15">
        <f>IF(ISNUMBER(VALUE(SUBSTITUTE(SUBSTITUTE(SUBSTITUTE(SUBSTITUTE('YAHOO HISTORICAL DATA'!G1223,",","+"),".","-"),"+","."),"-",",")))=TRUE,(VALUE(SUBSTITUTE(SUBSTITUTE(SUBSTITUTE(SUBSTITUTE('YAHOO HISTORICAL DATA'!G1223,",","+"),".","-"),"+","."),"-",","))),VALUE(SUBSTITUTE(SUBSTITUTE(SUBSTITUTE(SUBSTITUTE('YAHOO HISTORICAL DATA'!G1223,",","+"),".","-"),"+","."),"-",",")&amp;"0"))</f>
        <v>0</v>
      </c>
    </row>
    <row r="1224" spans="1:11" x14ac:dyDescent="0.2">
      <c r="A1224">
        <f>'YAHOO HISTORICAL DATA'!A1224</f>
        <v>0</v>
      </c>
      <c r="B1224" s="81">
        <f t="shared" si="80"/>
        <v>0</v>
      </c>
      <c r="C1224" s="83">
        <f t="shared" si="78"/>
        <v>0</v>
      </c>
      <c r="D1224" s="83">
        <f t="shared" si="81"/>
        <v>0</v>
      </c>
      <c r="E1224" s="3" t="e">
        <f t="shared" si="79"/>
        <v>#NUM!</v>
      </c>
      <c r="F1224" s="15" t="str">
        <f>IF(ISNUMBER(VALUE(SUBSTITUTE(SUBSTITUTE(SUBSTITUTE(SUBSTITUTE('YAHOO HISTORICAL DATA'!B1224,",","+"),".","-"),"+","."),"-",",")))=TRUE,(VALUE(SUBSTITUTE(SUBSTITUTE(SUBSTITUTE(SUBSTITUTE('YAHOO HISTORICAL DATA'!B1224,",","+"),".","-"),"+","."),"-",","))),"")</f>
        <v/>
      </c>
      <c r="G1224" s="15" t="str">
        <f>IF(ISNUMBER(VALUE(SUBSTITUTE(SUBSTITUTE(SUBSTITUTE(SUBSTITUTE('YAHOO HISTORICAL DATA'!C1224,",","+"),".","-"),"+","."),"-",",")))=TRUE,(VALUE(SUBSTITUTE(SUBSTITUTE(SUBSTITUTE(SUBSTITUTE('YAHOO HISTORICAL DATA'!C1224,",","+"),".","-"),"+","."),"-",","))),"")</f>
        <v/>
      </c>
      <c r="H1224" s="15" t="str">
        <f>IF(ISNUMBER(VALUE(SUBSTITUTE(SUBSTITUTE(SUBSTITUTE(SUBSTITUTE('YAHOO HISTORICAL DATA'!D1224,",","+"),".","-"),"+","."),"-",",")))=TRUE,(VALUE(SUBSTITUTE(SUBSTITUTE(SUBSTITUTE(SUBSTITUTE('YAHOO HISTORICAL DATA'!D1224,",","+"),".","-"),"+","."),"-",","))),"")</f>
        <v/>
      </c>
      <c r="I1224" s="15" t="str">
        <f>IF(ISNUMBER(VALUE(SUBSTITUTE(SUBSTITUTE(SUBSTITUTE(SUBSTITUTE('YAHOO HISTORICAL DATA'!E1224,",","+"),".","-"),"+","."),"-",",")))=TRUE,(VALUE(SUBSTITUTE(SUBSTITUTE(SUBSTITUTE(SUBSTITUTE('YAHOO HISTORICAL DATA'!E1224,",","+"),".","-"),"+","."),"-",","))),"")</f>
        <v/>
      </c>
      <c r="J1224" s="15" t="str">
        <f>IF(ISNUMBER(VALUE(SUBSTITUTE(SUBSTITUTE(SUBSTITUTE(SUBSTITUTE('YAHOO HISTORICAL DATA'!F1224,",","+"),".","-"),"+","."),"-",",")))=TRUE,(VALUE(SUBSTITUTE(SUBSTITUTE(SUBSTITUTE(SUBSTITUTE('YAHOO HISTORICAL DATA'!F1224,",","+"),".","-"),"+","."),"-",","))),"")</f>
        <v/>
      </c>
      <c r="K1224" s="15">
        <f>IF(ISNUMBER(VALUE(SUBSTITUTE(SUBSTITUTE(SUBSTITUTE(SUBSTITUTE('YAHOO HISTORICAL DATA'!G1224,",","+"),".","-"),"+","."),"-",",")))=TRUE,(VALUE(SUBSTITUTE(SUBSTITUTE(SUBSTITUTE(SUBSTITUTE('YAHOO HISTORICAL DATA'!G1224,",","+"),".","-"),"+","."),"-",","))),VALUE(SUBSTITUTE(SUBSTITUTE(SUBSTITUTE(SUBSTITUTE('YAHOO HISTORICAL DATA'!G1224,",","+"),".","-"),"+","."),"-",",")&amp;"0"))</f>
        <v>0</v>
      </c>
    </row>
    <row r="1225" spans="1:11" x14ac:dyDescent="0.2">
      <c r="A1225">
        <f>'YAHOO HISTORICAL DATA'!A1225</f>
        <v>0</v>
      </c>
      <c r="B1225" s="81">
        <f t="shared" si="80"/>
        <v>0</v>
      </c>
      <c r="C1225" s="83">
        <f t="shared" si="78"/>
        <v>0</v>
      </c>
      <c r="D1225" s="83">
        <f t="shared" si="81"/>
        <v>0</v>
      </c>
      <c r="E1225" s="3" t="e">
        <f t="shared" si="79"/>
        <v>#NUM!</v>
      </c>
      <c r="F1225" s="15" t="str">
        <f>IF(ISNUMBER(VALUE(SUBSTITUTE(SUBSTITUTE(SUBSTITUTE(SUBSTITUTE('YAHOO HISTORICAL DATA'!B1225,",","+"),".","-"),"+","."),"-",",")))=TRUE,(VALUE(SUBSTITUTE(SUBSTITUTE(SUBSTITUTE(SUBSTITUTE('YAHOO HISTORICAL DATA'!B1225,",","+"),".","-"),"+","."),"-",","))),"")</f>
        <v/>
      </c>
      <c r="G1225" s="15" t="str">
        <f>IF(ISNUMBER(VALUE(SUBSTITUTE(SUBSTITUTE(SUBSTITUTE(SUBSTITUTE('YAHOO HISTORICAL DATA'!C1225,",","+"),".","-"),"+","."),"-",",")))=TRUE,(VALUE(SUBSTITUTE(SUBSTITUTE(SUBSTITUTE(SUBSTITUTE('YAHOO HISTORICAL DATA'!C1225,",","+"),".","-"),"+","."),"-",","))),"")</f>
        <v/>
      </c>
      <c r="H1225" s="15" t="str">
        <f>IF(ISNUMBER(VALUE(SUBSTITUTE(SUBSTITUTE(SUBSTITUTE(SUBSTITUTE('YAHOO HISTORICAL DATA'!D1225,",","+"),".","-"),"+","."),"-",",")))=TRUE,(VALUE(SUBSTITUTE(SUBSTITUTE(SUBSTITUTE(SUBSTITUTE('YAHOO HISTORICAL DATA'!D1225,",","+"),".","-"),"+","."),"-",","))),"")</f>
        <v/>
      </c>
      <c r="I1225" s="15" t="str">
        <f>IF(ISNUMBER(VALUE(SUBSTITUTE(SUBSTITUTE(SUBSTITUTE(SUBSTITUTE('YAHOO HISTORICAL DATA'!E1225,",","+"),".","-"),"+","."),"-",",")))=TRUE,(VALUE(SUBSTITUTE(SUBSTITUTE(SUBSTITUTE(SUBSTITUTE('YAHOO HISTORICAL DATA'!E1225,",","+"),".","-"),"+","."),"-",","))),"")</f>
        <v/>
      </c>
      <c r="J1225" s="15" t="str">
        <f>IF(ISNUMBER(VALUE(SUBSTITUTE(SUBSTITUTE(SUBSTITUTE(SUBSTITUTE('YAHOO HISTORICAL DATA'!F1225,",","+"),".","-"),"+","."),"-",",")))=TRUE,(VALUE(SUBSTITUTE(SUBSTITUTE(SUBSTITUTE(SUBSTITUTE('YAHOO HISTORICAL DATA'!F1225,",","+"),".","-"),"+","."),"-",","))),"")</f>
        <v/>
      </c>
      <c r="K1225" s="15">
        <f>IF(ISNUMBER(VALUE(SUBSTITUTE(SUBSTITUTE(SUBSTITUTE(SUBSTITUTE('YAHOO HISTORICAL DATA'!G1225,",","+"),".","-"),"+","."),"-",",")))=TRUE,(VALUE(SUBSTITUTE(SUBSTITUTE(SUBSTITUTE(SUBSTITUTE('YAHOO HISTORICAL DATA'!G1225,",","+"),".","-"),"+","."),"-",","))),VALUE(SUBSTITUTE(SUBSTITUTE(SUBSTITUTE(SUBSTITUTE('YAHOO HISTORICAL DATA'!G1225,",","+"),".","-"),"+","."),"-",",")&amp;"0"))</f>
        <v>0</v>
      </c>
    </row>
    <row r="1226" spans="1:11" x14ac:dyDescent="0.2">
      <c r="A1226">
        <f>'YAHOO HISTORICAL DATA'!A1226</f>
        <v>0</v>
      </c>
      <c r="B1226" s="81">
        <f t="shared" si="80"/>
        <v>0</v>
      </c>
      <c r="C1226" s="83">
        <f t="shared" si="78"/>
        <v>0</v>
      </c>
      <c r="D1226" s="83">
        <f t="shared" si="81"/>
        <v>0</v>
      </c>
      <c r="E1226" s="3" t="e">
        <f t="shared" si="79"/>
        <v>#NUM!</v>
      </c>
      <c r="F1226" s="15" t="str">
        <f>IF(ISNUMBER(VALUE(SUBSTITUTE(SUBSTITUTE(SUBSTITUTE(SUBSTITUTE('YAHOO HISTORICAL DATA'!B1226,",","+"),".","-"),"+","."),"-",",")))=TRUE,(VALUE(SUBSTITUTE(SUBSTITUTE(SUBSTITUTE(SUBSTITUTE('YAHOO HISTORICAL DATA'!B1226,",","+"),".","-"),"+","."),"-",","))),"")</f>
        <v/>
      </c>
      <c r="G1226" s="15" t="str">
        <f>IF(ISNUMBER(VALUE(SUBSTITUTE(SUBSTITUTE(SUBSTITUTE(SUBSTITUTE('YAHOO HISTORICAL DATA'!C1226,",","+"),".","-"),"+","."),"-",",")))=TRUE,(VALUE(SUBSTITUTE(SUBSTITUTE(SUBSTITUTE(SUBSTITUTE('YAHOO HISTORICAL DATA'!C1226,",","+"),".","-"),"+","."),"-",","))),"")</f>
        <v/>
      </c>
      <c r="H1226" s="15" t="str">
        <f>IF(ISNUMBER(VALUE(SUBSTITUTE(SUBSTITUTE(SUBSTITUTE(SUBSTITUTE('YAHOO HISTORICAL DATA'!D1226,",","+"),".","-"),"+","."),"-",",")))=TRUE,(VALUE(SUBSTITUTE(SUBSTITUTE(SUBSTITUTE(SUBSTITUTE('YAHOO HISTORICAL DATA'!D1226,",","+"),".","-"),"+","."),"-",","))),"")</f>
        <v/>
      </c>
      <c r="I1226" s="15" t="str">
        <f>IF(ISNUMBER(VALUE(SUBSTITUTE(SUBSTITUTE(SUBSTITUTE(SUBSTITUTE('YAHOO HISTORICAL DATA'!E1226,",","+"),".","-"),"+","."),"-",",")))=TRUE,(VALUE(SUBSTITUTE(SUBSTITUTE(SUBSTITUTE(SUBSTITUTE('YAHOO HISTORICAL DATA'!E1226,",","+"),".","-"),"+","."),"-",","))),"")</f>
        <v/>
      </c>
      <c r="J1226" s="15" t="str">
        <f>IF(ISNUMBER(VALUE(SUBSTITUTE(SUBSTITUTE(SUBSTITUTE(SUBSTITUTE('YAHOO HISTORICAL DATA'!F1226,",","+"),".","-"),"+","."),"-",",")))=TRUE,(VALUE(SUBSTITUTE(SUBSTITUTE(SUBSTITUTE(SUBSTITUTE('YAHOO HISTORICAL DATA'!F1226,",","+"),".","-"),"+","."),"-",","))),"")</f>
        <v/>
      </c>
      <c r="K1226" s="15">
        <f>IF(ISNUMBER(VALUE(SUBSTITUTE(SUBSTITUTE(SUBSTITUTE(SUBSTITUTE('YAHOO HISTORICAL DATA'!G1226,",","+"),".","-"),"+","."),"-",",")))=TRUE,(VALUE(SUBSTITUTE(SUBSTITUTE(SUBSTITUTE(SUBSTITUTE('YAHOO HISTORICAL DATA'!G1226,",","+"),".","-"),"+","."),"-",","))),VALUE(SUBSTITUTE(SUBSTITUTE(SUBSTITUTE(SUBSTITUTE('YAHOO HISTORICAL DATA'!G1226,",","+"),".","-"),"+","."),"-",",")&amp;"0"))</f>
        <v>0</v>
      </c>
    </row>
    <row r="1227" spans="1:11" x14ac:dyDescent="0.2">
      <c r="A1227">
        <f>'YAHOO HISTORICAL DATA'!A1227</f>
        <v>0</v>
      </c>
      <c r="B1227" s="81">
        <f t="shared" si="80"/>
        <v>0</v>
      </c>
      <c r="C1227" s="83">
        <f t="shared" si="78"/>
        <v>0</v>
      </c>
      <c r="D1227" s="83">
        <f t="shared" si="81"/>
        <v>0</v>
      </c>
      <c r="E1227" s="3" t="e">
        <f t="shared" si="79"/>
        <v>#NUM!</v>
      </c>
      <c r="F1227" s="15" t="str">
        <f>IF(ISNUMBER(VALUE(SUBSTITUTE(SUBSTITUTE(SUBSTITUTE(SUBSTITUTE('YAHOO HISTORICAL DATA'!B1227,",","+"),".","-"),"+","."),"-",",")))=TRUE,(VALUE(SUBSTITUTE(SUBSTITUTE(SUBSTITUTE(SUBSTITUTE('YAHOO HISTORICAL DATA'!B1227,",","+"),".","-"),"+","."),"-",","))),"")</f>
        <v/>
      </c>
      <c r="G1227" s="15" t="str">
        <f>IF(ISNUMBER(VALUE(SUBSTITUTE(SUBSTITUTE(SUBSTITUTE(SUBSTITUTE('YAHOO HISTORICAL DATA'!C1227,",","+"),".","-"),"+","."),"-",",")))=TRUE,(VALUE(SUBSTITUTE(SUBSTITUTE(SUBSTITUTE(SUBSTITUTE('YAHOO HISTORICAL DATA'!C1227,",","+"),".","-"),"+","."),"-",","))),"")</f>
        <v/>
      </c>
      <c r="H1227" s="15" t="str">
        <f>IF(ISNUMBER(VALUE(SUBSTITUTE(SUBSTITUTE(SUBSTITUTE(SUBSTITUTE('YAHOO HISTORICAL DATA'!D1227,",","+"),".","-"),"+","."),"-",",")))=TRUE,(VALUE(SUBSTITUTE(SUBSTITUTE(SUBSTITUTE(SUBSTITUTE('YAHOO HISTORICAL DATA'!D1227,",","+"),".","-"),"+","."),"-",","))),"")</f>
        <v/>
      </c>
      <c r="I1227" s="15" t="str">
        <f>IF(ISNUMBER(VALUE(SUBSTITUTE(SUBSTITUTE(SUBSTITUTE(SUBSTITUTE('YAHOO HISTORICAL DATA'!E1227,",","+"),".","-"),"+","."),"-",",")))=TRUE,(VALUE(SUBSTITUTE(SUBSTITUTE(SUBSTITUTE(SUBSTITUTE('YAHOO HISTORICAL DATA'!E1227,",","+"),".","-"),"+","."),"-",","))),"")</f>
        <v/>
      </c>
      <c r="J1227" s="15" t="str">
        <f>IF(ISNUMBER(VALUE(SUBSTITUTE(SUBSTITUTE(SUBSTITUTE(SUBSTITUTE('YAHOO HISTORICAL DATA'!F1227,",","+"),".","-"),"+","."),"-",",")))=TRUE,(VALUE(SUBSTITUTE(SUBSTITUTE(SUBSTITUTE(SUBSTITUTE('YAHOO HISTORICAL DATA'!F1227,",","+"),".","-"),"+","."),"-",","))),"")</f>
        <v/>
      </c>
      <c r="K1227" s="15">
        <f>IF(ISNUMBER(VALUE(SUBSTITUTE(SUBSTITUTE(SUBSTITUTE(SUBSTITUTE('YAHOO HISTORICAL DATA'!G1227,",","+"),".","-"),"+","."),"-",",")))=TRUE,(VALUE(SUBSTITUTE(SUBSTITUTE(SUBSTITUTE(SUBSTITUTE('YAHOO HISTORICAL DATA'!G1227,",","+"),".","-"),"+","."),"-",","))),VALUE(SUBSTITUTE(SUBSTITUTE(SUBSTITUTE(SUBSTITUTE('YAHOO HISTORICAL DATA'!G1227,",","+"),".","-"),"+","."),"-",",")&amp;"0"))</f>
        <v>0</v>
      </c>
    </row>
    <row r="1228" spans="1:11" x14ac:dyDescent="0.2">
      <c r="A1228">
        <f>'YAHOO HISTORICAL DATA'!A1228</f>
        <v>0</v>
      </c>
      <c r="B1228" s="81">
        <f t="shared" si="80"/>
        <v>0</v>
      </c>
      <c r="C1228" s="83">
        <f t="shared" si="78"/>
        <v>0</v>
      </c>
      <c r="D1228" s="83">
        <f t="shared" si="81"/>
        <v>0</v>
      </c>
      <c r="E1228" s="3" t="e">
        <f t="shared" si="79"/>
        <v>#NUM!</v>
      </c>
      <c r="F1228" s="15" t="str">
        <f>IF(ISNUMBER(VALUE(SUBSTITUTE(SUBSTITUTE(SUBSTITUTE(SUBSTITUTE('YAHOO HISTORICAL DATA'!B1228,",","+"),".","-"),"+","."),"-",",")))=TRUE,(VALUE(SUBSTITUTE(SUBSTITUTE(SUBSTITUTE(SUBSTITUTE('YAHOO HISTORICAL DATA'!B1228,",","+"),".","-"),"+","."),"-",","))),"")</f>
        <v/>
      </c>
      <c r="G1228" s="15" t="str">
        <f>IF(ISNUMBER(VALUE(SUBSTITUTE(SUBSTITUTE(SUBSTITUTE(SUBSTITUTE('YAHOO HISTORICAL DATA'!C1228,",","+"),".","-"),"+","."),"-",",")))=TRUE,(VALUE(SUBSTITUTE(SUBSTITUTE(SUBSTITUTE(SUBSTITUTE('YAHOO HISTORICAL DATA'!C1228,",","+"),".","-"),"+","."),"-",","))),"")</f>
        <v/>
      </c>
      <c r="H1228" s="15" t="str">
        <f>IF(ISNUMBER(VALUE(SUBSTITUTE(SUBSTITUTE(SUBSTITUTE(SUBSTITUTE('YAHOO HISTORICAL DATA'!D1228,",","+"),".","-"),"+","."),"-",",")))=TRUE,(VALUE(SUBSTITUTE(SUBSTITUTE(SUBSTITUTE(SUBSTITUTE('YAHOO HISTORICAL DATA'!D1228,",","+"),".","-"),"+","."),"-",","))),"")</f>
        <v/>
      </c>
      <c r="I1228" s="15" t="str">
        <f>IF(ISNUMBER(VALUE(SUBSTITUTE(SUBSTITUTE(SUBSTITUTE(SUBSTITUTE('YAHOO HISTORICAL DATA'!E1228,",","+"),".","-"),"+","."),"-",",")))=TRUE,(VALUE(SUBSTITUTE(SUBSTITUTE(SUBSTITUTE(SUBSTITUTE('YAHOO HISTORICAL DATA'!E1228,",","+"),".","-"),"+","."),"-",","))),"")</f>
        <v/>
      </c>
      <c r="J1228" s="15" t="str">
        <f>IF(ISNUMBER(VALUE(SUBSTITUTE(SUBSTITUTE(SUBSTITUTE(SUBSTITUTE('YAHOO HISTORICAL DATA'!F1228,",","+"),".","-"),"+","."),"-",",")))=TRUE,(VALUE(SUBSTITUTE(SUBSTITUTE(SUBSTITUTE(SUBSTITUTE('YAHOO HISTORICAL DATA'!F1228,",","+"),".","-"),"+","."),"-",","))),"")</f>
        <v/>
      </c>
      <c r="K1228" s="15">
        <f>IF(ISNUMBER(VALUE(SUBSTITUTE(SUBSTITUTE(SUBSTITUTE(SUBSTITUTE('YAHOO HISTORICAL DATA'!G1228,",","+"),".","-"),"+","."),"-",",")))=TRUE,(VALUE(SUBSTITUTE(SUBSTITUTE(SUBSTITUTE(SUBSTITUTE('YAHOO HISTORICAL DATA'!G1228,",","+"),".","-"),"+","."),"-",","))),VALUE(SUBSTITUTE(SUBSTITUTE(SUBSTITUTE(SUBSTITUTE('YAHOO HISTORICAL DATA'!G1228,",","+"),".","-"),"+","."),"-",",")&amp;"0"))</f>
        <v>0</v>
      </c>
    </row>
    <row r="1229" spans="1:11" x14ac:dyDescent="0.2">
      <c r="A1229">
        <f>'YAHOO HISTORICAL DATA'!A1229</f>
        <v>0</v>
      </c>
      <c r="B1229" s="81">
        <f t="shared" si="80"/>
        <v>0</v>
      </c>
      <c r="C1229" s="83">
        <f t="shared" si="78"/>
        <v>0</v>
      </c>
      <c r="D1229" s="83">
        <f t="shared" si="81"/>
        <v>0</v>
      </c>
      <c r="E1229" s="3" t="e">
        <f t="shared" si="79"/>
        <v>#NUM!</v>
      </c>
      <c r="F1229" s="15" t="str">
        <f>IF(ISNUMBER(VALUE(SUBSTITUTE(SUBSTITUTE(SUBSTITUTE(SUBSTITUTE('YAHOO HISTORICAL DATA'!B1229,",","+"),".","-"),"+","."),"-",",")))=TRUE,(VALUE(SUBSTITUTE(SUBSTITUTE(SUBSTITUTE(SUBSTITUTE('YAHOO HISTORICAL DATA'!B1229,",","+"),".","-"),"+","."),"-",","))),"")</f>
        <v/>
      </c>
      <c r="G1229" s="15" t="str">
        <f>IF(ISNUMBER(VALUE(SUBSTITUTE(SUBSTITUTE(SUBSTITUTE(SUBSTITUTE('YAHOO HISTORICAL DATA'!C1229,",","+"),".","-"),"+","."),"-",",")))=TRUE,(VALUE(SUBSTITUTE(SUBSTITUTE(SUBSTITUTE(SUBSTITUTE('YAHOO HISTORICAL DATA'!C1229,",","+"),".","-"),"+","."),"-",","))),"")</f>
        <v/>
      </c>
      <c r="H1229" s="15" t="str">
        <f>IF(ISNUMBER(VALUE(SUBSTITUTE(SUBSTITUTE(SUBSTITUTE(SUBSTITUTE('YAHOO HISTORICAL DATA'!D1229,",","+"),".","-"),"+","."),"-",",")))=TRUE,(VALUE(SUBSTITUTE(SUBSTITUTE(SUBSTITUTE(SUBSTITUTE('YAHOO HISTORICAL DATA'!D1229,",","+"),".","-"),"+","."),"-",","))),"")</f>
        <v/>
      </c>
      <c r="I1229" s="15" t="str">
        <f>IF(ISNUMBER(VALUE(SUBSTITUTE(SUBSTITUTE(SUBSTITUTE(SUBSTITUTE('YAHOO HISTORICAL DATA'!E1229,",","+"),".","-"),"+","."),"-",",")))=TRUE,(VALUE(SUBSTITUTE(SUBSTITUTE(SUBSTITUTE(SUBSTITUTE('YAHOO HISTORICAL DATA'!E1229,",","+"),".","-"),"+","."),"-",","))),"")</f>
        <v/>
      </c>
      <c r="J1229" s="15" t="str">
        <f>IF(ISNUMBER(VALUE(SUBSTITUTE(SUBSTITUTE(SUBSTITUTE(SUBSTITUTE('YAHOO HISTORICAL DATA'!F1229,",","+"),".","-"),"+","."),"-",",")))=TRUE,(VALUE(SUBSTITUTE(SUBSTITUTE(SUBSTITUTE(SUBSTITUTE('YAHOO HISTORICAL DATA'!F1229,",","+"),".","-"),"+","."),"-",","))),"")</f>
        <v/>
      </c>
      <c r="K1229" s="15">
        <f>IF(ISNUMBER(VALUE(SUBSTITUTE(SUBSTITUTE(SUBSTITUTE(SUBSTITUTE('YAHOO HISTORICAL DATA'!G1229,",","+"),".","-"),"+","."),"-",",")))=TRUE,(VALUE(SUBSTITUTE(SUBSTITUTE(SUBSTITUTE(SUBSTITUTE('YAHOO HISTORICAL DATA'!G1229,",","+"),".","-"),"+","."),"-",","))),VALUE(SUBSTITUTE(SUBSTITUTE(SUBSTITUTE(SUBSTITUTE('YAHOO HISTORICAL DATA'!G1229,",","+"),".","-"),"+","."),"-",",")&amp;"0"))</f>
        <v>0</v>
      </c>
    </row>
    <row r="1230" spans="1:11" x14ac:dyDescent="0.2">
      <c r="A1230">
        <f>'YAHOO HISTORICAL DATA'!A1230</f>
        <v>0</v>
      </c>
      <c r="B1230" s="81">
        <f t="shared" si="80"/>
        <v>0</v>
      </c>
      <c r="C1230" s="83">
        <f t="shared" si="78"/>
        <v>0</v>
      </c>
      <c r="D1230" s="83">
        <f t="shared" si="81"/>
        <v>0</v>
      </c>
      <c r="E1230" s="3" t="e">
        <f t="shared" si="79"/>
        <v>#NUM!</v>
      </c>
      <c r="F1230" s="15" t="str">
        <f>IF(ISNUMBER(VALUE(SUBSTITUTE(SUBSTITUTE(SUBSTITUTE(SUBSTITUTE('YAHOO HISTORICAL DATA'!B1230,",","+"),".","-"),"+","."),"-",",")))=TRUE,(VALUE(SUBSTITUTE(SUBSTITUTE(SUBSTITUTE(SUBSTITUTE('YAHOO HISTORICAL DATA'!B1230,",","+"),".","-"),"+","."),"-",","))),"")</f>
        <v/>
      </c>
      <c r="G1230" s="15" t="str">
        <f>IF(ISNUMBER(VALUE(SUBSTITUTE(SUBSTITUTE(SUBSTITUTE(SUBSTITUTE('YAHOO HISTORICAL DATA'!C1230,",","+"),".","-"),"+","."),"-",",")))=TRUE,(VALUE(SUBSTITUTE(SUBSTITUTE(SUBSTITUTE(SUBSTITUTE('YAHOO HISTORICAL DATA'!C1230,",","+"),".","-"),"+","."),"-",","))),"")</f>
        <v/>
      </c>
      <c r="H1230" s="15" t="str">
        <f>IF(ISNUMBER(VALUE(SUBSTITUTE(SUBSTITUTE(SUBSTITUTE(SUBSTITUTE('YAHOO HISTORICAL DATA'!D1230,",","+"),".","-"),"+","."),"-",",")))=TRUE,(VALUE(SUBSTITUTE(SUBSTITUTE(SUBSTITUTE(SUBSTITUTE('YAHOO HISTORICAL DATA'!D1230,",","+"),".","-"),"+","."),"-",","))),"")</f>
        <v/>
      </c>
      <c r="I1230" s="15" t="str">
        <f>IF(ISNUMBER(VALUE(SUBSTITUTE(SUBSTITUTE(SUBSTITUTE(SUBSTITUTE('YAHOO HISTORICAL DATA'!E1230,",","+"),".","-"),"+","."),"-",",")))=TRUE,(VALUE(SUBSTITUTE(SUBSTITUTE(SUBSTITUTE(SUBSTITUTE('YAHOO HISTORICAL DATA'!E1230,",","+"),".","-"),"+","."),"-",","))),"")</f>
        <v/>
      </c>
      <c r="J1230" s="15" t="str">
        <f>IF(ISNUMBER(VALUE(SUBSTITUTE(SUBSTITUTE(SUBSTITUTE(SUBSTITUTE('YAHOO HISTORICAL DATA'!F1230,",","+"),".","-"),"+","."),"-",",")))=TRUE,(VALUE(SUBSTITUTE(SUBSTITUTE(SUBSTITUTE(SUBSTITUTE('YAHOO HISTORICAL DATA'!F1230,",","+"),".","-"),"+","."),"-",","))),"")</f>
        <v/>
      </c>
      <c r="K1230" s="15">
        <f>IF(ISNUMBER(VALUE(SUBSTITUTE(SUBSTITUTE(SUBSTITUTE(SUBSTITUTE('YAHOO HISTORICAL DATA'!G1230,",","+"),".","-"),"+","."),"-",",")))=TRUE,(VALUE(SUBSTITUTE(SUBSTITUTE(SUBSTITUTE(SUBSTITUTE('YAHOO HISTORICAL DATA'!G1230,",","+"),".","-"),"+","."),"-",","))),VALUE(SUBSTITUTE(SUBSTITUTE(SUBSTITUTE(SUBSTITUTE('YAHOO HISTORICAL DATA'!G1230,",","+"),".","-"),"+","."),"-",",")&amp;"0"))</f>
        <v>0</v>
      </c>
    </row>
    <row r="1231" spans="1:11" x14ac:dyDescent="0.2">
      <c r="A1231">
        <f>'YAHOO HISTORICAL DATA'!A1231</f>
        <v>0</v>
      </c>
      <c r="B1231" s="81">
        <f t="shared" si="80"/>
        <v>0</v>
      </c>
      <c r="C1231" s="83">
        <f t="shared" si="78"/>
        <v>0</v>
      </c>
      <c r="D1231" s="83">
        <f t="shared" si="81"/>
        <v>0</v>
      </c>
      <c r="E1231" s="3" t="e">
        <f t="shared" si="79"/>
        <v>#NUM!</v>
      </c>
      <c r="F1231" s="15" t="str">
        <f>IF(ISNUMBER(VALUE(SUBSTITUTE(SUBSTITUTE(SUBSTITUTE(SUBSTITUTE('YAHOO HISTORICAL DATA'!B1231,",","+"),".","-"),"+","."),"-",",")))=TRUE,(VALUE(SUBSTITUTE(SUBSTITUTE(SUBSTITUTE(SUBSTITUTE('YAHOO HISTORICAL DATA'!B1231,",","+"),".","-"),"+","."),"-",","))),"")</f>
        <v/>
      </c>
      <c r="G1231" s="15" t="str">
        <f>IF(ISNUMBER(VALUE(SUBSTITUTE(SUBSTITUTE(SUBSTITUTE(SUBSTITUTE('YAHOO HISTORICAL DATA'!C1231,",","+"),".","-"),"+","."),"-",",")))=TRUE,(VALUE(SUBSTITUTE(SUBSTITUTE(SUBSTITUTE(SUBSTITUTE('YAHOO HISTORICAL DATA'!C1231,",","+"),".","-"),"+","."),"-",","))),"")</f>
        <v/>
      </c>
      <c r="H1231" s="15" t="str">
        <f>IF(ISNUMBER(VALUE(SUBSTITUTE(SUBSTITUTE(SUBSTITUTE(SUBSTITUTE('YAHOO HISTORICAL DATA'!D1231,",","+"),".","-"),"+","."),"-",",")))=TRUE,(VALUE(SUBSTITUTE(SUBSTITUTE(SUBSTITUTE(SUBSTITUTE('YAHOO HISTORICAL DATA'!D1231,",","+"),".","-"),"+","."),"-",","))),"")</f>
        <v/>
      </c>
      <c r="I1231" s="15" t="str">
        <f>IF(ISNUMBER(VALUE(SUBSTITUTE(SUBSTITUTE(SUBSTITUTE(SUBSTITUTE('YAHOO HISTORICAL DATA'!E1231,",","+"),".","-"),"+","."),"-",",")))=TRUE,(VALUE(SUBSTITUTE(SUBSTITUTE(SUBSTITUTE(SUBSTITUTE('YAHOO HISTORICAL DATA'!E1231,",","+"),".","-"),"+","."),"-",","))),"")</f>
        <v/>
      </c>
      <c r="J1231" s="15" t="str">
        <f>IF(ISNUMBER(VALUE(SUBSTITUTE(SUBSTITUTE(SUBSTITUTE(SUBSTITUTE('YAHOO HISTORICAL DATA'!F1231,",","+"),".","-"),"+","."),"-",",")))=TRUE,(VALUE(SUBSTITUTE(SUBSTITUTE(SUBSTITUTE(SUBSTITUTE('YAHOO HISTORICAL DATA'!F1231,",","+"),".","-"),"+","."),"-",","))),"")</f>
        <v/>
      </c>
      <c r="K1231" s="15">
        <f>IF(ISNUMBER(VALUE(SUBSTITUTE(SUBSTITUTE(SUBSTITUTE(SUBSTITUTE('YAHOO HISTORICAL DATA'!G1231,",","+"),".","-"),"+","."),"-",",")))=TRUE,(VALUE(SUBSTITUTE(SUBSTITUTE(SUBSTITUTE(SUBSTITUTE('YAHOO HISTORICAL DATA'!G1231,",","+"),".","-"),"+","."),"-",","))),VALUE(SUBSTITUTE(SUBSTITUTE(SUBSTITUTE(SUBSTITUTE('YAHOO HISTORICAL DATA'!G1231,",","+"),".","-"),"+","."),"-",",")&amp;"0"))</f>
        <v>0</v>
      </c>
    </row>
    <row r="1232" spans="1:11" x14ac:dyDescent="0.2">
      <c r="A1232">
        <f>'YAHOO HISTORICAL DATA'!A1232</f>
        <v>0</v>
      </c>
      <c r="B1232" s="81">
        <f t="shared" si="80"/>
        <v>0</v>
      </c>
      <c r="C1232" s="83">
        <f t="shared" si="78"/>
        <v>0</v>
      </c>
      <c r="D1232" s="83">
        <f t="shared" si="81"/>
        <v>0</v>
      </c>
      <c r="E1232" s="3" t="e">
        <f t="shared" si="79"/>
        <v>#NUM!</v>
      </c>
      <c r="F1232" s="15" t="str">
        <f>IF(ISNUMBER(VALUE(SUBSTITUTE(SUBSTITUTE(SUBSTITUTE(SUBSTITUTE('YAHOO HISTORICAL DATA'!B1232,",","+"),".","-"),"+","."),"-",",")))=TRUE,(VALUE(SUBSTITUTE(SUBSTITUTE(SUBSTITUTE(SUBSTITUTE('YAHOO HISTORICAL DATA'!B1232,",","+"),".","-"),"+","."),"-",","))),"")</f>
        <v/>
      </c>
      <c r="G1232" s="15" t="str">
        <f>IF(ISNUMBER(VALUE(SUBSTITUTE(SUBSTITUTE(SUBSTITUTE(SUBSTITUTE('YAHOO HISTORICAL DATA'!C1232,",","+"),".","-"),"+","."),"-",",")))=TRUE,(VALUE(SUBSTITUTE(SUBSTITUTE(SUBSTITUTE(SUBSTITUTE('YAHOO HISTORICAL DATA'!C1232,",","+"),".","-"),"+","."),"-",","))),"")</f>
        <v/>
      </c>
      <c r="H1232" s="15" t="str">
        <f>IF(ISNUMBER(VALUE(SUBSTITUTE(SUBSTITUTE(SUBSTITUTE(SUBSTITUTE('YAHOO HISTORICAL DATA'!D1232,",","+"),".","-"),"+","."),"-",",")))=TRUE,(VALUE(SUBSTITUTE(SUBSTITUTE(SUBSTITUTE(SUBSTITUTE('YAHOO HISTORICAL DATA'!D1232,",","+"),".","-"),"+","."),"-",","))),"")</f>
        <v/>
      </c>
      <c r="I1232" s="15" t="str">
        <f>IF(ISNUMBER(VALUE(SUBSTITUTE(SUBSTITUTE(SUBSTITUTE(SUBSTITUTE('YAHOO HISTORICAL DATA'!E1232,",","+"),".","-"),"+","."),"-",",")))=TRUE,(VALUE(SUBSTITUTE(SUBSTITUTE(SUBSTITUTE(SUBSTITUTE('YAHOO HISTORICAL DATA'!E1232,",","+"),".","-"),"+","."),"-",","))),"")</f>
        <v/>
      </c>
      <c r="J1232" s="15" t="str">
        <f>IF(ISNUMBER(VALUE(SUBSTITUTE(SUBSTITUTE(SUBSTITUTE(SUBSTITUTE('YAHOO HISTORICAL DATA'!F1232,",","+"),".","-"),"+","."),"-",",")))=TRUE,(VALUE(SUBSTITUTE(SUBSTITUTE(SUBSTITUTE(SUBSTITUTE('YAHOO HISTORICAL DATA'!F1232,",","+"),".","-"),"+","."),"-",","))),"")</f>
        <v/>
      </c>
      <c r="K1232" s="15">
        <f>IF(ISNUMBER(VALUE(SUBSTITUTE(SUBSTITUTE(SUBSTITUTE(SUBSTITUTE('YAHOO HISTORICAL DATA'!G1232,",","+"),".","-"),"+","."),"-",",")))=TRUE,(VALUE(SUBSTITUTE(SUBSTITUTE(SUBSTITUTE(SUBSTITUTE('YAHOO HISTORICAL DATA'!G1232,",","+"),".","-"),"+","."),"-",","))),VALUE(SUBSTITUTE(SUBSTITUTE(SUBSTITUTE(SUBSTITUTE('YAHOO HISTORICAL DATA'!G1232,",","+"),".","-"),"+","."),"-",",")&amp;"0"))</f>
        <v>0</v>
      </c>
    </row>
    <row r="1233" spans="1:11" x14ac:dyDescent="0.2">
      <c r="A1233">
        <f>'YAHOO HISTORICAL DATA'!A1233</f>
        <v>0</v>
      </c>
      <c r="B1233" s="81">
        <f t="shared" si="80"/>
        <v>0</v>
      </c>
      <c r="C1233" s="83">
        <f t="shared" si="78"/>
        <v>0</v>
      </c>
      <c r="D1233" s="83">
        <f t="shared" si="81"/>
        <v>0</v>
      </c>
      <c r="E1233" s="3" t="e">
        <f t="shared" si="79"/>
        <v>#NUM!</v>
      </c>
      <c r="F1233" s="15" t="str">
        <f>IF(ISNUMBER(VALUE(SUBSTITUTE(SUBSTITUTE(SUBSTITUTE(SUBSTITUTE('YAHOO HISTORICAL DATA'!B1233,",","+"),".","-"),"+","."),"-",",")))=TRUE,(VALUE(SUBSTITUTE(SUBSTITUTE(SUBSTITUTE(SUBSTITUTE('YAHOO HISTORICAL DATA'!B1233,",","+"),".","-"),"+","."),"-",","))),"")</f>
        <v/>
      </c>
      <c r="G1233" s="15" t="str">
        <f>IF(ISNUMBER(VALUE(SUBSTITUTE(SUBSTITUTE(SUBSTITUTE(SUBSTITUTE('YAHOO HISTORICAL DATA'!C1233,",","+"),".","-"),"+","."),"-",",")))=TRUE,(VALUE(SUBSTITUTE(SUBSTITUTE(SUBSTITUTE(SUBSTITUTE('YAHOO HISTORICAL DATA'!C1233,",","+"),".","-"),"+","."),"-",","))),"")</f>
        <v/>
      </c>
      <c r="H1233" s="15" t="str">
        <f>IF(ISNUMBER(VALUE(SUBSTITUTE(SUBSTITUTE(SUBSTITUTE(SUBSTITUTE('YAHOO HISTORICAL DATA'!D1233,",","+"),".","-"),"+","."),"-",",")))=TRUE,(VALUE(SUBSTITUTE(SUBSTITUTE(SUBSTITUTE(SUBSTITUTE('YAHOO HISTORICAL DATA'!D1233,",","+"),".","-"),"+","."),"-",","))),"")</f>
        <v/>
      </c>
      <c r="I1233" s="15" t="str">
        <f>IF(ISNUMBER(VALUE(SUBSTITUTE(SUBSTITUTE(SUBSTITUTE(SUBSTITUTE('YAHOO HISTORICAL DATA'!E1233,",","+"),".","-"),"+","."),"-",",")))=TRUE,(VALUE(SUBSTITUTE(SUBSTITUTE(SUBSTITUTE(SUBSTITUTE('YAHOO HISTORICAL DATA'!E1233,",","+"),".","-"),"+","."),"-",","))),"")</f>
        <v/>
      </c>
      <c r="J1233" s="15" t="str">
        <f>IF(ISNUMBER(VALUE(SUBSTITUTE(SUBSTITUTE(SUBSTITUTE(SUBSTITUTE('YAHOO HISTORICAL DATA'!F1233,",","+"),".","-"),"+","."),"-",",")))=TRUE,(VALUE(SUBSTITUTE(SUBSTITUTE(SUBSTITUTE(SUBSTITUTE('YAHOO HISTORICAL DATA'!F1233,",","+"),".","-"),"+","."),"-",","))),"")</f>
        <v/>
      </c>
      <c r="K1233" s="15">
        <f>IF(ISNUMBER(VALUE(SUBSTITUTE(SUBSTITUTE(SUBSTITUTE(SUBSTITUTE('YAHOO HISTORICAL DATA'!G1233,",","+"),".","-"),"+","."),"-",",")))=TRUE,(VALUE(SUBSTITUTE(SUBSTITUTE(SUBSTITUTE(SUBSTITUTE('YAHOO HISTORICAL DATA'!G1233,",","+"),".","-"),"+","."),"-",","))),VALUE(SUBSTITUTE(SUBSTITUTE(SUBSTITUTE(SUBSTITUTE('YAHOO HISTORICAL DATA'!G1233,",","+"),".","-"),"+","."),"-",",")&amp;"0"))</f>
        <v>0</v>
      </c>
    </row>
    <row r="1234" spans="1:11" x14ac:dyDescent="0.2">
      <c r="A1234">
        <f>'YAHOO HISTORICAL DATA'!A1234</f>
        <v>0</v>
      </c>
      <c r="B1234" s="81">
        <f t="shared" si="80"/>
        <v>0</v>
      </c>
      <c r="C1234" s="83">
        <f t="shared" si="78"/>
        <v>0</v>
      </c>
      <c r="D1234" s="83">
        <f t="shared" si="81"/>
        <v>0</v>
      </c>
      <c r="E1234" s="3" t="e">
        <f t="shared" si="79"/>
        <v>#NUM!</v>
      </c>
      <c r="F1234" s="15" t="str">
        <f>IF(ISNUMBER(VALUE(SUBSTITUTE(SUBSTITUTE(SUBSTITUTE(SUBSTITUTE('YAHOO HISTORICAL DATA'!B1234,",","+"),".","-"),"+","."),"-",",")))=TRUE,(VALUE(SUBSTITUTE(SUBSTITUTE(SUBSTITUTE(SUBSTITUTE('YAHOO HISTORICAL DATA'!B1234,",","+"),".","-"),"+","."),"-",","))),"")</f>
        <v/>
      </c>
      <c r="G1234" s="15" t="str">
        <f>IF(ISNUMBER(VALUE(SUBSTITUTE(SUBSTITUTE(SUBSTITUTE(SUBSTITUTE('YAHOO HISTORICAL DATA'!C1234,",","+"),".","-"),"+","."),"-",",")))=TRUE,(VALUE(SUBSTITUTE(SUBSTITUTE(SUBSTITUTE(SUBSTITUTE('YAHOO HISTORICAL DATA'!C1234,",","+"),".","-"),"+","."),"-",","))),"")</f>
        <v/>
      </c>
      <c r="H1234" s="15" t="str">
        <f>IF(ISNUMBER(VALUE(SUBSTITUTE(SUBSTITUTE(SUBSTITUTE(SUBSTITUTE('YAHOO HISTORICAL DATA'!D1234,",","+"),".","-"),"+","."),"-",",")))=TRUE,(VALUE(SUBSTITUTE(SUBSTITUTE(SUBSTITUTE(SUBSTITUTE('YAHOO HISTORICAL DATA'!D1234,",","+"),".","-"),"+","."),"-",","))),"")</f>
        <v/>
      </c>
      <c r="I1234" s="15" t="str">
        <f>IF(ISNUMBER(VALUE(SUBSTITUTE(SUBSTITUTE(SUBSTITUTE(SUBSTITUTE('YAHOO HISTORICAL DATA'!E1234,",","+"),".","-"),"+","."),"-",",")))=TRUE,(VALUE(SUBSTITUTE(SUBSTITUTE(SUBSTITUTE(SUBSTITUTE('YAHOO HISTORICAL DATA'!E1234,",","+"),".","-"),"+","."),"-",","))),"")</f>
        <v/>
      </c>
      <c r="J1234" s="15" t="str">
        <f>IF(ISNUMBER(VALUE(SUBSTITUTE(SUBSTITUTE(SUBSTITUTE(SUBSTITUTE('YAHOO HISTORICAL DATA'!F1234,",","+"),".","-"),"+","."),"-",",")))=TRUE,(VALUE(SUBSTITUTE(SUBSTITUTE(SUBSTITUTE(SUBSTITUTE('YAHOO HISTORICAL DATA'!F1234,",","+"),".","-"),"+","."),"-",","))),"")</f>
        <v/>
      </c>
      <c r="K1234" s="15">
        <f>IF(ISNUMBER(VALUE(SUBSTITUTE(SUBSTITUTE(SUBSTITUTE(SUBSTITUTE('YAHOO HISTORICAL DATA'!G1234,",","+"),".","-"),"+","."),"-",",")))=TRUE,(VALUE(SUBSTITUTE(SUBSTITUTE(SUBSTITUTE(SUBSTITUTE('YAHOO HISTORICAL DATA'!G1234,",","+"),".","-"),"+","."),"-",","))),VALUE(SUBSTITUTE(SUBSTITUTE(SUBSTITUTE(SUBSTITUTE('YAHOO HISTORICAL DATA'!G1234,",","+"),".","-"),"+","."),"-",",")&amp;"0"))</f>
        <v>0</v>
      </c>
    </row>
    <row r="1235" spans="1:11" x14ac:dyDescent="0.2">
      <c r="A1235">
        <f>'YAHOO HISTORICAL DATA'!A1235</f>
        <v>0</v>
      </c>
      <c r="B1235" s="81">
        <f t="shared" si="80"/>
        <v>0</v>
      </c>
      <c r="C1235" s="83">
        <f t="shared" si="78"/>
        <v>0</v>
      </c>
      <c r="D1235" s="83">
        <f t="shared" si="81"/>
        <v>0</v>
      </c>
      <c r="E1235" s="3" t="e">
        <f t="shared" si="79"/>
        <v>#NUM!</v>
      </c>
      <c r="F1235" s="15" t="str">
        <f>IF(ISNUMBER(VALUE(SUBSTITUTE(SUBSTITUTE(SUBSTITUTE(SUBSTITUTE('YAHOO HISTORICAL DATA'!B1235,",","+"),".","-"),"+","."),"-",",")))=TRUE,(VALUE(SUBSTITUTE(SUBSTITUTE(SUBSTITUTE(SUBSTITUTE('YAHOO HISTORICAL DATA'!B1235,",","+"),".","-"),"+","."),"-",","))),"")</f>
        <v/>
      </c>
      <c r="G1235" s="15" t="str">
        <f>IF(ISNUMBER(VALUE(SUBSTITUTE(SUBSTITUTE(SUBSTITUTE(SUBSTITUTE('YAHOO HISTORICAL DATA'!C1235,",","+"),".","-"),"+","."),"-",",")))=TRUE,(VALUE(SUBSTITUTE(SUBSTITUTE(SUBSTITUTE(SUBSTITUTE('YAHOO HISTORICAL DATA'!C1235,",","+"),".","-"),"+","."),"-",","))),"")</f>
        <v/>
      </c>
      <c r="H1235" s="15" t="str">
        <f>IF(ISNUMBER(VALUE(SUBSTITUTE(SUBSTITUTE(SUBSTITUTE(SUBSTITUTE('YAHOO HISTORICAL DATA'!D1235,",","+"),".","-"),"+","."),"-",",")))=TRUE,(VALUE(SUBSTITUTE(SUBSTITUTE(SUBSTITUTE(SUBSTITUTE('YAHOO HISTORICAL DATA'!D1235,",","+"),".","-"),"+","."),"-",","))),"")</f>
        <v/>
      </c>
      <c r="I1235" s="15" t="str">
        <f>IF(ISNUMBER(VALUE(SUBSTITUTE(SUBSTITUTE(SUBSTITUTE(SUBSTITUTE('YAHOO HISTORICAL DATA'!E1235,",","+"),".","-"),"+","."),"-",",")))=TRUE,(VALUE(SUBSTITUTE(SUBSTITUTE(SUBSTITUTE(SUBSTITUTE('YAHOO HISTORICAL DATA'!E1235,",","+"),".","-"),"+","."),"-",","))),"")</f>
        <v/>
      </c>
      <c r="J1235" s="15" t="str">
        <f>IF(ISNUMBER(VALUE(SUBSTITUTE(SUBSTITUTE(SUBSTITUTE(SUBSTITUTE('YAHOO HISTORICAL DATA'!F1235,",","+"),".","-"),"+","."),"-",",")))=TRUE,(VALUE(SUBSTITUTE(SUBSTITUTE(SUBSTITUTE(SUBSTITUTE('YAHOO HISTORICAL DATA'!F1235,",","+"),".","-"),"+","."),"-",","))),"")</f>
        <v/>
      </c>
      <c r="K1235" s="15">
        <f>IF(ISNUMBER(VALUE(SUBSTITUTE(SUBSTITUTE(SUBSTITUTE(SUBSTITUTE('YAHOO HISTORICAL DATA'!G1235,",","+"),".","-"),"+","."),"-",",")))=TRUE,(VALUE(SUBSTITUTE(SUBSTITUTE(SUBSTITUTE(SUBSTITUTE('YAHOO HISTORICAL DATA'!G1235,",","+"),".","-"),"+","."),"-",","))),VALUE(SUBSTITUTE(SUBSTITUTE(SUBSTITUTE(SUBSTITUTE('YAHOO HISTORICAL DATA'!G1235,",","+"),".","-"),"+","."),"-",",")&amp;"0"))</f>
        <v>0</v>
      </c>
    </row>
    <row r="1236" spans="1:11" x14ac:dyDescent="0.2">
      <c r="A1236">
        <f>'YAHOO HISTORICAL DATA'!A1236</f>
        <v>0</v>
      </c>
      <c r="B1236" s="81">
        <f t="shared" si="80"/>
        <v>0</v>
      </c>
      <c r="C1236" s="83">
        <f t="shared" si="78"/>
        <v>0</v>
      </c>
      <c r="D1236" s="83">
        <f t="shared" si="81"/>
        <v>0</v>
      </c>
      <c r="E1236" s="3" t="e">
        <f t="shared" si="79"/>
        <v>#NUM!</v>
      </c>
      <c r="F1236" s="15" t="str">
        <f>IF(ISNUMBER(VALUE(SUBSTITUTE(SUBSTITUTE(SUBSTITUTE(SUBSTITUTE('YAHOO HISTORICAL DATA'!B1236,",","+"),".","-"),"+","."),"-",",")))=TRUE,(VALUE(SUBSTITUTE(SUBSTITUTE(SUBSTITUTE(SUBSTITUTE('YAHOO HISTORICAL DATA'!B1236,",","+"),".","-"),"+","."),"-",","))),"")</f>
        <v/>
      </c>
      <c r="G1236" s="15" t="str">
        <f>IF(ISNUMBER(VALUE(SUBSTITUTE(SUBSTITUTE(SUBSTITUTE(SUBSTITUTE('YAHOO HISTORICAL DATA'!C1236,",","+"),".","-"),"+","."),"-",",")))=TRUE,(VALUE(SUBSTITUTE(SUBSTITUTE(SUBSTITUTE(SUBSTITUTE('YAHOO HISTORICAL DATA'!C1236,",","+"),".","-"),"+","."),"-",","))),"")</f>
        <v/>
      </c>
      <c r="H1236" s="15" t="str">
        <f>IF(ISNUMBER(VALUE(SUBSTITUTE(SUBSTITUTE(SUBSTITUTE(SUBSTITUTE('YAHOO HISTORICAL DATA'!D1236,",","+"),".","-"),"+","."),"-",",")))=TRUE,(VALUE(SUBSTITUTE(SUBSTITUTE(SUBSTITUTE(SUBSTITUTE('YAHOO HISTORICAL DATA'!D1236,",","+"),".","-"),"+","."),"-",","))),"")</f>
        <v/>
      </c>
      <c r="I1236" s="15" t="str">
        <f>IF(ISNUMBER(VALUE(SUBSTITUTE(SUBSTITUTE(SUBSTITUTE(SUBSTITUTE('YAHOO HISTORICAL DATA'!E1236,",","+"),".","-"),"+","."),"-",",")))=TRUE,(VALUE(SUBSTITUTE(SUBSTITUTE(SUBSTITUTE(SUBSTITUTE('YAHOO HISTORICAL DATA'!E1236,",","+"),".","-"),"+","."),"-",","))),"")</f>
        <v/>
      </c>
      <c r="J1236" s="15" t="str">
        <f>IF(ISNUMBER(VALUE(SUBSTITUTE(SUBSTITUTE(SUBSTITUTE(SUBSTITUTE('YAHOO HISTORICAL DATA'!F1236,",","+"),".","-"),"+","."),"-",",")))=TRUE,(VALUE(SUBSTITUTE(SUBSTITUTE(SUBSTITUTE(SUBSTITUTE('YAHOO HISTORICAL DATA'!F1236,",","+"),".","-"),"+","."),"-",","))),"")</f>
        <v/>
      </c>
      <c r="K1236" s="15">
        <f>IF(ISNUMBER(VALUE(SUBSTITUTE(SUBSTITUTE(SUBSTITUTE(SUBSTITUTE('YAHOO HISTORICAL DATA'!G1236,",","+"),".","-"),"+","."),"-",",")))=TRUE,(VALUE(SUBSTITUTE(SUBSTITUTE(SUBSTITUTE(SUBSTITUTE('YAHOO HISTORICAL DATA'!G1236,",","+"),".","-"),"+","."),"-",","))),VALUE(SUBSTITUTE(SUBSTITUTE(SUBSTITUTE(SUBSTITUTE('YAHOO HISTORICAL DATA'!G1236,",","+"),".","-"),"+","."),"-",",")&amp;"0"))</f>
        <v>0</v>
      </c>
    </row>
    <row r="1237" spans="1:11" x14ac:dyDescent="0.2">
      <c r="A1237">
        <f>'YAHOO HISTORICAL DATA'!A1237</f>
        <v>0</v>
      </c>
      <c r="B1237" s="81">
        <f t="shared" si="80"/>
        <v>0</v>
      </c>
      <c r="C1237" s="83">
        <f t="shared" si="78"/>
        <v>0</v>
      </c>
      <c r="D1237" s="83">
        <f t="shared" si="81"/>
        <v>0</v>
      </c>
      <c r="E1237" s="3" t="e">
        <f t="shared" si="79"/>
        <v>#NUM!</v>
      </c>
      <c r="F1237" s="15" t="str">
        <f>IF(ISNUMBER(VALUE(SUBSTITUTE(SUBSTITUTE(SUBSTITUTE(SUBSTITUTE('YAHOO HISTORICAL DATA'!B1237,",","+"),".","-"),"+","."),"-",",")))=TRUE,(VALUE(SUBSTITUTE(SUBSTITUTE(SUBSTITUTE(SUBSTITUTE('YAHOO HISTORICAL DATA'!B1237,",","+"),".","-"),"+","."),"-",","))),"")</f>
        <v/>
      </c>
      <c r="G1237" s="15" t="str">
        <f>IF(ISNUMBER(VALUE(SUBSTITUTE(SUBSTITUTE(SUBSTITUTE(SUBSTITUTE('YAHOO HISTORICAL DATA'!C1237,",","+"),".","-"),"+","."),"-",",")))=TRUE,(VALUE(SUBSTITUTE(SUBSTITUTE(SUBSTITUTE(SUBSTITUTE('YAHOO HISTORICAL DATA'!C1237,",","+"),".","-"),"+","."),"-",","))),"")</f>
        <v/>
      </c>
      <c r="H1237" s="15" t="str">
        <f>IF(ISNUMBER(VALUE(SUBSTITUTE(SUBSTITUTE(SUBSTITUTE(SUBSTITUTE('YAHOO HISTORICAL DATA'!D1237,",","+"),".","-"),"+","."),"-",",")))=TRUE,(VALUE(SUBSTITUTE(SUBSTITUTE(SUBSTITUTE(SUBSTITUTE('YAHOO HISTORICAL DATA'!D1237,",","+"),".","-"),"+","."),"-",","))),"")</f>
        <v/>
      </c>
      <c r="I1237" s="15" t="str">
        <f>IF(ISNUMBER(VALUE(SUBSTITUTE(SUBSTITUTE(SUBSTITUTE(SUBSTITUTE('YAHOO HISTORICAL DATA'!E1237,",","+"),".","-"),"+","."),"-",",")))=TRUE,(VALUE(SUBSTITUTE(SUBSTITUTE(SUBSTITUTE(SUBSTITUTE('YAHOO HISTORICAL DATA'!E1237,",","+"),".","-"),"+","."),"-",","))),"")</f>
        <v/>
      </c>
      <c r="J1237" s="15" t="str">
        <f>IF(ISNUMBER(VALUE(SUBSTITUTE(SUBSTITUTE(SUBSTITUTE(SUBSTITUTE('YAHOO HISTORICAL DATA'!F1237,",","+"),".","-"),"+","."),"-",",")))=TRUE,(VALUE(SUBSTITUTE(SUBSTITUTE(SUBSTITUTE(SUBSTITUTE('YAHOO HISTORICAL DATA'!F1237,",","+"),".","-"),"+","."),"-",","))),"")</f>
        <v/>
      </c>
      <c r="K1237" s="15">
        <f>IF(ISNUMBER(VALUE(SUBSTITUTE(SUBSTITUTE(SUBSTITUTE(SUBSTITUTE('YAHOO HISTORICAL DATA'!G1237,",","+"),".","-"),"+","."),"-",",")))=TRUE,(VALUE(SUBSTITUTE(SUBSTITUTE(SUBSTITUTE(SUBSTITUTE('YAHOO HISTORICAL DATA'!G1237,",","+"),".","-"),"+","."),"-",","))),VALUE(SUBSTITUTE(SUBSTITUTE(SUBSTITUTE(SUBSTITUTE('YAHOO HISTORICAL DATA'!G1237,",","+"),".","-"),"+","."),"-",",")&amp;"0"))</f>
        <v>0</v>
      </c>
    </row>
    <row r="1238" spans="1:11" x14ac:dyDescent="0.2">
      <c r="A1238">
        <f>'YAHOO HISTORICAL DATA'!A1238</f>
        <v>0</v>
      </c>
      <c r="B1238" s="81">
        <f t="shared" si="80"/>
        <v>0</v>
      </c>
      <c r="C1238" s="83">
        <f t="shared" si="78"/>
        <v>0</v>
      </c>
      <c r="D1238" s="83">
        <f t="shared" si="81"/>
        <v>0</v>
      </c>
      <c r="E1238" s="3" t="e">
        <f t="shared" si="79"/>
        <v>#NUM!</v>
      </c>
      <c r="F1238" s="15" t="str">
        <f>IF(ISNUMBER(VALUE(SUBSTITUTE(SUBSTITUTE(SUBSTITUTE(SUBSTITUTE('YAHOO HISTORICAL DATA'!B1238,",","+"),".","-"),"+","."),"-",",")))=TRUE,(VALUE(SUBSTITUTE(SUBSTITUTE(SUBSTITUTE(SUBSTITUTE('YAHOO HISTORICAL DATA'!B1238,",","+"),".","-"),"+","."),"-",","))),"")</f>
        <v/>
      </c>
      <c r="G1238" s="15" t="str">
        <f>IF(ISNUMBER(VALUE(SUBSTITUTE(SUBSTITUTE(SUBSTITUTE(SUBSTITUTE('YAHOO HISTORICAL DATA'!C1238,",","+"),".","-"),"+","."),"-",",")))=TRUE,(VALUE(SUBSTITUTE(SUBSTITUTE(SUBSTITUTE(SUBSTITUTE('YAHOO HISTORICAL DATA'!C1238,",","+"),".","-"),"+","."),"-",","))),"")</f>
        <v/>
      </c>
      <c r="H1238" s="15" t="str">
        <f>IF(ISNUMBER(VALUE(SUBSTITUTE(SUBSTITUTE(SUBSTITUTE(SUBSTITUTE('YAHOO HISTORICAL DATA'!D1238,",","+"),".","-"),"+","."),"-",",")))=TRUE,(VALUE(SUBSTITUTE(SUBSTITUTE(SUBSTITUTE(SUBSTITUTE('YAHOO HISTORICAL DATA'!D1238,",","+"),".","-"),"+","."),"-",","))),"")</f>
        <v/>
      </c>
      <c r="I1238" s="15" t="str">
        <f>IF(ISNUMBER(VALUE(SUBSTITUTE(SUBSTITUTE(SUBSTITUTE(SUBSTITUTE('YAHOO HISTORICAL DATA'!E1238,",","+"),".","-"),"+","."),"-",",")))=TRUE,(VALUE(SUBSTITUTE(SUBSTITUTE(SUBSTITUTE(SUBSTITUTE('YAHOO HISTORICAL DATA'!E1238,",","+"),".","-"),"+","."),"-",","))),"")</f>
        <v/>
      </c>
      <c r="J1238" s="15" t="str">
        <f>IF(ISNUMBER(VALUE(SUBSTITUTE(SUBSTITUTE(SUBSTITUTE(SUBSTITUTE('YAHOO HISTORICAL DATA'!F1238,",","+"),".","-"),"+","."),"-",",")))=TRUE,(VALUE(SUBSTITUTE(SUBSTITUTE(SUBSTITUTE(SUBSTITUTE('YAHOO HISTORICAL DATA'!F1238,",","+"),".","-"),"+","."),"-",","))),"")</f>
        <v/>
      </c>
      <c r="K1238" s="15">
        <f>IF(ISNUMBER(VALUE(SUBSTITUTE(SUBSTITUTE(SUBSTITUTE(SUBSTITUTE('YAHOO HISTORICAL DATA'!G1238,",","+"),".","-"),"+","."),"-",",")))=TRUE,(VALUE(SUBSTITUTE(SUBSTITUTE(SUBSTITUTE(SUBSTITUTE('YAHOO HISTORICAL DATA'!G1238,",","+"),".","-"),"+","."),"-",","))),VALUE(SUBSTITUTE(SUBSTITUTE(SUBSTITUTE(SUBSTITUTE('YAHOO HISTORICAL DATA'!G1238,",","+"),".","-"),"+","."),"-",",")&amp;"0"))</f>
        <v>0</v>
      </c>
    </row>
    <row r="1239" spans="1:11" x14ac:dyDescent="0.2">
      <c r="A1239">
        <f>'YAHOO HISTORICAL DATA'!A1239</f>
        <v>0</v>
      </c>
      <c r="B1239" s="81">
        <f t="shared" si="80"/>
        <v>0</v>
      </c>
      <c r="C1239" s="83">
        <f t="shared" si="78"/>
        <v>0</v>
      </c>
      <c r="D1239" s="83">
        <f t="shared" si="81"/>
        <v>0</v>
      </c>
      <c r="E1239" s="3" t="e">
        <f t="shared" si="79"/>
        <v>#NUM!</v>
      </c>
      <c r="F1239" s="15" t="str">
        <f>IF(ISNUMBER(VALUE(SUBSTITUTE(SUBSTITUTE(SUBSTITUTE(SUBSTITUTE('YAHOO HISTORICAL DATA'!B1239,",","+"),".","-"),"+","."),"-",",")))=TRUE,(VALUE(SUBSTITUTE(SUBSTITUTE(SUBSTITUTE(SUBSTITUTE('YAHOO HISTORICAL DATA'!B1239,",","+"),".","-"),"+","."),"-",","))),"")</f>
        <v/>
      </c>
      <c r="G1239" s="15" t="str">
        <f>IF(ISNUMBER(VALUE(SUBSTITUTE(SUBSTITUTE(SUBSTITUTE(SUBSTITUTE('YAHOO HISTORICAL DATA'!C1239,",","+"),".","-"),"+","."),"-",",")))=TRUE,(VALUE(SUBSTITUTE(SUBSTITUTE(SUBSTITUTE(SUBSTITUTE('YAHOO HISTORICAL DATA'!C1239,",","+"),".","-"),"+","."),"-",","))),"")</f>
        <v/>
      </c>
      <c r="H1239" s="15" t="str">
        <f>IF(ISNUMBER(VALUE(SUBSTITUTE(SUBSTITUTE(SUBSTITUTE(SUBSTITUTE('YAHOO HISTORICAL DATA'!D1239,",","+"),".","-"),"+","."),"-",",")))=TRUE,(VALUE(SUBSTITUTE(SUBSTITUTE(SUBSTITUTE(SUBSTITUTE('YAHOO HISTORICAL DATA'!D1239,",","+"),".","-"),"+","."),"-",","))),"")</f>
        <v/>
      </c>
      <c r="I1239" s="15" t="str">
        <f>IF(ISNUMBER(VALUE(SUBSTITUTE(SUBSTITUTE(SUBSTITUTE(SUBSTITUTE('YAHOO HISTORICAL DATA'!E1239,",","+"),".","-"),"+","."),"-",",")))=TRUE,(VALUE(SUBSTITUTE(SUBSTITUTE(SUBSTITUTE(SUBSTITUTE('YAHOO HISTORICAL DATA'!E1239,",","+"),".","-"),"+","."),"-",","))),"")</f>
        <v/>
      </c>
      <c r="J1239" s="15" t="str">
        <f>IF(ISNUMBER(VALUE(SUBSTITUTE(SUBSTITUTE(SUBSTITUTE(SUBSTITUTE('YAHOO HISTORICAL DATA'!F1239,",","+"),".","-"),"+","."),"-",",")))=TRUE,(VALUE(SUBSTITUTE(SUBSTITUTE(SUBSTITUTE(SUBSTITUTE('YAHOO HISTORICAL DATA'!F1239,",","+"),".","-"),"+","."),"-",","))),"")</f>
        <v/>
      </c>
      <c r="K1239" s="15">
        <f>IF(ISNUMBER(VALUE(SUBSTITUTE(SUBSTITUTE(SUBSTITUTE(SUBSTITUTE('YAHOO HISTORICAL DATA'!G1239,",","+"),".","-"),"+","."),"-",",")))=TRUE,(VALUE(SUBSTITUTE(SUBSTITUTE(SUBSTITUTE(SUBSTITUTE('YAHOO HISTORICAL DATA'!G1239,",","+"),".","-"),"+","."),"-",","))),VALUE(SUBSTITUTE(SUBSTITUTE(SUBSTITUTE(SUBSTITUTE('YAHOO HISTORICAL DATA'!G1239,",","+"),".","-"),"+","."),"-",",")&amp;"0"))</f>
        <v>0</v>
      </c>
    </row>
    <row r="1240" spans="1:11" x14ac:dyDescent="0.2">
      <c r="A1240">
        <f>'YAHOO HISTORICAL DATA'!A1240</f>
        <v>0</v>
      </c>
      <c r="B1240" s="81">
        <f t="shared" si="80"/>
        <v>0</v>
      </c>
      <c r="C1240" s="83">
        <f t="shared" si="78"/>
        <v>0</v>
      </c>
      <c r="D1240" s="83">
        <f t="shared" si="81"/>
        <v>0</v>
      </c>
      <c r="E1240" s="3" t="e">
        <f t="shared" si="79"/>
        <v>#NUM!</v>
      </c>
      <c r="F1240" s="15" t="str">
        <f>IF(ISNUMBER(VALUE(SUBSTITUTE(SUBSTITUTE(SUBSTITUTE(SUBSTITUTE('YAHOO HISTORICAL DATA'!B1240,",","+"),".","-"),"+","."),"-",",")))=TRUE,(VALUE(SUBSTITUTE(SUBSTITUTE(SUBSTITUTE(SUBSTITUTE('YAHOO HISTORICAL DATA'!B1240,",","+"),".","-"),"+","."),"-",","))),"")</f>
        <v/>
      </c>
      <c r="G1240" s="15" t="str">
        <f>IF(ISNUMBER(VALUE(SUBSTITUTE(SUBSTITUTE(SUBSTITUTE(SUBSTITUTE('YAHOO HISTORICAL DATA'!C1240,",","+"),".","-"),"+","."),"-",",")))=TRUE,(VALUE(SUBSTITUTE(SUBSTITUTE(SUBSTITUTE(SUBSTITUTE('YAHOO HISTORICAL DATA'!C1240,",","+"),".","-"),"+","."),"-",","))),"")</f>
        <v/>
      </c>
      <c r="H1240" s="15" t="str">
        <f>IF(ISNUMBER(VALUE(SUBSTITUTE(SUBSTITUTE(SUBSTITUTE(SUBSTITUTE('YAHOO HISTORICAL DATA'!D1240,",","+"),".","-"),"+","."),"-",",")))=TRUE,(VALUE(SUBSTITUTE(SUBSTITUTE(SUBSTITUTE(SUBSTITUTE('YAHOO HISTORICAL DATA'!D1240,",","+"),".","-"),"+","."),"-",","))),"")</f>
        <v/>
      </c>
      <c r="I1240" s="15" t="str">
        <f>IF(ISNUMBER(VALUE(SUBSTITUTE(SUBSTITUTE(SUBSTITUTE(SUBSTITUTE('YAHOO HISTORICAL DATA'!E1240,",","+"),".","-"),"+","."),"-",",")))=TRUE,(VALUE(SUBSTITUTE(SUBSTITUTE(SUBSTITUTE(SUBSTITUTE('YAHOO HISTORICAL DATA'!E1240,",","+"),".","-"),"+","."),"-",","))),"")</f>
        <v/>
      </c>
      <c r="J1240" s="15" t="str">
        <f>IF(ISNUMBER(VALUE(SUBSTITUTE(SUBSTITUTE(SUBSTITUTE(SUBSTITUTE('YAHOO HISTORICAL DATA'!F1240,",","+"),".","-"),"+","."),"-",",")))=TRUE,(VALUE(SUBSTITUTE(SUBSTITUTE(SUBSTITUTE(SUBSTITUTE('YAHOO HISTORICAL DATA'!F1240,",","+"),".","-"),"+","."),"-",","))),"")</f>
        <v/>
      </c>
      <c r="K1240" s="15">
        <f>IF(ISNUMBER(VALUE(SUBSTITUTE(SUBSTITUTE(SUBSTITUTE(SUBSTITUTE('YAHOO HISTORICAL DATA'!G1240,",","+"),".","-"),"+","."),"-",",")))=TRUE,(VALUE(SUBSTITUTE(SUBSTITUTE(SUBSTITUTE(SUBSTITUTE('YAHOO HISTORICAL DATA'!G1240,",","+"),".","-"),"+","."),"-",","))),VALUE(SUBSTITUTE(SUBSTITUTE(SUBSTITUTE(SUBSTITUTE('YAHOO HISTORICAL DATA'!G1240,",","+"),".","-"),"+","."),"-",",")&amp;"0"))</f>
        <v>0</v>
      </c>
    </row>
    <row r="1241" spans="1:11" x14ac:dyDescent="0.2">
      <c r="A1241">
        <f>'YAHOO HISTORICAL DATA'!A1241</f>
        <v>0</v>
      </c>
      <c r="B1241" s="81">
        <f t="shared" si="80"/>
        <v>0</v>
      </c>
      <c r="C1241" s="83">
        <f t="shared" si="78"/>
        <v>0</v>
      </c>
      <c r="D1241" s="83">
        <f t="shared" si="81"/>
        <v>0</v>
      </c>
      <c r="E1241" s="3" t="e">
        <f t="shared" si="79"/>
        <v>#NUM!</v>
      </c>
      <c r="F1241" s="15" t="str">
        <f>IF(ISNUMBER(VALUE(SUBSTITUTE(SUBSTITUTE(SUBSTITUTE(SUBSTITUTE('YAHOO HISTORICAL DATA'!B1241,",","+"),".","-"),"+","."),"-",",")))=TRUE,(VALUE(SUBSTITUTE(SUBSTITUTE(SUBSTITUTE(SUBSTITUTE('YAHOO HISTORICAL DATA'!B1241,",","+"),".","-"),"+","."),"-",","))),"")</f>
        <v/>
      </c>
      <c r="G1241" s="15" t="str">
        <f>IF(ISNUMBER(VALUE(SUBSTITUTE(SUBSTITUTE(SUBSTITUTE(SUBSTITUTE('YAHOO HISTORICAL DATA'!C1241,",","+"),".","-"),"+","."),"-",",")))=TRUE,(VALUE(SUBSTITUTE(SUBSTITUTE(SUBSTITUTE(SUBSTITUTE('YAHOO HISTORICAL DATA'!C1241,",","+"),".","-"),"+","."),"-",","))),"")</f>
        <v/>
      </c>
      <c r="H1241" s="15" t="str">
        <f>IF(ISNUMBER(VALUE(SUBSTITUTE(SUBSTITUTE(SUBSTITUTE(SUBSTITUTE('YAHOO HISTORICAL DATA'!D1241,",","+"),".","-"),"+","."),"-",",")))=TRUE,(VALUE(SUBSTITUTE(SUBSTITUTE(SUBSTITUTE(SUBSTITUTE('YAHOO HISTORICAL DATA'!D1241,",","+"),".","-"),"+","."),"-",","))),"")</f>
        <v/>
      </c>
      <c r="I1241" s="15" t="str">
        <f>IF(ISNUMBER(VALUE(SUBSTITUTE(SUBSTITUTE(SUBSTITUTE(SUBSTITUTE('YAHOO HISTORICAL DATA'!E1241,",","+"),".","-"),"+","."),"-",",")))=TRUE,(VALUE(SUBSTITUTE(SUBSTITUTE(SUBSTITUTE(SUBSTITUTE('YAHOO HISTORICAL DATA'!E1241,",","+"),".","-"),"+","."),"-",","))),"")</f>
        <v/>
      </c>
      <c r="J1241" s="15" t="str">
        <f>IF(ISNUMBER(VALUE(SUBSTITUTE(SUBSTITUTE(SUBSTITUTE(SUBSTITUTE('YAHOO HISTORICAL DATA'!F1241,",","+"),".","-"),"+","."),"-",",")))=TRUE,(VALUE(SUBSTITUTE(SUBSTITUTE(SUBSTITUTE(SUBSTITUTE('YAHOO HISTORICAL DATA'!F1241,",","+"),".","-"),"+","."),"-",","))),"")</f>
        <v/>
      </c>
      <c r="K1241" s="15">
        <f>IF(ISNUMBER(VALUE(SUBSTITUTE(SUBSTITUTE(SUBSTITUTE(SUBSTITUTE('YAHOO HISTORICAL DATA'!G1241,",","+"),".","-"),"+","."),"-",",")))=TRUE,(VALUE(SUBSTITUTE(SUBSTITUTE(SUBSTITUTE(SUBSTITUTE('YAHOO HISTORICAL DATA'!G1241,",","+"),".","-"),"+","."),"-",","))),VALUE(SUBSTITUTE(SUBSTITUTE(SUBSTITUTE(SUBSTITUTE('YAHOO HISTORICAL DATA'!G1241,",","+"),".","-"),"+","."),"-",",")&amp;"0"))</f>
        <v>0</v>
      </c>
    </row>
    <row r="1242" spans="1:11" x14ac:dyDescent="0.2">
      <c r="A1242">
        <f>'YAHOO HISTORICAL DATA'!A1242</f>
        <v>0</v>
      </c>
      <c r="B1242" s="81">
        <f t="shared" si="80"/>
        <v>0</v>
      </c>
      <c r="C1242" s="83">
        <f t="shared" si="78"/>
        <v>0</v>
      </c>
      <c r="D1242" s="83">
        <f t="shared" si="81"/>
        <v>0</v>
      </c>
      <c r="E1242" s="3" t="e">
        <f t="shared" si="79"/>
        <v>#NUM!</v>
      </c>
      <c r="F1242" s="15" t="str">
        <f>IF(ISNUMBER(VALUE(SUBSTITUTE(SUBSTITUTE(SUBSTITUTE(SUBSTITUTE('YAHOO HISTORICAL DATA'!B1242,",","+"),".","-"),"+","."),"-",",")))=TRUE,(VALUE(SUBSTITUTE(SUBSTITUTE(SUBSTITUTE(SUBSTITUTE('YAHOO HISTORICAL DATA'!B1242,",","+"),".","-"),"+","."),"-",","))),"")</f>
        <v/>
      </c>
      <c r="G1242" s="15" t="str">
        <f>IF(ISNUMBER(VALUE(SUBSTITUTE(SUBSTITUTE(SUBSTITUTE(SUBSTITUTE('YAHOO HISTORICAL DATA'!C1242,",","+"),".","-"),"+","."),"-",",")))=TRUE,(VALUE(SUBSTITUTE(SUBSTITUTE(SUBSTITUTE(SUBSTITUTE('YAHOO HISTORICAL DATA'!C1242,",","+"),".","-"),"+","."),"-",","))),"")</f>
        <v/>
      </c>
      <c r="H1242" s="15" t="str">
        <f>IF(ISNUMBER(VALUE(SUBSTITUTE(SUBSTITUTE(SUBSTITUTE(SUBSTITUTE('YAHOO HISTORICAL DATA'!D1242,",","+"),".","-"),"+","."),"-",",")))=TRUE,(VALUE(SUBSTITUTE(SUBSTITUTE(SUBSTITUTE(SUBSTITUTE('YAHOO HISTORICAL DATA'!D1242,",","+"),".","-"),"+","."),"-",","))),"")</f>
        <v/>
      </c>
      <c r="I1242" s="15" t="str">
        <f>IF(ISNUMBER(VALUE(SUBSTITUTE(SUBSTITUTE(SUBSTITUTE(SUBSTITUTE('YAHOO HISTORICAL DATA'!E1242,",","+"),".","-"),"+","."),"-",",")))=TRUE,(VALUE(SUBSTITUTE(SUBSTITUTE(SUBSTITUTE(SUBSTITUTE('YAHOO HISTORICAL DATA'!E1242,",","+"),".","-"),"+","."),"-",","))),"")</f>
        <v/>
      </c>
      <c r="J1242" s="15" t="str">
        <f>IF(ISNUMBER(VALUE(SUBSTITUTE(SUBSTITUTE(SUBSTITUTE(SUBSTITUTE('YAHOO HISTORICAL DATA'!F1242,",","+"),".","-"),"+","."),"-",",")))=TRUE,(VALUE(SUBSTITUTE(SUBSTITUTE(SUBSTITUTE(SUBSTITUTE('YAHOO HISTORICAL DATA'!F1242,",","+"),".","-"),"+","."),"-",","))),"")</f>
        <v/>
      </c>
      <c r="K1242" s="15">
        <f>IF(ISNUMBER(VALUE(SUBSTITUTE(SUBSTITUTE(SUBSTITUTE(SUBSTITUTE('YAHOO HISTORICAL DATA'!G1242,",","+"),".","-"),"+","."),"-",",")))=TRUE,(VALUE(SUBSTITUTE(SUBSTITUTE(SUBSTITUTE(SUBSTITUTE('YAHOO HISTORICAL DATA'!G1242,",","+"),".","-"),"+","."),"-",","))),VALUE(SUBSTITUTE(SUBSTITUTE(SUBSTITUTE(SUBSTITUTE('YAHOO HISTORICAL DATA'!G1242,",","+"),".","-"),"+","."),"-",",")&amp;"0"))</f>
        <v>0</v>
      </c>
    </row>
    <row r="1243" spans="1:11" x14ac:dyDescent="0.2">
      <c r="A1243">
        <f>'YAHOO HISTORICAL DATA'!A1243</f>
        <v>0</v>
      </c>
      <c r="B1243" s="81">
        <f t="shared" si="80"/>
        <v>0</v>
      </c>
      <c r="C1243" s="83">
        <f t="shared" si="78"/>
        <v>0</v>
      </c>
      <c r="D1243" s="83">
        <f t="shared" si="81"/>
        <v>0</v>
      </c>
      <c r="E1243" s="3" t="e">
        <f t="shared" si="79"/>
        <v>#NUM!</v>
      </c>
      <c r="F1243" s="15" t="str">
        <f>IF(ISNUMBER(VALUE(SUBSTITUTE(SUBSTITUTE(SUBSTITUTE(SUBSTITUTE('YAHOO HISTORICAL DATA'!B1243,",","+"),".","-"),"+","."),"-",",")))=TRUE,(VALUE(SUBSTITUTE(SUBSTITUTE(SUBSTITUTE(SUBSTITUTE('YAHOO HISTORICAL DATA'!B1243,",","+"),".","-"),"+","."),"-",","))),"")</f>
        <v/>
      </c>
      <c r="G1243" s="15" t="str">
        <f>IF(ISNUMBER(VALUE(SUBSTITUTE(SUBSTITUTE(SUBSTITUTE(SUBSTITUTE('YAHOO HISTORICAL DATA'!C1243,",","+"),".","-"),"+","."),"-",",")))=TRUE,(VALUE(SUBSTITUTE(SUBSTITUTE(SUBSTITUTE(SUBSTITUTE('YAHOO HISTORICAL DATA'!C1243,",","+"),".","-"),"+","."),"-",","))),"")</f>
        <v/>
      </c>
      <c r="H1243" s="15" t="str">
        <f>IF(ISNUMBER(VALUE(SUBSTITUTE(SUBSTITUTE(SUBSTITUTE(SUBSTITUTE('YAHOO HISTORICAL DATA'!D1243,",","+"),".","-"),"+","."),"-",",")))=TRUE,(VALUE(SUBSTITUTE(SUBSTITUTE(SUBSTITUTE(SUBSTITUTE('YAHOO HISTORICAL DATA'!D1243,",","+"),".","-"),"+","."),"-",","))),"")</f>
        <v/>
      </c>
      <c r="I1243" s="15" t="str">
        <f>IF(ISNUMBER(VALUE(SUBSTITUTE(SUBSTITUTE(SUBSTITUTE(SUBSTITUTE('YAHOO HISTORICAL DATA'!E1243,",","+"),".","-"),"+","."),"-",",")))=TRUE,(VALUE(SUBSTITUTE(SUBSTITUTE(SUBSTITUTE(SUBSTITUTE('YAHOO HISTORICAL DATA'!E1243,",","+"),".","-"),"+","."),"-",","))),"")</f>
        <v/>
      </c>
      <c r="J1243" s="15" t="str">
        <f>IF(ISNUMBER(VALUE(SUBSTITUTE(SUBSTITUTE(SUBSTITUTE(SUBSTITUTE('YAHOO HISTORICAL DATA'!F1243,",","+"),".","-"),"+","."),"-",",")))=TRUE,(VALUE(SUBSTITUTE(SUBSTITUTE(SUBSTITUTE(SUBSTITUTE('YAHOO HISTORICAL DATA'!F1243,",","+"),".","-"),"+","."),"-",","))),"")</f>
        <v/>
      </c>
      <c r="K1243" s="15">
        <f>IF(ISNUMBER(VALUE(SUBSTITUTE(SUBSTITUTE(SUBSTITUTE(SUBSTITUTE('YAHOO HISTORICAL DATA'!G1243,",","+"),".","-"),"+","."),"-",",")))=TRUE,(VALUE(SUBSTITUTE(SUBSTITUTE(SUBSTITUTE(SUBSTITUTE('YAHOO HISTORICAL DATA'!G1243,",","+"),".","-"),"+","."),"-",","))),VALUE(SUBSTITUTE(SUBSTITUTE(SUBSTITUTE(SUBSTITUTE('YAHOO HISTORICAL DATA'!G1243,",","+"),".","-"),"+","."),"-",",")&amp;"0"))</f>
        <v>0</v>
      </c>
    </row>
    <row r="1244" spans="1:11" x14ac:dyDescent="0.2">
      <c r="A1244">
        <f>'YAHOO HISTORICAL DATA'!A1244</f>
        <v>0</v>
      </c>
      <c r="B1244" s="81">
        <f t="shared" si="80"/>
        <v>0</v>
      </c>
      <c r="C1244" s="83">
        <f t="shared" si="78"/>
        <v>0</v>
      </c>
      <c r="D1244" s="83">
        <f t="shared" si="81"/>
        <v>0</v>
      </c>
      <c r="E1244" s="3" t="e">
        <f t="shared" si="79"/>
        <v>#NUM!</v>
      </c>
      <c r="F1244" s="15" t="str">
        <f>IF(ISNUMBER(VALUE(SUBSTITUTE(SUBSTITUTE(SUBSTITUTE(SUBSTITUTE('YAHOO HISTORICAL DATA'!B1244,",","+"),".","-"),"+","."),"-",",")))=TRUE,(VALUE(SUBSTITUTE(SUBSTITUTE(SUBSTITUTE(SUBSTITUTE('YAHOO HISTORICAL DATA'!B1244,",","+"),".","-"),"+","."),"-",","))),"")</f>
        <v/>
      </c>
      <c r="G1244" s="15" t="str">
        <f>IF(ISNUMBER(VALUE(SUBSTITUTE(SUBSTITUTE(SUBSTITUTE(SUBSTITUTE('YAHOO HISTORICAL DATA'!C1244,",","+"),".","-"),"+","."),"-",",")))=TRUE,(VALUE(SUBSTITUTE(SUBSTITUTE(SUBSTITUTE(SUBSTITUTE('YAHOO HISTORICAL DATA'!C1244,",","+"),".","-"),"+","."),"-",","))),"")</f>
        <v/>
      </c>
      <c r="H1244" s="15" t="str">
        <f>IF(ISNUMBER(VALUE(SUBSTITUTE(SUBSTITUTE(SUBSTITUTE(SUBSTITUTE('YAHOO HISTORICAL DATA'!D1244,",","+"),".","-"),"+","."),"-",",")))=TRUE,(VALUE(SUBSTITUTE(SUBSTITUTE(SUBSTITUTE(SUBSTITUTE('YAHOO HISTORICAL DATA'!D1244,",","+"),".","-"),"+","."),"-",","))),"")</f>
        <v/>
      </c>
      <c r="I1244" s="15" t="str">
        <f>IF(ISNUMBER(VALUE(SUBSTITUTE(SUBSTITUTE(SUBSTITUTE(SUBSTITUTE('YAHOO HISTORICAL DATA'!E1244,",","+"),".","-"),"+","."),"-",",")))=TRUE,(VALUE(SUBSTITUTE(SUBSTITUTE(SUBSTITUTE(SUBSTITUTE('YAHOO HISTORICAL DATA'!E1244,",","+"),".","-"),"+","."),"-",","))),"")</f>
        <v/>
      </c>
      <c r="J1244" s="15" t="str">
        <f>IF(ISNUMBER(VALUE(SUBSTITUTE(SUBSTITUTE(SUBSTITUTE(SUBSTITUTE('YAHOO HISTORICAL DATA'!F1244,",","+"),".","-"),"+","."),"-",",")))=TRUE,(VALUE(SUBSTITUTE(SUBSTITUTE(SUBSTITUTE(SUBSTITUTE('YAHOO HISTORICAL DATA'!F1244,",","+"),".","-"),"+","."),"-",","))),"")</f>
        <v/>
      </c>
      <c r="K1244" s="15">
        <f>IF(ISNUMBER(VALUE(SUBSTITUTE(SUBSTITUTE(SUBSTITUTE(SUBSTITUTE('YAHOO HISTORICAL DATA'!G1244,",","+"),".","-"),"+","."),"-",",")))=TRUE,(VALUE(SUBSTITUTE(SUBSTITUTE(SUBSTITUTE(SUBSTITUTE('YAHOO HISTORICAL DATA'!G1244,",","+"),".","-"),"+","."),"-",","))),VALUE(SUBSTITUTE(SUBSTITUTE(SUBSTITUTE(SUBSTITUTE('YAHOO HISTORICAL DATA'!G1244,",","+"),".","-"),"+","."),"-",",")&amp;"0"))</f>
        <v>0</v>
      </c>
    </row>
    <row r="1245" spans="1:11" x14ac:dyDescent="0.2">
      <c r="A1245">
        <f>'YAHOO HISTORICAL DATA'!A1245</f>
        <v>0</v>
      </c>
      <c r="B1245" s="81">
        <f t="shared" si="80"/>
        <v>0</v>
      </c>
      <c r="C1245" s="83">
        <f t="shared" si="78"/>
        <v>0</v>
      </c>
      <c r="D1245" s="83">
        <f t="shared" si="81"/>
        <v>0</v>
      </c>
      <c r="E1245" s="3" t="e">
        <f t="shared" si="79"/>
        <v>#NUM!</v>
      </c>
      <c r="F1245" s="15" t="str">
        <f>IF(ISNUMBER(VALUE(SUBSTITUTE(SUBSTITUTE(SUBSTITUTE(SUBSTITUTE('YAHOO HISTORICAL DATA'!B1245,",","+"),".","-"),"+","."),"-",",")))=TRUE,(VALUE(SUBSTITUTE(SUBSTITUTE(SUBSTITUTE(SUBSTITUTE('YAHOO HISTORICAL DATA'!B1245,",","+"),".","-"),"+","."),"-",","))),"")</f>
        <v/>
      </c>
      <c r="G1245" s="15" t="str">
        <f>IF(ISNUMBER(VALUE(SUBSTITUTE(SUBSTITUTE(SUBSTITUTE(SUBSTITUTE('YAHOO HISTORICAL DATA'!C1245,",","+"),".","-"),"+","."),"-",",")))=TRUE,(VALUE(SUBSTITUTE(SUBSTITUTE(SUBSTITUTE(SUBSTITUTE('YAHOO HISTORICAL DATA'!C1245,",","+"),".","-"),"+","."),"-",","))),"")</f>
        <v/>
      </c>
      <c r="H1245" s="15" t="str">
        <f>IF(ISNUMBER(VALUE(SUBSTITUTE(SUBSTITUTE(SUBSTITUTE(SUBSTITUTE('YAHOO HISTORICAL DATA'!D1245,",","+"),".","-"),"+","."),"-",",")))=TRUE,(VALUE(SUBSTITUTE(SUBSTITUTE(SUBSTITUTE(SUBSTITUTE('YAHOO HISTORICAL DATA'!D1245,",","+"),".","-"),"+","."),"-",","))),"")</f>
        <v/>
      </c>
      <c r="I1245" s="15" t="str">
        <f>IF(ISNUMBER(VALUE(SUBSTITUTE(SUBSTITUTE(SUBSTITUTE(SUBSTITUTE('YAHOO HISTORICAL DATA'!E1245,",","+"),".","-"),"+","."),"-",",")))=TRUE,(VALUE(SUBSTITUTE(SUBSTITUTE(SUBSTITUTE(SUBSTITUTE('YAHOO HISTORICAL DATA'!E1245,",","+"),".","-"),"+","."),"-",","))),"")</f>
        <v/>
      </c>
      <c r="J1245" s="15" t="str">
        <f>IF(ISNUMBER(VALUE(SUBSTITUTE(SUBSTITUTE(SUBSTITUTE(SUBSTITUTE('YAHOO HISTORICAL DATA'!F1245,",","+"),".","-"),"+","."),"-",",")))=TRUE,(VALUE(SUBSTITUTE(SUBSTITUTE(SUBSTITUTE(SUBSTITUTE('YAHOO HISTORICAL DATA'!F1245,",","+"),".","-"),"+","."),"-",","))),"")</f>
        <v/>
      </c>
      <c r="K1245" s="15">
        <f>IF(ISNUMBER(VALUE(SUBSTITUTE(SUBSTITUTE(SUBSTITUTE(SUBSTITUTE('YAHOO HISTORICAL DATA'!G1245,",","+"),".","-"),"+","."),"-",",")))=TRUE,(VALUE(SUBSTITUTE(SUBSTITUTE(SUBSTITUTE(SUBSTITUTE('YAHOO HISTORICAL DATA'!G1245,",","+"),".","-"),"+","."),"-",","))),VALUE(SUBSTITUTE(SUBSTITUTE(SUBSTITUTE(SUBSTITUTE('YAHOO HISTORICAL DATA'!G1245,",","+"),".","-"),"+","."),"-",",")&amp;"0"))</f>
        <v>0</v>
      </c>
    </row>
    <row r="1246" spans="1:11" x14ac:dyDescent="0.2">
      <c r="A1246">
        <f>'YAHOO HISTORICAL DATA'!A1246</f>
        <v>0</v>
      </c>
      <c r="B1246" s="81">
        <f t="shared" si="80"/>
        <v>0</v>
      </c>
      <c r="C1246" s="83">
        <f t="shared" si="78"/>
        <v>0</v>
      </c>
      <c r="D1246" s="83">
        <f t="shared" si="81"/>
        <v>0</v>
      </c>
      <c r="E1246" s="3" t="e">
        <f t="shared" si="79"/>
        <v>#NUM!</v>
      </c>
      <c r="F1246" s="15" t="str">
        <f>IF(ISNUMBER(VALUE(SUBSTITUTE(SUBSTITUTE(SUBSTITUTE(SUBSTITUTE('YAHOO HISTORICAL DATA'!B1246,",","+"),".","-"),"+","."),"-",",")))=TRUE,(VALUE(SUBSTITUTE(SUBSTITUTE(SUBSTITUTE(SUBSTITUTE('YAHOO HISTORICAL DATA'!B1246,",","+"),".","-"),"+","."),"-",","))),"")</f>
        <v/>
      </c>
      <c r="G1246" s="15" t="str">
        <f>IF(ISNUMBER(VALUE(SUBSTITUTE(SUBSTITUTE(SUBSTITUTE(SUBSTITUTE('YAHOO HISTORICAL DATA'!C1246,",","+"),".","-"),"+","."),"-",",")))=TRUE,(VALUE(SUBSTITUTE(SUBSTITUTE(SUBSTITUTE(SUBSTITUTE('YAHOO HISTORICAL DATA'!C1246,",","+"),".","-"),"+","."),"-",","))),"")</f>
        <v/>
      </c>
      <c r="H1246" s="15" t="str">
        <f>IF(ISNUMBER(VALUE(SUBSTITUTE(SUBSTITUTE(SUBSTITUTE(SUBSTITUTE('YAHOO HISTORICAL DATA'!D1246,",","+"),".","-"),"+","."),"-",",")))=TRUE,(VALUE(SUBSTITUTE(SUBSTITUTE(SUBSTITUTE(SUBSTITUTE('YAHOO HISTORICAL DATA'!D1246,",","+"),".","-"),"+","."),"-",","))),"")</f>
        <v/>
      </c>
      <c r="I1246" s="15" t="str">
        <f>IF(ISNUMBER(VALUE(SUBSTITUTE(SUBSTITUTE(SUBSTITUTE(SUBSTITUTE('YAHOO HISTORICAL DATA'!E1246,",","+"),".","-"),"+","."),"-",",")))=TRUE,(VALUE(SUBSTITUTE(SUBSTITUTE(SUBSTITUTE(SUBSTITUTE('YAHOO HISTORICAL DATA'!E1246,",","+"),".","-"),"+","."),"-",","))),"")</f>
        <v/>
      </c>
      <c r="J1246" s="15" t="str">
        <f>IF(ISNUMBER(VALUE(SUBSTITUTE(SUBSTITUTE(SUBSTITUTE(SUBSTITUTE('YAHOO HISTORICAL DATA'!F1246,",","+"),".","-"),"+","."),"-",",")))=TRUE,(VALUE(SUBSTITUTE(SUBSTITUTE(SUBSTITUTE(SUBSTITUTE('YAHOO HISTORICAL DATA'!F1246,",","+"),".","-"),"+","."),"-",","))),"")</f>
        <v/>
      </c>
      <c r="K1246" s="15">
        <f>IF(ISNUMBER(VALUE(SUBSTITUTE(SUBSTITUTE(SUBSTITUTE(SUBSTITUTE('YAHOO HISTORICAL DATA'!G1246,",","+"),".","-"),"+","."),"-",",")))=TRUE,(VALUE(SUBSTITUTE(SUBSTITUTE(SUBSTITUTE(SUBSTITUTE('YAHOO HISTORICAL DATA'!G1246,",","+"),".","-"),"+","."),"-",","))),VALUE(SUBSTITUTE(SUBSTITUTE(SUBSTITUTE(SUBSTITUTE('YAHOO HISTORICAL DATA'!G1246,",","+"),".","-"),"+","."),"-",",")&amp;"0"))</f>
        <v>0</v>
      </c>
    </row>
    <row r="1247" spans="1:11" x14ac:dyDescent="0.2">
      <c r="A1247">
        <f>'YAHOO HISTORICAL DATA'!A1247</f>
        <v>0</v>
      </c>
      <c r="B1247" s="81">
        <f t="shared" si="80"/>
        <v>0</v>
      </c>
      <c r="C1247" s="83">
        <f t="shared" si="78"/>
        <v>0</v>
      </c>
      <c r="D1247" s="83">
        <f t="shared" si="81"/>
        <v>0</v>
      </c>
      <c r="E1247" s="3" t="e">
        <f t="shared" si="79"/>
        <v>#NUM!</v>
      </c>
      <c r="F1247" s="15" t="str">
        <f>IF(ISNUMBER(VALUE(SUBSTITUTE(SUBSTITUTE(SUBSTITUTE(SUBSTITUTE('YAHOO HISTORICAL DATA'!B1247,",","+"),".","-"),"+","."),"-",",")))=TRUE,(VALUE(SUBSTITUTE(SUBSTITUTE(SUBSTITUTE(SUBSTITUTE('YAHOO HISTORICAL DATA'!B1247,",","+"),".","-"),"+","."),"-",","))),"")</f>
        <v/>
      </c>
      <c r="G1247" s="15" t="str">
        <f>IF(ISNUMBER(VALUE(SUBSTITUTE(SUBSTITUTE(SUBSTITUTE(SUBSTITUTE('YAHOO HISTORICAL DATA'!C1247,",","+"),".","-"),"+","."),"-",",")))=TRUE,(VALUE(SUBSTITUTE(SUBSTITUTE(SUBSTITUTE(SUBSTITUTE('YAHOO HISTORICAL DATA'!C1247,",","+"),".","-"),"+","."),"-",","))),"")</f>
        <v/>
      </c>
      <c r="H1247" s="15" t="str">
        <f>IF(ISNUMBER(VALUE(SUBSTITUTE(SUBSTITUTE(SUBSTITUTE(SUBSTITUTE('YAHOO HISTORICAL DATA'!D1247,",","+"),".","-"),"+","."),"-",",")))=TRUE,(VALUE(SUBSTITUTE(SUBSTITUTE(SUBSTITUTE(SUBSTITUTE('YAHOO HISTORICAL DATA'!D1247,",","+"),".","-"),"+","."),"-",","))),"")</f>
        <v/>
      </c>
      <c r="I1247" s="15" t="str">
        <f>IF(ISNUMBER(VALUE(SUBSTITUTE(SUBSTITUTE(SUBSTITUTE(SUBSTITUTE('YAHOO HISTORICAL DATA'!E1247,",","+"),".","-"),"+","."),"-",",")))=TRUE,(VALUE(SUBSTITUTE(SUBSTITUTE(SUBSTITUTE(SUBSTITUTE('YAHOO HISTORICAL DATA'!E1247,",","+"),".","-"),"+","."),"-",","))),"")</f>
        <v/>
      </c>
      <c r="J1247" s="15" t="str">
        <f>IF(ISNUMBER(VALUE(SUBSTITUTE(SUBSTITUTE(SUBSTITUTE(SUBSTITUTE('YAHOO HISTORICAL DATA'!F1247,",","+"),".","-"),"+","."),"-",",")))=TRUE,(VALUE(SUBSTITUTE(SUBSTITUTE(SUBSTITUTE(SUBSTITUTE('YAHOO HISTORICAL DATA'!F1247,",","+"),".","-"),"+","."),"-",","))),"")</f>
        <v/>
      </c>
      <c r="K1247" s="15">
        <f>IF(ISNUMBER(VALUE(SUBSTITUTE(SUBSTITUTE(SUBSTITUTE(SUBSTITUTE('YAHOO HISTORICAL DATA'!G1247,",","+"),".","-"),"+","."),"-",",")))=TRUE,(VALUE(SUBSTITUTE(SUBSTITUTE(SUBSTITUTE(SUBSTITUTE('YAHOO HISTORICAL DATA'!G1247,",","+"),".","-"),"+","."),"-",","))),VALUE(SUBSTITUTE(SUBSTITUTE(SUBSTITUTE(SUBSTITUTE('YAHOO HISTORICAL DATA'!G1247,",","+"),".","-"),"+","."),"-",",")&amp;"0"))</f>
        <v>0</v>
      </c>
    </row>
    <row r="1248" spans="1:11" x14ac:dyDescent="0.2">
      <c r="A1248">
        <f>'YAHOO HISTORICAL DATA'!A1248</f>
        <v>0</v>
      </c>
      <c r="B1248" s="81">
        <f t="shared" si="80"/>
        <v>0</v>
      </c>
      <c r="C1248" s="83">
        <f t="shared" si="78"/>
        <v>0</v>
      </c>
      <c r="D1248" s="83">
        <f t="shared" si="81"/>
        <v>0</v>
      </c>
      <c r="E1248" s="3" t="e">
        <f t="shared" si="79"/>
        <v>#NUM!</v>
      </c>
      <c r="F1248" s="15" t="str">
        <f>IF(ISNUMBER(VALUE(SUBSTITUTE(SUBSTITUTE(SUBSTITUTE(SUBSTITUTE('YAHOO HISTORICAL DATA'!B1248,",","+"),".","-"),"+","."),"-",",")))=TRUE,(VALUE(SUBSTITUTE(SUBSTITUTE(SUBSTITUTE(SUBSTITUTE('YAHOO HISTORICAL DATA'!B1248,",","+"),".","-"),"+","."),"-",","))),"")</f>
        <v/>
      </c>
      <c r="G1248" s="15" t="str">
        <f>IF(ISNUMBER(VALUE(SUBSTITUTE(SUBSTITUTE(SUBSTITUTE(SUBSTITUTE('YAHOO HISTORICAL DATA'!C1248,",","+"),".","-"),"+","."),"-",",")))=TRUE,(VALUE(SUBSTITUTE(SUBSTITUTE(SUBSTITUTE(SUBSTITUTE('YAHOO HISTORICAL DATA'!C1248,",","+"),".","-"),"+","."),"-",","))),"")</f>
        <v/>
      </c>
      <c r="H1248" s="15" t="str">
        <f>IF(ISNUMBER(VALUE(SUBSTITUTE(SUBSTITUTE(SUBSTITUTE(SUBSTITUTE('YAHOO HISTORICAL DATA'!D1248,",","+"),".","-"),"+","."),"-",",")))=TRUE,(VALUE(SUBSTITUTE(SUBSTITUTE(SUBSTITUTE(SUBSTITUTE('YAHOO HISTORICAL DATA'!D1248,",","+"),".","-"),"+","."),"-",","))),"")</f>
        <v/>
      </c>
      <c r="I1248" s="15" t="str">
        <f>IF(ISNUMBER(VALUE(SUBSTITUTE(SUBSTITUTE(SUBSTITUTE(SUBSTITUTE('YAHOO HISTORICAL DATA'!E1248,",","+"),".","-"),"+","."),"-",",")))=TRUE,(VALUE(SUBSTITUTE(SUBSTITUTE(SUBSTITUTE(SUBSTITUTE('YAHOO HISTORICAL DATA'!E1248,",","+"),".","-"),"+","."),"-",","))),"")</f>
        <v/>
      </c>
      <c r="J1248" s="15" t="str">
        <f>IF(ISNUMBER(VALUE(SUBSTITUTE(SUBSTITUTE(SUBSTITUTE(SUBSTITUTE('YAHOO HISTORICAL DATA'!F1248,",","+"),".","-"),"+","."),"-",",")))=TRUE,(VALUE(SUBSTITUTE(SUBSTITUTE(SUBSTITUTE(SUBSTITUTE('YAHOO HISTORICAL DATA'!F1248,",","+"),".","-"),"+","."),"-",","))),"")</f>
        <v/>
      </c>
      <c r="K1248" s="15">
        <f>IF(ISNUMBER(VALUE(SUBSTITUTE(SUBSTITUTE(SUBSTITUTE(SUBSTITUTE('YAHOO HISTORICAL DATA'!G1248,",","+"),".","-"),"+","."),"-",",")))=TRUE,(VALUE(SUBSTITUTE(SUBSTITUTE(SUBSTITUTE(SUBSTITUTE('YAHOO HISTORICAL DATA'!G1248,",","+"),".","-"),"+","."),"-",","))),VALUE(SUBSTITUTE(SUBSTITUTE(SUBSTITUTE(SUBSTITUTE('YAHOO HISTORICAL DATA'!G1248,",","+"),".","-"),"+","."),"-",",")&amp;"0"))</f>
        <v>0</v>
      </c>
    </row>
    <row r="1249" spans="1:11" x14ac:dyDescent="0.2">
      <c r="A1249">
        <f>'YAHOO HISTORICAL DATA'!A1249</f>
        <v>0</v>
      </c>
      <c r="B1249" s="81">
        <f t="shared" si="80"/>
        <v>0</v>
      </c>
      <c r="C1249" s="83">
        <f t="shared" si="78"/>
        <v>0</v>
      </c>
      <c r="D1249" s="83">
        <f t="shared" si="81"/>
        <v>0</v>
      </c>
      <c r="E1249" s="3" t="e">
        <f t="shared" si="79"/>
        <v>#NUM!</v>
      </c>
      <c r="F1249" s="15" t="str">
        <f>IF(ISNUMBER(VALUE(SUBSTITUTE(SUBSTITUTE(SUBSTITUTE(SUBSTITUTE('YAHOO HISTORICAL DATA'!B1249,",","+"),".","-"),"+","."),"-",",")))=TRUE,(VALUE(SUBSTITUTE(SUBSTITUTE(SUBSTITUTE(SUBSTITUTE('YAHOO HISTORICAL DATA'!B1249,",","+"),".","-"),"+","."),"-",","))),"")</f>
        <v/>
      </c>
      <c r="G1249" s="15" t="str">
        <f>IF(ISNUMBER(VALUE(SUBSTITUTE(SUBSTITUTE(SUBSTITUTE(SUBSTITUTE('YAHOO HISTORICAL DATA'!C1249,",","+"),".","-"),"+","."),"-",",")))=TRUE,(VALUE(SUBSTITUTE(SUBSTITUTE(SUBSTITUTE(SUBSTITUTE('YAHOO HISTORICAL DATA'!C1249,",","+"),".","-"),"+","."),"-",","))),"")</f>
        <v/>
      </c>
      <c r="H1249" s="15" t="str">
        <f>IF(ISNUMBER(VALUE(SUBSTITUTE(SUBSTITUTE(SUBSTITUTE(SUBSTITUTE('YAHOO HISTORICAL DATA'!D1249,",","+"),".","-"),"+","."),"-",",")))=TRUE,(VALUE(SUBSTITUTE(SUBSTITUTE(SUBSTITUTE(SUBSTITUTE('YAHOO HISTORICAL DATA'!D1249,",","+"),".","-"),"+","."),"-",","))),"")</f>
        <v/>
      </c>
      <c r="I1249" s="15" t="str">
        <f>IF(ISNUMBER(VALUE(SUBSTITUTE(SUBSTITUTE(SUBSTITUTE(SUBSTITUTE('YAHOO HISTORICAL DATA'!E1249,",","+"),".","-"),"+","."),"-",",")))=TRUE,(VALUE(SUBSTITUTE(SUBSTITUTE(SUBSTITUTE(SUBSTITUTE('YAHOO HISTORICAL DATA'!E1249,",","+"),".","-"),"+","."),"-",","))),"")</f>
        <v/>
      </c>
      <c r="J1249" s="15" t="str">
        <f>IF(ISNUMBER(VALUE(SUBSTITUTE(SUBSTITUTE(SUBSTITUTE(SUBSTITUTE('YAHOO HISTORICAL DATA'!F1249,",","+"),".","-"),"+","."),"-",",")))=TRUE,(VALUE(SUBSTITUTE(SUBSTITUTE(SUBSTITUTE(SUBSTITUTE('YAHOO HISTORICAL DATA'!F1249,",","+"),".","-"),"+","."),"-",","))),"")</f>
        <v/>
      </c>
      <c r="K1249" s="15">
        <f>IF(ISNUMBER(VALUE(SUBSTITUTE(SUBSTITUTE(SUBSTITUTE(SUBSTITUTE('YAHOO HISTORICAL DATA'!G1249,",","+"),".","-"),"+","."),"-",",")))=TRUE,(VALUE(SUBSTITUTE(SUBSTITUTE(SUBSTITUTE(SUBSTITUTE('YAHOO HISTORICAL DATA'!G1249,",","+"),".","-"),"+","."),"-",","))),VALUE(SUBSTITUTE(SUBSTITUTE(SUBSTITUTE(SUBSTITUTE('YAHOO HISTORICAL DATA'!G1249,",","+"),".","-"),"+","."),"-",",")&amp;"0"))</f>
        <v>0</v>
      </c>
    </row>
    <row r="1250" spans="1:11" x14ac:dyDescent="0.2">
      <c r="A1250">
        <f>'YAHOO HISTORICAL DATA'!A1250</f>
        <v>0</v>
      </c>
      <c r="B1250" s="81">
        <f t="shared" si="80"/>
        <v>0</v>
      </c>
      <c r="C1250" s="83">
        <f t="shared" si="78"/>
        <v>0</v>
      </c>
      <c r="D1250" s="83">
        <f t="shared" si="81"/>
        <v>0</v>
      </c>
      <c r="E1250" s="3" t="e">
        <f t="shared" si="79"/>
        <v>#NUM!</v>
      </c>
      <c r="F1250" s="15" t="str">
        <f>IF(ISNUMBER(VALUE(SUBSTITUTE(SUBSTITUTE(SUBSTITUTE(SUBSTITUTE('YAHOO HISTORICAL DATA'!B1250,",","+"),".","-"),"+","."),"-",",")))=TRUE,(VALUE(SUBSTITUTE(SUBSTITUTE(SUBSTITUTE(SUBSTITUTE('YAHOO HISTORICAL DATA'!B1250,",","+"),".","-"),"+","."),"-",","))),"")</f>
        <v/>
      </c>
      <c r="G1250" s="15" t="str">
        <f>IF(ISNUMBER(VALUE(SUBSTITUTE(SUBSTITUTE(SUBSTITUTE(SUBSTITUTE('YAHOO HISTORICAL DATA'!C1250,",","+"),".","-"),"+","."),"-",",")))=TRUE,(VALUE(SUBSTITUTE(SUBSTITUTE(SUBSTITUTE(SUBSTITUTE('YAHOO HISTORICAL DATA'!C1250,",","+"),".","-"),"+","."),"-",","))),"")</f>
        <v/>
      </c>
      <c r="H1250" s="15" t="str">
        <f>IF(ISNUMBER(VALUE(SUBSTITUTE(SUBSTITUTE(SUBSTITUTE(SUBSTITUTE('YAHOO HISTORICAL DATA'!D1250,",","+"),".","-"),"+","."),"-",",")))=TRUE,(VALUE(SUBSTITUTE(SUBSTITUTE(SUBSTITUTE(SUBSTITUTE('YAHOO HISTORICAL DATA'!D1250,",","+"),".","-"),"+","."),"-",","))),"")</f>
        <v/>
      </c>
      <c r="I1250" s="15" t="str">
        <f>IF(ISNUMBER(VALUE(SUBSTITUTE(SUBSTITUTE(SUBSTITUTE(SUBSTITUTE('YAHOO HISTORICAL DATA'!E1250,",","+"),".","-"),"+","."),"-",",")))=TRUE,(VALUE(SUBSTITUTE(SUBSTITUTE(SUBSTITUTE(SUBSTITUTE('YAHOO HISTORICAL DATA'!E1250,",","+"),".","-"),"+","."),"-",","))),"")</f>
        <v/>
      </c>
      <c r="J1250" s="15" t="str">
        <f>IF(ISNUMBER(VALUE(SUBSTITUTE(SUBSTITUTE(SUBSTITUTE(SUBSTITUTE('YAHOO HISTORICAL DATA'!F1250,",","+"),".","-"),"+","."),"-",",")))=TRUE,(VALUE(SUBSTITUTE(SUBSTITUTE(SUBSTITUTE(SUBSTITUTE('YAHOO HISTORICAL DATA'!F1250,",","+"),".","-"),"+","."),"-",","))),"")</f>
        <v/>
      </c>
      <c r="K1250" s="15">
        <f>IF(ISNUMBER(VALUE(SUBSTITUTE(SUBSTITUTE(SUBSTITUTE(SUBSTITUTE('YAHOO HISTORICAL DATA'!G1250,",","+"),".","-"),"+","."),"-",",")))=TRUE,(VALUE(SUBSTITUTE(SUBSTITUTE(SUBSTITUTE(SUBSTITUTE('YAHOO HISTORICAL DATA'!G1250,",","+"),".","-"),"+","."),"-",","))),VALUE(SUBSTITUTE(SUBSTITUTE(SUBSTITUTE(SUBSTITUTE('YAHOO HISTORICAL DATA'!G1250,",","+"),".","-"),"+","."),"-",",")&amp;"0"))</f>
        <v>0</v>
      </c>
    </row>
    <row r="1251" spans="1:11" x14ac:dyDescent="0.2">
      <c r="A1251">
        <f>'YAHOO HISTORICAL DATA'!A1251</f>
        <v>0</v>
      </c>
      <c r="B1251" s="81">
        <f t="shared" si="80"/>
        <v>0</v>
      </c>
      <c r="C1251" s="83">
        <f t="shared" si="78"/>
        <v>0</v>
      </c>
      <c r="D1251" s="83">
        <f t="shared" si="81"/>
        <v>0</v>
      </c>
      <c r="E1251" s="3" t="e">
        <f t="shared" si="79"/>
        <v>#NUM!</v>
      </c>
      <c r="F1251" s="15" t="str">
        <f>IF(ISNUMBER(VALUE(SUBSTITUTE(SUBSTITUTE(SUBSTITUTE(SUBSTITUTE('YAHOO HISTORICAL DATA'!B1251,",","+"),".","-"),"+","."),"-",",")))=TRUE,(VALUE(SUBSTITUTE(SUBSTITUTE(SUBSTITUTE(SUBSTITUTE('YAHOO HISTORICAL DATA'!B1251,",","+"),".","-"),"+","."),"-",","))),"")</f>
        <v/>
      </c>
      <c r="G1251" s="15" t="str">
        <f>IF(ISNUMBER(VALUE(SUBSTITUTE(SUBSTITUTE(SUBSTITUTE(SUBSTITUTE('YAHOO HISTORICAL DATA'!C1251,",","+"),".","-"),"+","."),"-",",")))=TRUE,(VALUE(SUBSTITUTE(SUBSTITUTE(SUBSTITUTE(SUBSTITUTE('YAHOO HISTORICAL DATA'!C1251,",","+"),".","-"),"+","."),"-",","))),"")</f>
        <v/>
      </c>
      <c r="H1251" s="15" t="str">
        <f>IF(ISNUMBER(VALUE(SUBSTITUTE(SUBSTITUTE(SUBSTITUTE(SUBSTITUTE('YAHOO HISTORICAL DATA'!D1251,",","+"),".","-"),"+","."),"-",",")))=TRUE,(VALUE(SUBSTITUTE(SUBSTITUTE(SUBSTITUTE(SUBSTITUTE('YAHOO HISTORICAL DATA'!D1251,",","+"),".","-"),"+","."),"-",","))),"")</f>
        <v/>
      </c>
      <c r="I1251" s="15" t="str">
        <f>IF(ISNUMBER(VALUE(SUBSTITUTE(SUBSTITUTE(SUBSTITUTE(SUBSTITUTE('YAHOO HISTORICAL DATA'!E1251,",","+"),".","-"),"+","."),"-",",")))=TRUE,(VALUE(SUBSTITUTE(SUBSTITUTE(SUBSTITUTE(SUBSTITUTE('YAHOO HISTORICAL DATA'!E1251,",","+"),".","-"),"+","."),"-",","))),"")</f>
        <v/>
      </c>
      <c r="J1251" s="15" t="str">
        <f>IF(ISNUMBER(VALUE(SUBSTITUTE(SUBSTITUTE(SUBSTITUTE(SUBSTITUTE('YAHOO HISTORICAL DATA'!F1251,",","+"),".","-"),"+","."),"-",",")))=TRUE,(VALUE(SUBSTITUTE(SUBSTITUTE(SUBSTITUTE(SUBSTITUTE('YAHOO HISTORICAL DATA'!F1251,",","+"),".","-"),"+","."),"-",","))),"")</f>
        <v/>
      </c>
      <c r="K1251" s="15">
        <f>IF(ISNUMBER(VALUE(SUBSTITUTE(SUBSTITUTE(SUBSTITUTE(SUBSTITUTE('YAHOO HISTORICAL DATA'!G1251,",","+"),".","-"),"+","."),"-",",")))=TRUE,(VALUE(SUBSTITUTE(SUBSTITUTE(SUBSTITUTE(SUBSTITUTE('YAHOO HISTORICAL DATA'!G1251,",","+"),".","-"),"+","."),"-",","))),VALUE(SUBSTITUTE(SUBSTITUTE(SUBSTITUTE(SUBSTITUTE('YAHOO HISTORICAL DATA'!G1251,",","+"),".","-"),"+","."),"-",",")&amp;"0"))</f>
        <v>0</v>
      </c>
    </row>
    <row r="1252" spans="1:11" x14ac:dyDescent="0.2">
      <c r="A1252">
        <f>'YAHOO HISTORICAL DATA'!A1252</f>
        <v>0</v>
      </c>
      <c r="B1252" s="81">
        <f t="shared" si="80"/>
        <v>0</v>
      </c>
      <c r="C1252" s="83">
        <f t="shared" si="78"/>
        <v>0</v>
      </c>
      <c r="D1252" s="83">
        <f t="shared" si="81"/>
        <v>0</v>
      </c>
      <c r="E1252" s="3" t="e">
        <f t="shared" si="79"/>
        <v>#NUM!</v>
      </c>
      <c r="F1252" s="15" t="str">
        <f>IF(ISNUMBER(VALUE(SUBSTITUTE(SUBSTITUTE(SUBSTITUTE(SUBSTITUTE('YAHOO HISTORICAL DATA'!B1252,",","+"),".","-"),"+","."),"-",",")))=TRUE,(VALUE(SUBSTITUTE(SUBSTITUTE(SUBSTITUTE(SUBSTITUTE('YAHOO HISTORICAL DATA'!B1252,",","+"),".","-"),"+","."),"-",","))),"")</f>
        <v/>
      </c>
      <c r="G1252" s="15" t="str">
        <f>IF(ISNUMBER(VALUE(SUBSTITUTE(SUBSTITUTE(SUBSTITUTE(SUBSTITUTE('YAHOO HISTORICAL DATA'!C1252,",","+"),".","-"),"+","."),"-",",")))=TRUE,(VALUE(SUBSTITUTE(SUBSTITUTE(SUBSTITUTE(SUBSTITUTE('YAHOO HISTORICAL DATA'!C1252,",","+"),".","-"),"+","."),"-",","))),"")</f>
        <v/>
      </c>
      <c r="H1252" s="15" t="str">
        <f>IF(ISNUMBER(VALUE(SUBSTITUTE(SUBSTITUTE(SUBSTITUTE(SUBSTITUTE('YAHOO HISTORICAL DATA'!D1252,",","+"),".","-"),"+","."),"-",",")))=TRUE,(VALUE(SUBSTITUTE(SUBSTITUTE(SUBSTITUTE(SUBSTITUTE('YAHOO HISTORICAL DATA'!D1252,",","+"),".","-"),"+","."),"-",","))),"")</f>
        <v/>
      </c>
      <c r="I1252" s="15" t="str">
        <f>IF(ISNUMBER(VALUE(SUBSTITUTE(SUBSTITUTE(SUBSTITUTE(SUBSTITUTE('YAHOO HISTORICAL DATA'!E1252,",","+"),".","-"),"+","."),"-",",")))=TRUE,(VALUE(SUBSTITUTE(SUBSTITUTE(SUBSTITUTE(SUBSTITUTE('YAHOO HISTORICAL DATA'!E1252,",","+"),".","-"),"+","."),"-",","))),"")</f>
        <v/>
      </c>
      <c r="J1252" s="15" t="str">
        <f>IF(ISNUMBER(VALUE(SUBSTITUTE(SUBSTITUTE(SUBSTITUTE(SUBSTITUTE('YAHOO HISTORICAL DATA'!F1252,",","+"),".","-"),"+","."),"-",",")))=TRUE,(VALUE(SUBSTITUTE(SUBSTITUTE(SUBSTITUTE(SUBSTITUTE('YAHOO HISTORICAL DATA'!F1252,",","+"),".","-"),"+","."),"-",","))),"")</f>
        <v/>
      </c>
      <c r="K1252" s="15">
        <f>IF(ISNUMBER(VALUE(SUBSTITUTE(SUBSTITUTE(SUBSTITUTE(SUBSTITUTE('YAHOO HISTORICAL DATA'!G1252,",","+"),".","-"),"+","."),"-",",")))=TRUE,(VALUE(SUBSTITUTE(SUBSTITUTE(SUBSTITUTE(SUBSTITUTE('YAHOO HISTORICAL DATA'!G1252,",","+"),".","-"),"+","."),"-",","))),VALUE(SUBSTITUTE(SUBSTITUTE(SUBSTITUTE(SUBSTITUTE('YAHOO HISTORICAL DATA'!G1252,",","+"),".","-"),"+","."),"-",",")&amp;"0"))</f>
        <v>0</v>
      </c>
    </row>
    <row r="1253" spans="1:11" x14ac:dyDescent="0.2">
      <c r="A1253">
        <f>'YAHOO HISTORICAL DATA'!A1253</f>
        <v>0</v>
      </c>
      <c r="B1253" s="81">
        <f t="shared" si="80"/>
        <v>0</v>
      </c>
      <c r="C1253" s="83">
        <f t="shared" si="78"/>
        <v>0</v>
      </c>
      <c r="D1253" s="83">
        <f t="shared" si="81"/>
        <v>0</v>
      </c>
      <c r="E1253" s="3" t="e">
        <f t="shared" si="79"/>
        <v>#NUM!</v>
      </c>
      <c r="F1253" s="15" t="str">
        <f>IF(ISNUMBER(VALUE(SUBSTITUTE(SUBSTITUTE(SUBSTITUTE(SUBSTITUTE('YAHOO HISTORICAL DATA'!B1253,",","+"),".","-"),"+","."),"-",",")))=TRUE,(VALUE(SUBSTITUTE(SUBSTITUTE(SUBSTITUTE(SUBSTITUTE('YAHOO HISTORICAL DATA'!B1253,",","+"),".","-"),"+","."),"-",","))),"")</f>
        <v/>
      </c>
      <c r="G1253" s="15" t="str">
        <f>IF(ISNUMBER(VALUE(SUBSTITUTE(SUBSTITUTE(SUBSTITUTE(SUBSTITUTE('YAHOO HISTORICAL DATA'!C1253,",","+"),".","-"),"+","."),"-",",")))=TRUE,(VALUE(SUBSTITUTE(SUBSTITUTE(SUBSTITUTE(SUBSTITUTE('YAHOO HISTORICAL DATA'!C1253,",","+"),".","-"),"+","."),"-",","))),"")</f>
        <v/>
      </c>
      <c r="H1253" s="15" t="str">
        <f>IF(ISNUMBER(VALUE(SUBSTITUTE(SUBSTITUTE(SUBSTITUTE(SUBSTITUTE('YAHOO HISTORICAL DATA'!D1253,",","+"),".","-"),"+","."),"-",",")))=TRUE,(VALUE(SUBSTITUTE(SUBSTITUTE(SUBSTITUTE(SUBSTITUTE('YAHOO HISTORICAL DATA'!D1253,",","+"),".","-"),"+","."),"-",","))),"")</f>
        <v/>
      </c>
      <c r="I1253" s="15" t="str">
        <f>IF(ISNUMBER(VALUE(SUBSTITUTE(SUBSTITUTE(SUBSTITUTE(SUBSTITUTE('YAHOO HISTORICAL DATA'!E1253,",","+"),".","-"),"+","."),"-",",")))=TRUE,(VALUE(SUBSTITUTE(SUBSTITUTE(SUBSTITUTE(SUBSTITUTE('YAHOO HISTORICAL DATA'!E1253,",","+"),".","-"),"+","."),"-",","))),"")</f>
        <v/>
      </c>
      <c r="J1253" s="15" t="str">
        <f>IF(ISNUMBER(VALUE(SUBSTITUTE(SUBSTITUTE(SUBSTITUTE(SUBSTITUTE('YAHOO HISTORICAL DATA'!F1253,",","+"),".","-"),"+","."),"-",",")))=TRUE,(VALUE(SUBSTITUTE(SUBSTITUTE(SUBSTITUTE(SUBSTITUTE('YAHOO HISTORICAL DATA'!F1253,",","+"),".","-"),"+","."),"-",","))),"")</f>
        <v/>
      </c>
      <c r="K1253" s="15">
        <f>IF(ISNUMBER(VALUE(SUBSTITUTE(SUBSTITUTE(SUBSTITUTE(SUBSTITUTE('YAHOO HISTORICAL DATA'!G1253,",","+"),".","-"),"+","."),"-",",")))=TRUE,(VALUE(SUBSTITUTE(SUBSTITUTE(SUBSTITUTE(SUBSTITUTE('YAHOO HISTORICAL DATA'!G1253,",","+"),".","-"),"+","."),"-",","))),VALUE(SUBSTITUTE(SUBSTITUTE(SUBSTITUTE(SUBSTITUTE('YAHOO HISTORICAL DATA'!G1253,",","+"),".","-"),"+","."),"-",",")&amp;"0"))</f>
        <v>0</v>
      </c>
    </row>
    <row r="1254" spans="1:11" x14ac:dyDescent="0.2">
      <c r="A1254">
        <f>'YAHOO HISTORICAL DATA'!A1254</f>
        <v>0</v>
      </c>
      <c r="B1254" s="81">
        <f t="shared" si="80"/>
        <v>0</v>
      </c>
      <c r="C1254" s="83">
        <f t="shared" si="78"/>
        <v>0</v>
      </c>
      <c r="D1254" s="83">
        <f t="shared" si="81"/>
        <v>0</v>
      </c>
      <c r="E1254" s="3" t="e">
        <f t="shared" si="79"/>
        <v>#NUM!</v>
      </c>
      <c r="F1254" s="15" t="str">
        <f>IF(ISNUMBER(VALUE(SUBSTITUTE(SUBSTITUTE(SUBSTITUTE(SUBSTITUTE('YAHOO HISTORICAL DATA'!B1254,",","+"),".","-"),"+","."),"-",",")))=TRUE,(VALUE(SUBSTITUTE(SUBSTITUTE(SUBSTITUTE(SUBSTITUTE('YAHOO HISTORICAL DATA'!B1254,",","+"),".","-"),"+","."),"-",","))),"")</f>
        <v/>
      </c>
      <c r="G1254" s="15" t="str">
        <f>IF(ISNUMBER(VALUE(SUBSTITUTE(SUBSTITUTE(SUBSTITUTE(SUBSTITUTE('YAHOO HISTORICAL DATA'!C1254,",","+"),".","-"),"+","."),"-",",")))=TRUE,(VALUE(SUBSTITUTE(SUBSTITUTE(SUBSTITUTE(SUBSTITUTE('YAHOO HISTORICAL DATA'!C1254,",","+"),".","-"),"+","."),"-",","))),"")</f>
        <v/>
      </c>
      <c r="H1254" s="15" t="str">
        <f>IF(ISNUMBER(VALUE(SUBSTITUTE(SUBSTITUTE(SUBSTITUTE(SUBSTITUTE('YAHOO HISTORICAL DATA'!D1254,",","+"),".","-"),"+","."),"-",",")))=TRUE,(VALUE(SUBSTITUTE(SUBSTITUTE(SUBSTITUTE(SUBSTITUTE('YAHOO HISTORICAL DATA'!D1254,",","+"),".","-"),"+","."),"-",","))),"")</f>
        <v/>
      </c>
      <c r="I1254" s="15" t="str">
        <f>IF(ISNUMBER(VALUE(SUBSTITUTE(SUBSTITUTE(SUBSTITUTE(SUBSTITUTE('YAHOO HISTORICAL DATA'!E1254,",","+"),".","-"),"+","."),"-",",")))=TRUE,(VALUE(SUBSTITUTE(SUBSTITUTE(SUBSTITUTE(SUBSTITUTE('YAHOO HISTORICAL DATA'!E1254,",","+"),".","-"),"+","."),"-",","))),"")</f>
        <v/>
      </c>
      <c r="J1254" s="15" t="str">
        <f>IF(ISNUMBER(VALUE(SUBSTITUTE(SUBSTITUTE(SUBSTITUTE(SUBSTITUTE('YAHOO HISTORICAL DATA'!F1254,",","+"),".","-"),"+","."),"-",",")))=TRUE,(VALUE(SUBSTITUTE(SUBSTITUTE(SUBSTITUTE(SUBSTITUTE('YAHOO HISTORICAL DATA'!F1254,",","+"),".","-"),"+","."),"-",","))),"")</f>
        <v/>
      </c>
      <c r="K1254" s="15">
        <f>IF(ISNUMBER(VALUE(SUBSTITUTE(SUBSTITUTE(SUBSTITUTE(SUBSTITUTE('YAHOO HISTORICAL DATA'!G1254,",","+"),".","-"),"+","."),"-",",")))=TRUE,(VALUE(SUBSTITUTE(SUBSTITUTE(SUBSTITUTE(SUBSTITUTE('YAHOO HISTORICAL DATA'!G1254,",","+"),".","-"),"+","."),"-",","))),VALUE(SUBSTITUTE(SUBSTITUTE(SUBSTITUTE(SUBSTITUTE('YAHOO HISTORICAL DATA'!G1254,",","+"),".","-"),"+","."),"-",",")&amp;"0"))</f>
        <v>0</v>
      </c>
    </row>
    <row r="1255" spans="1:11" x14ac:dyDescent="0.2">
      <c r="A1255">
        <f>'YAHOO HISTORICAL DATA'!A1255</f>
        <v>0</v>
      </c>
      <c r="B1255" s="81">
        <f t="shared" si="80"/>
        <v>0</v>
      </c>
      <c r="C1255" s="83">
        <f t="shared" si="78"/>
        <v>0</v>
      </c>
      <c r="D1255" s="83">
        <f t="shared" si="81"/>
        <v>0</v>
      </c>
      <c r="E1255" s="3" t="e">
        <f t="shared" si="79"/>
        <v>#NUM!</v>
      </c>
      <c r="F1255" s="15" t="str">
        <f>IF(ISNUMBER(VALUE(SUBSTITUTE(SUBSTITUTE(SUBSTITUTE(SUBSTITUTE('YAHOO HISTORICAL DATA'!B1255,",","+"),".","-"),"+","."),"-",",")))=TRUE,(VALUE(SUBSTITUTE(SUBSTITUTE(SUBSTITUTE(SUBSTITUTE('YAHOO HISTORICAL DATA'!B1255,",","+"),".","-"),"+","."),"-",","))),"")</f>
        <v/>
      </c>
      <c r="G1255" s="15" t="str">
        <f>IF(ISNUMBER(VALUE(SUBSTITUTE(SUBSTITUTE(SUBSTITUTE(SUBSTITUTE('YAHOO HISTORICAL DATA'!C1255,",","+"),".","-"),"+","."),"-",",")))=TRUE,(VALUE(SUBSTITUTE(SUBSTITUTE(SUBSTITUTE(SUBSTITUTE('YAHOO HISTORICAL DATA'!C1255,",","+"),".","-"),"+","."),"-",","))),"")</f>
        <v/>
      </c>
      <c r="H1255" s="15" t="str">
        <f>IF(ISNUMBER(VALUE(SUBSTITUTE(SUBSTITUTE(SUBSTITUTE(SUBSTITUTE('YAHOO HISTORICAL DATA'!D1255,",","+"),".","-"),"+","."),"-",",")))=TRUE,(VALUE(SUBSTITUTE(SUBSTITUTE(SUBSTITUTE(SUBSTITUTE('YAHOO HISTORICAL DATA'!D1255,",","+"),".","-"),"+","."),"-",","))),"")</f>
        <v/>
      </c>
      <c r="I1255" s="15" t="str">
        <f>IF(ISNUMBER(VALUE(SUBSTITUTE(SUBSTITUTE(SUBSTITUTE(SUBSTITUTE('YAHOO HISTORICAL DATA'!E1255,",","+"),".","-"),"+","."),"-",",")))=TRUE,(VALUE(SUBSTITUTE(SUBSTITUTE(SUBSTITUTE(SUBSTITUTE('YAHOO HISTORICAL DATA'!E1255,",","+"),".","-"),"+","."),"-",","))),"")</f>
        <v/>
      </c>
      <c r="J1255" s="15" t="str">
        <f>IF(ISNUMBER(VALUE(SUBSTITUTE(SUBSTITUTE(SUBSTITUTE(SUBSTITUTE('YAHOO HISTORICAL DATA'!F1255,",","+"),".","-"),"+","."),"-",",")))=TRUE,(VALUE(SUBSTITUTE(SUBSTITUTE(SUBSTITUTE(SUBSTITUTE('YAHOO HISTORICAL DATA'!F1255,",","+"),".","-"),"+","."),"-",","))),"")</f>
        <v/>
      </c>
      <c r="K1255" s="15">
        <f>IF(ISNUMBER(VALUE(SUBSTITUTE(SUBSTITUTE(SUBSTITUTE(SUBSTITUTE('YAHOO HISTORICAL DATA'!G1255,",","+"),".","-"),"+","."),"-",",")))=TRUE,(VALUE(SUBSTITUTE(SUBSTITUTE(SUBSTITUTE(SUBSTITUTE('YAHOO HISTORICAL DATA'!G1255,",","+"),".","-"),"+","."),"-",","))),VALUE(SUBSTITUTE(SUBSTITUTE(SUBSTITUTE(SUBSTITUTE('YAHOO HISTORICAL DATA'!G1255,",","+"),".","-"),"+","."),"-",",")&amp;"0"))</f>
        <v>0</v>
      </c>
    </row>
    <row r="1256" spans="1:11" x14ac:dyDescent="0.2">
      <c r="A1256">
        <f>'YAHOO HISTORICAL DATA'!A1256</f>
        <v>0</v>
      </c>
      <c r="B1256" s="81">
        <f t="shared" si="80"/>
        <v>0</v>
      </c>
      <c r="C1256" s="83">
        <f t="shared" si="78"/>
        <v>0</v>
      </c>
      <c r="D1256" s="83">
        <f t="shared" si="81"/>
        <v>0</v>
      </c>
      <c r="E1256" s="3" t="e">
        <f t="shared" si="79"/>
        <v>#NUM!</v>
      </c>
      <c r="F1256" s="15" t="str">
        <f>IF(ISNUMBER(VALUE(SUBSTITUTE(SUBSTITUTE(SUBSTITUTE(SUBSTITUTE('YAHOO HISTORICAL DATA'!B1256,",","+"),".","-"),"+","."),"-",",")))=TRUE,(VALUE(SUBSTITUTE(SUBSTITUTE(SUBSTITUTE(SUBSTITUTE('YAHOO HISTORICAL DATA'!B1256,",","+"),".","-"),"+","."),"-",","))),"")</f>
        <v/>
      </c>
      <c r="G1256" s="15" t="str">
        <f>IF(ISNUMBER(VALUE(SUBSTITUTE(SUBSTITUTE(SUBSTITUTE(SUBSTITUTE('YAHOO HISTORICAL DATA'!C1256,",","+"),".","-"),"+","."),"-",",")))=TRUE,(VALUE(SUBSTITUTE(SUBSTITUTE(SUBSTITUTE(SUBSTITUTE('YAHOO HISTORICAL DATA'!C1256,",","+"),".","-"),"+","."),"-",","))),"")</f>
        <v/>
      </c>
      <c r="H1256" s="15" t="str">
        <f>IF(ISNUMBER(VALUE(SUBSTITUTE(SUBSTITUTE(SUBSTITUTE(SUBSTITUTE('YAHOO HISTORICAL DATA'!D1256,",","+"),".","-"),"+","."),"-",",")))=TRUE,(VALUE(SUBSTITUTE(SUBSTITUTE(SUBSTITUTE(SUBSTITUTE('YAHOO HISTORICAL DATA'!D1256,",","+"),".","-"),"+","."),"-",","))),"")</f>
        <v/>
      </c>
      <c r="I1256" s="15" t="str">
        <f>IF(ISNUMBER(VALUE(SUBSTITUTE(SUBSTITUTE(SUBSTITUTE(SUBSTITUTE('YAHOO HISTORICAL DATA'!E1256,",","+"),".","-"),"+","."),"-",",")))=TRUE,(VALUE(SUBSTITUTE(SUBSTITUTE(SUBSTITUTE(SUBSTITUTE('YAHOO HISTORICAL DATA'!E1256,",","+"),".","-"),"+","."),"-",","))),"")</f>
        <v/>
      </c>
      <c r="J1256" s="15" t="str">
        <f>IF(ISNUMBER(VALUE(SUBSTITUTE(SUBSTITUTE(SUBSTITUTE(SUBSTITUTE('YAHOO HISTORICAL DATA'!F1256,",","+"),".","-"),"+","."),"-",",")))=TRUE,(VALUE(SUBSTITUTE(SUBSTITUTE(SUBSTITUTE(SUBSTITUTE('YAHOO HISTORICAL DATA'!F1256,",","+"),".","-"),"+","."),"-",","))),"")</f>
        <v/>
      </c>
      <c r="K1256" s="15">
        <f>IF(ISNUMBER(VALUE(SUBSTITUTE(SUBSTITUTE(SUBSTITUTE(SUBSTITUTE('YAHOO HISTORICAL DATA'!G1256,",","+"),".","-"),"+","."),"-",",")))=TRUE,(VALUE(SUBSTITUTE(SUBSTITUTE(SUBSTITUTE(SUBSTITUTE('YAHOO HISTORICAL DATA'!G1256,",","+"),".","-"),"+","."),"-",","))),VALUE(SUBSTITUTE(SUBSTITUTE(SUBSTITUTE(SUBSTITUTE('YAHOO HISTORICAL DATA'!G1256,",","+"),".","-"),"+","."),"-",",")&amp;"0"))</f>
        <v>0</v>
      </c>
    </row>
    <row r="1257" spans="1:11" x14ac:dyDescent="0.2">
      <c r="A1257">
        <f>'YAHOO HISTORICAL DATA'!A1257</f>
        <v>0</v>
      </c>
      <c r="B1257" s="81">
        <f t="shared" si="80"/>
        <v>0</v>
      </c>
      <c r="C1257" s="83">
        <f t="shared" si="78"/>
        <v>0</v>
      </c>
      <c r="D1257" s="83">
        <f t="shared" si="81"/>
        <v>0</v>
      </c>
      <c r="E1257" s="3" t="e">
        <f t="shared" si="79"/>
        <v>#NUM!</v>
      </c>
      <c r="F1257" s="15" t="str">
        <f>IF(ISNUMBER(VALUE(SUBSTITUTE(SUBSTITUTE(SUBSTITUTE(SUBSTITUTE('YAHOO HISTORICAL DATA'!B1257,",","+"),".","-"),"+","."),"-",",")))=TRUE,(VALUE(SUBSTITUTE(SUBSTITUTE(SUBSTITUTE(SUBSTITUTE('YAHOO HISTORICAL DATA'!B1257,",","+"),".","-"),"+","."),"-",","))),"")</f>
        <v/>
      </c>
      <c r="G1257" s="15" t="str">
        <f>IF(ISNUMBER(VALUE(SUBSTITUTE(SUBSTITUTE(SUBSTITUTE(SUBSTITUTE('YAHOO HISTORICAL DATA'!C1257,",","+"),".","-"),"+","."),"-",",")))=TRUE,(VALUE(SUBSTITUTE(SUBSTITUTE(SUBSTITUTE(SUBSTITUTE('YAHOO HISTORICAL DATA'!C1257,",","+"),".","-"),"+","."),"-",","))),"")</f>
        <v/>
      </c>
      <c r="H1257" s="15" t="str">
        <f>IF(ISNUMBER(VALUE(SUBSTITUTE(SUBSTITUTE(SUBSTITUTE(SUBSTITUTE('YAHOO HISTORICAL DATA'!D1257,",","+"),".","-"),"+","."),"-",",")))=TRUE,(VALUE(SUBSTITUTE(SUBSTITUTE(SUBSTITUTE(SUBSTITUTE('YAHOO HISTORICAL DATA'!D1257,",","+"),".","-"),"+","."),"-",","))),"")</f>
        <v/>
      </c>
      <c r="I1257" s="15" t="str">
        <f>IF(ISNUMBER(VALUE(SUBSTITUTE(SUBSTITUTE(SUBSTITUTE(SUBSTITUTE('YAHOO HISTORICAL DATA'!E1257,",","+"),".","-"),"+","."),"-",",")))=TRUE,(VALUE(SUBSTITUTE(SUBSTITUTE(SUBSTITUTE(SUBSTITUTE('YAHOO HISTORICAL DATA'!E1257,",","+"),".","-"),"+","."),"-",","))),"")</f>
        <v/>
      </c>
      <c r="J1257" s="15" t="str">
        <f>IF(ISNUMBER(VALUE(SUBSTITUTE(SUBSTITUTE(SUBSTITUTE(SUBSTITUTE('YAHOO HISTORICAL DATA'!F1257,",","+"),".","-"),"+","."),"-",",")))=TRUE,(VALUE(SUBSTITUTE(SUBSTITUTE(SUBSTITUTE(SUBSTITUTE('YAHOO HISTORICAL DATA'!F1257,",","+"),".","-"),"+","."),"-",","))),"")</f>
        <v/>
      </c>
      <c r="K1257" s="15">
        <f>IF(ISNUMBER(VALUE(SUBSTITUTE(SUBSTITUTE(SUBSTITUTE(SUBSTITUTE('YAHOO HISTORICAL DATA'!G1257,",","+"),".","-"),"+","."),"-",",")))=TRUE,(VALUE(SUBSTITUTE(SUBSTITUTE(SUBSTITUTE(SUBSTITUTE('YAHOO HISTORICAL DATA'!G1257,",","+"),".","-"),"+","."),"-",","))),VALUE(SUBSTITUTE(SUBSTITUTE(SUBSTITUTE(SUBSTITUTE('YAHOO HISTORICAL DATA'!G1257,",","+"),".","-"),"+","."),"-",",")&amp;"0"))</f>
        <v>0</v>
      </c>
    </row>
    <row r="1258" spans="1:11" x14ac:dyDescent="0.2">
      <c r="A1258">
        <f>'YAHOO HISTORICAL DATA'!A1258</f>
        <v>0</v>
      </c>
      <c r="B1258" s="81">
        <f t="shared" si="80"/>
        <v>0</v>
      </c>
      <c r="C1258" s="83">
        <f t="shared" si="78"/>
        <v>0</v>
      </c>
      <c r="D1258" s="83">
        <f t="shared" si="81"/>
        <v>0</v>
      </c>
      <c r="E1258" s="3" t="e">
        <f t="shared" si="79"/>
        <v>#NUM!</v>
      </c>
      <c r="F1258" s="15" t="str">
        <f>IF(ISNUMBER(VALUE(SUBSTITUTE(SUBSTITUTE(SUBSTITUTE(SUBSTITUTE('YAHOO HISTORICAL DATA'!B1258,",","+"),".","-"),"+","."),"-",",")))=TRUE,(VALUE(SUBSTITUTE(SUBSTITUTE(SUBSTITUTE(SUBSTITUTE('YAHOO HISTORICAL DATA'!B1258,",","+"),".","-"),"+","."),"-",","))),"")</f>
        <v/>
      </c>
      <c r="G1258" s="15" t="str">
        <f>IF(ISNUMBER(VALUE(SUBSTITUTE(SUBSTITUTE(SUBSTITUTE(SUBSTITUTE('YAHOO HISTORICAL DATA'!C1258,",","+"),".","-"),"+","."),"-",",")))=TRUE,(VALUE(SUBSTITUTE(SUBSTITUTE(SUBSTITUTE(SUBSTITUTE('YAHOO HISTORICAL DATA'!C1258,",","+"),".","-"),"+","."),"-",","))),"")</f>
        <v/>
      </c>
      <c r="H1258" s="15" t="str">
        <f>IF(ISNUMBER(VALUE(SUBSTITUTE(SUBSTITUTE(SUBSTITUTE(SUBSTITUTE('YAHOO HISTORICAL DATA'!D1258,",","+"),".","-"),"+","."),"-",",")))=TRUE,(VALUE(SUBSTITUTE(SUBSTITUTE(SUBSTITUTE(SUBSTITUTE('YAHOO HISTORICAL DATA'!D1258,",","+"),".","-"),"+","."),"-",","))),"")</f>
        <v/>
      </c>
      <c r="I1258" s="15" t="str">
        <f>IF(ISNUMBER(VALUE(SUBSTITUTE(SUBSTITUTE(SUBSTITUTE(SUBSTITUTE('YAHOO HISTORICAL DATA'!E1258,",","+"),".","-"),"+","."),"-",",")))=TRUE,(VALUE(SUBSTITUTE(SUBSTITUTE(SUBSTITUTE(SUBSTITUTE('YAHOO HISTORICAL DATA'!E1258,",","+"),".","-"),"+","."),"-",","))),"")</f>
        <v/>
      </c>
      <c r="J1258" s="15" t="str">
        <f>IF(ISNUMBER(VALUE(SUBSTITUTE(SUBSTITUTE(SUBSTITUTE(SUBSTITUTE('YAHOO HISTORICAL DATA'!F1258,",","+"),".","-"),"+","."),"-",",")))=TRUE,(VALUE(SUBSTITUTE(SUBSTITUTE(SUBSTITUTE(SUBSTITUTE('YAHOO HISTORICAL DATA'!F1258,",","+"),".","-"),"+","."),"-",","))),"")</f>
        <v/>
      </c>
      <c r="K1258" s="15">
        <f>IF(ISNUMBER(VALUE(SUBSTITUTE(SUBSTITUTE(SUBSTITUTE(SUBSTITUTE('YAHOO HISTORICAL DATA'!G1258,",","+"),".","-"),"+","."),"-",",")))=TRUE,(VALUE(SUBSTITUTE(SUBSTITUTE(SUBSTITUTE(SUBSTITUTE('YAHOO HISTORICAL DATA'!G1258,",","+"),".","-"),"+","."),"-",","))),VALUE(SUBSTITUTE(SUBSTITUTE(SUBSTITUTE(SUBSTITUTE('YAHOO HISTORICAL DATA'!G1258,",","+"),".","-"),"+","."),"-",",")&amp;"0"))</f>
        <v>0</v>
      </c>
    </row>
    <row r="1259" spans="1:11" x14ac:dyDescent="0.2">
      <c r="A1259">
        <f>'YAHOO HISTORICAL DATA'!A1259</f>
        <v>0</v>
      </c>
      <c r="B1259" s="81">
        <f t="shared" si="80"/>
        <v>0</v>
      </c>
      <c r="C1259" s="83">
        <f t="shared" si="78"/>
        <v>0</v>
      </c>
      <c r="D1259" s="83">
        <f t="shared" si="81"/>
        <v>0</v>
      </c>
      <c r="E1259" s="3" t="e">
        <f t="shared" si="79"/>
        <v>#NUM!</v>
      </c>
      <c r="F1259" s="15" t="str">
        <f>IF(ISNUMBER(VALUE(SUBSTITUTE(SUBSTITUTE(SUBSTITUTE(SUBSTITUTE('YAHOO HISTORICAL DATA'!B1259,",","+"),".","-"),"+","."),"-",",")))=TRUE,(VALUE(SUBSTITUTE(SUBSTITUTE(SUBSTITUTE(SUBSTITUTE('YAHOO HISTORICAL DATA'!B1259,",","+"),".","-"),"+","."),"-",","))),"")</f>
        <v/>
      </c>
      <c r="G1259" s="15" t="str">
        <f>IF(ISNUMBER(VALUE(SUBSTITUTE(SUBSTITUTE(SUBSTITUTE(SUBSTITUTE('YAHOO HISTORICAL DATA'!C1259,",","+"),".","-"),"+","."),"-",",")))=TRUE,(VALUE(SUBSTITUTE(SUBSTITUTE(SUBSTITUTE(SUBSTITUTE('YAHOO HISTORICAL DATA'!C1259,",","+"),".","-"),"+","."),"-",","))),"")</f>
        <v/>
      </c>
      <c r="H1259" s="15" t="str">
        <f>IF(ISNUMBER(VALUE(SUBSTITUTE(SUBSTITUTE(SUBSTITUTE(SUBSTITUTE('YAHOO HISTORICAL DATA'!D1259,",","+"),".","-"),"+","."),"-",",")))=TRUE,(VALUE(SUBSTITUTE(SUBSTITUTE(SUBSTITUTE(SUBSTITUTE('YAHOO HISTORICAL DATA'!D1259,",","+"),".","-"),"+","."),"-",","))),"")</f>
        <v/>
      </c>
      <c r="I1259" s="15" t="str">
        <f>IF(ISNUMBER(VALUE(SUBSTITUTE(SUBSTITUTE(SUBSTITUTE(SUBSTITUTE('YAHOO HISTORICAL DATA'!E1259,",","+"),".","-"),"+","."),"-",",")))=TRUE,(VALUE(SUBSTITUTE(SUBSTITUTE(SUBSTITUTE(SUBSTITUTE('YAHOO HISTORICAL DATA'!E1259,",","+"),".","-"),"+","."),"-",","))),"")</f>
        <v/>
      </c>
      <c r="J1259" s="15" t="str">
        <f>IF(ISNUMBER(VALUE(SUBSTITUTE(SUBSTITUTE(SUBSTITUTE(SUBSTITUTE('YAHOO HISTORICAL DATA'!F1259,",","+"),".","-"),"+","."),"-",",")))=TRUE,(VALUE(SUBSTITUTE(SUBSTITUTE(SUBSTITUTE(SUBSTITUTE('YAHOO HISTORICAL DATA'!F1259,",","+"),".","-"),"+","."),"-",","))),"")</f>
        <v/>
      </c>
      <c r="K1259" s="15">
        <f>IF(ISNUMBER(VALUE(SUBSTITUTE(SUBSTITUTE(SUBSTITUTE(SUBSTITUTE('YAHOO HISTORICAL DATA'!G1259,",","+"),".","-"),"+","."),"-",",")))=TRUE,(VALUE(SUBSTITUTE(SUBSTITUTE(SUBSTITUTE(SUBSTITUTE('YAHOO HISTORICAL DATA'!G1259,",","+"),".","-"),"+","."),"-",","))),VALUE(SUBSTITUTE(SUBSTITUTE(SUBSTITUTE(SUBSTITUTE('YAHOO HISTORICAL DATA'!G1259,",","+"),".","-"),"+","."),"-",",")&amp;"0"))</f>
        <v>0</v>
      </c>
    </row>
    <row r="1260" spans="1:11" x14ac:dyDescent="0.2">
      <c r="A1260">
        <f>'YAHOO HISTORICAL DATA'!A1260</f>
        <v>0</v>
      </c>
      <c r="B1260" s="81">
        <f t="shared" si="80"/>
        <v>0</v>
      </c>
      <c r="C1260" s="83">
        <f t="shared" si="78"/>
        <v>0</v>
      </c>
      <c r="D1260" s="83">
        <f t="shared" si="81"/>
        <v>0</v>
      </c>
      <c r="E1260" s="3" t="e">
        <f t="shared" si="79"/>
        <v>#NUM!</v>
      </c>
      <c r="F1260" s="15" t="str">
        <f>IF(ISNUMBER(VALUE(SUBSTITUTE(SUBSTITUTE(SUBSTITUTE(SUBSTITUTE('YAHOO HISTORICAL DATA'!B1260,",","+"),".","-"),"+","."),"-",",")))=TRUE,(VALUE(SUBSTITUTE(SUBSTITUTE(SUBSTITUTE(SUBSTITUTE('YAHOO HISTORICAL DATA'!B1260,",","+"),".","-"),"+","."),"-",","))),"")</f>
        <v/>
      </c>
      <c r="G1260" s="15" t="str">
        <f>IF(ISNUMBER(VALUE(SUBSTITUTE(SUBSTITUTE(SUBSTITUTE(SUBSTITUTE('YAHOO HISTORICAL DATA'!C1260,",","+"),".","-"),"+","."),"-",",")))=TRUE,(VALUE(SUBSTITUTE(SUBSTITUTE(SUBSTITUTE(SUBSTITUTE('YAHOO HISTORICAL DATA'!C1260,",","+"),".","-"),"+","."),"-",","))),"")</f>
        <v/>
      </c>
      <c r="H1260" s="15" t="str">
        <f>IF(ISNUMBER(VALUE(SUBSTITUTE(SUBSTITUTE(SUBSTITUTE(SUBSTITUTE('YAHOO HISTORICAL DATA'!D1260,",","+"),".","-"),"+","."),"-",",")))=TRUE,(VALUE(SUBSTITUTE(SUBSTITUTE(SUBSTITUTE(SUBSTITUTE('YAHOO HISTORICAL DATA'!D1260,",","+"),".","-"),"+","."),"-",","))),"")</f>
        <v/>
      </c>
      <c r="I1260" s="15" t="str">
        <f>IF(ISNUMBER(VALUE(SUBSTITUTE(SUBSTITUTE(SUBSTITUTE(SUBSTITUTE('YAHOO HISTORICAL DATA'!E1260,",","+"),".","-"),"+","."),"-",",")))=TRUE,(VALUE(SUBSTITUTE(SUBSTITUTE(SUBSTITUTE(SUBSTITUTE('YAHOO HISTORICAL DATA'!E1260,",","+"),".","-"),"+","."),"-",","))),"")</f>
        <v/>
      </c>
      <c r="J1260" s="15" t="str">
        <f>IF(ISNUMBER(VALUE(SUBSTITUTE(SUBSTITUTE(SUBSTITUTE(SUBSTITUTE('YAHOO HISTORICAL DATA'!F1260,",","+"),".","-"),"+","."),"-",",")))=TRUE,(VALUE(SUBSTITUTE(SUBSTITUTE(SUBSTITUTE(SUBSTITUTE('YAHOO HISTORICAL DATA'!F1260,",","+"),".","-"),"+","."),"-",","))),"")</f>
        <v/>
      </c>
      <c r="K1260" s="15">
        <f>IF(ISNUMBER(VALUE(SUBSTITUTE(SUBSTITUTE(SUBSTITUTE(SUBSTITUTE('YAHOO HISTORICAL DATA'!G1260,",","+"),".","-"),"+","."),"-",",")))=TRUE,(VALUE(SUBSTITUTE(SUBSTITUTE(SUBSTITUTE(SUBSTITUTE('YAHOO HISTORICAL DATA'!G1260,",","+"),".","-"),"+","."),"-",","))),VALUE(SUBSTITUTE(SUBSTITUTE(SUBSTITUTE(SUBSTITUTE('YAHOO HISTORICAL DATA'!G1260,",","+"),".","-"),"+","."),"-",",")&amp;"0"))</f>
        <v>0</v>
      </c>
    </row>
    <row r="1261" spans="1:11" x14ac:dyDescent="0.2">
      <c r="A1261">
        <f>'YAHOO HISTORICAL DATA'!A1261</f>
        <v>0</v>
      </c>
      <c r="B1261" s="81">
        <f t="shared" si="80"/>
        <v>0</v>
      </c>
      <c r="C1261" s="83">
        <f t="shared" ref="C1261:C1324" si="82">(IF((LEFT(A1261,3))="Jan",1,(IF((LEFT(A1261,3))="Feb",2,(IF((LEFT(A1261,3))="Mar",3,(IF((LEFT(A1261,3))="Apr",4,(IF((LEFT(A1261,3))="May",5,(IF((LEFT(A1261,3))="Jun",6,(IF((LEFT(A1261,3))="Jul",7,(IF((LEFT(A1261,3))="Aug",8,(IF((LEFT(A1261,3))="Sep",9,(IF((LEFT(A1261,3))="Oct",10,(IF((LEFT(A1261,3))="Nov",11,(IF((LEFT(A1261,3))="Dec",12,0))))))))))))))))))))))))</f>
        <v>0</v>
      </c>
      <c r="D1261" s="83">
        <f t="shared" si="81"/>
        <v>0</v>
      </c>
      <c r="E1261" s="3" t="e">
        <f t="shared" ref="E1261:E1324" si="83">DATE(D1261,C1261,B1261)</f>
        <v>#NUM!</v>
      </c>
      <c r="F1261" s="15" t="str">
        <f>IF(ISNUMBER(VALUE(SUBSTITUTE(SUBSTITUTE(SUBSTITUTE(SUBSTITUTE('YAHOO HISTORICAL DATA'!B1261,",","+"),".","-"),"+","."),"-",",")))=TRUE,(VALUE(SUBSTITUTE(SUBSTITUTE(SUBSTITUTE(SUBSTITUTE('YAHOO HISTORICAL DATA'!B1261,",","+"),".","-"),"+","."),"-",","))),"")</f>
        <v/>
      </c>
      <c r="G1261" s="15" t="str">
        <f>IF(ISNUMBER(VALUE(SUBSTITUTE(SUBSTITUTE(SUBSTITUTE(SUBSTITUTE('YAHOO HISTORICAL DATA'!C1261,",","+"),".","-"),"+","."),"-",",")))=TRUE,(VALUE(SUBSTITUTE(SUBSTITUTE(SUBSTITUTE(SUBSTITUTE('YAHOO HISTORICAL DATA'!C1261,",","+"),".","-"),"+","."),"-",","))),"")</f>
        <v/>
      </c>
      <c r="H1261" s="15" t="str">
        <f>IF(ISNUMBER(VALUE(SUBSTITUTE(SUBSTITUTE(SUBSTITUTE(SUBSTITUTE('YAHOO HISTORICAL DATA'!D1261,",","+"),".","-"),"+","."),"-",",")))=TRUE,(VALUE(SUBSTITUTE(SUBSTITUTE(SUBSTITUTE(SUBSTITUTE('YAHOO HISTORICAL DATA'!D1261,",","+"),".","-"),"+","."),"-",","))),"")</f>
        <v/>
      </c>
      <c r="I1261" s="15" t="str">
        <f>IF(ISNUMBER(VALUE(SUBSTITUTE(SUBSTITUTE(SUBSTITUTE(SUBSTITUTE('YAHOO HISTORICAL DATA'!E1261,",","+"),".","-"),"+","."),"-",",")))=TRUE,(VALUE(SUBSTITUTE(SUBSTITUTE(SUBSTITUTE(SUBSTITUTE('YAHOO HISTORICAL DATA'!E1261,",","+"),".","-"),"+","."),"-",","))),"")</f>
        <v/>
      </c>
      <c r="J1261" s="15" t="str">
        <f>IF(ISNUMBER(VALUE(SUBSTITUTE(SUBSTITUTE(SUBSTITUTE(SUBSTITUTE('YAHOO HISTORICAL DATA'!F1261,",","+"),".","-"),"+","."),"-",",")))=TRUE,(VALUE(SUBSTITUTE(SUBSTITUTE(SUBSTITUTE(SUBSTITUTE('YAHOO HISTORICAL DATA'!F1261,",","+"),".","-"),"+","."),"-",","))),"")</f>
        <v/>
      </c>
      <c r="K1261" s="15">
        <f>IF(ISNUMBER(VALUE(SUBSTITUTE(SUBSTITUTE(SUBSTITUTE(SUBSTITUTE('YAHOO HISTORICAL DATA'!G1261,",","+"),".","-"),"+","."),"-",",")))=TRUE,(VALUE(SUBSTITUTE(SUBSTITUTE(SUBSTITUTE(SUBSTITUTE('YAHOO HISTORICAL DATA'!G1261,",","+"),".","-"),"+","."),"-",","))),VALUE(SUBSTITUTE(SUBSTITUTE(SUBSTITUTE(SUBSTITUTE('YAHOO HISTORICAL DATA'!G1261,",","+"),".","-"),"+","."),"-",",")&amp;"0"))</f>
        <v>0</v>
      </c>
    </row>
    <row r="1262" spans="1:11" x14ac:dyDescent="0.2">
      <c r="A1262">
        <f>'YAHOO HISTORICAL DATA'!A1262</f>
        <v>0</v>
      </c>
      <c r="B1262" s="81">
        <f t="shared" si="80"/>
        <v>0</v>
      </c>
      <c r="C1262" s="83">
        <f t="shared" si="82"/>
        <v>0</v>
      </c>
      <c r="D1262" s="83">
        <f t="shared" si="81"/>
        <v>0</v>
      </c>
      <c r="E1262" s="3" t="e">
        <f t="shared" si="83"/>
        <v>#NUM!</v>
      </c>
      <c r="F1262" s="15" t="str">
        <f>IF(ISNUMBER(VALUE(SUBSTITUTE(SUBSTITUTE(SUBSTITUTE(SUBSTITUTE('YAHOO HISTORICAL DATA'!B1262,",","+"),".","-"),"+","."),"-",",")))=TRUE,(VALUE(SUBSTITUTE(SUBSTITUTE(SUBSTITUTE(SUBSTITUTE('YAHOO HISTORICAL DATA'!B1262,",","+"),".","-"),"+","."),"-",","))),"")</f>
        <v/>
      </c>
      <c r="G1262" s="15" t="str">
        <f>IF(ISNUMBER(VALUE(SUBSTITUTE(SUBSTITUTE(SUBSTITUTE(SUBSTITUTE('YAHOO HISTORICAL DATA'!C1262,",","+"),".","-"),"+","."),"-",",")))=TRUE,(VALUE(SUBSTITUTE(SUBSTITUTE(SUBSTITUTE(SUBSTITUTE('YAHOO HISTORICAL DATA'!C1262,",","+"),".","-"),"+","."),"-",","))),"")</f>
        <v/>
      </c>
      <c r="H1262" s="15" t="str">
        <f>IF(ISNUMBER(VALUE(SUBSTITUTE(SUBSTITUTE(SUBSTITUTE(SUBSTITUTE('YAHOO HISTORICAL DATA'!D1262,",","+"),".","-"),"+","."),"-",",")))=TRUE,(VALUE(SUBSTITUTE(SUBSTITUTE(SUBSTITUTE(SUBSTITUTE('YAHOO HISTORICAL DATA'!D1262,",","+"),".","-"),"+","."),"-",","))),"")</f>
        <v/>
      </c>
      <c r="I1262" s="15" t="str">
        <f>IF(ISNUMBER(VALUE(SUBSTITUTE(SUBSTITUTE(SUBSTITUTE(SUBSTITUTE('YAHOO HISTORICAL DATA'!E1262,",","+"),".","-"),"+","."),"-",",")))=TRUE,(VALUE(SUBSTITUTE(SUBSTITUTE(SUBSTITUTE(SUBSTITUTE('YAHOO HISTORICAL DATA'!E1262,",","+"),".","-"),"+","."),"-",","))),"")</f>
        <v/>
      </c>
      <c r="J1262" s="15" t="str">
        <f>IF(ISNUMBER(VALUE(SUBSTITUTE(SUBSTITUTE(SUBSTITUTE(SUBSTITUTE('YAHOO HISTORICAL DATA'!F1262,",","+"),".","-"),"+","."),"-",",")))=TRUE,(VALUE(SUBSTITUTE(SUBSTITUTE(SUBSTITUTE(SUBSTITUTE('YAHOO HISTORICAL DATA'!F1262,",","+"),".","-"),"+","."),"-",","))),"")</f>
        <v/>
      </c>
      <c r="K1262" s="15">
        <f>IF(ISNUMBER(VALUE(SUBSTITUTE(SUBSTITUTE(SUBSTITUTE(SUBSTITUTE('YAHOO HISTORICAL DATA'!G1262,",","+"),".","-"),"+","."),"-",",")))=TRUE,(VALUE(SUBSTITUTE(SUBSTITUTE(SUBSTITUTE(SUBSTITUTE('YAHOO HISTORICAL DATA'!G1262,",","+"),".","-"),"+","."),"-",","))),VALUE(SUBSTITUTE(SUBSTITUTE(SUBSTITUTE(SUBSTITUTE('YAHOO HISTORICAL DATA'!G1262,",","+"),".","-"),"+","."),"-",",")&amp;"0"))</f>
        <v>0</v>
      </c>
    </row>
    <row r="1263" spans="1:11" x14ac:dyDescent="0.2">
      <c r="A1263">
        <f>'YAHOO HISTORICAL DATA'!A1263</f>
        <v>0</v>
      </c>
      <c r="B1263" s="81">
        <f t="shared" si="80"/>
        <v>0</v>
      </c>
      <c r="C1263" s="83">
        <f t="shared" si="82"/>
        <v>0</v>
      </c>
      <c r="D1263" s="83">
        <f t="shared" si="81"/>
        <v>0</v>
      </c>
      <c r="E1263" s="3" t="e">
        <f t="shared" si="83"/>
        <v>#NUM!</v>
      </c>
      <c r="F1263" s="15" t="str">
        <f>IF(ISNUMBER(VALUE(SUBSTITUTE(SUBSTITUTE(SUBSTITUTE(SUBSTITUTE('YAHOO HISTORICAL DATA'!B1263,",","+"),".","-"),"+","."),"-",",")))=TRUE,(VALUE(SUBSTITUTE(SUBSTITUTE(SUBSTITUTE(SUBSTITUTE('YAHOO HISTORICAL DATA'!B1263,",","+"),".","-"),"+","."),"-",","))),"")</f>
        <v/>
      </c>
      <c r="G1263" s="15" t="str">
        <f>IF(ISNUMBER(VALUE(SUBSTITUTE(SUBSTITUTE(SUBSTITUTE(SUBSTITUTE('YAHOO HISTORICAL DATA'!C1263,",","+"),".","-"),"+","."),"-",",")))=TRUE,(VALUE(SUBSTITUTE(SUBSTITUTE(SUBSTITUTE(SUBSTITUTE('YAHOO HISTORICAL DATA'!C1263,",","+"),".","-"),"+","."),"-",","))),"")</f>
        <v/>
      </c>
      <c r="H1263" s="15" t="str">
        <f>IF(ISNUMBER(VALUE(SUBSTITUTE(SUBSTITUTE(SUBSTITUTE(SUBSTITUTE('YAHOO HISTORICAL DATA'!D1263,",","+"),".","-"),"+","."),"-",",")))=TRUE,(VALUE(SUBSTITUTE(SUBSTITUTE(SUBSTITUTE(SUBSTITUTE('YAHOO HISTORICAL DATA'!D1263,",","+"),".","-"),"+","."),"-",","))),"")</f>
        <v/>
      </c>
      <c r="I1263" s="15" t="str">
        <f>IF(ISNUMBER(VALUE(SUBSTITUTE(SUBSTITUTE(SUBSTITUTE(SUBSTITUTE('YAHOO HISTORICAL DATA'!E1263,",","+"),".","-"),"+","."),"-",",")))=TRUE,(VALUE(SUBSTITUTE(SUBSTITUTE(SUBSTITUTE(SUBSTITUTE('YAHOO HISTORICAL DATA'!E1263,",","+"),".","-"),"+","."),"-",","))),"")</f>
        <v/>
      </c>
      <c r="J1263" s="15" t="str">
        <f>IF(ISNUMBER(VALUE(SUBSTITUTE(SUBSTITUTE(SUBSTITUTE(SUBSTITUTE('YAHOO HISTORICAL DATA'!F1263,",","+"),".","-"),"+","."),"-",",")))=TRUE,(VALUE(SUBSTITUTE(SUBSTITUTE(SUBSTITUTE(SUBSTITUTE('YAHOO HISTORICAL DATA'!F1263,",","+"),".","-"),"+","."),"-",","))),"")</f>
        <v/>
      </c>
      <c r="K1263" s="15">
        <f>IF(ISNUMBER(VALUE(SUBSTITUTE(SUBSTITUTE(SUBSTITUTE(SUBSTITUTE('YAHOO HISTORICAL DATA'!G1263,",","+"),".","-"),"+","."),"-",",")))=TRUE,(VALUE(SUBSTITUTE(SUBSTITUTE(SUBSTITUTE(SUBSTITUTE('YAHOO HISTORICAL DATA'!G1263,",","+"),".","-"),"+","."),"-",","))),VALUE(SUBSTITUTE(SUBSTITUTE(SUBSTITUTE(SUBSTITUTE('YAHOO HISTORICAL DATA'!G1263,",","+"),".","-"),"+","."),"-",",")&amp;"0"))</f>
        <v>0</v>
      </c>
    </row>
    <row r="1264" spans="1:11" x14ac:dyDescent="0.2">
      <c r="A1264">
        <f>'YAHOO HISTORICAL DATA'!A1264</f>
        <v>0</v>
      </c>
      <c r="B1264" s="81">
        <f t="shared" si="80"/>
        <v>0</v>
      </c>
      <c r="C1264" s="83">
        <f t="shared" si="82"/>
        <v>0</v>
      </c>
      <c r="D1264" s="83">
        <f t="shared" si="81"/>
        <v>0</v>
      </c>
      <c r="E1264" s="3" t="e">
        <f t="shared" si="83"/>
        <v>#NUM!</v>
      </c>
      <c r="F1264" s="15" t="str">
        <f>IF(ISNUMBER(VALUE(SUBSTITUTE(SUBSTITUTE(SUBSTITUTE(SUBSTITUTE('YAHOO HISTORICAL DATA'!B1264,",","+"),".","-"),"+","."),"-",",")))=TRUE,(VALUE(SUBSTITUTE(SUBSTITUTE(SUBSTITUTE(SUBSTITUTE('YAHOO HISTORICAL DATA'!B1264,",","+"),".","-"),"+","."),"-",","))),"")</f>
        <v/>
      </c>
      <c r="G1264" s="15" t="str">
        <f>IF(ISNUMBER(VALUE(SUBSTITUTE(SUBSTITUTE(SUBSTITUTE(SUBSTITUTE('YAHOO HISTORICAL DATA'!C1264,",","+"),".","-"),"+","."),"-",",")))=TRUE,(VALUE(SUBSTITUTE(SUBSTITUTE(SUBSTITUTE(SUBSTITUTE('YAHOO HISTORICAL DATA'!C1264,",","+"),".","-"),"+","."),"-",","))),"")</f>
        <v/>
      </c>
      <c r="H1264" s="15" t="str">
        <f>IF(ISNUMBER(VALUE(SUBSTITUTE(SUBSTITUTE(SUBSTITUTE(SUBSTITUTE('YAHOO HISTORICAL DATA'!D1264,",","+"),".","-"),"+","."),"-",",")))=TRUE,(VALUE(SUBSTITUTE(SUBSTITUTE(SUBSTITUTE(SUBSTITUTE('YAHOO HISTORICAL DATA'!D1264,",","+"),".","-"),"+","."),"-",","))),"")</f>
        <v/>
      </c>
      <c r="I1264" s="15" t="str">
        <f>IF(ISNUMBER(VALUE(SUBSTITUTE(SUBSTITUTE(SUBSTITUTE(SUBSTITUTE('YAHOO HISTORICAL DATA'!E1264,",","+"),".","-"),"+","."),"-",",")))=TRUE,(VALUE(SUBSTITUTE(SUBSTITUTE(SUBSTITUTE(SUBSTITUTE('YAHOO HISTORICAL DATA'!E1264,",","+"),".","-"),"+","."),"-",","))),"")</f>
        <v/>
      </c>
      <c r="J1264" s="15" t="str">
        <f>IF(ISNUMBER(VALUE(SUBSTITUTE(SUBSTITUTE(SUBSTITUTE(SUBSTITUTE('YAHOO HISTORICAL DATA'!F1264,",","+"),".","-"),"+","."),"-",",")))=TRUE,(VALUE(SUBSTITUTE(SUBSTITUTE(SUBSTITUTE(SUBSTITUTE('YAHOO HISTORICAL DATA'!F1264,",","+"),".","-"),"+","."),"-",","))),"")</f>
        <v/>
      </c>
      <c r="K1264" s="15">
        <f>IF(ISNUMBER(VALUE(SUBSTITUTE(SUBSTITUTE(SUBSTITUTE(SUBSTITUTE('YAHOO HISTORICAL DATA'!G1264,",","+"),".","-"),"+","."),"-",",")))=TRUE,(VALUE(SUBSTITUTE(SUBSTITUTE(SUBSTITUTE(SUBSTITUTE('YAHOO HISTORICAL DATA'!G1264,",","+"),".","-"),"+","."),"-",","))),VALUE(SUBSTITUTE(SUBSTITUTE(SUBSTITUTE(SUBSTITUTE('YAHOO HISTORICAL DATA'!G1264,",","+"),".","-"),"+","."),"-",",")&amp;"0"))</f>
        <v>0</v>
      </c>
    </row>
    <row r="1265" spans="1:11" x14ac:dyDescent="0.2">
      <c r="A1265">
        <f>'YAHOO HISTORICAL DATA'!A1265</f>
        <v>0</v>
      </c>
      <c r="B1265" s="81">
        <f t="shared" si="80"/>
        <v>0</v>
      </c>
      <c r="C1265" s="83">
        <f t="shared" si="82"/>
        <v>0</v>
      </c>
      <c r="D1265" s="83">
        <f t="shared" si="81"/>
        <v>0</v>
      </c>
      <c r="E1265" s="3" t="e">
        <f t="shared" si="83"/>
        <v>#NUM!</v>
      </c>
      <c r="F1265" s="15" t="str">
        <f>IF(ISNUMBER(VALUE(SUBSTITUTE(SUBSTITUTE(SUBSTITUTE(SUBSTITUTE('YAHOO HISTORICAL DATA'!B1265,",","+"),".","-"),"+","."),"-",",")))=TRUE,(VALUE(SUBSTITUTE(SUBSTITUTE(SUBSTITUTE(SUBSTITUTE('YAHOO HISTORICAL DATA'!B1265,",","+"),".","-"),"+","."),"-",","))),"")</f>
        <v/>
      </c>
      <c r="G1265" s="15" t="str">
        <f>IF(ISNUMBER(VALUE(SUBSTITUTE(SUBSTITUTE(SUBSTITUTE(SUBSTITUTE('YAHOO HISTORICAL DATA'!C1265,",","+"),".","-"),"+","."),"-",",")))=TRUE,(VALUE(SUBSTITUTE(SUBSTITUTE(SUBSTITUTE(SUBSTITUTE('YAHOO HISTORICAL DATA'!C1265,",","+"),".","-"),"+","."),"-",","))),"")</f>
        <v/>
      </c>
      <c r="H1265" s="15" t="str">
        <f>IF(ISNUMBER(VALUE(SUBSTITUTE(SUBSTITUTE(SUBSTITUTE(SUBSTITUTE('YAHOO HISTORICAL DATA'!D1265,",","+"),".","-"),"+","."),"-",",")))=TRUE,(VALUE(SUBSTITUTE(SUBSTITUTE(SUBSTITUTE(SUBSTITUTE('YAHOO HISTORICAL DATA'!D1265,",","+"),".","-"),"+","."),"-",","))),"")</f>
        <v/>
      </c>
      <c r="I1265" s="15" t="str">
        <f>IF(ISNUMBER(VALUE(SUBSTITUTE(SUBSTITUTE(SUBSTITUTE(SUBSTITUTE('YAHOO HISTORICAL DATA'!E1265,",","+"),".","-"),"+","."),"-",",")))=TRUE,(VALUE(SUBSTITUTE(SUBSTITUTE(SUBSTITUTE(SUBSTITUTE('YAHOO HISTORICAL DATA'!E1265,",","+"),".","-"),"+","."),"-",","))),"")</f>
        <v/>
      </c>
      <c r="J1265" s="15" t="str">
        <f>IF(ISNUMBER(VALUE(SUBSTITUTE(SUBSTITUTE(SUBSTITUTE(SUBSTITUTE('YAHOO HISTORICAL DATA'!F1265,",","+"),".","-"),"+","."),"-",",")))=TRUE,(VALUE(SUBSTITUTE(SUBSTITUTE(SUBSTITUTE(SUBSTITUTE('YAHOO HISTORICAL DATA'!F1265,",","+"),".","-"),"+","."),"-",","))),"")</f>
        <v/>
      </c>
      <c r="K1265" s="15">
        <f>IF(ISNUMBER(VALUE(SUBSTITUTE(SUBSTITUTE(SUBSTITUTE(SUBSTITUTE('YAHOO HISTORICAL DATA'!G1265,",","+"),".","-"),"+","."),"-",",")))=TRUE,(VALUE(SUBSTITUTE(SUBSTITUTE(SUBSTITUTE(SUBSTITUTE('YAHOO HISTORICAL DATA'!G1265,",","+"),".","-"),"+","."),"-",","))),VALUE(SUBSTITUTE(SUBSTITUTE(SUBSTITUTE(SUBSTITUTE('YAHOO HISTORICAL DATA'!G1265,",","+"),".","-"),"+","."),"-",",")&amp;"0"))</f>
        <v>0</v>
      </c>
    </row>
    <row r="1266" spans="1:11" x14ac:dyDescent="0.2">
      <c r="A1266">
        <f>'YAHOO HISTORICAL DATA'!A1266</f>
        <v>0</v>
      </c>
      <c r="B1266" s="81">
        <f t="shared" si="80"/>
        <v>0</v>
      </c>
      <c r="C1266" s="83">
        <f t="shared" si="82"/>
        <v>0</v>
      </c>
      <c r="D1266" s="83">
        <f t="shared" si="81"/>
        <v>0</v>
      </c>
      <c r="E1266" s="3" t="e">
        <f t="shared" si="83"/>
        <v>#NUM!</v>
      </c>
      <c r="F1266" s="15" t="str">
        <f>IF(ISNUMBER(VALUE(SUBSTITUTE(SUBSTITUTE(SUBSTITUTE(SUBSTITUTE('YAHOO HISTORICAL DATA'!B1266,",","+"),".","-"),"+","."),"-",",")))=TRUE,(VALUE(SUBSTITUTE(SUBSTITUTE(SUBSTITUTE(SUBSTITUTE('YAHOO HISTORICAL DATA'!B1266,",","+"),".","-"),"+","."),"-",","))),"")</f>
        <v/>
      </c>
      <c r="G1266" s="15" t="str">
        <f>IF(ISNUMBER(VALUE(SUBSTITUTE(SUBSTITUTE(SUBSTITUTE(SUBSTITUTE('YAHOO HISTORICAL DATA'!C1266,",","+"),".","-"),"+","."),"-",",")))=TRUE,(VALUE(SUBSTITUTE(SUBSTITUTE(SUBSTITUTE(SUBSTITUTE('YAHOO HISTORICAL DATA'!C1266,",","+"),".","-"),"+","."),"-",","))),"")</f>
        <v/>
      </c>
      <c r="H1266" s="15" t="str">
        <f>IF(ISNUMBER(VALUE(SUBSTITUTE(SUBSTITUTE(SUBSTITUTE(SUBSTITUTE('YAHOO HISTORICAL DATA'!D1266,",","+"),".","-"),"+","."),"-",",")))=TRUE,(VALUE(SUBSTITUTE(SUBSTITUTE(SUBSTITUTE(SUBSTITUTE('YAHOO HISTORICAL DATA'!D1266,",","+"),".","-"),"+","."),"-",","))),"")</f>
        <v/>
      </c>
      <c r="I1266" s="15" t="str">
        <f>IF(ISNUMBER(VALUE(SUBSTITUTE(SUBSTITUTE(SUBSTITUTE(SUBSTITUTE('YAHOO HISTORICAL DATA'!E1266,",","+"),".","-"),"+","."),"-",",")))=TRUE,(VALUE(SUBSTITUTE(SUBSTITUTE(SUBSTITUTE(SUBSTITUTE('YAHOO HISTORICAL DATA'!E1266,",","+"),".","-"),"+","."),"-",","))),"")</f>
        <v/>
      </c>
      <c r="J1266" s="15" t="str">
        <f>IF(ISNUMBER(VALUE(SUBSTITUTE(SUBSTITUTE(SUBSTITUTE(SUBSTITUTE('YAHOO HISTORICAL DATA'!F1266,",","+"),".","-"),"+","."),"-",",")))=TRUE,(VALUE(SUBSTITUTE(SUBSTITUTE(SUBSTITUTE(SUBSTITUTE('YAHOO HISTORICAL DATA'!F1266,",","+"),".","-"),"+","."),"-",","))),"")</f>
        <v/>
      </c>
      <c r="K1266" s="15">
        <f>IF(ISNUMBER(VALUE(SUBSTITUTE(SUBSTITUTE(SUBSTITUTE(SUBSTITUTE('YAHOO HISTORICAL DATA'!G1266,",","+"),".","-"),"+","."),"-",",")))=TRUE,(VALUE(SUBSTITUTE(SUBSTITUTE(SUBSTITUTE(SUBSTITUTE('YAHOO HISTORICAL DATA'!G1266,",","+"),".","-"),"+","."),"-",","))),VALUE(SUBSTITUTE(SUBSTITUTE(SUBSTITUTE(SUBSTITUTE('YAHOO HISTORICAL DATA'!G1266,",","+"),".","-"),"+","."),"-",",")&amp;"0"))</f>
        <v>0</v>
      </c>
    </row>
    <row r="1267" spans="1:11" x14ac:dyDescent="0.2">
      <c r="A1267">
        <f>'YAHOO HISTORICAL DATA'!A1267</f>
        <v>0</v>
      </c>
      <c r="B1267" s="81">
        <f t="shared" si="80"/>
        <v>0</v>
      </c>
      <c r="C1267" s="83">
        <f t="shared" si="82"/>
        <v>0</v>
      </c>
      <c r="D1267" s="83">
        <f t="shared" si="81"/>
        <v>0</v>
      </c>
      <c r="E1267" s="3" t="e">
        <f t="shared" si="83"/>
        <v>#NUM!</v>
      </c>
      <c r="F1267" s="15" t="str">
        <f>IF(ISNUMBER(VALUE(SUBSTITUTE(SUBSTITUTE(SUBSTITUTE(SUBSTITUTE('YAHOO HISTORICAL DATA'!B1267,",","+"),".","-"),"+","."),"-",",")))=TRUE,(VALUE(SUBSTITUTE(SUBSTITUTE(SUBSTITUTE(SUBSTITUTE('YAHOO HISTORICAL DATA'!B1267,",","+"),".","-"),"+","."),"-",","))),"")</f>
        <v/>
      </c>
      <c r="G1267" s="15" t="str">
        <f>IF(ISNUMBER(VALUE(SUBSTITUTE(SUBSTITUTE(SUBSTITUTE(SUBSTITUTE('YAHOO HISTORICAL DATA'!C1267,",","+"),".","-"),"+","."),"-",",")))=TRUE,(VALUE(SUBSTITUTE(SUBSTITUTE(SUBSTITUTE(SUBSTITUTE('YAHOO HISTORICAL DATA'!C1267,",","+"),".","-"),"+","."),"-",","))),"")</f>
        <v/>
      </c>
      <c r="H1267" s="15" t="str">
        <f>IF(ISNUMBER(VALUE(SUBSTITUTE(SUBSTITUTE(SUBSTITUTE(SUBSTITUTE('YAHOO HISTORICAL DATA'!D1267,",","+"),".","-"),"+","."),"-",",")))=TRUE,(VALUE(SUBSTITUTE(SUBSTITUTE(SUBSTITUTE(SUBSTITUTE('YAHOO HISTORICAL DATA'!D1267,",","+"),".","-"),"+","."),"-",","))),"")</f>
        <v/>
      </c>
      <c r="I1267" s="15" t="str">
        <f>IF(ISNUMBER(VALUE(SUBSTITUTE(SUBSTITUTE(SUBSTITUTE(SUBSTITUTE('YAHOO HISTORICAL DATA'!E1267,",","+"),".","-"),"+","."),"-",",")))=TRUE,(VALUE(SUBSTITUTE(SUBSTITUTE(SUBSTITUTE(SUBSTITUTE('YAHOO HISTORICAL DATA'!E1267,",","+"),".","-"),"+","."),"-",","))),"")</f>
        <v/>
      </c>
      <c r="J1267" s="15" t="str">
        <f>IF(ISNUMBER(VALUE(SUBSTITUTE(SUBSTITUTE(SUBSTITUTE(SUBSTITUTE('YAHOO HISTORICAL DATA'!F1267,",","+"),".","-"),"+","."),"-",",")))=TRUE,(VALUE(SUBSTITUTE(SUBSTITUTE(SUBSTITUTE(SUBSTITUTE('YAHOO HISTORICAL DATA'!F1267,",","+"),".","-"),"+","."),"-",","))),"")</f>
        <v/>
      </c>
      <c r="K1267" s="15">
        <f>IF(ISNUMBER(VALUE(SUBSTITUTE(SUBSTITUTE(SUBSTITUTE(SUBSTITUTE('YAHOO HISTORICAL DATA'!G1267,",","+"),".","-"),"+","."),"-",",")))=TRUE,(VALUE(SUBSTITUTE(SUBSTITUTE(SUBSTITUTE(SUBSTITUTE('YAHOO HISTORICAL DATA'!G1267,",","+"),".","-"),"+","."),"-",","))),VALUE(SUBSTITUTE(SUBSTITUTE(SUBSTITUTE(SUBSTITUTE('YAHOO HISTORICAL DATA'!G1267,",","+"),".","-"),"+","."),"-",",")&amp;"0"))</f>
        <v>0</v>
      </c>
    </row>
    <row r="1268" spans="1:11" x14ac:dyDescent="0.2">
      <c r="A1268">
        <f>'YAHOO HISTORICAL DATA'!A1268</f>
        <v>0</v>
      </c>
      <c r="B1268" s="81">
        <f t="shared" si="80"/>
        <v>0</v>
      </c>
      <c r="C1268" s="83">
        <f t="shared" si="82"/>
        <v>0</v>
      </c>
      <c r="D1268" s="83">
        <f t="shared" si="81"/>
        <v>0</v>
      </c>
      <c r="E1268" s="3" t="e">
        <f t="shared" si="83"/>
        <v>#NUM!</v>
      </c>
      <c r="F1268" s="15" t="str">
        <f>IF(ISNUMBER(VALUE(SUBSTITUTE(SUBSTITUTE(SUBSTITUTE(SUBSTITUTE('YAHOO HISTORICAL DATA'!B1268,",","+"),".","-"),"+","."),"-",",")))=TRUE,(VALUE(SUBSTITUTE(SUBSTITUTE(SUBSTITUTE(SUBSTITUTE('YAHOO HISTORICAL DATA'!B1268,",","+"),".","-"),"+","."),"-",","))),"")</f>
        <v/>
      </c>
      <c r="G1268" s="15" t="str">
        <f>IF(ISNUMBER(VALUE(SUBSTITUTE(SUBSTITUTE(SUBSTITUTE(SUBSTITUTE('YAHOO HISTORICAL DATA'!C1268,",","+"),".","-"),"+","."),"-",",")))=TRUE,(VALUE(SUBSTITUTE(SUBSTITUTE(SUBSTITUTE(SUBSTITUTE('YAHOO HISTORICAL DATA'!C1268,",","+"),".","-"),"+","."),"-",","))),"")</f>
        <v/>
      </c>
      <c r="H1268" s="15" t="str">
        <f>IF(ISNUMBER(VALUE(SUBSTITUTE(SUBSTITUTE(SUBSTITUTE(SUBSTITUTE('YAHOO HISTORICAL DATA'!D1268,",","+"),".","-"),"+","."),"-",",")))=TRUE,(VALUE(SUBSTITUTE(SUBSTITUTE(SUBSTITUTE(SUBSTITUTE('YAHOO HISTORICAL DATA'!D1268,",","+"),".","-"),"+","."),"-",","))),"")</f>
        <v/>
      </c>
      <c r="I1268" s="15" t="str">
        <f>IF(ISNUMBER(VALUE(SUBSTITUTE(SUBSTITUTE(SUBSTITUTE(SUBSTITUTE('YAHOO HISTORICAL DATA'!E1268,",","+"),".","-"),"+","."),"-",",")))=TRUE,(VALUE(SUBSTITUTE(SUBSTITUTE(SUBSTITUTE(SUBSTITUTE('YAHOO HISTORICAL DATA'!E1268,",","+"),".","-"),"+","."),"-",","))),"")</f>
        <v/>
      </c>
      <c r="J1268" s="15" t="str">
        <f>IF(ISNUMBER(VALUE(SUBSTITUTE(SUBSTITUTE(SUBSTITUTE(SUBSTITUTE('YAHOO HISTORICAL DATA'!F1268,",","+"),".","-"),"+","."),"-",",")))=TRUE,(VALUE(SUBSTITUTE(SUBSTITUTE(SUBSTITUTE(SUBSTITUTE('YAHOO HISTORICAL DATA'!F1268,",","+"),".","-"),"+","."),"-",","))),"")</f>
        <v/>
      </c>
      <c r="K1268" s="15">
        <f>IF(ISNUMBER(VALUE(SUBSTITUTE(SUBSTITUTE(SUBSTITUTE(SUBSTITUTE('YAHOO HISTORICAL DATA'!G1268,",","+"),".","-"),"+","."),"-",",")))=TRUE,(VALUE(SUBSTITUTE(SUBSTITUTE(SUBSTITUTE(SUBSTITUTE('YAHOO HISTORICAL DATA'!G1268,",","+"),".","-"),"+","."),"-",","))),VALUE(SUBSTITUTE(SUBSTITUTE(SUBSTITUTE(SUBSTITUTE('YAHOO HISTORICAL DATA'!G1268,",","+"),".","-"),"+","."),"-",",")&amp;"0"))</f>
        <v>0</v>
      </c>
    </row>
    <row r="1269" spans="1:11" x14ac:dyDescent="0.2">
      <c r="A1269">
        <f>'YAHOO HISTORICAL DATA'!A1269</f>
        <v>0</v>
      </c>
      <c r="B1269" s="81">
        <f t="shared" si="80"/>
        <v>0</v>
      </c>
      <c r="C1269" s="83">
        <f t="shared" si="82"/>
        <v>0</v>
      </c>
      <c r="D1269" s="83">
        <f t="shared" si="81"/>
        <v>0</v>
      </c>
      <c r="E1269" s="3" t="e">
        <f t="shared" si="83"/>
        <v>#NUM!</v>
      </c>
      <c r="F1269" s="15" t="str">
        <f>IF(ISNUMBER(VALUE(SUBSTITUTE(SUBSTITUTE(SUBSTITUTE(SUBSTITUTE('YAHOO HISTORICAL DATA'!B1269,",","+"),".","-"),"+","."),"-",",")))=TRUE,(VALUE(SUBSTITUTE(SUBSTITUTE(SUBSTITUTE(SUBSTITUTE('YAHOO HISTORICAL DATA'!B1269,",","+"),".","-"),"+","."),"-",","))),"")</f>
        <v/>
      </c>
      <c r="G1269" s="15" t="str">
        <f>IF(ISNUMBER(VALUE(SUBSTITUTE(SUBSTITUTE(SUBSTITUTE(SUBSTITUTE('YAHOO HISTORICAL DATA'!C1269,",","+"),".","-"),"+","."),"-",",")))=TRUE,(VALUE(SUBSTITUTE(SUBSTITUTE(SUBSTITUTE(SUBSTITUTE('YAHOO HISTORICAL DATA'!C1269,",","+"),".","-"),"+","."),"-",","))),"")</f>
        <v/>
      </c>
      <c r="H1269" s="15" t="str">
        <f>IF(ISNUMBER(VALUE(SUBSTITUTE(SUBSTITUTE(SUBSTITUTE(SUBSTITUTE('YAHOO HISTORICAL DATA'!D1269,",","+"),".","-"),"+","."),"-",",")))=TRUE,(VALUE(SUBSTITUTE(SUBSTITUTE(SUBSTITUTE(SUBSTITUTE('YAHOO HISTORICAL DATA'!D1269,",","+"),".","-"),"+","."),"-",","))),"")</f>
        <v/>
      </c>
      <c r="I1269" s="15" t="str">
        <f>IF(ISNUMBER(VALUE(SUBSTITUTE(SUBSTITUTE(SUBSTITUTE(SUBSTITUTE('YAHOO HISTORICAL DATA'!E1269,",","+"),".","-"),"+","."),"-",",")))=TRUE,(VALUE(SUBSTITUTE(SUBSTITUTE(SUBSTITUTE(SUBSTITUTE('YAHOO HISTORICAL DATA'!E1269,",","+"),".","-"),"+","."),"-",","))),"")</f>
        <v/>
      </c>
      <c r="J1269" s="15" t="str">
        <f>IF(ISNUMBER(VALUE(SUBSTITUTE(SUBSTITUTE(SUBSTITUTE(SUBSTITUTE('YAHOO HISTORICAL DATA'!F1269,",","+"),".","-"),"+","."),"-",",")))=TRUE,(VALUE(SUBSTITUTE(SUBSTITUTE(SUBSTITUTE(SUBSTITUTE('YAHOO HISTORICAL DATA'!F1269,",","+"),".","-"),"+","."),"-",","))),"")</f>
        <v/>
      </c>
      <c r="K1269" s="15">
        <f>IF(ISNUMBER(VALUE(SUBSTITUTE(SUBSTITUTE(SUBSTITUTE(SUBSTITUTE('YAHOO HISTORICAL DATA'!G1269,",","+"),".","-"),"+","."),"-",",")))=TRUE,(VALUE(SUBSTITUTE(SUBSTITUTE(SUBSTITUTE(SUBSTITUTE('YAHOO HISTORICAL DATA'!G1269,",","+"),".","-"),"+","."),"-",","))),VALUE(SUBSTITUTE(SUBSTITUTE(SUBSTITUTE(SUBSTITUTE('YAHOO HISTORICAL DATA'!G1269,",","+"),".","-"),"+","."),"-",",")&amp;"0"))</f>
        <v>0</v>
      </c>
    </row>
    <row r="1270" spans="1:11" x14ac:dyDescent="0.2">
      <c r="A1270">
        <f>'YAHOO HISTORICAL DATA'!A1270</f>
        <v>0</v>
      </c>
      <c r="B1270" s="81">
        <f t="shared" si="80"/>
        <v>0</v>
      </c>
      <c r="C1270" s="83">
        <f t="shared" si="82"/>
        <v>0</v>
      </c>
      <c r="D1270" s="83">
        <f t="shared" si="81"/>
        <v>0</v>
      </c>
      <c r="E1270" s="3" t="e">
        <f t="shared" si="83"/>
        <v>#NUM!</v>
      </c>
      <c r="F1270" s="15" t="str">
        <f>IF(ISNUMBER(VALUE(SUBSTITUTE(SUBSTITUTE(SUBSTITUTE(SUBSTITUTE('YAHOO HISTORICAL DATA'!B1270,",","+"),".","-"),"+","."),"-",",")))=TRUE,(VALUE(SUBSTITUTE(SUBSTITUTE(SUBSTITUTE(SUBSTITUTE('YAHOO HISTORICAL DATA'!B1270,",","+"),".","-"),"+","."),"-",","))),"")</f>
        <v/>
      </c>
      <c r="G1270" s="15" t="str">
        <f>IF(ISNUMBER(VALUE(SUBSTITUTE(SUBSTITUTE(SUBSTITUTE(SUBSTITUTE('YAHOO HISTORICAL DATA'!C1270,",","+"),".","-"),"+","."),"-",",")))=TRUE,(VALUE(SUBSTITUTE(SUBSTITUTE(SUBSTITUTE(SUBSTITUTE('YAHOO HISTORICAL DATA'!C1270,",","+"),".","-"),"+","."),"-",","))),"")</f>
        <v/>
      </c>
      <c r="H1270" s="15" t="str">
        <f>IF(ISNUMBER(VALUE(SUBSTITUTE(SUBSTITUTE(SUBSTITUTE(SUBSTITUTE('YAHOO HISTORICAL DATA'!D1270,",","+"),".","-"),"+","."),"-",",")))=TRUE,(VALUE(SUBSTITUTE(SUBSTITUTE(SUBSTITUTE(SUBSTITUTE('YAHOO HISTORICAL DATA'!D1270,",","+"),".","-"),"+","."),"-",","))),"")</f>
        <v/>
      </c>
      <c r="I1270" s="15" t="str">
        <f>IF(ISNUMBER(VALUE(SUBSTITUTE(SUBSTITUTE(SUBSTITUTE(SUBSTITUTE('YAHOO HISTORICAL DATA'!E1270,",","+"),".","-"),"+","."),"-",",")))=TRUE,(VALUE(SUBSTITUTE(SUBSTITUTE(SUBSTITUTE(SUBSTITUTE('YAHOO HISTORICAL DATA'!E1270,",","+"),".","-"),"+","."),"-",","))),"")</f>
        <v/>
      </c>
      <c r="J1270" s="15" t="str">
        <f>IF(ISNUMBER(VALUE(SUBSTITUTE(SUBSTITUTE(SUBSTITUTE(SUBSTITUTE('YAHOO HISTORICAL DATA'!F1270,",","+"),".","-"),"+","."),"-",",")))=TRUE,(VALUE(SUBSTITUTE(SUBSTITUTE(SUBSTITUTE(SUBSTITUTE('YAHOO HISTORICAL DATA'!F1270,",","+"),".","-"),"+","."),"-",","))),"")</f>
        <v/>
      </c>
      <c r="K1270" s="15">
        <f>IF(ISNUMBER(VALUE(SUBSTITUTE(SUBSTITUTE(SUBSTITUTE(SUBSTITUTE('YAHOO HISTORICAL DATA'!G1270,",","+"),".","-"),"+","."),"-",",")))=TRUE,(VALUE(SUBSTITUTE(SUBSTITUTE(SUBSTITUTE(SUBSTITUTE('YAHOO HISTORICAL DATA'!G1270,",","+"),".","-"),"+","."),"-",","))),VALUE(SUBSTITUTE(SUBSTITUTE(SUBSTITUTE(SUBSTITUTE('YAHOO HISTORICAL DATA'!G1270,",","+"),".","-"),"+","."),"-",",")&amp;"0"))</f>
        <v>0</v>
      </c>
    </row>
    <row r="1271" spans="1:11" x14ac:dyDescent="0.2">
      <c r="A1271">
        <f>'YAHOO HISTORICAL DATA'!A1271</f>
        <v>0</v>
      </c>
      <c r="B1271" s="81">
        <f t="shared" si="80"/>
        <v>0</v>
      </c>
      <c r="C1271" s="83">
        <f t="shared" si="82"/>
        <v>0</v>
      </c>
      <c r="D1271" s="83">
        <f t="shared" si="81"/>
        <v>0</v>
      </c>
      <c r="E1271" s="3" t="e">
        <f t="shared" si="83"/>
        <v>#NUM!</v>
      </c>
      <c r="F1271" s="15" t="str">
        <f>IF(ISNUMBER(VALUE(SUBSTITUTE(SUBSTITUTE(SUBSTITUTE(SUBSTITUTE('YAHOO HISTORICAL DATA'!B1271,",","+"),".","-"),"+","."),"-",",")))=TRUE,(VALUE(SUBSTITUTE(SUBSTITUTE(SUBSTITUTE(SUBSTITUTE('YAHOO HISTORICAL DATA'!B1271,",","+"),".","-"),"+","."),"-",","))),"")</f>
        <v/>
      </c>
      <c r="G1271" s="15" t="str">
        <f>IF(ISNUMBER(VALUE(SUBSTITUTE(SUBSTITUTE(SUBSTITUTE(SUBSTITUTE('YAHOO HISTORICAL DATA'!C1271,",","+"),".","-"),"+","."),"-",",")))=TRUE,(VALUE(SUBSTITUTE(SUBSTITUTE(SUBSTITUTE(SUBSTITUTE('YAHOO HISTORICAL DATA'!C1271,",","+"),".","-"),"+","."),"-",","))),"")</f>
        <v/>
      </c>
      <c r="H1271" s="15" t="str">
        <f>IF(ISNUMBER(VALUE(SUBSTITUTE(SUBSTITUTE(SUBSTITUTE(SUBSTITUTE('YAHOO HISTORICAL DATA'!D1271,",","+"),".","-"),"+","."),"-",",")))=TRUE,(VALUE(SUBSTITUTE(SUBSTITUTE(SUBSTITUTE(SUBSTITUTE('YAHOO HISTORICAL DATA'!D1271,",","+"),".","-"),"+","."),"-",","))),"")</f>
        <v/>
      </c>
      <c r="I1271" s="15" t="str">
        <f>IF(ISNUMBER(VALUE(SUBSTITUTE(SUBSTITUTE(SUBSTITUTE(SUBSTITUTE('YAHOO HISTORICAL DATA'!E1271,",","+"),".","-"),"+","."),"-",",")))=TRUE,(VALUE(SUBSTITUTE(SUBSTITUTE(SUBSTITUTE(SUBSTITUTE('YAHOO HISTORICAL DATA'!E1271,",","+"),".","-"),"+","."),"-",","))),"")</f>
        <v/>
      </c>
      <c r="J1271" s="15" t="str">
        <f>IF(ISNUMBER(VALUE(SUBSTITUTE(SUBSTITUTE(SUBSTITUTE(SUBSTITUTE('YAHOO HISTORICAL DATA'!F1271,",","+"),".","-"),"+","."),"-",",")))=TRUE,(VALUE(SUBSTITUTE(SUBSTITUTE(SUBSTITUTE(SUBSTITUTE('YAHOO HISTORICAL DATA'!F1271,",","+"),".","-"),"+","."),"-",","))),"")</f>
        <v/>
      </c>
      <c r="K1271" s="15">
        <f>IF(ISNUMBER(VALUE(SUBSTITUTE(SUBSTITUTE(SUBSTITUTE(SUBSTITUTE('YAHOO HISTORICAL DATA'!G1271,",","+"),".","-"),"+","."),"-",",")))=TRUE,(VALUE(SUBSTITUTE(SUBSTITUTE(SUBSTITUTE(SUBSTITUTE('YAHOO HISTORICAL DATA'!G1271,",","+"),".","-"),"+","."),"-",","))),VALUE(SUBSTITUTE(SUBSTITUTE(SUBSTITUTE(SUBSTITUTE('YAHOO HISTORICAL DATA'!G1271,",","+"),".","-"),"+","."),"-",",")&amp;"0"))</f>
        <v>0</v>
      </c>
    </row>
    <row r="1272" spans="1:11" x14ac:dyDescent="0.2">
      <c r="A1272">
        <f>'YAHOO HISTORICAL DATA'!A1272</f>
        <v>0</v>
      </c>
      <c r="B1272" s="81">
        <f t="shared" si="80"/>
        <v>0</v>
      </c>
      <c r="C1272" s="83">
        <f t="shared" si="82"/>
        <v>0</v>
      </c>
      <c r="D1272" s="83">
        <f t="shared" si="81"/>
        <v>0</v>
      </c>
      <c r="E1272" s="3" t="e">
        <f t="shared" si="83"/>
        <v>#NUM!</v>
      </c>
      <c r="F1272" s="15" t="str">
        <f>IF(ISNUMBER(VALUE(SUBSTITUTE(SUBSTITUTE(SUBSTITUTE(SUBSTITUTE('YAHOO HISTORICAL DATA'!B1272,",","+"),".","-"),"+","."),"-",",")))=TRUE,(VALUE(SUBSTITUTE(SUBSTITUTE(SUBSTITUTE(SUBSTITUTE('YAHOO HISTORICAL DATA'!B1272,",","+"),".","-"),"+","."),"-",","))),"")</f>
        <v/>
      </c>
      <c r="G1272" s="15" t="str">
        <f>IF(ISNUMBER(VALUE(SUBSTITUTE(SUBSTITUTE(SUBSTITUTE(SUBSTITUTE('YAHOO HISTORICAL DATA'!C1272,",","+"),".","-"),"+","."),"-",",")))=TRUE,(VALUE(SUBSTITUTE(SUBSTITUTE(SUBSTITUTE(SUBSTITUTE('YAHOO HISTORICAL DATA'!C1272,",","+"),".","-"),"+","."),"-",","))),"")</f>
        <v/>
      </c>
      <c r="H1272" s="15" t="str">
        <f>IF(ISNUMBER(VALUE(SUBSTITUTE(SUBSTITUTE(SUBSTITUTE(SUBSTITUTE('YAHOO HISTORICAL DATA'!D1272,",","+"),".","-"),"+","."),"-",",")))=TRUE,(VALUE(SUBSTITUTE(SUBSTITUTE(SUBSTITUTE(SUBSTITUTE('YAHOO HISTORICAL DATA'!D1272,",","+"),".","-"),"+","."),"-",","))),"")</f>
        <v/>
      </c>
      <c r="I1272" s="15" t="str">
        <f>IF(ISNUMBER(VALUE(SUBSTITUTE(SUBSTITUTE(SUBSTITUTE(SUBSTITUTE('YAHOO HISTORICAL DATA'!E1272,",","+"),".","-"),"+","."),"-",",")))=TRUE,(VALUE(SUBSTITUTE(SUBSTITUTE(SUBSTITUTE(SUBSTITUTE('YAHOO HISTORICAL DATA'!E1272,",","+"),".","-"),"+","."),"-",","))),"")</f>
        <v/>
      </c>
      <c r="J1272" s="15" t="str">
        <f>IF(ISNUMBER(VALUE(SUBSTITUTE(SUBSTITUTE(SUBSTITUTE(SUBSTITUTE('YAHOO HISTORICAL DATA'!F1272,",","+"),".","-"),"+","."),"-",",")))=TRUE,(VALUE(SUBSTITUTE(SUBSTITUTE(SUBSTITUTE(SUBSTITUTE('YAHOO HISTORICAL DATA'!F1272,",","+"),".","-"),"+","."),"-",","))),"")</f>
        <v/>
      </c>
      <c r="K1272" s="15">
        <f>IF(ISNUMBER(VALUE(SUBSTITUTE(SUBSTITUTE(SUBSTITUTE(SUBSTITUTE('YAHOO HISTORICAL DATA'!G1272,",","+"),".","-"),"+","."),"-",",")))=TRUE,(VALUE(SUBSTITUTE(SUBSTITUTE(SUBSTITUTE(SUBSTITUTE('YAHOO HISTORICAL DATA'!G1272,",","+"),".","-"),"+","."),"-",","))),VALUE(SUBSTITUTE(SUBSTITUTE(SUBSTITUTE(SUBSTITUTE('YAHOO HISTORICAL DATA'!G1272,",","+"),".","-"),"+","."),"-",",")&amp;"0"))</f>
        <v>0</v>
      </c>
    </row>
    <row r="1273" spans="1:11" x14ac:dyDescent="0.2">
      <c r="A1273">
        <f>'YAHOO HISTORICAL DATA'!A1273</f>
        <v>0</v>
      </c>
      <c r="B1273" s="81">
        <f t="shared" si="80"/>
        <v>0</v>
      </c>
      <c r="C1273" s="83">
        <f t="shared" si="82"/>
        <v>0</v>
      </c>
      <c r="D1273" s="83">
        <f t="shared" si="81"/>
        <v>0</v>
      </c>
      <c r="E1273" s="3" t="e">
        <f t="shared" si="83"/>
        <v>#NUM!</v>
      </c>
      <c r="F1273" s="15" t="str">
        <f>IF(ISNUMBER(VALUE(SUBSTITUTE(SUBSTITUTE(SUBSTITUTE(SUBSTITUTE('YAHOO HISTORICAL DATA'!B1273,",","+"),".","-"),"+","."),"-",",")))=TRUE,(VALUE(SUBSTITUTE(SUBSTITUTE(SUBSTITUTE(SUBSTITUTE('YAHOO HISTORICAL DATA'!B1273,",","+"),".","-"),"+","."),"-",","))),"")</f>
        <v/>
      </c>
      <c r="G1273" s="15" t="str">
        <f>IF(ISNUMBER(VALUE(SUBSTITUTE(SUBSTITUTE(SUBSTITUTE(SUBSTITUTE('YAHOO HISTORICAL DATA'!C1273,",","+"),".","-"),"+","."),"-",",")))=TRUE,(VALUE(SUBSTITUTE(SUBSTITUTE(SUBSTITUTE(SUBSTITUTE('YAHOO HISTORICAL DATA'!C1273,",","+"),".","-"),"+","."),"-",","))),"")</f>
        <v/>
      </c>
      <c r="H1273" s="15" t="str">
        <f>IF(ISNUMBER(VALUE(SUBSTITUTE(SUBSTITUTE(SUBSTITUTE(SUBSTITUTE('YAHOO HISTORICAL DATA'!D1273,",","+"),".","-"),"+","."),"-",",")))=TRUE,(VALUE(SUBSTITUTE(SUBSTITUTE(SUBSTITUTE(SUBSTITUTE('YAHOO HISTORICAL DATA'!D1273,",","+"),".","-"),"+","."),"-",","))),"")</f>
        <v/>
      </c>
      <c r="I1273" s="15" t="str">
        <f>IF(ISNUMBER(VALUE(SUBSTITUTE(SUBSTITUTE(SUBSTITUTE(SUBSTITUTE('YAHOO HISTORICAL DATA'!E1273,",","+"),".","-"),"+","."),"-",",")))=TRUE,(VALUE(SUBSTITUTE(SUBSTITUTE(SUBSTITUTE(SUBSTITUTE('YAHOO HISTORICAL DATA'!E1273,",","+"),".","-"),"+","."),"-",","))),"")</f>
        <v/>
      </c>
      <c r="J1273" s="15" t="str">
        <f>IF(ISNUMBER(VALUE(SUBSTITUTE(SUBSTITUTE(SUBSTITUTE(SUBSTITUTE('YAHOO HISTORICAL DATA'!F1273,",","+"),".","-"),"+","."),"-",",")))=TRUE,(VALUE(SUBSTITUTE(SUBSTITUTE(SUBSTITUTE(SUBSTITUTE('YAHOO HISTORICAL DATA'!F1273,",","+"),".","-"),"+","."),"-",","))),"")</f>
        <v/>
      </c>
      <c r="K1273" s="15">
        <f>IF(ISNUMBER(VALUE(SUBSTITUTE(SUBSTITUTE(SUBSTITUTE(SUBSTITUTE('YAHOO HISTORICAL DATA'!G1273,",","+"),".","-"),"+","."),"-",",")))=TRUE,(VALUE(SUBSTITUTE(SUBSTITUTE(SUBSTITUTE(SUBSTITUTE('YAHOO HISTORICAL DATA'!G1273,",","+"),".","-"),"+","."),"-",","))),VALUE(SUBSTITUTE(SUBSTITUTE(SUBSTITUTE(SUBSTITUTE('YAHOO HISTORICAL DATA'!G1273,",","+"),".","-"),"+","."),"-",",")&amp;"0"))</f>
        <v>0</v>
      </c>
    </row>
    <row r="1274" spans="1:11" x14ac:dyDescent="0.2">
      <c r="A1274">
        <f>'YAHOO HISTORICAL DATA'!A1274</f>
        <v>0</v>
      </c>
      <c r="B1274" s="81">
        <f t="shared" si="80"/>
        <v>0</v>
      </c>
      <c r="C1274" s="83">
        <f t="shared" si="82"/>
        <v>0</v>
      </c>
      <c r="D1274" s="83">
        <f t="shared" si="81"/>
        <v>0</v>
      </c>
      <c r="E1274" s="3" t="e">
        <f t="shared" si="83"/>
        <v>#NUM!</v>
      </c>
      <c r="F1274" s="15" t="str">
        <f>IF(ISNUMBER(VALUE(SUBSTITUTE(SUBSTITUTE(SUBSTITUTE(SUBSTITUTE('YAHOO HISTORICAL DATA'!B1274,",","+"),".","-"),"+","."),"-",",")))=TRUE,(VALUE(SUBSTITUTE(SUBSTITUTE(SUBSTITUTE(SUBSTITUTE('YAHOO HISTORICAL DATA'!B1274,",","+"),".","-"),"+","."),"-",","))),"")</f>
        <v/>
      </c>
      <c r="G1274" s="15" t="str">
        <f>IF(ISNUMBER(VALUE(SUBSTITUTE(SUBSTITUTE(SUBSTITUTE(SUBSTITUTE('YAHOO HISTORICAL DATA'!C1274,",","+"),".","-"),"+","."),"-",",")))=TRUE,(VALUE(SUBSTITUTE(SUBSTITUTE(SUBSTITUTE(SUBSTITUTE('YAHOO HISTORICAL DATA'!C1274,",","+"),".","-"),"+","."),"-",","))),"")</f>
        <v/>
      </c>
      <c r="H1274" s="15" t="str">
        <f>IF(ISNUMBER(VALUE(SUBSTITUTE(SUBSTITUTE(SUBSTITUTE(SUBSTITUTE('YAHOO HISTORICAL DATA'!D1274,",","+"),".","-"),"+","."),"-",",")))=TRUE,(VALUE(SUBSTITUTE(SUBSTITUTE(SUBSTITUTE(SUBSTITUTE('YAHOO HISTORICAL DATA'!D1274,",","+"),".","-"),"+","."),"-",","))),"")</f>
        <v/>
      </c>
      <c r="I1274" s="15" t="str">
        <f>IF(ISNUMBER(VALUE(SUBSTITUTE(SUBSTITUTE(SUBSTITUTE(SUBSTITUTE('YAHOO HISTORICAL DATA'!E1274,",","+"),".","-"),"+","."),"-",",")))=TRUE,(VALUE(SUBSTITUTE(SUBSTITUTE(SUBSTITUTE(SUBSTITUTE('YAHOO HISTORICAL DATA'!E1274,",","+"),".","-"),"+","."),"-",","))),"")</f>
        <v/>
      </c>
      <c r="J1274" s="15" t="str">
        <f>IF(ISNUMBER(VALUE(SUBSTITUTE(SUBSTITUTE(SUBSTITUTE(SUBSTITUTE('YAHOO HISTORICAL DATA'!F1274,",","+"),".","-"),"+","."),"-",",")))=TRUE,(VALUE(SUBSTITUTE(SUBSTITUTE(SUBSTITUTE(SUBSTITUTE('YAHOO HISTORICAL DATA'!F1274,",","+"),".","-"),"+","."),"-",","))),"")</f>
        <v/>
      </c>
      <c r="K1274" s="15">
        <f>IF(ISNUMBER(VALUE(SUBSTITUTE(SUBSTITUTE(SUBSTITUTE(SUBSTITUTE('YAHOO HISTORICAL DATA'!G1274,",","+"),".","-"),"+","."),"-",",")))=TRUE,(VALUE(SUBSTITUTE(SUBSTITUTE(SUBSTITUTE(SUBSTITUTE('YAHOO HISTORICAL DATA'!G1274,",","+"),".","-"),"+","."),"-",","))),VALUE(SUBSTITUTE(SUBSTITUTE(SUBSTITUTE(SUBSTITUTE('YAHOO HISTORICAL DATA'!G1274,",","+"),".","-"),"+","."),"-",",")&amp;"0"))</f>
        <v>0</v>
      </c>
    </row>
    <row r="1275" spans="1:11" x14ac:dyDescent="0.2">
      <c r="A1275">
        <f>'YAHOO HISTORICAL DATA'!A1275</f>
        <v>0</v>
      </c>
      <c r="B1275" s="81">
        <f t="shared" si="80"/>
        <v>0</v>
      </c>
      <c r="C1275" s="83">
        <f t="shared" si="82"/>
        <v>0</v>
      </c>
      <c r="D1275" s="83">
        <f t="shared" si="81"/>
        <v>0</v>
      </c>
      <c r="E1275" s="3" t="e">
        <f t="shared" si="83"/>
        <v>#NUM!</v>
      </c>
      <c r="F1275" s="15" t="str">
        <f>IF(ISNUMBER(VALUE(SUBSTITUTE(SUBSTITUTE(SUBSTITUTE(SUBSTITUTE('YAHOO HISTORICAL DATA'!B1275,",","+"),".","-"),"+","."),"-",",")))=TRUE,(VALUE(SUBSTITUTE(SUBSTITUTE(SUBSTITUTE(SUBSTITUTE('YAHOO HISTORICAL DATA'!B1275,",","+"),".","-"),"+","."),"-",","))),"")</f>
        <v/>
      </c>
      <c r="G1275" s="15" t="str">
        <f>IF(ISNUMBER(VALUE(SUBSTITUTE(SUBSTITUTE(SUBSTITUTE(SUBSTITUTE('YAHOO HISTORICAL DATA'!C1275,",","+"),".","-"),"+","."),"-",",")))=TRUE,(VALUE(SUBSTITUTE(SUBSTITUTE(SUBSTITUTE(SUBSTITUTE('YAHOO HISTORICAL DATA'!C1275,",","+"),".","-"),"+","."),"-",","))),"")</f>
        <v/>
      </c>
      <c r="H1275" s="15" t="str">
        <f>IF(ISNUMBER(VALUE(SUBSTITUTE(SUBSTITUTE(SUBSTITUTE(SUBSTITUTE('YAHOO HISTORICAL DATA'!D1275,",","+"),".","-"),"+","."),"-",",")))=TRUE,(VALUE(SUBSTITUTE(SUBSTITUTE(SUBSTITUTE(SUBSTITUTE('YAHOO HISTORICAL DATA'!D1275,",","+"),".","-"),"+","."),"-",","))),"")</f>
        <v/>
      </c>
      <c r="I1275" s="15" t="str">
        <f>IF(ISNUMBER(VALUE(SUBSTITUTE(SUBSTITUTE(SUBSTITUTE(SUBSTITUTE('YAHOO HISTORICAL DATA'!E1275,",","+"),".","-"),"+","."),"-",",")))=TRUE,(VALUE(SUBSTITUTE(SUBSTITUTE(SUBSTITUTE(SUBSTITUTE('YAHOO HISTORICAL DATA'!E1275,",","+"),".","-"),"+","."),"-",","))),"")</f>
        <v/>
      </c>
      <c r="J1275" s="15" t="str">
        <f>IF(ISNUMBER(VALUE(SUBSTITUTE(SUBSTITUTE(SUBSTITUTE(SUBSTITUTE('YAHOO HISTORICAL DATA'!F1275,",","+"),".","-"),"+","."),"-",",")))=TRUE,(VALUE(SUBSTITUTE(SUBSTITUTE(SUBSTITUTE(SUBSTITUTE('YAHOO HISTORICAL DATA'!F1275,",","+"),".","-"),"+","."),"-",","))),"")</f>
        <v/>
      </c>
      <c r="K1275" s="15">
        <f>IF(ISNUMBER(VALUE(SUBSTITUTE(SUBSTITUTE(SUBSTITUTE(SUBSTITUTE('YAHOO HISTORICAL DATA'!G1275,",","+"),".","-"),"+","."),"-",",")))=TRUE,(VALUE(SUBSTITUTE(SUBSTITUTE(SUBSTITUTE(SUBSTITUTE('YAHOO HISTORICAL DATA'!G1275,",","+"),".","-"),"+","."),"-",","))),VALUE(SUBSTITUTE(SUBSTITUTE(SUBSTITUTE(SUBSTITUTE('YAHOO HISTORICAL DATA'!G1275,",","+"),".","-"),"+","."),"-",",")&amp;"0"))</f>
        <v>0</v>
      </c>
    </row>
    <row r="1276" spans="1:11" x14ac:dyDescent="0.2">
      <c r="A1276">
        <f>'YAHOO HISTORICAL DATA'!A1276</f>
        <v>0</v>
      </c>
      <c r="B1276" s="81">
        <f t="shared" si="80"/>
        <v>0</v>
      </c>
      <c r="C1276" s="83">
        <f t="shared" si="82"/>
        <v>0</v>
      </c>
      <c r="D1276" s="83">
        <f t="shared" si="81"/>
        <v>0</v>
      </c>
      <c r="E1276" s="3" t="e">
        <f t="shared" si="83"/>
        <v>#NUM!</v>
      </c>
      <c r="F1276" s="15" t="str">
        <f>IF(ISNUMBER(VALUE(SUBSTITUTE(SUBSTITUTE(SUBSTITUTE(SUBSTITUTE('YAHOO HISTORICAL DATA'!B1276,",","+"),".","-"),"+","."),"-",",")))=TRUE,(VALUE(SUBSTITUTE(SUBSTITUTE(SUBSTITUTE(SUBSTITUTE('YAHOO HISTORICAL DATA'!B1276,",","+"),".","-"),"+","."),"-",","))),"")</f>
        <v/>
      </c>
      <c r="G1276" s="15" t="str">
        <f>IF(ISNUMBER(VALUE(SUBSTITUTE(SUBSTITUTE(SUBSTITUTE(SUBSTITUTE('YAHOO HISTORICAL DATA'!C1276,",","+"),".","-"),"+","."),"-",",")))=TRUE,(VALUE(SUBSTITUTE(SUBSTITUTE(SUBSTITUTE(SUBSTITUTE('YAHOO HISTORICAL DATA'!C1276,",","+"),".","-"),"+","."),"-",","))),"")</f>
        <v/>
      </c>
      <c r="H1276" s="15" t="str">
        <f>IF(ISNUMBER(VALUE(SUBSTITUTE(SUBSTITUTE(SUBSTITUTE(SUBSTITUTE('YAHOO HISTORICAL DATA'!D1276,",","+"),".","-"),"+","."),"-",",")))=TRUE,(VALUE(SUBSTITUTE(SUBSTITUTE(SUBSTITUTE(SUBSTITUTE('YAHOO HISTORICAL DATA'!D1276,",","+"),".","-"),"+","."),"-",","))),"")</f>
        <v/>
      </c>
      <c r="I1276" s="15" t="str">
        <f>IF(ISNUMBER(VALUE(SUBSTITUTE(SUBSTITUTE(SUBSTITUTE(SUBSTITUTE('YAHOO HISTORICAL DATA'!E1276,",","+"),".","-"),"+","."),"-",",")))=TRUE,(VALUE(SUBSTITUTE(SUBSTITUTE(SUBSTITUTE(SUBSTITUTE('YAHOO HISTORICAL DATA'!E1276,",","+"),".","-"),"+","."),"-",","))),"")</f>
        <v/>
      </c>
      <c r="J1276" s="15" t="str">
        <f>IF(ISNUMBER(VALUE(SUBSTITUTE(SUBSTITUTE(SUBSTITUTE(SUBSTITUTE('YAHOO HISTORICAL DATA'!F1276,",","+"),".","-"),"+","."),"-",",")))=TRUE,(VALUE(SUBSTITUTE(SUBSTITUTE(SUBSTITUTE(SUBSTITUTE('YAHOO HISTORICAL DATA'!F1276,",","+"),".","-"),"+","."),"-",","))),"")</f>
        <v/>
      </c>
      <c r="K1276" s="15">
        <f>IF(ISNUMBER(VALUE(SUBSTITUTE(SUBSTITUTE(SUBSTITUTE(SUBSTITUTE('YAHOO HISTORICAL DATA'!G1276,",","+"),".","-"),"+","."),"-",",")))=TRUE,(VALUE(SUBSTITUTE(SUBSTITUTE(SUBSTITUTE(SUBSTITUTE('YAHOO HISTORICAL DATA'!G1276,",","+"),".","-"),"+","."),"-",","))),VALUE(SUBSTITUTE(SUBSTITUTE(SUBSTITUTE(SUBSTITUTE('YAHOO HISTORICAL DATA'!G1276,",","+"),".","-"),"+","."),"-",",")&amp;"0"))</f>
        <v>0</v>
      </c>
    </row>
    <row r="1277" spans="1:11" x14ac:dyDescent="0.2">
      <c r="A1277">
        <f>'YAHOO HISTORICAL DATA'!A1277</f>
        <v>0</v>
      </c>
      <c r="B1277" s="81">
        <f t="shared" si="80"/>
        <v>0</v>
      </c>
      <c r="C1277" s="83">
        <f t="shared" si="82"/>
        <v>0</v>
      </c>
      <c r="D1277" s="83">
        <f t="shared" si="81"/>
        <v>0</v>
      </c>
      <c r="E1277" s="3" t="e">
        <f t="shared" si="83"/>
        <v>#NUM!</v>
      </c>
      <c r="F1277" s="15" t="str">
        <f>IF(ISNUMBER(VALUE(SUBSTITUTE(SUBSTITUTE(SUBSTITUTE(SUBSTITUTE('YAHOO HISTORICAL DATA'!B1277,",","+"),".","-"),"+","."),"-",",")))=TRUE,(VALUE(SUBSTITUTE(SUBSTITUTE(SUBSTITUTE(SUBSTITUTE('YAHOO HISTORICAL DATA'!B1277,",","+"),".","-"),"+","."),"-",","))),"")</f>
        <v/>
      </c>
      <c r="G1277" s="15" t="str">
        <f>IF(ISNUMBER(VALUE(SUBSTITUTE(SUBSTITUTE(SUBSTITUTE(SUBSTITUTE('YAHOO HISTORICAL DATA'!C1277,",","+"),".","-"),"+","."),"-",",")))=TRUE,(VALUE(SUBSTITUTE(SUBSTITUTE(SUBSTITUTE(SUBSTITUTE('YAHOO HISTORICAL DATA'!C1277,",","+"),".","-"),"+","."),"-",","))),"")</f>
        <v/>
      </c>
      <c r="H1277" s="15" t="str">
        <f>IF(ISNUMBER(VALUE(SUBSTITUTE(SUBSTITUTE(SUBSTITUTE(SUBSTITUTE('YAHOO HISTORICAL DATA'!D1277,",","+"),".","-"),"+","."),"-",",")))=TRUE,(VALUE(SUBSTITUTE(SUBSTITUTE(SUBSTITUTE(SUBSTITUTE('YAHOO HISTORICAL DATA'!D1277,",","+"),".","-"),"+","."),"-",","))),"")</f>
        <v/>
      </c>
      <c r="I1277" s="15" t="str">
        <f>IF(ISNUMBER(VALUE(SUBSTITUTE(SUBSTITUTE(SUBSTITUTE(SUBSTITUTE('YAHOO HISTORICAL DATA'!E1277,",","+"),".","-"),"+","."),"-",",")))=TRUE,(VALUE(SUBSTITUTE(SUBSTITUTE(SUBSTITUTE(SUBSTITUTE('YAHOO HISTORICAL DATA'!E1277,",","+"),".","-"),"+","."),"-",","))),"")</f>
        <v/>
      </c>
      <c r="J1277" s="15" t="str">
        <f>IF(ISNUMBER(VALUE(SUBSTITUTE(SUBSTITUTE(SUBSTITUTE(SUBSTITUTE('YAHOO HISTORICAL DATA'!F1277,",","+"),".","-"),"+","."),"-",",")))=TRUE,(VALUE(SUBSTITUTE(SUBSTITUTE(SUBSTITUTE(SUBSTITUTE('YAHOO HISTORICAL DATA'!F1277,",","+"),".","-"),"+","."),"-",","))),"")</f>
        <v/>
      </c>
      <c r="K1277" s="15">
        <f>IF(ISNUMBER(VALUE(SUBSTITUTE(SUBSTITUTE(SUBSTITUTE(SUBSTITUTE('YAHOO HISTORICAL DATA'!G1277,",","+"),".","-"),"+","."),"-",",")))=TRUE,(VALUE(SUBSTITUTE(SUBSTITUTE(SUBSTITUTE(SUBSTITUTE('YAHOO HISTORICAL DATA'!G1277,",","+"),".","-"),"+","."),"-",","))),VALUE(SUBSTITUTE(SUBSTITUTE(SUBSTITUTE(SUBSTITUTE('YAHOO HISTORICAL DATA'!G1277,",","+"),".","-"),"+","."),"-",",")&amp;"0"))</f>
        <v>0</v>
      </c>
    </row>
    <row r="1278" spans="1:11" x14ac:dyDescent="0.2">
      <c r="A1278">
        <f>'YAHOO HISTORICAL DATA'!A1278</f>
        <v>0</v>
      </c>
      <c r="B1278" s="81">
        <f t="shared" si="80"/>
        <v>0</v>
      </c>
      <c r="C1278" s="83">
        <f t="shared" si="82"/>
        <v>0</v>
      </c>
      <c r="D1278" s="83">
        <f t="shared" si="81"/>
        <v>0</v>
      </c>
      <c r="E1278" s="3" t="e">
        <f t="shared" si="83"/>
        <v>#NUM!</v>
      </c>
      <c r="F1278" s="15" t="str">
        <f>IF(ISNUMBER(VALUE(SUBSTITUTE(SUBSTITUTE(SUBSTITUTE(SUBSTITUTE('YAHOO HISTORICAL DATA'!B1278,",","+"),".","-"),"+","."),"-",",")))=TRUE,(VALUE(SUBSTITUTE(SUBSTITUTE(SUBSTITUTE(SUBSTITUTE('YAHOO HISTORICAL DATA'!B1278,",","+"),".","-"),"+","."),"-",","))),"")</f>
        <v/>
      </c>
      <c r="G1278" s="15" t="str">
        <f>IF(ISNUMBER(VALUE(SUBSTITUTE(SUBSTITUTE(SUBSTITUTE(SUBSTITUTE('YAHOO HISTORICAL DATA'!C1278,",","+"),".","-"),"+","."),"-",",")))=TRUE,(VALUE(SUBSTITUTE(SUBSTITUTE(SUBSTITUTE(SUBSTITUTE('YAHOO HISTORICAL DATA'!C1278,",","+"),".","-"),"+","."),"-",","))),"")</f>
        <v/>
      </c>
      <c r="H1278" s="15" t="str">
        <f>IF(ISNUMBER(VALUE(SUBSTITUTE(SUBSTITUTE(SUBSTITUTE(SUBSTITUTE('YAHOO HISTORICAL DATA'!D1278,",","+"),".","-"),"+","."),"-",",")))=TRUE,(VALUE(SUBSTITUTE(SUBSTITUTE(SUBSTITUTE(SUBSTITUTE('YAHOO HISTORICAL DATA'!D1278,",","+"),".","-"),"+","."),"-",","))),"")</f>
        <v/>
      </c>
      <c r="I1278" s="15" t="str">
        <f>IF(ISNUMBER(VALUE(SUBSTITUTE(SUBSTITUTE(SUBSTITUTE(SUBSTITUTE('YAHOO HISTORICAL DATA'!E1278,",","+"),".","-"),"+","."),"-",",")))=TRUE,(VALUE(SUBSTITUTE(SUBSTITUTE(SUBSTITUTE(SUBSTITUTE('YAHOO HISTORICAL DATA'!E1278,",","+"),".","-"),"+","."),"-",","))),"")</f>
        <v/>
      </c>
      <c r="J1278" s="15" t="str">
        <f>IF(ISNUMBER(VALUE(SUBSTITUTE(SUBSTITUTE(SUBSTITUTE(SUBSTITUTE('YAHOO HISTORICAL DATA'!F1278,",","+"),".","-"),"+","."),"-",",")))=TRUE,(VALUE(SUBSTITUTE(SUBSTITUTE(SUBSTITUTE(SUBSTITUTE('YAHOO HISTORICAL DATA'!F1278,",","+"),".","-"),"+","."),"-",","))),"")</f>
        <v/>
      </c>
      <c r="K1278" s="15">
        <f>IF(ISNUMBER(VALUE(SUBSTITUTE(SUBSTITUTE(SUBSTITUTE(SUBSTITUTE('YAHOO HISTORICAL DATA'!G1278,",","+"),".","-"),"+","."),"-",",")))=TRUE,(VALUE(SUBSTITUTE(SUBSTITUTE(SUBSTITUTE(SUBSTITUTE('YAHOO HISTORICAL DATA'!G1278,",","+"),".","-"),"+","."),"-",","))),VALUE(SUBSTITUTE(SUBSTITUTE(SUBSTITUTE(SUBSTITUTE('YAHOO HISTORICAL DATA'!G1278,",","+"),".","-"),"+","."),"-",",")&amp;"0"))</f>
        <v>0</v>
      </c>
    </row>
    <row r="1279" spans="1:11" x14ac:dyDescent="0.2">
      <c r="A1279">
        <f>'YAHOO HISTORICAL DATA'!A1279</f>
        <v>0</v>
      </c>
      <c r="B1279" s="81">
        <f t="shared" si="80"/>
        <v>0</v>
      </c>
      <c r="C1279" s="83">
        <f t="shared" si="82"/>
        <v>0</v>
      </c>
      <c r="D1279" s="83">
        <f t="shared" si="81"/>
        <v>0</v>
      </c>
      <c r="E1279" s="3" t="e">
        <f t="shared" si="83"/>
        <v>#NUM!</v>
      </c>
      <c r="F1279" s="15" t="str">
        <f>IF(ISNUMBER(VALUE(SUBSTITUTE(SUBSTITUTE(SUBSTITUTE(SUBSTITUTE('YAHOO HISTORICAL DATA'!B1279,",","+"),".","-"),"+","."),"-",",")))=TRUE,(VALUE(SUBSTITUTE(SUBSTITUTE(SUBSTITUTE(SUBSTITUTE('YAHOO HISTORICAL DATA'!B1279,",","+"),".","-"),"+","."),"-",","))),"")</f>
        <v/>
      </c>
      <c r="G1279" s="15" t="str">
        <f>IF(ISNUMBER(VALUE(SUBSTITUTE(SUBSTITUTE(SUBSTITUTE(SUBSTITUTE('YAHOO HISTORICAL DATA'!C1279,",","+"),".","-"),"+","."),"-",",")))=TRUE,(VALUE(SUBSTITUTE(SUBSTITUTE(SUBSTITUTE(SUBSTITUTE('YAHOO HISTORICAL DATA'!C1279,",","+"),".","-"),"+","."),"-",","))),"")</f>
        <v/>
      </c>
      <c r="H1279" s="15" t="str">
        <f>IF(ISNUMBER(VALUE(SUBSTITUTE(SUBSTITUTE(SUBSTITUTE(SUBSTITUTE('YAHOO HISTORICAL DATA'!D1279,",","+"),".","-"),"+","."),"-",",")))=TRUE,(VALUE(SUBSTITUTE(SUBSTITUTE(SUBSTITUTE(SUBSTITUTE('YAHOO HISTORICAL DATA'!D1279,",","+"),".","-"),"+","."),"-",","))),"")</f>
        <v/>
      </c>
      <c r="I1279" s="15" t="str">
        <f>IF(ISNUMBER(VALUE(SUBSTITUTE(SUBSTITUTE(SUBSTITUTE(SUBSTITUTE('YAHOO HISTORICAL DATA'!E1279,",","+"),".","-"),"+","."),"-",",")))=TRUE,(VALUE(SUBSTITUTE(SUBSTITUTE(SUBSTITUTE(SUBSTITUTE('YAHOO HISTORICAL DATA'!E1279,",","+"),".","-"),"+","."),"-",","))),"")</f>
        <v/>
      </c>
      <c r="J1279" s="15" t="str">
        <f>IF(ISNUMBER(VALUE(SUBSTITUTE(SUBSTITUTE(SUBSTITUTE(SUBSTITUTE('YAHOO HISTORICAL DATA'!F1279,",","+"),".","-"),"+","."),"-",",")))=TRUE,(VALUE(SUBSTITUTE(SUBSTITUTE(SUBSTITUTE(SUBSTITUTE('YAHOO HISTORICAL DATA'!F1279,",","+"),".","-"),"+","."),"-",","))),"")</f>
        <v/>
      </c>
      <c r="K1279" s="15">
        <f>IF(ISNUMBER(VALUE(SUBSTITUTE(SUBSTITUTE(SUBSTITUTE(SUBSTITUTE('YAHOO HISTORICAL DATA'!G1279,",","+"),".","-"),"+","."),"-",",")))=TRUE,(VALUE(SUBSTITUTE(SUBSTITUTE(SUBSTITUTE(SUBSTITUTE('YAHOO HISTORICAL DATA'!G1279,",","+"),".","-"),"+","."),"-",","))),VALUE(SUBSTITUTE(SUBSTITUTE(SUBSTITUTE(SUBSTITUTE('YAHOO HISTORICAL DATA'!G1279,",","+"),".","-"),"+","."),"-",",")&amp;"0"))</f>
        <v>0</v>
      </c>
    </row>
    <row r="1280" spans="1:11" x14ac:dyDescent="0.2">
      <c r="A1280">
        <f>'YAHOO HISTORICAL DATA'!A1280</f>
        <v>0</v>
      </c>
      <c r="B1280" s="81">
        <f t="shared" si="80"/>
        <v>0</v>
      </c>
      <c r="C1280" s="83">
        <f t="shared" si="82"/>
        <v>0</v>
      </c>
      <c r="D1280" s="83">
        <f t="shared" si="81"/>
        <v>0</v>
      </c>
      <c r="E1280" s="3" t="e">
        <f t="shared" si="83"/>
        <v>#NUM!</v>
      </c>
      <c r="F1280" s="15" t="str">
        <f>IF(ISNUMBER(VALUE(SUBSTITUTE(SUBSTITUTE(SUBSTITUTE(SUBSTITUTE('YAHOO HISTORICAL DATA'!B1280,",","+"),".","-"),"+","."),"-",",")))=TRUE,(VALUE(SUBSTITUTE(SUBSTITUTE(SUBSTITUTE(SUBSTITUTE('YAHOO HISTORICAL DATA'!B1280,",","+"),".","-"),"+","."),"-",","))),"")</f>
        <v/>
      </c>
      <c r="G1280" s="15" t="str">
        <f>IF(ISNUMBER(VALUE(SUBSTITUTE(SUBSTITUTE(SUBSTITUTE(SUBSTITUTE('YAHOO HISTORICAL DATA'!C1280,",","+"),".","-"),"+","."),"-",",")))=TRUE,(VALUE(SUBSTITUTE(SUBSTITUTE(SUBSTITUTE(SUBSTITUTE('YAHOO HISTORICAL DATA'!C1280,",","+"),".","-"),"+","."),"-",","))),"")</f>
        <v/>
      </c>
      <c r="H1280" s="15" t="str">
        <f>IF(ISNUMBER(VALUE(SUBSTITUTE(SUBSTITUTE(SUBSTITUTE(SUBSTITUTE('YAHOO HISTORICAL DATA'!D1280,",","+"),".","-"),"+","."),"-",",")))=TRUE,(VALUE(SUBSTITUTE(SUBSTITUTE(SUBSTITUTE(SUBSTITUTE('YAHOO HISTORICAL DATA'!D1280,",","+"),".","-"),"+","."),"-",","))),"")</f>
        <v/>
      </c>
      <c r="I1280" s="15" t="str">
        <f>IF(ISNUMBER(VALUE(SUBSTITUTE(SUBSTITUTE(SUBSTITUTE(SUBSTITUTE('YAHOO HISTORICAL DATA'!E1280,",","+"),".","-"),"+","."),"-",",")))=TRUE,(VALUE(SUBSTITUTE(SUBSTITUTE(SUBSTITUTE(SUBSTITUTE('YAHOO HISTORICAL DATA'!E1280,",","+"),".","-"),"+","."),"-",","))),"")</f>
        <v/>
      </c>
      <c r="J1280" s="15" t="str">
        <f>IF(ISNUMBER(VALUE(SUBSTITUTE(SUBSTITUTE(SUBSTITUTE(SUBSTITUTE('YAHOO HISTORICAL DATA'!F1280,",","+"),".","-"),"+","."),"-",",")))=TRUE,(VALUE(SUBSTITUTE(SUBSTITUTE(SUBSTITUTE(SUBSTITUTE('YAHOO HISTORICAL DATA'!F1280,",","+"),".","-"),"+","."),"-",","))),"")</f>
        <v/>
      </c>
      <c r="K1280" s="15">
        <f>IF(ISNUMBER(VALUE(SUBSTITUTE(SUBSTITUTE(SUBSTITUTE(SUBSTITUTE('YAHOO HISTORICAL DATA'!G1280,",","+"),".","-"),"+","."),"-",",")))=TRUE,(VALUE(SUBSTITUTE(SUBSTITUTE(SUBSTITUTE(SUBSTITUTE('YAHOO HISTORICAL DATA'!G1280,",","+"),".","-"),"+","."),"-",","))),VALUE(SUBSTITUTE(SUBSTITUTE(SUBSTITUTE(SUBSTITUTE('YAHOO HISTORICAL DATA'!G1280,",","+"),".","-"),"+","."),"-",",")&amp;"0"))</f>
        <v>0</v>
      </c>
    </row>
    <row r="1281" spans="1:11" x14ac:dyDescent="0.2">
      <c r="A1281">
        <f>'YAHOO HISTORICAL DATA'!A1281</f>
        <v>0</v>
      </c>
      <c r="B1281" s="81">
        <f t="shared" si="80"/>
        <v>0</v>
      </c>
      <c r="C1281" s="83">
        <f t="shared" si="82"/>
        <v>0</v>
      </c>
      <c r="D1281" s="83">
        <f t="shared" si="81"/>
        <v>0</v>
      </c>
      <c r="E1281" s="3" t="e">
        <f t="shared" si="83"/>
        <v>#NUM!</v>
      </c>
      <c r="F1281" s="15" t="str">
        <f>IF(ISNUMBER(VALUE(SUBSTITUTE(SUBSTITUTE(SUBSTITUTE(SUBSTITUTE('YAHOO HISTORICAL DATA'!B1281,",","+"),".","-"),"+","."),"-",",")))=TRUE,(VALUE(SUBSTITUTE(SUBSTITUTE(SUBSTITUTE(SUBSTITUTE('YAHOO HISTORICAL DATA'!B1281,",","+"),".","-"),"+","."),"-",","))),"")</f>
        <v/>
      </c>
      <c r="G1281" s="15" t="str">
        <f>IF(ISNUMBER(VALUE(SUBSTITUTE(SUBSTITUTE(SUBSTITUTE(SUBSTITUTE('YAHOO HISTORICAL DATA'!C1281,",","+"),".","-"),"+","."),"-",",")))=TRUE,(VALUE(SUBSTITUTE(SUBSTITUTE(SUBSTITUTE(SUBSTITUTE('YAHOO HISTORICAL DATA'!C1281,",","+"),".","-"),"+","."),"-",","))),"")</f>
        <v/>
      </c>
      <c r="H1281" s="15" t="str">
        <f>IF(ISNUMBER(VALUE(SUBSTITUTE(SUBSTITUTE(SUBSTITUTE(SUBSTITUTE('YAHOO HISTORICAL DATA'!D1281,",","+"),".","-"),"+","."),"-",",")))=TRUE,(VALUE(SUBSTITUTE(SUBSTITUTE(SUBSTITUTE(SUBSTITUTE('YAHOO HISTORICAL DATA'!D1281,",","+"),".","-"),"+","."),"-",","))),"")</f>
        <v/>
      </c>
      <c r="I1281" s="15" t="str">
        <f>IF(ISNUMBER(VALUE(SUBSTITUTE(SUBSTITUTE(SUBSTITUTE(SUBSTITUTE('YAHOO HISTORICAL DATA'!E1281,",","+"),".","-"),"+","."),"-",",")))=TRUE,(VALUE(SUBSTITUTE(SUBSTITUTE(SUBSTITUTE(SUBSTITUTE('YAHOO HISTORICAL DATA'!E1281,",","+"),".","-"),"+","."),"-",","))),"")</f>
        <v/>
      </c>
      <c r="J1281" s="15" t="str">
        <f>IF(ISNUMBER(VALUE(SUBSTITUTE(SUBSTITUTE(SUBSTITUTE(SUBSTITUTE('YAHOO HISTORICAL DATA'!F1281,",","+"),".","-"),"+","."),"-",",")))=TRUE,(VALUE(SUBSTITUTE(SUBSTITUTE(SUBSTITUTE(SUBSTITUTE('YAHOO HISTORICAL DATA'!F1281,",","+"),".","-"),"+","."),"-",","))),"")</f>
        <v/>
      </c>
      <c r="K1281" s="15">
        <f>IF(ISNUMBER(VALUE(SUBSTITUTE(SUBSTITUTE(SUBSTITUTE(SUBSTITUTE('YAHOO HISTORICAL DATA'!G1281,",","+"),".","-"),"+","."),"-",",")))=TRUE,(VALUE(SUBSTITUTE(SUBSTITUTE(SUBSTITUTE(SUBSTITUTE('YAHOO HISTORICAL DATA'!G1281,",","+"),".","-"),"+","."),"-",","))),VALUE(SUBSTITUTE(SUBSTITUTE(SUBSTITUTE(SUBSTITUTE('YAHOO HISTORICAL DATA'!G1281,",","+"),".","-"),"+","."),"-",",")&amp;"0"))</f>
        <v>0</v>
      </c>
    </row>
    <row r="1282" spans="1:11" x14ac:dyDescent="0.2">
      <c r="A1282">
        <f>'YAHOO HISTORICAL DATA'!A1282</f>
        <v>0</v>
      </c>
      <c r="B1282" s="81">
        <f t="shared" si="80"/>
        <v>0</v>
      </c>
      <c r="C1282" s="83">
        <f t="shared" si="82"/>
        <v>0</v>
      </c>
      <c r="D1282" s="83">
        <f t="shared" si="81"/>
        <v>0</v>
      </c>
      <c r="E1282" s="3" t="e">
        <f t="shared" si="83"/>
        <v>#NUM!</v>
      </c>
      <c r="F1282" s="15" t="str">
        <f>IF(ISNUMBER(VALUE(SUBSTITUTE(SUBSTITUTE(SUBSTITUTE(SUBSTITUTE('YAHOO HISTORICAL DATA'!B1282,",","+"),".","-"),"+","."),"-",",")))=TRUE,(VALUE(SUBSTITUTE(SUBSTITUTE(SUBSTITUTE(SUBSTITUTE('YAHOO HISTORICAL DATA'!B1282,",","+"),".","-"),"+","."),"-",","))),"")</f>
        <v/>
      </c>
      <c r="G1282" s="15" t="str">
        <f>IF(ISNUMBER(VALUE(SUBSTITUTE(SUBSTITUTE(SUBSTITUTE(SUBSTITUTE('YAHOO HISTORICAL DATA'!C1282,",","+"),".","-"),"+","."),"-",",")))=TRUE,(VALUE(SUBSTITUTE(SUBSTITUTE(SUBSTITUTE(SUBSTITUTE('YAHOO HISTORICAL DATA'!C1282,",","+"),".","-"),"+","."),"-",","))),"")</f>
        <v/>
      </c>
      <c r="H1282" s="15" t="str">
        <f>IF(ISNUMBER(VALUE(SUBSTITUTE(SUBSTITUTE(SUBSTITUTE(SUBSTITUTE('YAHOO HISTORICAL DATA'!D1282,",","+"),".","-"),"+","."),"-",",")))=TRUE,(VALUE(SUBSTITUTE(SUBSTITUTE(SUBSTITUTE(SUBSTITUTE('YAHOO HISTORICAL DATA'!D1282,",","+"),".","-"),"+","."),"-",","))),"")</f>
        <v/>
      </c>
      <c r="I1282" s="15" t="str">
        <f>IF(ISNUMBER(VALUE(SUBSTITUTE(SUBSTITUTE(SUBSTITUTE(SUBSTITUTE('YAHOO HISTORICAL DATA'!E1282,",","+"),".","-"),"+","."),"-",",")))=TRUE,(VALUE(SUBSTITUTE(SUBSTITUTE(SUBSTITUTE(SUBSTITUTE('YAHOO HISTORICAL DATA'!E1282,",","+"),".","-"),"+","."),"-",","))),"")</f>
        <v/>
      </c>
      <c r="J1282" s="15" t="str">
        <f>IF(ISNUMBER(VALUE(SUBSTITUTE(SUBSTITUTE(SUBSTITUTE(SUBSTITUTE('YAHOO HISTORICAL DATA'!F1282,",","+"),".","-"),"+","."),"-",",")))=TRUE,(VALUE(SUBSTITUTE(SUBSTITUTE(SUBSTITUTE(SUBSTITUTE('YAHOO HISTORICAL DATA'!F1282,",","+"),".","-"),"+","."),"-",","))),"")</f>
        <v/>
      </c>
      <c r="K1282" s="15">
        <f>IF(ISNUMBER(VALUE(SUBSTITUTE(SUBSTITUTE(SUBSTITUTE(SUBSTITUTE('YAHOO HISTORICAL DATA'!G1282,",","+"),".","-"),"+","."),"-",",")))=TRUE,(VALUE(SUBSTITUTE(SUBSTITUTE(SUBSTITUTE(SUBSTITUTE('YAHOO HISTORICAL DATA'!G1282,",","+"),".","-"),"+","."),"-",","))),VALUE(SUBSTITUTE(SUBSTITUTE(SUBSTITUTE(SUBSTITUTE('YAHOO HISTORICAL DATA'!G1282,",","+"),".","-"),"+","."),"-",",")&amp;"0"))</f>
        <v>0</v>
      </c>
    </row>
    <row r="1283" spans="1:11" x14ac:dyDescent="0.2">
      <c r="A1283">
        <f>'YAHOO HISTORICAL DATA'!A1283</f>
        <v>0</v>
      </c>
      <c r="B1283" s="81">
        <f t="shared" ref="B1283:B1346" si="84">VALUE(RIGHT((LEFT(A1283,6)),2))</f>
        <v>0</v>
      </c>
      <c r="C1283" s="83">
        <f t="shared" si="82"/>
        <v>0</v>
      </c>
      <c r="D1283" s="83">
        <f t="shared" ref="D1283:D1346" si="85">IF(AND(ISNUMBER(G1283),ISNUMBER(K1283)),VALUE(RIGHT(A1283,4)),0)</f>
        <v>0</v>
      </c>
      <c r="E1283" s="3" t="e">
        <f t="shared" si="83"/>
        <v>#NUM!</v>
      </c>
      <c r="F1283" s="15" t="str">
        <f>IF(ISNUMBER(VALUE(SUBSTITUTE(SUBSTITUTE(SUBSTITUTE(SUBSTITUTE('YAHOO HISTORICAL DATA'!B1283,",","+"),".","-"),"+","."),"-",",")))=TRUE,(VALUE(SUBSTITUTE(SUBSTITUTE(SUBSTITUTE(SUBSTITUTE('YAHOO HISTORICAL DATA'!B1283,",","+"),".","-"),"+","."),"-",","))),"")</f>
        <v/>
      </c>
      <c r="G1283" s="15" t="str">
        <f>IF(ISNUMBER(VALUE(SUBSTITUTE(SUBSTITUTE(SUBSTITUTE(SUBSTITUTE('YAHOO HISTORICAL DATA'!C1283,",","+"),".","-"),"+","."),"-",",")))=TRUE,(VALUE(SUBSTITUTE(SUBSTITUTE(SUBSTITUTE(SUBSTITUTE('YAHOO HISTORICAL DATA'!C1283,",","+"),".","-"),"+","."),"-",","))),"")</f>
        <v/>
      </c>
      <c r="H1283" s="15" t="str">
        <f>IF(ISNUMBER(VALUE(SUBSTITUTE(SUBSTITUTE(SUBSTITUTE(SUBSTITUTE('YAHOO HISTORICAL DATA'!D1283,",","+"),".","-"),"+","."),"-",",")))=TRUE,(VALUE(SUBSTITUTE(SUBSTITUTE(SUBSTITUTE(SUBSTITUTE('YAHOO HISTORICAL DATA'!D1283,",","+"),".","-"),"+","."),"-",","))),"")</f>
        <v/>
      </c>
      <c r="I1283" s="15" t="str">
        <f>IF(ISNUMBER(VALUE(SUBSTITUTE(SUBSTITUTE(SUBSTITUTE(SUBSTITUTE('YAHOO HISTORICAL DATA'!E1283,",","+"),".","-"),"+","."),"-",",")))=TRUE,(VALUE(SUBSTITUTE(SUBSTITUTE(SUBSTITUTE(SUBSTITUTE('YAHOO HISTORICAL DATA'!E1283,",","+"),".","-"),"+","."),"-",","))),"")</f>
        <v/>
      </c>
      <c r="J1283" s="15" t="str">
        <f>IF(ISNUMBER(VALUE(SUBSTITUTE(SUBSTITUTE(SUBSTITUTE(SUBSTITUTE('YAHOO HISTORICAL DATA'!F1283,",","+"),".","-"),"+","."),"-",",")))=TRUE,(VALUE(SUBSTITUTE(SUBSTITUTE(SUBSTITUTE(SUBSTITUTE('YAHOO HISTORICAL DATA'!F1283,",","+"),".","-"),"+","."),"-",","))),"")</f>
        <v/>
      </c>
      <c r="K1283" s="15">
        <f>IF(ISNUMBER(VALUE(SUBSTITUTE(SUBSTITUTE(SUBSTITUTE(SUBSTITUTE('YAHOO HISTORICAL DATA'!G1283,",","+"),".","-"),"+","."),"-",",")))=TRUE,(VALUE(SUBSTITUTE(SUBSTITUTE(SUBSTITUTE(SUBSTITUTE('YAHOO HISTORICAL DATA'!G1283,",","+"),".","-"),"+","."),"-",","))),VALUE(SUBSTITUTE(SUBSTITUTE(SUBSTITUTE(SUBSTITUTE('YAHOO HISTORICAL DATA'!G1283,",","+"),".","-"),"+","."),"-",",")&amp;"0"))</f>
        <v>0</v>
      </c>
    </row>
    <row r="1284" spans="1:11" x14ac:dyDescent="0.2">
      <c r="A1284">
        <f>'YAHOO HISTORICAL DATA'!A1284</f>
        <v>0</v>
      </c>
      <c r="B1284" s="81">
        <f t="shared" si="84"/>
        <v>0</v>
      </c>
      <c r="C1284" s="83">
        <f t="shared" si="82"/>
        <v>0</v>
      </c>
      <c r="D1284" s="83">
        <f t="shared" si="85"/>
        <v>0</v>
      </c>
      <c r="E1284" s="3" t="e">
        <f t="shared" si="83"/>
        <v>#NUM!</v>
      </c>
      <c r="F1284" s="15" t="str">
        <f>IF(ISNUMBER(VALUE(SUBSTITUTE(SUBSTITUTE(SUBSTITUTE(SUBSTITUTE('YAHOO HISTORICAL DATA'!B1284,",","+"),".","-"),"+","."),"-",",")))=TRUE,(VALUE(SUBSTITUTE(SUBSTITUTE(SUBSTITUTE(SUBSTITUTE('YAHOO HISTORICAL DATA'!B1284,",","+"),".","-"),"+","."),"-",","))),"")</f>
        <v/>
      </c>
      <c r="G1284" s="15" t="str">
        <f>IF(ISNUMBER(VALUE(SUBSTITUTE(SUBSTITUTE(SUBSTITUTE(SUBSTITUTE('YAHOO HISTORICAL DATA'!C1284,",","+"),".","-"),"+","."),"-",",")))=TRUE,(VALUE(SUBSTITUTE(SUBSTITUTE(SUBSTITUTE(SUBSTITUTE('YAHOO HISTORICAL DATA'!C1284,",","+"),".","-"),"+","."),"-",","))),"")</f>
        <v/>
      </c>
      <c r="H1284" s="15" t="str">
        <f>IF(ISNUMBER(VALUE(SUBSTITUTE(SUBSTITUTE(SUBSTITUTE(SUBSTITUTE('YAHOO HISTORICAL DATA'!D1284,",","+"),".","-"),"+","."),"-",",")))=TRUE,(VALUE(SUBSTITUTE(SUBSTITUTE(SUBSTITUTE(SUBSTITUTE('YAHOO HISTORICAL DATA'!D1284,",","+"),".","-"),"+","."),"-",","))),"")</f>
        <v/>
      </c>
      <c r="I1284" s="15" t="str">
        <f>IF(ISNUMBER(VALUE(SUBSTITUTE(SUBSTITUTE(SUBSTITUTE(SUBSTITUTE('YAHOO HISTORICAL DATA'!E1284,",","+"),".","-"),"+","."),"-",",")))=TRUE,(VALUE(SUBSTITUTE(SUBSTITUTE(SUBSTITUTE(SUBSTITUTE('YAHOO HISTORICAL DATA'!E1284,",","+"),".","-"),"+","."),"-",","))),"")</f>
        <v/>
      </c>
      <c r="J1284" s="15" t="str">
        <f>IF(ISNUMBER(VALUE(SUBSTITUTE(SUBSTITUTE(SUBSTITUTE(SUBSTITUTE('YAHOO HISTORICAL DATA'!F1284,",","+"),".","-"),"+","."),"-",",")))=TRUE,(VALUE(SUBSTITUTE(SUBSTITUTE(SUBSTITUTE(SUBSTITUTE('YAHOO HISTORICAL DATA'!F1284,",","+"),".","-"),"+","."),"-",","))),"")</f>
        <v/>
      </c>
      <c r="K1284" s="15">
        <f>IF(ISNUMBER(VALUE(SUBSTITUTE(SUBSTITUTE(SUBSTITUTE(SUBSTITUTE('YAHOO HISTORICAL DATA'!G1284,",","+"),".","-"),"+","."),"-",",")))=TRUE,(VALUE(SUBSTITUTE(SUBSTITUTE(SUBSTITUTE(SUBSTITUTE('YAHOO HISTORICAL DATA'!G1284,",","+"),".","-"),"+","."),"-",","))),VALUE(SUBSTITUTE(SUBSTITUTE(SUBSTITUTE(SUBSTITUTE('YAHOO HISTORICAL DATA'!G1284,",","+"),".","-"),"+","."),"-",",")&amp;"0"))</f>
        <v>0</v>
      </c>
    </row>
    <row r="1285" spans="1:11" x14ac:dyDescent="0.2">
      <c r="A1285">
        <f>'YAHOO HISTORICAL DATA'!A1285</f>
        <v>0</v>
      </c>
      <c r="B1285" s="81">
        <f t="shared" si="84"/>
        <v>0</v>
      </c>
      <c r="C1285" s="83">
        <f t="shared" si="82"/>
        <v>0</v>
      </c>
      <c r="D1285" s="83">
        <f t="shared" si="85"/>
        <v>0</v>
      </c>
      <c r="E1285" s="3" t="e">
        <f t="shared" si="83"/>
        <v>#NUM!</v>
      </c>
      <c r="F1285" s="15" t="str">
        <f>IF(ISNUMBER(VALUE(SUBSTITUTE(SUBSTITUTE(SUBSTITUTE(SUBSTITUTE('YAHOO HISTORICAL DATA'!B1285,",","+"),".","-"),"+","."),"-",",")))=TRUE,(VALUE(SUBSTITUTE(SUBSTITUTE(SUBSTITUTE(SUBSTITUTE('YAHOO HISTORICAL DATA'!B1285,",","+"),".","-"),"+","."),"-",","))),"")</f>
        <v/>
      </c>
      <c r="G1285" s="15" t="str">
        <f>IF(ISNUMBER(VALUE(SUBSTITUTE(SUBSTITUTE(SUBSTITUTE(SUBSTITUTE('YAHOO HISTORICAL DATA'!C1285,",","+"),".","-"),"+","."),"-",",")))=TRUE,(VALUE(SUBSTITUTE(SUBSTITUTE(SUBSTITUTE(SUBSTITUTE('YAHOO HISTORICAL DATA'!C1285,",","+"),".","-"),"+","."),"-",","))),"")</f>
        <v/>
      </c>
      <c r="H1285" s="15" t="str">
        <f>IF(ISNUMBER(VALUE(SUBSTITUTE(SUBSTITUTE(SUBSTITUTE(SUBSTITUTE('YAHOO HISTORICAL DATA'!D1285,",","+"),".","-"),"+","."),"-",",")))=TRUE,(VALUE(SUBSTITUTE(SUBSTITUTE(SUBSTITUTE(SUBSTITUTE('YAHOO HISTORICAL DATA'!D1285,",","+"),".","-"),"+","."),"-",","))),"")</f>
        <v/>
      </c>
      <c r="I1285" s="15" t="str">
        <f>IF(ISNUMBER(VALUE(SUBSTITUTE(SUBSTITUTE(SUBSTITUTE(SUBSTITUTE('YAHOO HISTORICAL DATA'!E1285,",","+"),".","-"),"+","."),"-",",")))=TRUE,(VALUE(SUBSTITUTE(SUBSTITUTE(SUBSTITUTE(SUBSTITUTE('YAHOO HISTORICAL DATA'!E1285,",","+"),".","-"),"+","."),"-",","))),"")</f>
        <v/>
      </c>
      <c r="J1285" s="15" t="str">
        <f>IF(ISNUMBER(VALUE(SUBSTITUTE(SUBSTITUTE(SUBSTITUTE(SUBSTITUTE('YAHOO HISTORICAL DATA'!F1285,",","+"),".","-"),"+","."),"-",",")))=TRUE,(VALUE(SUBSTITUTE(SUBSTITUTE(SUBSTITUTE(SUBSTITUTE('YAHOO HISTORICAL DATA'!F1285,",","+"),".","-"),"+","."),"-",","))),"")</f>
        <v/>
      </c>
      <c r="K1285" s="15">
        <f>IF(ISNUMBER(VALUE(SUBSTITUTE(SUBSTITUTE(SUBSTITUTE(SUBSTITUTE('YAHOO HISTORICAL DATA'!G1285,",","+"),".","-"),"+","."),"-",",")))=TRUE,(VALUE(SUBSTITUTE(SUBSTITUTE(SUBSTITUTE(SUBSTITUTE('YAHOO HISTORICAL DATA'!G1285,",","+"),".","-"),"+","."),"-",","))),VALUE(SUBSTITUTE(SUBSTITUTE(SUBSTITUTE(SUBSTITUTE('YAHOO HISTORICAL DATA'!G1285,",","+"),".","-"),"+","."),"-",",")&amp;"0"))</f>
        <v>0</v>
      </c>
    </row>
    <row r="1286" spans="1:11" x14ac:dyDescent="0.2">
      <c r="A1286">
        <f>'YAHOO HISTORICAL DATA'!A1286</f>
        <v>0</v>
      </c>
      <c r="B1286" s="81">
        <f t="shared" si="84"/>
        <v>0</v>
      </c>
      <c r="C1286" s="83">
        <f t="shared" si="82"/>
        <v>0</v>
      </c>
      <c r="D1286" s="83">
        <f t="shared" si="85"/>
        <v>0</v>
      </c>
      <c r="E1286" s="3" t="e">
        <f t="shared" si="83"/>
        <v>#NUM!</v>
      </c>
      <c r="F1286" s="15" t="str">
        <f>IF(ISNUMBER(VALUE(SUBSTITUTE(SUBSTITUTE(SUBSTITUTE(SUBSTITUTE('YAHOO HISTORICAL DATA'!B1286,",","+"),".","-"),"+","."),"-",",")))=TRUE,(VALUE(SUBSTITUTE(SUBSTITUTE(SUBSTITUTE(SUBSTITUTE('YAHOO HISTORICAL DATA'!B1286,",","+"),".","-"),"+","."),"-",","))),"")</f>
        <v/>
      </c>
      <c r="G1286" s="15" t="str">
        <f>IF(ISNUMBER(VALUE(SUBSTITUTE(SUBSTITUTE(SUBSTITUTE(SUBSTITUTE('YAHOO HISTORICAL DATA'!C1286,",","+"),".","-"),"+","."),"-",",")))=TRUE,(VALUE(SUBSTITUTE(SUBSTITUTE(SUBSTITUTE(SUBSTITUTE('YAHOO HISTORICAL DATA'!C1286,",","+"),".","-"),"+","."),"-",","))),"")</f>
        <v/>
      </c>
      <c r="H1286" s="15" t="str">
        <f>IF(ISNUMBER(VALUE(SUBSTITUTE(SUBSTITUTE(SUBSTITUTE(SUBSTITUTE('YAHOO HISTORICAL DATA'!D1286,",","+"),".","-"),"+","."),"-",",")))=TRUE,(VALUE(SUBSTITUTE(SUBSTITUTE(SUBSTITUTE(SUBSTITUTE('YAHOO HISTORICAL DATA'!D1286,",","+"),".","-"),"+","."),"-",","))),"")</f>
        <v/>
      </c>
      <c r="I1286" s="15" t="str">
        <f>IF(ISNUMBER(VALUE(SUBSTITUTE(SUBSTITUTE(SUBSTITUTE(SUBSTITUTE('YAHOO HISTORICAL DATA'!E1286,",","+"),".","-"),"+","."),"-",",")))=TRUE,(VALUE(SUBSTITUTE(SUBSTITUTE(SUBSTITUTE(SUBSTITUTE('YAHOO HISTORICAL DATA'!E1286,",","+"),".","-"),"+","."),"-",","))),"")</f>
        <v/>
      </c>
      <c r="J1286" s="15" t="str">
        <f>IF(ISNUMBER(VALUE(SUBSTITUTE(SUBSTITUTE(SUBSTITUTE(SUBSTITUTE('YAHOO HISTORICAL DATA'!F1286,",","+"),".","-"),"+","."),"-",",")))=TRUE,(VALUE(SUBSTITUTE(SUBSTITUTE(SUBSTITUTE(SUBSTITUTE('YAHOO HISTORICAL DATA'!F1286,",","+"),".","-"),"+","."),"-",","))),"")</f>
        <v/>
      </c>
      <c r="K1286" s="15">
        <f>IF(ISNUMBER(VALUE(SUBSTITUTE(SUBSTITUTE(SUBSTITUTE(SUBSTITUTE('YAHOO HISTORICAL DATA'!G1286,",","+"),".","-"),"+","."),"-",",")))=TRUE,(VALUE(SUBSTITUTE(SUBSTITUTE(SUBSTITUTE(SUBSTITUTE('YAHOO HISTORICAL DATA'!G1286,",","+"),".","-"),"+","."),"-",","))),VALUE(SUBSTITUTE(SUBSTITUTE(SUBSTITUTE(SUBSTITUTE('YAHOO HISTORICAL DATA'!G1286,",","+"),".","-"),"+","."),"-",",")&amp;"0"))</f>
        <v>0</v>
      </c>
    </row>
    <row r="1287" spans="1:11" x14ac:dyDescent="0.2">
      <c r="A1287">
        <f>'YAHOO HISTORICAL DATA'!A1287</f>
        <v>0</v>
      </c>
      <c r="B1287" s="81">
        <f t="shared" si="84"/>
        <v>0</v>
      </c>
      <c r="C1287" s="83">
        <f t="shared" si="82"/>
        <v>0</v>
      </c>
      <c r="D1287" s="83">
        <f t="shared" si="85"/>
        <v>0</v>
      </c>
      <c r="E1287" s="3" t="e">
        <f t="shared" si="83"/>
        <v>#NUM!</v>
      </c>
      <c r="F1287" s="15" t="str">
        <f>IF(ISNUMBER(VALUE(SUBSTITUTE(SUBSTITUTE(SUBSTITUTE(SUBSTITUTE('YAHOO HISTORICAL DATA'!B1287,",","+"),".","-"),"+","."),"-",",")))=TRUE,(VALUE(SUBSTITUTE(SUBSTITUTE(SUBSTITUTE(SUBSTITUTE('YAHOO HISTORICAL DATA'!B1287,",","+"),".","-"),"+","."),"-",","))),"")</f>
        <v/>
      </c>
      <c r="G1287" s="15" t="str">
        <f>IF(ISNUMBER(VALUE(SUBSTITUTE(SUBSTITUTE(SUBSTITUTE(SUBSTITUTE('YAHOO HISTORICAL DATA'!C1287,",","+"),".","-"),"+","."),"-",",")))=TRUE,(VALUE(SUBSTITUTE(SUBSTITUTE(SUBSTITUTE(SUBSTITUTE('YAHOO HISTORICAL DATA'!C1287,",","+"),".","-"),"+","."),"-",","))),"")</f>
        <v/>
      </c>
      <c r="H1287" s="15" t="str">
        <f>IF(ISNUMBER(VALUE(SUBSTITUTE(SUBSTITUTE(SUBSTITUTE(SUBSTITUTE('YAHOO HISTORICAL DATA'!D1287,",","+"),".","-"),"+","."),"-",",")))=TRUE,(VALUE(SUBSTITUTE(SUBSTITUTE(SUBSTITUTE(SUBSTITUTE('YAHOO HISTORICAL DATA'!D1287,",","+"),".","-"),"+","."),"-",","))),"")</f>
        <v/>
      </c>
      <c r="I1287" s="15" t="str">
        <f>IF(ISNUMBER(VALUE(SUBSTITUTE(SUBSTITUTE(SUBSTITUTE(SUBSTITUTE('YAHOO HISTORICAL DATA'!E1287,",","+"),".","-"),"+","."),"-",",")))=TRUE,(VALUE(SUBSTITUTE(SUBSTITUTE(SUBSTITUTE(SUBSTITUTE('YAHOO HISTORICAL DATA'!E1287,",","+"),".","-"),"+","."),"-",","))),"")</f>
        <v/>
      </c>
      <c r="J1287" s="15" t="str">
        <f>IF(ISNUMBER(VALUE(SUBSTITUTE(SUBSTITUTE(SUBSTITUTE(SUBSTITUTE('YAHOO HISTORICAL DATA'!F1287,",","+"),".","-"),"+","."),"-",",")))=TRUE,(VALUE(SUBSTITUTE(SUBSTITUTE(SUBSTITUTE(SUBSTITUTE('YAHOO HISTORICAL DATA'!F1287,",","+"),".","-"),"+","."),"-",","))),"")</f>
        <v/>
      </c>
      <c r="K1287" s="15">
        <f>IF(ISNUMBER(VALUE(SUBSTITUTE(SUBSTITUTE(SUBSTITUTE(SUBSTITUTE('YAHOO HISTORICAL DATA'!G1287,",","+"),".","-"),"+","."),"-",",")))=TRUE,(VALUE(SUBSTITUTE(SUBSTITUTE(SUBSTITUTE(SUBSTITUTE('YAHOO HISTORICAL DATA'!G1287,",","+"),".","-"),"+","."),"-",","))),VALUE(SUBSTITUTE(SUBSTITUTE(SUBSTITUTE(SUBSTITUTE('YAHOO HISTORICAL DATA'!G1287,",","+"),".","-"),"+","."),"-",",")&amp;"0"))</f>
        <v>0</v>
      </c>
    </row>
    <row r="1288" spans="1:11" x14ac:dyDescent="0.2">
      <c r="A1288">
        <f>'YAHOO HISTORICAL DATA'!A1288</f>
        <v>0</v>
      </c>
      <c r="B1288" s="81">
        <f t="shared" si="84"/>
        <v>0</v>
      </c>
      <c r="C1288" s="83">
        <f t="shared" si="82"/>
        <v>0</v>
      </c>
      <c r="D1288" s="83">
        <f t="shared" si="85"/>
        <v>0</v>
      </c>
      <c r="E1288" s="3" t="e">
        <f t="shared" si="83"/>
        <v>#NUM!</v>
      </c>
      <c r="F1288" s="15" t="str">
        <f>IF(ISNUMBER(VALUE(SUBSTITUTE(SUBSTITUTE(SUBSTITUTE(SUBSTITUTE('YAHOO HISTORICAL DATA'!B1288,",","+"),".","-"),"+","."),"-",",")))=TRUE,(VALUE(SUBSTITUTE(SUBSTITUTE(SUBSTITUTE(SUBSTITUTE('YAHOO HISTORICAL DATA'!B1288,",","+"),".","-"),"+","."),"-",","))),"")</f>
        <v/>
      </c>
      <c r="G1288" s="15" t="str">
        <f>IF(ISNUMBER(VALUE(SUBSTITUTE(SUBSTITUTE(SUBSTITUTE(SUBSTITUTE('YAHOO HISTORICAL DATA'!C1288,",","+"),".","-"),"+","."),"-",",")))=TRUE,(VALUE(SUBSTITUTE(SUBSTITUTE(SUBSTITUTE(SUBSTITUTE('YAHOO HISTORICAL DATA'!C1288,",","+"),".","-"),"+","."),"-",","))),"")</f>
        <v/>
      </c>
      <c r="H1288" s="15" t="str">
        <f>IF(ISNUMBER(VALUE(SUBSTITUTE(SUBSTITUTE(SUBSTITUTE(SUBSTITUTE('YAHOO HISTORICAL DATA'!D1288,",","+"),".","-"),"+","."),"-",",")))=TRUE,(VALUE(SUBSTITUTE(SUBSTITUTE(SUBSTITUTE(SUBSTITUTE('YAHOO HISTORICAL DATA'!D1288,",","+"),".","-"),"+","."),"-",","))),"")</f>
        <v/>
      </c>
      <c r="I1288" s="15" t="str">
        <f>IF(ISNUMBER(VALUE(SUBSTITUTE(SUBSTITUTE(SUBSTITUTE(SUBSTITUTE('YAHOO HISTORICAL DATA'!E1288,",","+"),".","-"),"+","."),"-",",")))=TRUE,(VALUE(SUBSTITUTE(SUBSTITUTE(SUBSTITUTE(SUBSTITUTE('YAHOO HISTORICAL DATA'!E1288,",","+"),".","-"),"+","."),"-",","))),"")</f>
        <v/>
      </c>
      <c r="J1288" s="15" t="str">
        <f>IF(ISNUMBER(VALUE(SUBSTITUTE(SUBSTITUTE(SUBSTITUTE(SUBSTITUTE('YAHOO HISTORICAL DATA'!F1288,",","+"),".","-"),"+","."),"-",",")))=TRUE,(VALUE(SUBSTITUTE(SUBSTITUTE(SUBSTITUTE(SUBSTITUTE('YAHOO HISTORICAL DATA'!F1288,",","+"),".","-"),"+","."),"-",","))),"")</f>
        <v/>
      </c>
      <c r="K1288" s="15">
        <f>IF(ISNUMBER(VALUE(SUBSTITUTE(SUBSTITUTE(SUBSTITUTE(SUBSTITUTE('YAHOO HISTORICAL DATA'!G1288,",","+"),".","-"),"+","."),"-",",")))=TRUE,(VALUE(SUBSTITUTE(SUBSTITUTE(SUBSTITUTE(SUBSTITUTE('YAHOO HISTORICAL DATA'!G1288,",","+"),".","-"),"+","."),"-",","))),VALUE(SUBSTITUTE(SUBSTITUTE(SUBSTITUTE(SUBSTITUTE('YAHOO HISTORICAL DATA'!G1288,",","+"),".","-"),"+","."),"-",",")&amp;"0"))</f>
        <v>0</v>
      </c>
    </row>
    <row r="1289" spans="1:11" x14ac:dyDescent="0.2">
      <c r="A1289">
        <f>'YAHOO HISTORICAL DATA'!A1289</f>
        <v>0</v>
      </c>
      <c r="B1289" s="81">
        <f t="shared" si="84"/>
        <v>0</v>
      </c>
      <c r="C1289" s="83">
        <f t="shared" si="82"/>
        <v>0</v>
      </c>
      <c r="D1289" s="83">
        <f t="shared" si="85"/>
        <v>0</v>
      </c>
      <c r="E1289" s="3" t="e">
        <f t="shared" si="83"/>
        <v>#NUM!</v>
      </c>
      <c r="F1289" s="15" t="str">
        <f>IF(ISNUMBER(VALUE(SUBSTITUTE(SUBSTITUTE(SUBSTITUTE(SUBSTITUTE('YAHOO HISTORICAL DATA'!B1289,",","+"),".","-"),"+","."),"-",",")))=TRUE,(VALUE(SUBSTITUTE(SUBSTITUTE(SUBSTITUTE(SUBSTITUTE('YAHOO HISTORICAL DATA'!B1289,",","+"),".","-"),"+","."),"-",","))),"")</f>
        <v/>
      </c>
      <c r="G1289" s="15" t="str">
        <f>IF(ISNUMBER(VALUE(SUBSTITUTE(SUBSTITUTE(SUBSTITUTE(SUBSTITUTE('YAHOO HISTORICAL DATA'!C1289,",","+"),".","-"),"+","."),"-",",")))=TRUE,(VALUE(SUBSTITUTE(SUBSTITUTE(SUBSTITUTE(SUBSTITUTE('YAHOO HISTORICAL DATA'!C1289,",","+"),".","-"),"+","."),"-",","))),"")</f>
        <v/>
      </c>
      <c r="H1289" s="15" t="str">
        <f>IF(ISNUMBER(VALUE(SUBSTITUTE(SUBSTITUTE(SUBSTITUTE(SUBSTITUTE('YAHOO HISTORICAL DATA'!D1289,",","+"),".","-"),"+","."),"-",",")))=TRUE,(VALUE(SUBSTITUTE(SUBSTITUTE(SUBSTITUTE(SUBSTITUTE('YAHOO HISTORICAL DATA'!D1289,",","+"),".","-"),"+","."),"-",","))),"")</f>
        <v/>
      </c>
      <c r="I1289" s="15" t="str">
        <f>IF(ISNUMBER(VALUE(SUBSTITUTE(SUBSTITUTE(SUBSTITUTE(SUBSTITUTE('YAHOO HISTORICAL DATA'!E1289,",","+"),".","-"),"+","."),"-",",")))=TRUE,(VALUE(SUBSTITUTE(SUBSTITUTE(SUBSTITUTE(SUBSTITUTE('YAHOO HISTORICAL DATA'!E1289,",","+"),".","-"),"+","."),"-",","))),"")</f>
        <v/>
      </c>
      <c r="J1289" s="15" t="str">
        <f>IF(ISNUMBER(VALUE(SUBSTITUTE(SUBSTITUTE(SUBSTITUTE(SUBSTITUTE('YAHOO HISTORICAL DATA'!F1289,",","+"),".","-"),"+","."),"-",",")))=TRUE,(VALUE(SUBSTITUTE(SUBSTITUTE(SUBSTITUTE(SUBSTITUTE('YAHOO HISTORICAL DATA'!F1289,",","+"),".","-"),"+","."),"-",","))),"")</f>
        <v/>
      </c>
      <c r="K1289" s="15">
        <f>IF(ISNUMBER(VALUE(SUBSTITUTE(SUBSTITUTE(SUBSTITUTE(SUBSTITUTE('YAHOO HISTORICAL DATA'!G1289,",","+"),".","-"),"+","."),"-",",")))=TRUE,(VALUE(SUBSTITUTE(SUBSTITUTE(SUBSTITUTE(SUBSTITUTE('YAHOO HISTORICAL DATA'!G1289,",","+"),".","-"),"+","."),"-",","))),VALUE(SUBSTITUTE(SUBSTITUTE(SUBSTITUTE(SUBSTITUTE('YAHOO HISTORICAL DATA'!G1289,",","+"),".","-"),"+","."),"-",",")&amp;"0"))</f>
        <v>0</v>
      </c>
    </row>
    <row r="1290" spans="1:11" x14ac:dyDescent="0.2">
      <c r="A1290">
        <f>'YAHOO HISTORICAL DATA'!A1290</f>
        <v>0</v>
      </c>
      <c r="B1290" s="81">
        <f t="shared" si="84"/>
        <v>0</v>
      </c>
      <c r="C1290" s="83">
        <f t="shared" si="82"/>
        <v>0</v>
      </c>
      <c r="D1290" s="83">
        <f t="shared" si="85"/>
        <v>0</v>
      </c>
      <c r="E1290" s="3" t="e">
        <f t="shared" si="83"/>
        <v>#NUM!</v>
      </c>
      <c r="F1290" s="15" t="str">
        <f>IF(ISNUMBER(VALUE(SUBSTITUTE(SUBSTITUTE(SUBSTITUTE(SUBSTITUTE('YAHOO HISTORICAL DATA'!B1290,",","+"),".","-"),"+","."),"-",",")))=TRUE,(VALUE(SUBSTITUTE(SUBSTITUTE(SUBSTITUTE(SUBSTITUTE('YAHOO HISTORICAL DATA'!B1290,",","+"),".","-"),"+","."),"-",","))),"")</f>
        <v/>
      </c>
      <c r="G1290" s="15" t="str">
        <f>IF(ISNUMBER(VALUE(SUBSTITUTE(SUBSTITUTE(SUBSTITUTE(SUBSTITUTE('YAHOO HISTORICAL DATA'!C1290,",","+"),".","-"),"+","."),"-",",")))=TRUE,(VALUE(SUBSTITUTE(SUBSTITUTE(SUBSTITUTE(SUBSTITUTE('YAHOO HISTORICAL DATA'!C1290,",","+"),".","-"),"+","."),"-",","))),"")</f>
        <v/>
      </c>
      <c r="H1290" s="15" t="str">
        <f>IF(ISNUMBER(VALUE(SUBSTITUTE(SUBSTITUTE(SUBSTITUTE(SUBSTITUTE('YAHOO HISTORICAL DATA'!D1290,",","+"),".","-"),"+","."),"-",",")))=TRUE,(VALUE(SUBSTITUTE(SUBSTITUTE(SUBSTITUTE(SUBSTITUTE('YAHOO HISTORICAL DATA'!D1290,",","+"),".","-"),"+","."),"-",","))),"")</f>
        <v/>
      </c>
      <c r="I1290" s="15" t="str">
        <f>IF(ISNUMBER(VALUE(SUBSTITUTE(SUBSTITUTE(SUBSTITUTE(SUBSTITUTE('YAHOO HISTORICAL DATA'!E1290,",","+"),".","-"),"+","."),"-",",")))=TRUE,(VALUE(SUBSTITUTE(SUBSTITUTE(SUBSTITUTE(SUBSTITUTE('YAHOO HISTORICAL DATA'!E1290,",","+"),".","-"),"+","."),"-",","))),"")</f>
        <v/>
      </c>
      <c r="J1290" s="15" t="str">
        <f>IF(ISNUMBER(VALUE(SUBSTITUTE(SUBSTITUTE(SUBSTITUTE(SUBSTITUTE('YAHOO HISTORICAL DATA'!F1290,",","+"),".","-"),"+","."),"-",",")))=TRUE,(VALUE(SUBSTITUTE(SUBSTITUTE(SUBSTITUTE(SUBSTITUTE('YAHOO HISTORICAL DATA'!F1290,",","+"),".","-"),"+","."),"-",","))),"")</f>
        <v/>
      </c>
      <c r="K1290" s="15">
        <f>IF(ISNUMBER(VALUE(SUBSTITUTE(SUBSTITUTE(SUBSTITUTE(SUBSTITUTE('YAHOO HISTORICAL DATA'!G1290,",","+"),".","-"),"+","."),"-",",")))=TRUE,(VALUE(SUBSTITUTE(SUBSTITUTE(SUBSTITUTE(SUBSTITUTE('YAHOO HISTORICAL DATA'!G1290,",","+"),".","-"),"+","."),"-",","))),VALUE(SUBSTITUTE(SUBSTITUTE(SUBSTITUTE(SUBSTITUTE('YAHOO HISTORICAL DATA'!G1290,",","+"),".","-"),"+","."),"-",",")&amp;"0"))</f>
        <v>0</v>
      </c>
    </row>
    <row r="1291" spans="1:11" x14ac:dyDescent="0.2">
      <c r="A1291">
        <f>'YAHOO HISTORICAL DATA'!A1291</f>
        <v>0</v>
      </c>
      <c r="B1291" s="81">
        <f t="shared" si="84"/>
        <v>0</v>
      </c>
      <c r="C1291" s="83">
        <f t="shared" si="82"/>
        <v>0</v>
      </c>
      <c r="D1291" s="83">
        <f t="shared" si="85"/>
        <v>0</v>
      </c>
      <c r="E1291" s="3" t="e">
        <f t="shared" si="83"/>
        <v>#NUM!</v>
      </c>
      <c r="F1291" s="15" t="str">
        <f>IF(ISNUMBER(VALUE(SUBSTITUTE(SUBSTITUTE(SUBSTITUTE(SUBSTITUTE('YAHOO HISTORICAL DATA'!B1291,",","+"),".","-"),"+","."),"-",",")))=TRUE,(VALUE(SUBSTITUTE(SUBSTITUTE(SUBSTITUTE(SUBSTITUTE('YAHOO HISTORICAL DATA'!B1291,",","+"),".","-"),"+","."),"-",","))),"")</f>
        <v/>
      </c>
      <c r="G1291" s="15" t="str">
        <f>IF(ISNUMBER(VALUE(SUBSTITUTE(SUBSTITUTE(SUBSTITUTE(SUBSTITUTE('YAHOO HISTORICAL DATA'!C1291,",","+"),".","-"),"+","."),"-",",")))=TRUE,(VALUE(SUBSTITUTE(SUBSTITUTE(SUBSTITUTE(SUBSTITUTE('YAHOO HISTORICAL DATA'!C1291,",","+"),".","-"),"+","."),"-",","))),"")</f>
        <v/>
      </c>
      <c r="H1291" s="15" t="str">
        <f>IF(ISNUMBER(VALUE(SUBSTITUTE(SUBSTITUTE(SUBSTITUTE(SUBSTITUTE('YAHOO HISTORICAL DATA'!D1291,",","+"),".","-"),"+","."),"-",",")))=TRUE,(VALUE(SUBSTITUTE(SUBSTITUTE(SUBSTITUTE(SUBSTITUTE('YAHOO HISTORICAL DATA'!D1291,",","+"),".","-"),"+","."),"-",","))),"")</f>
        <v/>
      </c>
      <c r="I1291" s="15" t="str">
        <f>IF(ISNUMBER(VALUE(SUBSTITUTE(SUBSTITUTE(SUBSTITUTE(SUBSTITUTE('YAHOO HISTORICAL DATA'!E1291,",","+"),".","-"),"+","."),"-",",")))=TRUE,(VALUE(SUBSTITUTE(SUBSTITUTE(SUBSTITUTE(SUBSTITUTE('YAHOO HISTORICAL DATA'!E1291,",","+"),".","-"),"+","."),"-",","))),"")</f>
        <v/>
      </c>
      <c r="J1291" s="15" t="str">
        <f>IF(ISNUMBER(VALUE(SUBSTITUTE(SUBSTITUTE(SUBSTITUTE(SUBSTITUTE('YAHOO HISTORICAL DATA'!F1291,",","+"),".","-"),"+","."),"-",",")))=TRUE,(VALUE(SUBSTITUTE(SUBSTITUTE(SUBSTITUTE(SUBSTITUTE('YAHOO HISTORICAL DATA'!F1291,",","+"),".","-"),"+","."),"-",","))),"")</f>
        <v/>
      </c>
      <c r="K1291" s="15">
        <f>IF(ISNUMBER(VALUE(SUBSTITUTE(SUBSTITUTE(SUBSTITUTE(SUBSTITUTE('YAHOO HISTORICAL DATA'!G1291,",","+"),".","-"),"+","."),"-",",")))=TRUE,(VALUE(SUBSTITUTE(SUBSTITUTE(SUBSTITUTE(SUBSTITUTE('YAHOO HISTORICAL DATA'!G1291,",","+"),".","-"),"+","."),"-",","))),VALUE(SUBSTITUTE(SUBSTITUTE(SUBSTITUTE(SUBSTITUTE('YAHOO HISTORICAL DATA'!G1291,",","+"),".","-"),"+","."),"-",",")&amp;"0"))</f>
        <v>0</v>
      </c>
    </row>
    <row r="1292" spans="1:11" x14ac:dyDescent="0.2">
      <c r="A1292">
        <f>'YAHOO HISTORICAL DATA'!A1292</f>
        <v>0</v>
      </c>
      <c r="B1292" s="81">
        <f t="shared" si="84"/>
        <v>0</v>
      </c>
      <c r="C1292" s="83">
        <f t="shared" si="82"/>
        <v>0</v>
      </c>
      <c r="D1292" s="83">
        <f t="shared" si="85"/>
        <v>0</v>
      </c>
      <c r="E1292" s="3" t="e">
        <f t="shared" si="83"/>
        <v>#NUM!</v>
      </c>
      <c r="F1292" s="15" t="str">
        <f>IF(ISNUMBER(VALUE(SUBSTITUTE(SUBSTITUTE(SUBSTITUTE(SUBSTITUTE('YAHOO HISTORICAL DATA'!B1292,",","+"),".","-"),"+","."),"-",",")))=TRUE,(VALUE(SUBSTITUTE(SUBSTITUTE(SUBSTITUTE(SUBSTITUTE('YAHOO HISTORICAL DATA'!B1292,",","+"),".","-"),"+","."),"-",","))),"")</f>
        <v/>
      </c>
      <c r="G1292" s="15" t="str">
        <f>IF(ISNUMBER(VALUE(SUBSTITUTE(SUBSTITUTE(SUBSTITUTE(SUBSTITUTE('YAHOO HISTORICAL DATA'!C1292,",","+"),".","-"),"+","."),"-",",")))=TRUE,(VALUE(SUBSTITUTE(SUBSTITUTE(SUBSTITUTE(SUBSTITUTE('YAHOO HISTORICAL DATA'!C1292,",","+"),".","-"),"+","."),"-",","))),"")</f>
        <v/>
      </c>
      <c r="H1292" s="15" t="str">
        <f>IF(ISNUMBER(VALUE(SUBSTITUTE(SUBSTITUTE(SUBSTITUTE(SUBSTITUTE('YAHOO HISTORICAL DATA'!D1292,",","+"),".","-"),"+","."),"-",",")))=TRUE,(VALUE(SUBSTITUTE(SUBSTITUTE(SUBSTITUTE(SUBSTITUTE('YAHOO HISTORICAL DATA'!D1292,",","+"),".","-"),"+","."),"-",","))),"")</f>
        <v/>
      </c>
      <c r="I1292" s="15" t="str">
        <f>IF(ISNUMBER(VALUE(SUBSTITUTE(SUBSTITUTE(SUBSTITUTE(SUBSTITUTE('YAHOO HISTORICAL DATA'!E1292,",","+"),".","-"),"+","."),"-",",")))=TRUE,(VALUE(SUBSTITUTE(SUBSTITUTE(SUBSTITUTE(SUBSTITUTE('YAHOO HISTORICAL DATA'!E1292,",","+"),".","-"),"+","."),"-",","))),"")</f>
        <v/>
      </c>
      <c r="J1292" s="15" t="str">
        <f>IF(ISNUMBER(VALUE(SUBSTITUTE(SUBSTITUTE(SUBSTITUTE(SUBSTITUTE('YAHOO HISTORICAL DATA'!F1292,",","+"),".","-"),"+","."),"-",",")))=TRUE,(VALUE(SUBSTITUTE(SUBSTITUTE(SUBSTITUTE(SUBSTITUTE('YAHOO HISTORICAL DATA'!F1292,",","+"),".","-"),"+","."),"-",","))),"")</f>
        <v/>
      </c>
      <c r="K1292" s="15">
        <f>IF(ISNUMBER(VALUE(SUBSTITUTE(SUBSTITUTE(SUBSTITUTE(SUBSTITUTE('YAHOO HISTORICAL DATA'!G1292,",","+"),".","-"),"+","."),"-",",")))=TRUE,(VALUE(SUBSTITUTE(SUBSTITUTE(SUBSTITUTE(SUBSTITUTE('YAHOO HISTORICAL DATA'!G1292,",","+"),".","-"),"+","."),"-",","))),VALUE(SUBSTITUTE(SUBSTITUTE(SUBSTITUTE(SUBSTITUTE('YAHOO HISTORICAL DATA'!G1292,",","+"),".","-"),"+","."),"-",",")&amp;"0"))</f>
        <v>0</v>
      </c>
    </row>
    <row r="1293" spans="1:11" x14ac:dyDescent="0.2">
      <c r="A1293">
        <f>'YAHOO HISTORICAL DATA'!A1293</f>
        <v>0</v>
      </c>
      <c r="B1293" s="81">
        <f t="shared" si="84"/>
        <v>0</v>
      </c>
      <c r="C1293" s="83">
        <f t="shared" si="82"/>
        <v>0</v>
      </c>
      <c r="D1293" s="83">
        <f t="shared" si="85"/>
        <v>0</v>
      </c>
      <c r="E1293" s="3" t="e">
        <f t="shared" si="83"/>
        <v>#NUM!</v>
      </c>
      <c r="F1293" s="15" t="str">
        <f>IF(ISNUMBER(VALUE(SUBSTITUTE(SUBSTITUTE(SUBSTITUTE(SUBSTITUTE('YAHOO HISTORICAL DATA'!B1293,",","+"),".","-"),"+","."),"-",",")))=TRUE,(VALUE(SUBSTITUTE(SUBSTITUTE(SUBSTITUTE(SUBSTITUTE('YAHOO HISTORICAL DATA'!B1293,",","+"),".","-"),"+","."),"-",","))),"")</f>
        <v/>
      </c>
      <c r="G1293" s="15" t="str">
        <f>IF(ISNUMBER(VALUE(SUBSTITUTE(SUBSTITUTE(SUBSTITUTE(SUBSTITUTE('YAHOO HISTORICAL DATA'!C1293,",","+"),".","-"),"+","."),"-",",")))=TRUE,(VALUE(SUBSTITUTE(SUBSTITUTE(SUBSTITUTE(SUBSTITUTE('YAHOO HISTORICAL DATA'!C1293,",","+"),".","-"),"+","."),"-",","))),"")</f>
        <v/>
      </c>
      <c r="H1293" s="15" t="str">
        <f>IF(ISNUMBER(VALUE(SUBSTITUTE(SUBSTITUTE(SUBSTITUTE(SUBSTITUTE('YAHOO HISTORICAL DATA'!D1293,",","+"),".","-"),"+","."),"-",",")))=TRUE,(VALUE(SUBSTITUTE(SUBSTITUTE(SUBSTITUTE(SUBSTITUTE('YAHOO HISTORICAL DATA'!D1293,",","+"),".","-"),"+","."),"-",","))),"")</f>
        <v/>
      </c>
      <c r="I1293" s="15" t="str">
        <f>IF(ISNUMBER(VALUE(SUBSTITUTE(SUBSTITUTE(SUBSTITUTE(SUBSTITUTE('YAHOO HISTORICAL DATA'!E1293,",","+"),".","-"),"+","."),"-",",")))=TRUE,(VALUE(SUBSTITUTE(SUBSTITUTE(SUBSTITUTE(SUBSTITUTE('YAHOO HISTORICAL DATA'!E1293,",","+"),".","-"),"+","."),"-",","))),"")</f>
        <v/>
      </c>
      <c r="J1293" s="15" t="str">
        <f>IF(ISNUMBER(VALUE(SUBSTITUTE(SUBSTITUTE(SUBSTITUTE(SUBSTITUTE('YAHOO HISTORICAL DATA'!F1293,",","+"),".","-"),"+","."),"-",",")))=TRUE,(VALUE(SUBSTITUTE(SUBSTITUTE(SUBSTITUTE(SUBSTITUTE('YAHOO HISTORICAL DATA'!F1293,",","+"),".","-"),"+","."),"-",","))),"")</f>
        <v/>
      </c>
      <c r="K1293" s="15">
        <f>IF(ISNUMBER(VALUE(SUBSTITUTE(SUBSTITUTE(SUBSTITUTE(SUBSTITUTE('YAHOO HISTORICAL DATA'!G1293,",","+"),".","-"),"+","."),"-",",")))=TRUE,(VALUE(SUBSTITUTE(SUBSTITUTE(SUBSTITUTE(SUBSTITUTE('YAHOO HISTORICAL DATA'!G1293,",","+"),".","-"),"+","."),"-",","))),VALUE(SUBSTITUTE(SUBSTITUTE(SUBSTITUTE(SUBSTITUTE('YAHOO HISTORICAL DATA'!G1293,",","+"),".","-"),"+","."),"-",",")&amp;"0"))</f>
        <v>0</v>
      </c>
    </row>
    <row r="1294" spans="1:11" x14ac:dyDescent="0.2">
      <c r="A1294">
        <f>'YAHOO HISTORICAL DATA'!A1294</f>
        <v>0</v>
      </c>
      <c r="B1294" s="81">
        <f t="shared" si="84"/>
        <v>0</v>
      </c>
      <c r="C1294" s="83">
        <f t="shared" si="82"/>
        <v>0</v>
      </c>
      <c r="D1294" s="83">
        <f t="shared" si="85"/>
        <v>0</v>
      </c>
      <c r="E1294" s="3" t="e">
        <f t="shared" si="83"/>
        <v>#NUM!</v>
      </c>
      <c r="F1294" s="15" t="str">
        <f>IF(ISNUMBER(VALUE(SUBSTITUTE(SUBSTITUTE(SUBSTITUTE(SUBSTITUTE('YAHOO HISTORICAL DATA'!B1294,",","+"),".","-"),"+","."),"-",",")))=TRUE,(VALUE(SUBSTITUTE(SUBSTITUTE(SUBSTITUTE(SUBSTITUTE('YAHOO HISTORICAL DATA'!B1294,",","+"),".","-"),"+","."),"-",","))),"")</f>
        <v/>
      </c>
      <c r="G1294" s="15" t="str">
        <f>IF(ISNUMBER(VALUE(SUBSTITUTE(SUBSTITUTE(SUBSTITUTE(SUBSTITUTE('YAHOO HISTORICAL DATA'!C1294,",","+"),".","-"),"+","."),"-",",")))=TRUE,(VALUE(SUBSTITUTE(SUBSTITUTE(SUBSTITUTE(SUBSTITUTE('YAHOO HISTORICAL DATA'!C1294,",","+"),".","-"),"+","."),"-",","))),"")</f>
        <v/>
      </c>
      <c r="H1294" s="15" t="str">
        <f>IF(ISNUMBER(VALUE(SUBSTITUTE(SUBSTITUTE(SUBSTITUTE(SUBSTITUTE('YAHOO HISTORICAL DATA'!D1294,",","+"),".","-"),"+","."),"-",",")))=TRUE,(VALUE(SUBSTITUTE(SUBSTITUTE(SUBSTITUTE(SUBSTITUTE('YAHOO HISTORICAL DATA'!D1294,",","+"),".","-"),"+","."),"-",","))),"")</f>
        <v/>
      </c>
      <c r="I1294" s="15" t="str">
        <f>IF(ISNUMBER(VALUE(SUBSTITUTE(SUBSTITUTE(SUBSTITUTE(SUBSTITUTE('YAHOO HISTORICAL DATA'!E1294,",","+"),".","-"),"+","."),"-",",")))=TRUE,(VALUE(SUBSTITUTE(SUBSTITUTE(SUBSTITUTE(SUBSTITUTE('YAHOO HISTORICAL DATA'!E1294,",","+"),".","-"),"+","."),"-",","))),"")</f>
        <v/>
      </c>
      <c r="J1294" s="15" t="str">
        <f>IF(ISNUMBER(VALUE(SUBSTITUTE(SUBSTITUTE(SUBSTITUTE(SUBSTITUTE('YAHOO HISTORICAL DATA'!F1294,",","+"),".","-"),"+","."),"-",",")))=TRUE,(VALUE(SUBSTITUTE(SUBSTITUTE(SUBSTITUTE(SUBSTITUTE('YAHOO HISTORICAL DATA'!F1294,",","+"),".","-"),"+","."),"-",","))),"")</f>
        <v/>
      </c>
      <c r="K1294" s="15">
        <f>IF(ISNUMBER(VALUE(SUBSTITUTE(SUBSTITUTE(SUBSTITUTE(SUBSTITUTE('YAHOO HISTORICAL DATA'!G1294,",","+"),".","-"),"+","."),"-",",")))=TRUE,(VALUE(SUBSTITUTE(SUBSTITUTE(SUBSTITUTE(SUBSTITUTE('YAHOO HISTORICAL DATA'!G1294,",","+"),".","-"),"+","."),"-",","))),VALUE(SUBSTITUTE(SUBSTITUTE(SUBSTITUTE(SUBSTITUTE('YAHOO HISTORICAL DATA'!G1294,",","+"),".","-"),"+","."),"-",",")&amp;"0"))</f>
        <v>0</v>
      </c>
    </row>
    <row r="1295" spans="1:11" x14ac:dyDescent="0.2">
      <c r="A1295">
        <f>'YAHOO HISTORICAL DATA'!A1295</f>
        <v>0</v>
      </c>
      <c r="B1295" s="81">
        <f t="shared" si="84"/>
        <v>0</v>
      </c>
      <c r="C1295" s="83">
        <f t="shared" si="82"/>
        <v>0</v>
      </c>
      <c r="D1295" s="83">
        <f t="shared" si="85"/>
        <v>0</v>
      </c>
      <c r="E1295" s="3" t="e">
        <f t="shared" si="83"/>
        <v>#NUM!</v>
      </c>
      <c r="F1295" s="15" t="str">
        <f>IF(ISNUMBER(VALUE(SUBSTITUTE(SUBSTITUTE(SUBSTITUTE(SUBSTITUTE('YAHOO HISTORICAL DATA'!B1295,",","+"),".","-"),"+","."),"-",",")))=TRUE,(VALUE(SUBSTITUTE(SUBSTITUTE(SUBSTITUTE(SUBSTITUTE('YAHOO HISTORICAL DATA'!B1295,",","+"),".","-"),"+","."),"-",","))),"")</f>
        <v/>
      </c>
      <c r="G1295" s="15" t="str">
        <f>IF(ISNUMBER(VALUE(SUBSTITUTE(SUBSTITUTE(SUBSTITUTE(SUBSTITUTE('YAHOO HISTORICAL DATA'!C1295,",","+"),".","-"),"+","."),"-",",")))=TRUE,(VALUE(SUBSTITUTE(SUBSTITUTE(SUBSTITUTE(SUBSTITUTE('YAHOO HISTORICAL DATA'!C1295,",","+"),".","-"),"+","."),"-",","))),"")</f>
        <v/>
      </c>
      <c r="H1295" s="15" t="str">
        <f>IF(ISNUMBER(VALUE(SUBSTITUTE(SUBSTITUTE(SUBSTITUTE(SUBSTITUTE('YAHOO HISTORICAL DATA'!D1295,",","+"),".","-"),"+","."),"-",",")))=TRUE,(VALUE(SUBSTITUTE(SUBSTITUTE(SUBSTITUTE(SUBSTITUTE('YAHOO HISTORICAL DATA'!D1295,",","+"),".","-"),"+","."),"-",","))),"")</f>
        <v/>
      </c>
      <c r="I1295" s="15" t="str">
        <f>IF(ISNUMBER(VALUE(SUBSTITUTE(SUBSTITUTE(SUBSTITUTE(SUBSTITUTE('YAHOO HISTORICAL DATA'!E1295,",","+"),".","-"),"+","."),"-",",")))=TRUE,(VALUE(SUBSTITUTE(SUBSTITUTE(SUBSTITUTE(SUBSTITUTE('YAHOO HISTORICAL DATA'!E1295,",","+"),".","-"),"+","."),"-",","))),"")</f>
        <v/>
      </c>
      <c r="J1295" s="15" t="str">
        <f>IF(ISNUMBER(VALUE(SUBSTITUTE(SUBSTITUTE(SUBSTITUTE(SUBSTITUTE('YAHOO HISTORICAL DATA'!F1295,",","+"),".","-"),"+","."),"-",",")))=TRUE,(VALUE(SUBSTITUTE(SUBSTITUTE(SUBSTITUTE(SUBSTITUTE('YAHOO HISTORICAL DATA'!F1295,",","+"),".","-"),"+","."),"-",","))),"")</f>
        <v/>
      </c>
      <c r="K1295" s="15">
        <f>IF(ISNUMBER(VALUE(SUBSTITUTE(SUBSTITUTE(SUBSTITUTE(SUBSTITUTE('YAHOO HISTORICAL DATA'!G1295,",","+"),".","-"),"+","."),"-",",")))=TRUE,(VALUE(SUBSTITUTE(SUBSTITUTE(SUBSTITUTE(SUBSTITUTE('YAHOO HISTORICAL DATA'!G1295,",","+"),".","-"),"+","."),"-",","))),VALUE(SUBSTITUTE(SUBSTITUTE(SUBSTITUTE(SUBSTITUTE('YAHOO HISTORICAL DATA'!G1295,",","+"),".","-"),"+","."),"-",",")&amp;"0"))</f>
        <v>0</v>
      </c>
    </row>
    <row r="1296" spans="1:11" x14ac:dyDescent="0.2">
      <c r="A1296">
        <f>'YAHOO HISTORICAL DATA'!A1296</f>
        <v>0</v>
      </c>
      <c r="B1296" s="81">
        <f t="shared" si="84"/>
        <v>0</v>
      </c>
      <c r="C1296" s="83">
        <f t="shared" si="82"/>
        <v>0</v>
      </c>
      <c r="D1296" s="83">
        <f t="shared" si="85"/>
        <v>0</v>
      </c>
      <c r="E1296" s="3" t="e">
        <f t="shared" si="83"/>
        <v>#NUM!</v>
      </c>
      <c r="F1296" s="15" t="str">
        <f>IF(ISNUMBER(VALUE(SUBSTITUTE(SUBSTITUTE(SUBSTITUTE(SUBSTITUTE('YAHOO HISTORICAL DATA'!B1296,",","+"),".","-"),"+","."),"-",",")))=TRUE,(VALUE(SUBSTITUTE(SUBSTITUTE(SUBSTITUTE(SUBSTITUTE('YAHOO HISTORICAL DATA'!B1296,",","+"),".","-"),"+","."),"-",","))),"")</f>
        <v/>
      </c>
      <c r="G1296" s="15" t="str">
        <f>IF(ISNUMBER(VALUE(SUBSTITUTE(SUBSTITUTE(SUBSTITUTE(SUBSTITUTE('YAHOO HISTORICAL DATA'!C1296,",","+"),".","-"),"+","."),"-",",")))=TRUE,(VALUE(SUBSTITUTE(SUBSTITUTE(SUBSTITUTE(SUBSTITUTE('YAHOO HISTORICAL DATA'!C1296,",","+"),".","-"),"+","."),"-",","))),"")</f>
        <v/>
      </c>
      <c r="H1296" s="15" t="str">
        <f>IF(ISNUMBER(VALUE(SUBSTITUTE(SUBSTITUTE(SUBSTITUTE(SUBSTITUTE('YAHOO HISTORICAL DATA'!D1296,",","+"),".","-"),"+","."),"-",",")))=TRUE,(VALUE(SUBSTITUTE(SUBSTITUTE(SUBSTITUTE(SUBSTITUTE('YAHOO HISTORICAL DATA'!D1296,",","+"),".","-"),"+","."),"-",","))),"")</f>
        <v/>
      </c>
      <c r="I1296" s="15" t="str">
        <f>IF(ISNUMBER(VALUE(SUBSTITUTE(SUBSTITUTE(SUBSTITUTE(SUBSTITUTE('YAHOO HISTORICAL DATA'!E1296,",","+"),".","-"),"+","."),"-",",")))=TRUE,(VALUE(SUBSTITUTE(SUBSTITUTE(SUBSTITUTE(SUBSTITUTE('YAHOO HISTORICAL DATA'!E1296,",","+"),".","-"),"+","."),"-",","))),"")</f>
        <v/>
      </c>
      <c r="J1296" s="15" t="str">
        <f>IF(ISNUMBER(VALUE(SUBSTITUTE(SUBSTITUTE(SUBSTITUTE(SUBSTITUTE('YAHOO HISTORICAL DATA'!F1296,",","+"),".","-"),"+","."),"-",",")))=TRUE,(VALUE(SUBSTITUTE(SUBSTITUTE(SUBSTITUTE(SUBSTITUTE('YAHOO HISTORICAL DATA'!F1296,",","+"),".","-"),"+","."),"-",","))),"")</f>
        <v/>
      </c>
      <c r="K1296" s="15">
        <f>IF(ISNUMBER(VALUE(SUBSTITUTE(SUBSTITUTE(SUBSTITUTE(SUBSTITUTE('YAHOO HISTORICAL DATA'!G1296,",","+"),".","-"),"+","."),"-",",")))=TRUE,(VALUE(SUBSTITUTE(SUBSTITUTE(SUBSTITUTE(SUBSTITUTE('YAHOO HISTORICAL DATA'!G1296,",","+"),".","-"),"+","."),"-",","))),VALUE(SUBSTITUTE(SUBSTITUTE(SUBSTITUTE(SUBSTITUTE('YAHOO HISTORICAL DATA'!G1296,",","+"),".","-"),"+","."),"-",",")&amp;"0"))</f>
        <v>0</v>
      </c>
    </row>
    <row r="1297" spans="1:11" x14ac:dyDescent="0.2">
      <c r="A1297">
        <f>'YAHOO HISTORICAL DATA'!A1297</f>
        <v>0</v>
      </c>
      <c r="B1297" s="81">
        <f t="shared" si="84"/>
        <v>0</v>
      </c>
      <c r="C1297" s="83">
        <f t="shared" si="82"/>
        <v>0</v>
      </c>
      <c r="D1297" s="83">
        <f t="shared" si="85"/>
        <v>0</v>
      </c>
      <c r="E1297" s="3" t="e">
        <f t="shared" si="83"/>
        <v>#NUM!</v>
      </c>
      <c r="F1297" s="15" t="str">
        <f>IF(ISNUMBER(VALUE(SUBSTITUTE(SUBSTITUTE(SUBSTITUTE(SUBSTITUTE('YAHOO HISTORICAL DATA'!B1297,",","+"),".","-"),"+","."),"-",",")))=TRUE,(VALUE(SUBSTITUTE(SUBSTITUTE(SUBSTITUTE(SUBSTITUTE('YAHOO HISTORICAL DATA'!B1297,",","+"),".","-"),"+","."),"-",","))),"")</f>
        <v/>
      </c>
      <c r="G1297" s="15" t="str">
        <f>IF(ISNUMBER(VALUE(SUBSTITUTE(SUBSTITUTE(SUBSTITUTE(SUBSTITUTE('YAHOO HISTORICAL DATA'!C1297,",","+"),".","-"),"+","."),"-",",")))=TRUE,(VALUE(SUBSTITUTE(SUBSTITUTE(SUBSTITUTE(SUBSTITUTE('YAHOO HISTORICAL DATA'!C1297,",","+"),".","-"),"+","."),"-",","))),"")</f>
        <v/>
      </c>
      <c r="H1297" s="15" t="str">
        <f>IF(ISNUMBER(VALUE(SUBSTITUTE(SUBSTITUTE(SUBSTITUTE(SUBSTITUTE('YAHOO HISTORICAL DATA'!D1297,",","+"),".","-"),"+","."),"-",",")))=TRUE,(VALUE(SUBSTITUTE(SUBSTITUTE(SUBSTITUTE(SUBSTITUTE('YAHOO HISTORICAL DATA'!D1297,",","+"),".","-"),"+","."),"-",","))),"")</f>
        <v/>
      </c>
      <c r="I1297" s="15" t="str">
        <f>IF(ISNUMBER(VALUE(SUBSTITUTE(SUBSTITUTE(SUBSTITUTE(SUBSTITUTE('YAHOO HISTORICAL DATA'!E1297,",","+"),".","-"),"+","."),"-",",")))=TRUE,(VALUE(SUBSTITUTE(SUBSTITUTE(SUBSTITUTE(SUBSTITUTE('YAHOO HISTORICAL DATA'!E1297,",","+"),".","-"),"+","."),"-",","))),"")</f>
        <v/>
      </c>
      <c r="J1297" s="15" t="str">
        <f>IF(ISNUMBER(VALUE(SUBSTITUTE(SUBSTITUTE(SUBSTITUTE(SUBSTITUTE('YAHOO HISTORICAL DATA'!F1297,",","+"),".","-"),"+","."),"-",",")))=TRUE,(VALUE(SUBSTITUTE(SUBSTITUTE(SUBSTITUTE(SUBSTITUTE('YAHOO HISTORICAL DATA'!F1297,",","+"),".","-"),"+","."),"-",","))),"")</f>
        <v/>
      </c>
      <c r="K1297" s="15">
        <f>IF(ISNUMBER(VALUE(SUBSTITUTE(SUBSTITUTE(SUBSTITUTE(SUBSTITUTE('YAHOO HISTORICAL DATA'!G1297,",","+"),".","-"),"+","."),"-",",")))=TRUE,(VALUE(SUBSTITUTE(SUBSTITUTE(SUBSTITUTE(SUBSTITUTE('YAHOO HISTORICAL DATA'!G1297,",","+"),".","-"),"+","."),"-",","))),VALUE(SUBSTITUTE(SUBSTITUTE(SUBSTITUTE(SUBSTITUTE('YAHOO HISTORICAL DATA'!G1297,",","+"),".","-"),"+","."),"-",",")&amp;"0"))</f>
        <v>0</v>
      </c>
    </row>
    <row r="1298" spans="1:11" x14ac:dyDescent="0.2">
      <c r="A1298">
        <f>'YAHOO HISTORICAL DATA'!A1298</f>
        <v>0</v>
      </c>
      <c r="B1298" s="81">
        <f t="shared" si="84"/>
        <v>0</v>
      </c>
      <c r="C1298" s="83">
        <f t="shared" si="82"/>
        <v>0</v>
      </c>
      <c r="D1298" s="83">
        <f t="shared" si="85"/>
        <v>0</v>
      </c>
      <c r="E1298" s="3" t="e">
        <f t="shared" si="83"/>
        <v>#NUM!</v>
      </c>
      <c r="F1298" s="15" t="str">
        <f>IF(ISNUMBER(VALUE(SUBSTITUTE(SUBSTITUTE(SUBSTITUTE(SUBSTITUTE('YAHOO HISTORICAL DATA'!B1298,",","+"),".","-"),"+","."),"-",",")))=TRUE,(VALUE(SUBSTITUTE(SUBSTITUTE(SUBSTITUTE(SUBSTITUTE('YAHOO HISTORICAL DATA'!B1298,",","+"),".","-"),"+","."),"-",","))),"")</f>
        <v/>
      </c>
      <c r="G1298" s="15" t="str">
        <f>IF(ISNUMBER(VALUE(SUBSTITUTE(SUBSTITUTE(SUBSTITUTE(SUBSTITUTE('YAHOO HISTORICAL DATA'!C1298,",","+"),".","-"),"+","."),"-",",")))=TRUE,(VALUE(SUBSTITUTE(SUBSTITUTE(SUBSTITUTE(SUBSTITUTE('YAHOO HISTORICAL DATA'!C1298,",","+"),".","-"),"+","."),"-",","))),"")</f>
        <v/>
      </c>
      <c r="H1298" s="15" t="str">
        <f>IF(ISNUMBER(VALUE(SUBSTITUTE(SUBSTITUTE(SUBSTITUTE(SUBSTITUTE('YAHOO HISTORICAL DATA'!D1298,",","+"),".","-"),"+","."),"-",",")))=TRUE,(VALUE(SUBSTITUTE(SUBSTITUTE(SUBSTITUTE(SUBSTITUTE('YAHOO HISTORICAL DATA'!D1298,",","+"),".","-"),"+","."),"-",","))),"")</f>
        <v/>
      </c>
      <c r="I1298" s="15" t="str">
        <f>IF(ISNUMBER(VALUE(SUBSTITUTE(SUBSTITUTE(SUBSTITUTE(SUBSTITUTE('YAHOO HISTORICAL DATA'!E1298,",","+"),".","-"),"+","."),"-",",")))=TRUE,(VALUE(SUBSTITUTE(SUBSTITUTE(SUBSTITUTE(SUBSTITUTE('YAHOO HISTORICAL DATA'!E1298,",","+"),".","-"),"+","."),"-",","))),"")</f>
        <v/>
      </c>
      <c r="J1298" s="15" t="str">
        <f>IF(ISNUMBER(VALUE(SUBSTITUTE(SUBSTITUTE(SUBSTITUTE(SUBSTITUTE('YAHOO HISTORICAL DATA'!F1298,",","+"),".","-"),"+","."),"-",",")))=TRUE,(VALUE(SUBSTITUTE(SUBSTITUTE(SUBSTITUTE(SUBSTITUTE('YAHOO HISTORICAL DATA'!F1298,",","+"),".","-"),"+","."),"-",","))),"")</f>
        <v/>
      </c>
      <c r="K1298" s="15">
        <f>IF(ISNUMBER(VALUE(SUBSTITUTE(SUBSTITUTE(SUBSTITUTE(SUBSTITUTE('YAHOO HISTORICAL DATA'!G1298,",","+"),".","-"),"+","."),"-",",")))=TRUE,(VALUE(SUBSTITUTE(SUBSTITUTE(SUBSTITUTE(SUBSTITUTE('YAHOO HISTORICAL DATA'!G1298,",","+"),".","-"),"+","."),"-",","))),VALUE(SUBSTITUTE(SUBSTITUTE(SUBSTITUTE(SUBSTITUTE('YAHOO HISTORICAL DATA'!G1298,",","+"),".","-"),"+","."),"-",",")&amp;"0"))</f>
        <v>0</v>
      </c>
    </row>
    <row r="1299" spans="1:11" x14ac:dyDescent="0.2">
      <c r="A1299">
        <f>'YAHOO HISTORICAL DATA'!A1299</f>
        <v>0</v>
      </c>
      <c r="B1299" s="81">
        <f t="shared" si="84"/>
        <v>0</v>
      </c>
      <c r="C1299" s="83">
        <f t="shared" si="82"/>
        <v>0</v>
      </c>
      <c r="D1299" s="83">
        <f t="shared" si="85"/>
        <v>0</v>
      </c>
      <c r="E1299" s="3" t="e">
        <f t="shared" si="83"/>
        <v>#NUM!</v>
      </c>
      <c r="F1299" s="15" t="str">
        <f>IF(ISNUMBER(VALUE(SUBSTITUTE(SUBSTITUTE(SUBSTITUTE(SUBSTITUTE('YAHOO HISTORICAL DATA'!B1299,",","+"),".","-"),"+","."),"-",",")))=TRUE,(VALUE(SUBSTITUTE(SUBSTITUTE(SUBSTITUTE(SUBSTITUTE('YAHOO HISTORICAL DATA'!B1299,",","+"),".","-"),"+","."),"-",","))),"")</f>
        <v/>
      </c>
      <c r="G1299" s="15" t="str">
        <f>IF(ISNUMBER(VALUE(SUBSTITUTE(SUBSTITUTE(SUBSTITUTE(SUBSTITUTE('YAHOO HISTORICAL DATA'!C1299,",","+"),".","-"),"+","."),"-",",")))=TRUE,(VALUE(SUBSTITUTE(SUBSTITUTE(SUBSTITUTE(SUBSTITUTE('YAHOO HISTORICAL DATA'!C1299,",","+"),".","-"),"+","."),"-",","))),"")</f>
        <v/>
      </c>
      <c r="H1299" s="15" t="str">
        <f>IF(ISNUMBER(VALUE(SUBSTITUTE(SUBSTITUTE(SUBSTITUTE(SUBSTITUTE('YAHOO HISTORICAL DATA'!D1299,",","+"),".","-"),"+","."),"-",",")))=TRUE,(VALUE(SUBSTITUTE(SUBSTITUTE(SUBSTITUTE(SUBSTITUTE('YAHOO HISTORICAL DATA'!D1299,",","+"),".","-"),"+","."),"-",","))),"")</f>
        <v/>
      </c>
      <c r="I1299" s="15" t="str">
        <f>IF(ISNUMBER(VALUE(SUBSTITUTE(SUBSTITUTE(SUBSTITUTE(SUBSTITUTE('YAHOO HISTORICAL DATA'!E1299,",","+"),".","-"),"+","."),"-",",")))=TRUE,(VALUE(SUBSTITUTE(SUBSTITUTE(SUBSTITUTE(SUBSTITUTE('YAHOO HISTORICAL DATA'!E1299,",","+"),".","-"),"+","."),"-",","))),"")</f>
        <v/>
      </c>
      <c r="J1299" s="15" t="str">
        <f>IF(ISNUMBER(VALUE(SUBSTITUTE(SUBSTITUTE(SUBSTITUTE(SUBSTITUTE('YAHOO HISTORICAL DATA'!F1299,",","+"),".","-"),"+","."),"-",",")))=TRUE,(VALUE(SUBSTITUTE(SUBSTITUTE(SUBSTITUTE(SUBSTITUTE('YAHOO HISTORICAL DATA'!F1299,",","+"),".","-"),"+","."),"-",","))),"")</f>
        <v/>
      </c>
      <c r="K1299" s="15">
        <f>IF(ISNUMBER(VALUE(SUBSTITUTE(SUBSTITUTE(SUBSTITUTE(SUBSTITUTE('YAHOO HISTORICAL DATA'!G1299,",","+"),".","-"),"+","."),"-",",")))=TRUE,(VALUE(SUBSTITUTE(SUBSTITUTE(SUBSTITUTE(SUBSTITUTE('YAHOO HISTORICAL DATA'!G1299,",","+"),".","-"),"+","."),"-",","))),VALUE(SUBSTITUTE(SUBSTITUTE(SUBSTITUTE(SUBSTITUTE('YAHOO HISTORICAL DATA'!G1299,",","+"),".","-"),"+","."),"-",",")&amp;"0"))</f>
        <v>0</v>
      </c>
    </row>
    <row r="1300" spans="1:11" x14ac:dyDescent="0.2">
      <c r="A1300">
        <f>'YAHOO HISTORICAL DATA'!A1300</f>
        <v>0</v>
      </c>
      <c r="B1300" s="81">
        <f t="shared" si="84"/>
        <v>0</v>
      </c>
      <c r="C1300" s="83">
        <f t="shared" si="82"/>
        <v>0</v>
      </c>
      <c r="D1300" s="83">
        <f t="shared" si="85"/>
        <v>0</v>
      </c>
      <c r="E1300" s="3" t="e">
        <f t="shared" si="83"/>
        <v>#NUM!</v>
      </c>
      <c r="F1300" s="15" t="str">
        <f>IF(ISNUMBER(VALUE(SUBSTITUTE(SUBSTITUTE(SUBSTITUTE(SUBSTITUTE('YAHOO HISTORICAL DATA'!B1300,",","+"),".","-"),"+","."),"-",",")))=TRUE,(VALUE(SUBSTITUTE(SUBSTITUTE(SUBSTITUTE(SUBSTITUTE('YAHOO HISTORICAL DATA'!B1300,",","+"),".","-"),"+","."),"-",","))),"")</f>
        <v/>
      </c>
      <c r="G1300" s="15" t="str">
        <f>IF(ISNUMBER(VALUE(SUBSTITUTE(SUBSTITUTE(SUBSTITUTE(SUBSTITUTE('YAHOO HISTORICAL DATA'!C1300,",","+"),".","-"),"+","."),"-",",")))=TRUE,(VALUE(SUBSTITUTE(SUBSTITUTE(SUBSTITUTE(SUBSTITUTE('YAHOO HISTORICAL DATA'!C1300,",","+"),".","-"),"+","."),"-",","))),"")</f>
        <v/>
      </c>
      <c r="H1300" s="15" t="str">
        <f>IF(ISNUMBER(VALUE(SUBSTITUTE(SUBSTITUTE(SUBSTITUTE(SUBSTITUTE('YAHOO HISTORICAL DATA'!D1300,",","+"),".","-"),"+","."),"-",",")))=TRUE,(VALUE(SUBSTITUTE(SUBSTITUTE(SUBSTITUTE(SUBSTITUTE('YAHOO HISTORICAL DATA'!D1300,",","+"),".","-"),"+","."),"-",","))),"")</f>
        <v/>
      </c>
      <c r="I1300" s="15" t="str">
        <f>IF(ISNUMBER(VALUE(SUBSTITUTE(SUBSTITUTE(SUBSTITUTE(SUBSTITUTE('YAHOO HISTORICAL DATA'!E1300,",","+"),".","-"),"+","."),"-",",")))=TRUE,(VALUE(SUBSTITUTE(SUBSTITUTE(SUBSTITUTE(SUBSTITUTE('YAHOO HISTORICAL DATA'!E1300,",","+"),".","-"),"+","."),"-",","))),"")</f>
        <v/>
      </c>
      <c r="J1300" s="15" t="str">
        <f>IF(ISNUMBER(VALUE(SUBSTITUTE(SUBSTITUTE(SUBSTITUTE(SUBSTITUTE('YAHOO HISTORICAL DATA'!F1300,",","+"),".","-"),"+","."),"-",",")))=TRUE,(VALUE(SUBSTITUTE(SUBSTITUTE(SUBSTITUTE(SUBSTITUTE('YAHOO HISTORICAL DATA'!F1300,",","+"),".","-"),"+","."),"-",","))),"")</f>
        <v/>
      </c>
      <c r="K1300" s="15">
        <f>IF(ISNUMBER(VALUE(SUBSTITUTE(SUBSTITUTE(SUBSTITUTE(SUBSTITUTE('YAHOO HISTORICAL DATA'!G1300,",","+"),".","-"),"+","."),"-",",")))=TRUE,(VALUE(SUBSTITUTE(SUBSTITUTE(SUBSTITUTE(SUBSTITUTE('YAHOO HISTORICAL DATA'!G1300,",","+"),".","-"),"+","."),"-",","))),VALUE(SUBSTITUTE(SUBSTITUTE(SUBSTITUTE(SUBSTITUTE('YAHOO HISTORICAL DATA'!G1300,",","+"),".","-"),"+","."),"-",",")&amp;"0"))</f>
        <v>0</v>
      </c>
    </row>
    <row r="1301" spans="1:11" x14ac:dyDescent="0.2">
      <c r="A1301">
        <f>'YAHOO HISTORICAL DATA'!A1301</f>
        <v>0</v>
      </c>
      <c r="B1301" s="81">
        <f t="shared" si="84"/>
        <v>0</v>
      </c>
      <c r="C1301" s="83">
        <f t="shared" si="82"/>
        <v>0</v>
      </c>
      <c r="D1301" s="83">
        <f t="shared" si="85"/>
        <v>0</v>
      </c>
      <c r="E1301" s="3" t="e">
        <f t="shared" si="83"/>
        <v>#NUM!</v>
      </c>
      <c r="F1301" s="15" t="str">
        <f>IF(ISNUMBER(VALUE(SUBSTITUTE(SUBSTITUTE(SUBSTITUTE(SUBSTITUTE('YAHOO HISTORICAL DATA'!B1301,",","+"),".","-"),"+","."),"-",",")))=TRUE,(VALUE(SUBSTITUTE(SUBSTITUTE(SUBSTITUTE(SUBSTITUTE('YAHOO HISTORICAL DATA'!B1301,",","+"),".","-"),"+","."),"-",","))),"")</f>
        <v/>
      </c>
      <c r="G1301" s="15" t="str">
        <f>IF(ISNUMBER(VALUE(SUBSTITUTE(SUBSTITUTE(SUBSTITUTE(SUBSTITUTE('YAHOO HISTORICAL DATA'!C1301,",","+"),".","-"),"+","."),"-",",")))=TRUE,(VALUE(SUBSTITUTE(SUBSTITUTE(SUBSTITUTE(SUBSTITUTE('YAHOO HISTORICAL DATA'!C1301,",","+"),".","-"),"+","."),"-",","))),"")</f>
        <v/>
      </c>
      <c r="H1301" s="15" t="str">
        <f>IF(ISNUMBER(VALUE(SUBSTITUTE(SUBSTITUTE(SUBSTITUTE(SUBSTITUTE('YAHOO HISTORICAL DATA'!D1301,",","+"),".","-"),"+","."),"-",",")))=TRUE,(VALUE(SUBSTITUTE(SUBSTITUTE(SUBSTITUTE(SUBSTITUTE('YAHOO HISTORICAL DATA'!D1301,",","+"),".","-"),"+","."),"-",","))),"")</f>
        <v/>
      </c>
      <c r="I1301" s="15" t="str">
        <f>IF(ISNUMBER(VALUE(SUBSTITUTE(SUBSTITUTE(SUBSTITUTE(SUBSTITUTE('YAHOO HISTORICAL DATA'!E1301,",","+"),".","-"),"+","."),"-",",")))=TRUE,(VALUE(SUBSTITUTE(SUBSTITUTE(SUBSTITUTE(SUBSTITUTE('YAHOO HISTORICAL DATA'!E1301,",","+"),".","-"),"+","."),"-",","))),"")</f>
        <v/>
      </c>
      <c r="J1301" s="15" t="str">
        <f>IF(ISNUMBER(VALUE(SUBSTITUTE(SUBSTITUTE(SUBSTITUTE(SUBSTITUTE('YAHOO HISTORICAL DATA'!F1301,",","+"),".","-"),"+","."),"-",",")))=TRUE,(VALUE(SUBSTITUTE(SUBSTITUTE(SUBSTITUTE(SUBSTITUTE('YAHOO HISTORICAL DATA'!F1301,",","+"),".","-"),"+","."),"-",","))),"")</f>
        <v/>
      </c>
      <c r="K1301" s="15">
        <f>IF(ISNUMBER(VALUE(SUBSTITUTE(SUBSTITUTE(SUBSTITUTE(SUBSTITUTE('YAHOO HISTORICAL DATA'!G1301,",","+"),".","-"),"+","."),"-",",")))=TRUE,(VALUE(SUBSTITUTE(SUBSTITUTE(SUBSTITUTE(SUBSTITUTE('YAHOO HISTORICAL DATA'!G1301,",","+"),".","-"),"+","."),"-",","))),VALUE(SUBSTITUTE(SUBSTITUTE(SUBSTITUTE(SUBSTITUTE('YAHOO HISTORICAL DATA'!G1301,",","+"),".","-"),"+","."),"-",",")&amp;"0"))</f>
        <v>0</v>
      </c>
    </row>
    <row r="1302" spans="1:11" x14ac:dyDescent="0.2">
      <c r="A1302">
        <f>'YAHOO HISTORICAL DATA'!A1302</f>
        <v>0</v>
      </c>
      <c r="B1302" s="81">
        <f t="shared" si="84"/>
        <v>0</v>
      </c>
      <c r="C1302" s="83">
        <f t="shared" si="82"/>
        <v>0</v>
      </c>
      <c r="D1302" s="83">
        <f t="shared" si="85"/>
        <v>0</v>
      </c>
      <c r="E1302" s="3" t="e">
        <f t="shared" si="83"/>
        <v>#NUM!</v>
      </c>
      <c r="F1302" s="15" t="str">
        <f>IF(ISNUMBER(VALUE(SUBSTITUTE(SUBSTITUTE(SUBSTITUTE(SUBSTITUTE('YAHOO HISTORICAL DATA'!B1302,",","+"),".","-"),"+","."),"-",",")))=TRUE,(VALUE(SUBSTITUTE(SUBSTITUTE(SUBSTITUTE(SUBSTITUTE('YAHOO HISTORICAL DATA'!B1302,",","+"),".","-"),"+","."),"-",","))),"")</f>
        <v/>
      </c>
      <c r="G1302" s="15" t="str">
        <f>IF(ISNUMBER(VALUE(SUBSTITUTE(SUBSTITUTE(SUBSTITUTE(SUBSTITUTE('YAHOO HISTORICAL DATA'!C1302,",","+"),".","-"),"+","."),"-",",")))=TRUE,(VALUE(SUBSTITUTE(SUBSTITUTE(SUBSTITUTE(SUBSTITUTE('YAHOO HISTORICAL DATA'!C1302,",","+"),".","-"),"+","."),"-",","))),"")</f>
        <v/>
      </c>
      <c r="H1302" s="15" t="str">
        <f>IF(ISNUMBER(VALUE(SUBSTITUTE(SUBSTITUTE(SUBSTITUTE(SUBSTITUTE('YAHOO HISTORICAL DATA'!D1302,",","+"),".","-"),"+","."),"-",",")))=TRUE,(VALUE(SUBSTITUTE(SUBSTITUTE(SUBSTITUTE(SUBSTITUTE('YAHOO HISTORICAL DATA'!D1302,",","+"),".","-"),"+","."),"-",","))),"")</f>
        <v/>
      </c>
      <c r="I1302" s="15" t="str">
        <f>IF(ISNUMBER(VALUE(SUBSTITUTE(SUBSTITUTE(SUBSTITUTE(SUBSTITUTE('YAHOO HISTORICAL DATA'!E1302,",","+"),".","-"),"+","."),"-",",")))=TRUE,(VALUE(SUBSTITUTE(SUBSTITUTE(SUBSTITUTE(SUBSTITUTE('YAHOO HISTORICAL DATA'!E1302,",","+"),".","-"),"+","."),"-",","))),"")</f>
        <v/>
      </c>
      <c r="J1302" s="15" t="str">
        <f>IF(ISNUMBER(VALUE(SUBSTITUTE(SUBSTITUTE(SUBSTITUTE(SUBSTITUTE('YAHOO HISTORICAL DATA'!F1302,",","+"),".","-"),"+","."),"-",",")))=TRUE,(VALUE(SUBSTITUTE(SUBSTITUTE(SUBSTITUTE(SUBSTITUTE('YAHOO HISTORICAL DATA'!F1302,",","+"),".","-"),"+","."),"-",","))),"")</f>
        <v/>
      </c>
      <c r="K1302" s="15">
        <f>IF(ISNUMBER(VALUE(SUBSTITUTE(SUBSTITUTE(SUBSTITUTE(SUBSTITUTE('YAHOO HISTORICAL DATA'!G1302,",","+"),".","-"),"+","."),"-",",")))=TRUE,(VALUE(SUBSTITUTE(SUBSTITUTE(SUBSTITUTE(SUBSTITUTE('YAHOO HISTORICAL DATA'!G1302,",","+"),".","-"),"+","."),"-",","))),VALUE(SUBSTITUTE(SUBSTITUTE(SUBSTITUTE(SUBSTITUTE('YAHOO HISTORICAL DATA'!G1302,",","+"),".","-"),"+","."),"-",",")&amp;"0"))</f>
        <v>0</v>
      </c>
    </row>
    <row r="1303" spans="1:11" x14ac:dyDescent="0.2">
      <c r="A1303">
        <f>'YAHOO HISTORICAL DATA'!A1303</f>
        <v>0</v>
      </c>
      <c r="B1303" s="81">
        <f t="shared" si="84"/>
        <v>0</v>
      </c>
      <c r="C1303" s="83">
        <f t="shared" si="82"/>
        <v>0</v>
      </c>
      <c r="D1303" s="83">
        <f t="shared" si="85"/>
        <v>0</v>
      </c>
      <c r="E1303" s="3" t="e">
        <f t="shared" si="83"/>
        <v>#NUM!</v>
      </c>
      <c r="F1303" s="15" t="str">
        <f>IF(ISNUMBER(VALUE(SUBSTITUTE(SUBSTITUTE(SUBSTITUTE(SUBSTITUTE('YAHOO HISTORICAL DATA'!B1303,",","+"),".","-"),"+","."),"-",",")))=TRUE,(VALUE(SUBSTITUTE(SUBSTITUTE(SUBSTITUTE(SUBSTITUTE('YAHOO HISTORICAL DATA'!B1303,",","+"),".","-"),"+","."),"-",","))),"")</f>
        <v/>
      </c>
      <c r="G1303" s="15" t="str">
        <f>IF(ISNUMBER(VALUE(SUBSTITUTE(SUBSTITUTE(SUBSTITUTE(SUBSTITUTE('YAHOO HISTORICAL DATA'!C1303,",","+"),".","-"),"+","."),"-",",")))=TRUE,(VALUE(SUBSTITUTE(SUBSTITUTE(SUBSTITUTE(SUBSTITUTE('YAHOO HISTORICAL DATA'!C1303,",","+"),".","-"),"+","."),"-",","))),"")</f>
        <v/>
      </c>
      <c r="H1303" s="15" t="str">
        <f>IF(ISNUMBER(VALUE(SUBSTITUTE(SUBSTITUTE(SUBSTITUTE(SUBSTITUTE('YAHOO HISTORICAL DATA'!D1303,",","+"),".","-"),"+","."),"-",",")))=TRUE,(VALUE(SUBSTITUTE(SUBSTITUTE(SUBSTITUTE(SUBSTITUTE('YAHOO HISTORICAL DATA'!D1303,",","+"),".","-"),"+","."),"-",","))),"")</f>
        <v/>
      </c>
      <c r="I1303" s="15" t="str">
        <f>IF(ISNUMBER(VALUE(SUBSTITUTE(SUBSTITUTE(SUBSTITUTE(SUBSTITUTE('YAHOO HISTORICAL DATA'!E1303,",","+"),".","-"),"+","."),"-",",")))=TRUE,(VALUE(SUBSTITUTE(SUBSTITUTE(SUBSTITUTE(SUBSTITUTE('YAHOO HISTORICAL DATA'!E1303,",","+"),".","-"),"+","."),"-",","))),"")</f>
        <v/>
      </c>
      <c r="J1303" s="15" t="str">
        <f>IF(ISNUMBER(VALUE(SUBSTITUTE(SUBSTITUTE(SUBSTITUTE(SUBSTITUTE('YAHOO HISTORICAL DATA'!F1303,",","+"),".","-"),"+","."),"-",",")))=TRUE,(VALUE(SUBSTITUTE(SUBSTITUTE(SUBSTITUTE(SUBSTITUTE('YAHOO HISTORICAL DATA'!F1303,",","+"),".","-"),"+","."),"-",","))),"")</f>
        <v/>
      </c>
      <c r="K1303" s="15">
        <f>IF(ISNUMBER(VALUE(SUBSTITUTE(SUBSTITUTE(SUBSTITUTE(SUBSTITUTE('YAHOO HISTORICAL DATA'!G1303,",","+"),".","-"),"+","."),"-",",")))=TRUE,(VALUE(SUBSTITUTE(SUBSTITUTE(SUBSTITUTE(SUBSTITUTE('YAHOO HISTORICAL DATA'!G1303,",","+"),".","-"),"+","."),"-",","))),VALUE(SUBSTITUTE(SUBSTITUTE(SUBSTITUTE(SUBSTITUTE('YAHOO HISTORICAL DATA'!G1303,",","+"),".","-"),"+","."),"-",",")&amp;"0"))</f>
        <v>0</v>
      </c>
    </row>
    <row r="1304" spans="1:11" x14ac:dyDescent="0.2">
      <c r="A1304">
        <f>'YAHOO HISTORICAL DATA'!A1304</f>
        <v>0</v>
      </c>
      <c r="B1304" s="81">
        <f t="shared" si="84"/>
        <v>0</v>
      </c>
      <c r="C1304" s="83">
        <f t="shared" si="82"/>
        <v>0</v>
      </c>
      <c r="D1304" s="83">
        <f t="shared" si="85"/>
        <v>0</v>
      </c>
      <c r="E1304" s="3" t="e">
        <f t="shared" si="83"/>
        <v>#NUM!</v>
      </c>
      <c r="F1304" s="15" t="str">
        <f>IF(ISNUMBER(VALUE(SUBSTITUTE(SUBSTITUTE(SUBSTITUTE(SUBSTITUTE('YAHOO HISTORICAL DATA'!B1304,",","+"),".","-"),"+","."),"-",",")))=TRUE,(VALUE(SUBSTITUTE(SUBSTITUTE(SUBSTITUTE(SUBSTITUTE('YAHOO HISTORICAL DATA'!B1304,",","+"),".","-"),"+","."),"-",","))),"")</f>
        <v/>
      </c>
      <c r="G1304" s="15" t="str">
        <f>IF(ISNUMBER(VALUE(SUBSTITUTE(SUBSTITUTE(SUBSTITUTE(SUBSTITUTE('YAHOO HISTORICAL DATA'!C1304,",","+"),".","-"),"+","."),"-",",")))=TRUE,(VALUE(SUBSTITUTE(SUBSTITUTE(SUBSTITUTE(SUBSTITUTE('YAHOO HISTORICAL DATA'!C1304,",","+"),".","-"),"+","."),"-",","))),"")</f>
        <v/>
      </c>
      <c r="H1304" s="15" t="str">
        <f>IF(ISNUMBER(VALUE(SUBSTITUTE(SUBSTITUTE(SUBSTITUTE(SUBSTITUTE('YAHOO HISTORICAL DATA'!D1304,",","+"),".","-"),"+","."),"-",",")))=TRUE,(VALUE(SUBSTITUTE(SUBSTITUTE(SUBSTITUTE(SUBSTITUTE('YAHOO HISTORICAL DATA'!D1304,",","+"),".","-"),"+","."),"-",","))),"")</f>
        <v/>
      </c>
      <c r="I1304" s="15" t="str">
        <f>IF(ISNUMBER(VALUE(SUBSTITUTE(SUBSTITUTE(SUBSTITUTE(SUBSTITUTE('YAHOO HISTORICAL DATA'!E1304,",","+"),".","-"),"+","."),"-",",")))=TRUE,(VALUE(SUBSTITUTE(SUBSTITUTE(SUBSTITUTE(SUBSTITUTE('YAHOO HISTORICAL DATA'!E1304,",","+"),".","-"),"+","."),"-",","))),"")</f>
        <v/>
      </c>
      <c r="J1304" s="15" t="str">
        <f>IF(ISNUMBER(VALUE(SUBSTITUTE(SUBSTITUTE(SUBSTITUTE(SUBSTITUTE('YAHOO HISTORICAL DATA'!F1304,",","+"),".","-"),"+","."),"-",",")))=TRUE,(VALUE(SUBSTITUTE(SUBSTITUTE(SUBSTITUTE(SUBSTITUTE('YAHOO HISTORICAL DATA'!F1304,",","+"),".","-"),"+","."),"-",","))),"")</f>
        <v/>
      </c>
      <c r="K1304" s="15">
        <f>IF(ISNUMBER(VALUE(SUBSTITUTE(SUBSTITUTE(SUBSTITUTE(SUBSTITUTE('YAHOO HISTORICAL DATA'!G1304,",","+"),".","-"),"+","."),"-",",")))=TRUE,(VALUE(SUBSTITUTE(SUBSTITUTE(SUBSTITUTE(SUBSTITUTE('YAHOO HISTORICAL DATA'!G1304,",","+"),".","-"),"+","."),"-",","))),VALUE(SUBSTITUTE(SUBSTITUTE(SUBSTITUTE(SUBSTITUTE('YAHOO HISTORICAL DATA'!G1304,",","+"),".","-"),"+","."),"-",",")&amp;"0"))</f>
        <v>0</v>
      </c>
    </row>
    <row r="1305" spans="1:11" x14ac:dyDescent="0.2">
      <c r="A1305">
        <f>'YAHOO HISTORICAL DATA'!A1305</f>
        <v>0</v>
      </c>
      <c r="B1305" s="81">
        <f t="shared" si="84"/>
        <v>0</v>
      </c>
      <c r="C1305" s="83">
        <f t="shared" si="82"/>
        <v>0</v>
      </c>
      <c r="D1305" s="83">
        <f t="shared" si="85"/>
        <v>0</v>
      </c>
      <c r="E1305" s="3" t="e">
        <f t="shared" si="83"/>
        <v>#NUM!</v>
      </c>
      <c r="F1305" s="15" t="str">
        <f>IF(ISNUMBER(VALUE(SUBSTITUTE(SUBSTITUTE(SUBSTITUTE(SUBSTITUTE('YAHOO HISTORICAL DATA'!B1305,",","+"),".","-"),"+","."),"-",",")))=TRUE,(VALUE(SUBSTITUTE(SUBSTITUTE(SUBSTITUTE(SUBSTITUTE('YAHOO HISTORICAL DATA'!B1305,",","+"),".","-"),"+","."),"-",","))),"")</f>
        <v/>
      </c>
      <c r="G1305" s="15" t="str">
        <f>IF(ISNUMBER(VALUE(SUBSTITUTE(SUBSTITUTE(SUBSTITUTE(SUBSTITUTE('YAHOO HISTORICAL DATA'!C1305,",","+"),".","-"),"+","."),"-",",")))=TRUE,(VALUE(SUBSTITUTE(SUBSTITUTE(SUBSTITUTE(SUBSTITUTE('YAHOO HISTORICAL DATA'!C1305,",","+"),".","-"),"+","."),"-",","))),"")</f>
        <v/>
      </c>
      <c r="H1305" s="15" t="str">
        <f>IF(ISNUMBER(VALUE(SUBSTITUTE(SUBSTITUTE(SUBSTITUTE(SUBSTITUTE('YAHOO HISTORICAL DATA'!D1305,",","+"),".","-"),"+","."),"-",",")))=TRUE,(VALUE(SUBSTITUTE(SUBSTITUTE(SUBSTITUTE(SUBSTITUTE('YAHOO HISTORICAL DATA'!D1305,",","+"),".","-"),"+","."),"-",","))),"")</f>
        <v/>
      </c>
      <c r="I1305" s="15" t="str">
        <f>IF(ISNUMBER(VALUE(SUBSTITUTE(SUBSTITUTE(SUBSTITUTE(SUBSTITUTE('YAHOO HISTORICAL DATA'!E1305,",","+"),".","-"),"+","."),"-",",")))=TRUE,(VALUE(SUBSTITUTE(SUBSTITUTE(SUBSTITUTE(SUBSTITUTE('YAHOO HISTORICAL DATA'!E1305,",","+"),".","-"),"+","."),"-",","))),"")</f>
        <v/>
      </c>
      <c r="J1305" s="15" t="str">
        <f>IF(ISNUMBER(VALUE(SUBSTITUTE(SUBSTITUTE(SUBSTITUTE(SUBSTITUTE('YAHOO HISTORICAL DATA'!F1305,",","+"),".","-"),"+","."),"-",",")))=TRUE,(VALUE(SUBSTITUTE(SUBSTITUTE(SUBSTITUTE(SUBSTITUTE('YAHOO HISTORICAL DATA'!F1305,",","+"),".","-"),"+","."),"-",","))),"")</f>
        <v/>
      </c>
      <c r="K1305" s="15">
        <f>IF(ISNUMBER(VALUE(SUBSTITUTE(SUBSTITUTE(SUBSTITUTE(SUBSTITUTE('YAHOO HISTORICAL DATA'!G1305,",","+"),".","-"),"+","."),"-",",")))=TRUE,(VALUE(SUBSTITUTE(SUBSTITUTE(SUBSTITUTE(SUBSTITUTE('YAHOO HISTORICAL DATA'!G1305,",","+"),".","-"),"+","."),"-",","))),VALUE(SUBSTITUTE(SUBSTITUTE(SUBSTITUTE(SUBSTITUTE('YAHOO HISTORICAL DATA'!G1305,",","+"),".","-"),"+","."),"-",",")&amp;"0"))</f>
        <v>0</v>
      </c>
    </row>
    <row r="1306" spans="1:11" x14ac:dyDescent="0.2">
      <c r="A1306">
        <f>'YAHOO HISTORICAL DATA'!A1306</f>
        <v>0</v>
      </c>
      <c r="B1306" s="81">
        <f t="shared" si="84"/>
        <v>0</v>
      </c>
      <c r="C1306" s="83">
        <f t="shared" si="82"/>
        <v>0</v>
      </c>
      <c r="D1306" s="83">
        <f t="shared" si="85"/>
        <v>0</v>
      </c>
      <c r="E1306" s="3" t="e">
        <f t="shared" si="83"/>
        <v>#NUM!</v>
      </c>
      <c r="F1306" s="15" t="str">
        <f>IF(ISNUMBER(VALUE(SUBSTITUTE(SUBSTITUTE(SUBSTITUTE(SUBSTITUTE('YAHOO HISTORICAL DATA'!B1306,",","+"),".","-"),"+","."),"-",",")))=TRUE,(VALUE(SUBSTITUTE(SUBSTITUTE(SUBSTITUTE(SUBSTITUTE('YAHOO HISTORICAL DATA'!B1306,",","+"),".","-"),"+","."),"-",","))),"")</f>
        <v/>
      </c>
      <c r="G1306" s="15" t="str">
        <f>IF(ISNUMBER(VALUE(SUBSTITUTE(SUBSTITUTE(SUBSTITUTE(SUBSTITUTE('YAHOO HISTORICAL DATA'!C1306,",","+"),".","-"),"+","."),"-",",")))=TRUE,(VALUE(SUBSTITUTE(SUBSTITUTE(SUBSTITUTE(SUBSTITUTE('YAHOO HISTORICAL DATA'!C1306,",","+"),".","-"),"+","."),"-",","))),"")</f>
        <v/>
      </c>
      <c r="H1306" s="15" t="str">
        <f>IF(ISNUMBER(VALUE(SUBSTITUTE(SUBSTITUTE(SUBSTITUTE(SUBSTITUTE('YAHOO HISTORICAL DATA'!D1306,",","+"),".","-"),"+","."),"-",",")))=TRUE,(VALUE(SUBSTITUTE(SUBSTITUTE(SUBSTITUTE(SUBSTITUTE('YAHOO HISTORICAL DATA'!D1306,",","+"),".","-"),"+","."),"-",","))),"")</f>
        <v/>
      </c>
      <c r="I1306" s="15" t="str">
        <f>IF(ISNUMBER(VALUE(SUBSTITUTE(SUBSTITUTE(SUBSTITUTE(SUBSTITUTE('YAHOO HISTORICAL DATA'!E1306,",","+"),".","-"),"+","."),"-",",")))=TRUE,(VALUE(SUBSTITUTE(SUBSTITUTE(SUBSTITUTE(SUBSTITUTE('YAHOO HISTORICAL DATA'!E1306,",","+"),".","-"),"+","."),"-",","))),"")</f>
        <v/>
      </c>
      <c r="J1306" s="15" t="str">
        <f>IF(ISNUMBER(VALUE(SUBSTITUTE(SUBSTITUTE(SUBSTITUTE(SUBSTITUTE('YAHOO HISTORICAL DATA'!F1306,",","+"),".","-"),"+","."),"-",",")))=TRUE,(VALUE(SUBSTITUTE(SUBSTITUTE(SUBSTITUTE(SUBSTITUTE('YAHOO HISTORICAL DATA'!F1306,",","+"),".","-"),"+","."),"-",","))),"")</f>
        <v/>
      </c>
      <c r="K1306" s="15">
        <f>IF(ISNUMBER(VALUE(SUBSTITUTE(SUBSTITUTE(SUBSTITUTE(SUBSTITUTE('YAHOO HISTORICAL DATA'!G1306,",","+"),".","-"),"+","."),"-",",")))=TRUE,(VALUE(SUBSTITUTE(SUBSTITUTE(SUBSTITUTE(SUBSTITUTE('YAHOO HISTORICAL DATA'!G1306,",","+"),".","-"),"+","."),"-",","))),VALUE(SUBSTITUTE(SUBSTITUTE(SUBSTITUTE(SUBSTITUTE('YAHOO HISTORICAL DATA'!G1306,",","+"),".","-"),"+","."),"-",",")&amp;"0"))</f>
        <v>0</v>
      </c>
    </row>
    <row r="1307" spans="1:11" x14ac:dyDescent="0.2">
      <c r="A1307">
        <f>'YAHOO HISTORICAL DATA'!A1307</f>
        <v>0</v>
      </c>
      <c r="B1307" s="81">
        <f t="shared" si="84"/>
        <v>0</v>
      </c>
      <c r="C1307" s="83">
        <f t="shared" si="82"/>
        <v>0</v>
      </c>
      <c r="D1307" s="83">
        <f t="shared" si="85"/>
        <v>0</v>
      </c>
      <c r="E1307" s="3" t="e">
        <f t="shared" si="83"/>
        <v>#NUM!</v>
      </c>
      <c r="F1307" s="15" t="str">
        <f>IF(ISNUMBER(VALUE(SUBSTITUTE(SUBSTITUTE(SUBSTITUTE(SUBSTITUTE('YAHOO HISTORICAL DATA'!B1307,",","+"),".","-"),"+","."),"-",",")))=TRUE,(VALUE(SUBSTITUTE(SUBSTITUTE(SUBSTITUTE(SUBSTITUTE('YAHOO HISTORICAL DATA'!B1307,",","+"),".","-"),"+","."),"-",","))),"")</f>
        <v/>
      </c>
      <c r="G1307" s="15" t="str">
        <f>IF(ISNUMBER(VALUE(SUBSTITUTE(SUBSTITUTE(SUBSTITUTE(SUBSTITUTE('YAHOO HISTORICAL DATA'!C1307,",","+"),".","-"),"+","."),"-",",")))=TRUE,(VALUE(SUBSTITUTE(SUBSTITUTE(SUBSTITUTE(SUBSTITUTE('YAHOO HISTORICAL DATA'!C1307,",","+"),".","-"),"+","."),"-",","))),"")</f>
        <v/>
      </c>
      <c r="H1307" s="15" t="str">
        <f>IF(ISNUMBER(VALUE(SUBSTITUTE(SUBSTITUTE(SUBSTITUTE(SUBSTITUTE('YAHOO HISTORICAL DATA'!D1307,",","+"),".","-"),"+","."),"-",",")))=TRUE,(VALUE(SUBSTITUTE(SUBSTITUTE(SUBSTITUTE(SUBSTITUTE('YAHOO HISTORICAL DATA'!D1307,",","+"),".","-"),"+","."),"-",","))),"")</f>
        <v/>
      </c>
      <c r="I1307" s="15" t="str">
        <f>IF(ISNUMBER(VALUE(SUBSTITUTE(SUBSTITUTE(SUBSTITUTE(SUBSTITUTE('YAHOO HISTORICAL DATA'!E1307,",","+"),".","-"),"+","."),"-",",")))=TRUE,(VALUE(SUBSTITUTE(SUBSTITUTE(SUBSTITUTE(SUBSTITUTE('YAHOO HISTORICAL DATA'!E1307,",","+"),".","-"),"+","."),"-",","))),"")</f>
        <v/>
      </c>
      <c r="J1307" s="15" t="str">
        <f>IF(ISNUMBER(VALUE(SUBSTITUTE(SUBSTITUTE(SUBSTITUTE(SUBSTITUTE('YAHOO HISTORICAL DATA'!F1307,",","+"),".","-"),"+","."),"-",",")))=TRUE,(VALUE(SUBSTITUTE(SUBSTITUTE(SUBSTITUTE(SUBSTITUTE('YAHOO HISTORICAL DATA'!F1307,",","+"),".","-"),"+","."),"-",","))),"")</f>
        <v/>
      </c>
      <c r="K1307" s="15">
        <f>IF(ISNUMBER(VALUE(SUBSTITUTE(SUBSTITUTE(SUBSTITUTE(SUBSTITUTE('YAHOO HISTORICAL DATA'!G1307,",","+"),".","-"),"+","."),"-",",")))=TRUE,(VALUE(SUBSTITUTE(SUBSTITUTE(SUBSTITUTE(SUBSTITUTE('YAHOO HISTORICAL DATA'!G1307,",","+"),".","-"),"+","."),"-",","))),VALUE(SUBSTITUTE(SUBSTITUTE(SUBSTITUTE(SUBSTITUTE('YAHOO HISTORICAL DATA'!G1307,",","+"),".","-"),"+","."),"-",",")&amp;"0"))</f>
        <v>0</v>
      </c>
    </row>
    <row r="1308" spans="1:11" x14ac:dyDescent="0.2">
      <c r="A1308">
        <f>'YAHOO HISTORICAL DATA'!A1308</f>
        <v>0</v>
      </c>
      <c r="B1308" s="81">
        <f t="shared" si="84"/>
        <v>0</v>
      </c>
      <c r="C1308" s="83">
        <f t="shared" si="82"/>
        <v>0</v>
      </c>
      <c r="D1308" s="83">
        <f t="shared" si="85"/>
        <v>0</v>
      </c>
      <c r="E1308" s="3" t="e">
        <f t="shared" si="83"/>
        <v>#NUM!</v>
      </c>
      <c r="F1308" s="15" t="str">
        <f>IF(ISNUMBER(VALUE(SUBSTITUTE(SUBSTITUTE(SUBSTITUTE(SUBSTITUTE('YAHOO HISTORICAL DATA'!B1308,",","+"),".","-"),"+","."),"-",",")))=TRUE,(VALUE(SUBSTITUTE(SUBSTITUTE(SUBSTITUTE(SUBSTITUTE('YAHOO HISTORICAL DATA'!B1308,",","+"),".","-"),"+","."),"-",","))),"")</f>
        <v/>
      </c>
      <c r="G1308" s="15" t="str">
        <f>IF(ISNUMBER(VALUE(SUBSTITUTE(SUBSTITUTE(SUBSTITUTE(SUBSTITUTE('YAHOO HISTORICAL DATA'!C1308,",","+"),".","-"),"+","."),"-",",")))=TRUE,(VALUE(SUBSTITUTE(SUBSTITUTE(SUBSTITUTE(SUBSTITUTE('YAHOO HISTORICAL DATA'!C1308,",","+"),".","-"),"+","."),"-",","))),"")</f>
        <v/>
      </c>
      <c r="H1308" s="15" t="str">
        <f>IF(ISNUMBER(VALUE(SUBSTITUTE(SUBSTITUTE(SUBSTITUTE(SUBSTITUTE('YAHOO HISTORICAL DATA'!D1308,",","+"),".","-"),"+","."),"-",",")))=TRUE,(VALUE(SUBSTITUTE(SUBSTITUTE(SUBSTITUTE(SUBSTITUTE('YAHOO HISTORICAL DATA'!D1308,",","+"),".","-"),"+","."),"-",","))),"")</f>
        <v/>
      </c>
      <c r="I1308" s="15" t="str">
        <f>IF(ISNUMBER(VALUE(SUBSTITUTE(SUBSTITUTE(SUBSTITUTE(SUBSTITUTE('YAHOO HISTORICAL DATA'!E1308,",","+"),".","-"),"+","."),"-",",")))=TRUE,(VALUE(SUBSTITUTE(SUBSTITUTE(SUBSTITUTE(SUBSTITUTE('YAHOO HISTORICAL DATA'!E1308,",","+"),".","-"),"+","."),"-",","))),"")</f>
        <v/>
      </c>
      <c r="J1308" s="15" t="str">
        <f>IF(ISNUMBER(VALUE(SUBSTITUTE(SUBSTITUTE(SUBSTITUTE(SUBSTITUTE('YAHOO HISTORICAL DATA'!F1308,",","+"),".","-"),"+","."),"-",",")))=TRUE,(VALUE(SUBSTITUTE(SUBSTITUTE(SUBSTITUTE(SUBSTITUTE('YAHOO HISTORICAL DATA'!F1308,",","+"),".","-"),"+","."),"-",","))),"")</f>
        <v/>
      </c>
      <c r="K1308" s="15">
        <f>IF(ISNUMBER(VALUE(SUBSTITUTE(SUBSTITUTE(SUBSTITUTE(SUBSTITUTE('YAHOO HISTORICAL DATA'!G1308,",","+"),".","-"),"+","."),"-",",")))=TRUE,(VALUE(SUBSTITUTE(SUBSTITUTE(SUBSTITUTE(SUBSTITUTE('YAHOO HISTORICAL DATA'!G1308,",","+"),".","-"),"+","."),"-",","))),VALUE(SUBSTITUTE(SUBSTITUTE(SUBSTITUTE(SUBSTITUTE('YAHOO HISTORICAL DATA'!G1308,",","+"),".","-"),"+","."),"-",",")&amp;"0"))</f>
        <v>0</v>
      </c>
    </row>
    <row r="1309" spans="1:11" x14ac:dyDescent="0.2">
      <c r="A1309">
        <f>'YAHOO HISTORICAL DATA'!A1309</f>
        <v>0</v>
      </c>
      <c r="B1309" s="81">
        <f t="shared" si="84"/>
        <v>0</v>
      </c>
      <c r="C1309" s="83">
        <f t="shared" si="82"/>
        <v>0</v>
      </c>
      <c r="D1309" s="83">
        <f t="shared" si="85"/>
        <v>0</v>
      </c>
      <c r="E1309" s="3" t="e">
        <f t="shared" si="83"/>
        <v>#NUM!</v>
      </c>
      <c r="F1309" s="15" t="str">
        <f>IF(ISNUMBER(VALUE(SUBSTITUTE(SUBSTITUTE(SUBSTITUTE(SUBSTITUTE('YAHOO HISTORICAL DATA'!B1309,",","+"),".","-"),"+","."),"-",",")))=TRUE,(VALUE(SUBSTITUTE(SUBSTITUTE(SUBSTITUTE(SUBSTITUTE('YAHOO HISTORICAL DATA'!B1309,",","+"),".","-"),"+","."),"-",","))),"")</f>
        <v/>
      </c>
      <c r="G1309" s="15" t="str">
        <f>IF(ISNUMBER(VALUE(SUBSTITUTE(SUBSTITUTE(SUBSTITUTE(SUBSTITUTE('YAHOO HISTORICAL DATA'!C1309,",","+"),".","-"),"+","."),"-",",")))=TRUE,(VALUE(SUBSTITUTE(SUBSTITUTE(SUBSTITUTE(SUBSTITUTE('YAHOO HISTORICAL DATA'!C1309,",","+"),".","-"),"+","."),"-",","))),"")</f>
        <v/>
      </c>
      <c r="H1309" s="15" t="str">
        <f>IF(ISNUMBER(VALUE(SUBSTITUTE(SUBSTITUTE(SUBSTITUTE(SUBSTITUTE('YAHOO HISTORICAL DATA'!D1309,",","+"),".","-"),"+","."),"-",",")))=TRUE,(VALUE(SUBSTITUTE(SUBSTITUTE(SUBSTITUTE(SUBSTITUTE('YAHOO HISTORICAL DATA'!D1309,",","+"),".","-"),"+","."),"-",","))),"")</f>
        <v/>
      </c>
      <c r="I1309" s="15" t="str">
        <f>IF(ISNUMBER(VALUE(SUBSTITUTE(SUBSTITUTE(SUBSTITUTE(SUBSTITUTE('YAHOO HISTORICAL DATA'!E1309,",","+"),".","-"),"+","."),"-",",")))=TRUE,(VALUE(SUBSTITUTE(SUBSTITUTE(SUBSTITUTE(SUBSTITUTE('YAHOO HISTORICAL DATA'!E1309,",","+"),".","-"),"+","."),"-",","))),"")</f>
        <v/>
      </c>
      <c r="J1309" s="15" t="str">
        <f>IF(ISNUMBER(VALUE(SUBSTITUTE(SUBSTITUTE(SUBSTITUTE(SUBSTITUTE('YAHOO HISTORICAL DATA'!F1309,",","+"),".","-"),"+","."),"-",",")))=TRUE,(VALUE(SUBSTITUTE(SUBSTITUTE(SUBSTITUTE(SUBSTITUTE('YAHOO HISTORICAL DATA'!F1309,",","+"),".","-"),"+","."),"-",","))),"")</f>
        <v/>
      </c>
      <c r="K1309" s="15">
        <f>IF(ISNUMBER(VALUE(SUBSTITUTE(SUBSTITUTE(SUBSTITUTE(SUBSTITUTE('YAHOO HISTORICAL DATA'!G1309,",","+"),".","-"),"+","."),"-",",")))=TRUE,(VALUE(SUBSTITUTE(SUBSTITUTE(SUBSTITUTE(SUBSTITUTE('YAHOO HISTORICAL DATA'!G1309,",","+"),".","-"),"+","."),"-",","))),VALUE(SUBSTITUTE(SUBSTITUTE(SUBSTITUTE(SUBSTITUTE('YAHOO HISTORICAL DATA'!G1309,",","+"),".","-"),"+","."),"-",",")&amp;"0"))</f>
        <v>0</v>
      </c>
    </row>
    <row r="1310" spans="1:11" x14ac:dyDescent="0.2">
      <c r="A1310">
        <f>'YAHOO HISTORICAL DATA'!A1310</f>
        <v>0</v>
      </c>
      <c r="B1310" s="81">
        <f t="shared" si="84"/>
        <v>0</v>
      </c>
      <c r="C1310" s="83">
        <f t="shared" si="82"/>
        <v>0</v>
      </c>
      <c r="D1310" s="83">
        <f t="shared" si="85"/>
        <v>0</v>
      </c>
      <c r="E1310" s="3" t="e">
        <f t="shared" si="83"/>
        <v>#NUM!</v>
      </c>
      <c r="F1310" s="15" t="str">
        <f>IF(ISNUMBER(VALUE(SUBSTITUTE(SUBSTITUTE(SUBSTITUTE(SUBSTITUTE('YAHOO HISTORICAL DATA'!B1310,",","+"),".","-"),"+","."),"-",",")))=TRUE,(VALUE(SUBSTITUTE(SUBSTITUTE(SUBSTITUTE(SUBSTITUTE('YAHOO HISTORICAL DATA'!B1310,",","+"),".","-"),"+","."),"-",","))),"")</f>
        <v/>
      </c>
      <c r="G1310" s="15" t="str">
        <f>IF(ISNUMBER(VALUE(SUBSTITUTE(SUBSTITUTE(SUBSTITUTE(SUBSTITUTE('YAHOO HISTORICAL DATA'!C1310,",","+"),".","-"),"+","."),"-",",")))=TRUE,(VALUE(SUBSTITUTE(SUBSTITUTE(SUBSTITUTE(SUBSTITUTE('YAHOO HISTORICAL DATA'!C1310,",","+"),".","-"),"+","."),"-",","))),"")</f>
        <v/>
      </c>
      <c r="H1310" s="15" t="str">
        <f>IF(ISNUMBER(VALUE(SUBSTITUTE(SUBSTITUTE(SUBSTITUTE(SUBSTITUTE('YAHOO HISTORICAL DATA'!D1310,",","+"),".","-"),"+","."),"-",",")))=TRUE,(VALUE(SUBSTITUTE(SUBSTITUTE(SUBSTITUTE(SUBSTITUTE('YAHOO HISTORICAL DATA'!D1310,",","+"),".","-"),"+","."),"-",","))),"")</f>
        <v/>
      </c>
      <c r="I1310" s="15" t="str">
        <f>IF(ISNUMBER(VALUE(SUBSTITUTE(SUBSTITUTE(SUBSTITUTE(SUBSTITUTE('YAHOO HISTORICAL DATA'!E1310,",","+"),".","-"),"+","."),"-",",")))=TRUE,(VALUE(SUBSTITUTE(SUBSTITUTE(SUBSTITUTE(SUBSTITUTE('YAHOO HISTORICAL DATA'!E1310,",","+"),".","-"),"+","."),"-",","))),"")</f>
        <v/>
      </c>
      <c r="J1310" s="15" t="str">
        <f>IF(ISNUMBER(VALUE(SUBSTITUTE(SUBSTITUTE(SUBSTITUTE(SUBSTITUTE('YAHOO HISTORICAL DATA'!F1310,",","+"),".","-"),"+","."),"-",",")))=TRUE,(VALUE(SUBSTITUTE(SUBSTITUTE(SUBSTITUTE(SUBSTITUTE('YAHOO HISTORICAL DATA'!F1310,",","+"),".","-"),"+","."),"-",","))),"")</f>
        <v/>
      </c>
      <c r="K1310" s="15">
        <f>IF(ISNUMBER(VALUE(SUBSTITUTE(SUBSTITUTE(SUBSTITUTE(SUBSTITUTE('YAHOO HISTORICAL DATA'!G1310,",","+"),".","-"),"+","."),"-",",")))=TRUE,(VALUE(SUBSTITUTE(SUBSTITUTE(SUBSTITUTE(SUBSTITUTE('YAHOO HISTORICAL DATA'!G1310,",","+"),".","-"),"+","."),"-",","))),VALUE(SUBSTITUTE(SUBSTITUTE(SUBSTITUTE(SUBSTITUTE('YAHOO HISTORICAL DATA'!G1310,",","+"),".","-"),"+","."),"-",",")&amp;"0"))</f>
        <v>0</v>
      </c>
    </row>
    <row r="1311" spans="1:11" x14ac:dyDescent="0.2">
      <c r="A1311">
        <f>'YAHOO HISTORICAL DATA'!A1311</f>
        <v>0</v>
      </c>
      <c r="B1311" s="81">
        <f t="shared" si="84"/>
        <v>0</v>
      </c>
      <c r="C1311" s="83">
        <f t="shared" si="82"/>
        <v>0</v>
      </c>
      <c r="D1311" s="83">
        <f t="shared" si="85"/>
        <v>0</v>
      </c>
      <c r="E1311" s="3" t="e">
        <f t="shared" si="83"/>
        <v>#NUM!</v>
      </c>
      <c r="F1311" s="15" t="str">
        <f>IF(ISNUMBER(VALUE(SUBSTITUTE(SUBSTITUTE(SUBSTITUTE(SUBSTITUTE('YAHOO HISTORICAL DATA'!B1311,",","+"),".","-"),"+","."),"-",",")))=TRUE,(VALUE(SUBSTITUTE(SUBSTITUTE(SUBSTITUTE(SUBSTITUTE('YAHOO HISTORICAL DATA'!B1311,",","+"),".","-"),"+","."),"-",","))),"")</f>
        <v/>
      </c>
      <c r="G1311" s="15" t="str">
        <f>IF(ISNUMBER(VALUE(SUBSTITUTE(SUBSTITUTE(SUBSTITUTE(SUBSTITUTE('YAHOO HISTORICAL DATA'!C1311,",","+"),".","-"),"+","."),"-",",")))=TRUE,(VALUE(SUBSTITUTE(SUBSTITUTE(SUBSTITUTE(SUBSTITUTE('YAHOO HISTORICAL DATA'!C1311,",","+"),".","-"),"+","."),"-",","))),"")</f>
        <v/>
      </c>
      <c r="H1311" s="15" t="str">
        <f>IF(ISNUMBER(VALUE(SUBSTITUTE(SUBSTITUTE(SUBSTITUTE(SUBSTITUTE('YAHOO HISTORICAL DATA'!D1311,",","+"),".","-"),"+","."),"-",",")))=TRUE,(VALUE(SUBSTITUTE(SUBSTITUTE(SUBSTITUTE(SUBSTITUTE('YAHOO HISTORICAL DATA'!D1311,",","+"),".","-"),"+","."),"-",","))),"")</f>
        <v/>
      </c>
      <c r="I1311" s="15" t="str">
        <f>IF(ISNUMBER(VALUE(SUBSTITUTE(SUBSTITUTE(SUBSTITUTE(SUBSTITUTE('YAHOO HISTORICAL DATA'!E1311,",","+"),".","-"),"+","."),"-",",")))=TRUE,(VALUE(SUBSTITUTE(SUBSTITUTE(SUBSTITUTE(SUBSTITUTE('YAHOO HISTORICAL DATA'!E1311,",","+"),".","-"),"+","."),"-",","))),"")</f>
        <v/>
      </c>
      <c r="J1311" s="15" t="str">
        <f>IF(ISNUMBER(VALUE(SUBSTITUTE(SUBSTITUTE(SUBSTITUTE(SUBSTITUTE('YAHOO HISTORICAL DATA'!F1311,",","+"),".","-"),"+","."),"-",",")))=TRUE,(VALUE(SUBSTITUTE(SUBSTITUTE(SUBSTITUTE(SUBSTITUTE('YAHOO HISTORICAL DATA'!F1311,",","+"),".","-"),"+","."),"-",","))),"")</f>
        <v/>
      </c>
      <c r="K1311" s="15">
        <f>IF(ISNUMBER(VALUE(SUBSTITUTE(SUBSTITUTE(SUBSTITUTE(SUBSTITUTE('YAHOO HISTORICAL DATA'!G1311,",","+"),".","-"),"+","."),"-",",")))=TRUE,(VALUE(SUBSTITUTE(SUBSTITUTE(SUBSTITUTE(SUBSTITUTE('YAHOO HISTORICAL DATA'!G1311,",","+"),".","-"),"+","."),"-",","))),VALUE(SUBSTITUTE(SUBSTITUTE(SUBSTITUTE(SUBSTITUTE('YAHOO HISTORICAL DATA'!G1311,",","+"),".","-"),"+","."),"-",",")&amp;"0"))</f>
        <v>0</v>
      </c>
    </row>
    <row r="1312" spans="1:11" x14ac:dyDescent="0.2">
      <c r="A1312">
        <f>'YAHOO HISTORICAL DATA'!A1312</f>
        <v>0</v>
      </c>
      <c r="B1312" s="81">
        <f t="shared" si="84"/>
        <v>0</v>
      </c>
      <c r="C1312" s="83">
        <f t="shared" si="82"/>
        <v>0</v>
      </c>
      <c r="D1312" s="83">
        <f t="shared" si="85"/>
        <v>0</v>
      </c>
      <c r="E1312" s="3" t="e">
        <f t="shared" si="83"/>
        <v>#NUM!</v>
      </c>
      <c r="F1312" s="15" t="str">
        <f>IF(ISNUMBER(VALUE(SUBSTITUTE(SUBSTITUTE(SUBSTITUTE(SUBSTITUTE('YAHOO HISTORICAL DATA'!B1312,",","+"),".","-"),"+","."),"-",",")))=TRUE,(VALUE(SUBSTITUTE(SUBSTITUTE(SUBSTITUTE(SUBSTITUTE('YAHOO HISTORICAL DATA'!B1312,",","+"),".","-"),"+","."),"-",","))),"")</f>
        <v/>
      </c>
      <c r="G1312" s="15" t="str">
        <f>IF(ISNUMBER(VALUE(SUBSTITUTE(SUBSTITUTE(SUBSTITUTE(SUBSTITUTE('YAHOO HISTORICAL DATA'!C1312,",","+"),".","-"),"+","."),"-",",")))=TRUE,(VALUE(SUBSTITUTE(SUBSTITUTE(SUBSTITUTE(SUBSTITUTE('YAHOO HISTORICAL DATA'!C1312,",","+"),".","-"),"+","."),"-",","))),"")</f>
        <v/>
      </c>
      <c r="H1312" s="15" t="str">
        <f>IF(ISNUMBER(VALUE(SUBSTITUTE(SUBSTITUTE(SUBSTITUTE(SUBSTITUTE('YAHOO HISTORICAL DATA'!D1312,",","+"),".","-"),"+","."),"-",",")))=TRUE,(VALUE(SUBSTITUTE(SUBSTITUTE(SUBSTITUTE(SUBSTITUTE('YAHOO HISTORICAL DATA'!D1312,",","+"),".","-"),"+","."),"-",","))),"")</f>
        <v/>
      </c>
      <c r="I1312" s="15" t="str">
        <f>IF(ISNUMBER(VALUE(SUBSTITUTE(SUBSTITUTE(SUBSTITUTE(SUBSTITUTE('YAHOO HISTORICAL DATA'!E1312,",","+"),".","-"),"+","."),"-",",")))=TRUE,(VALUE(SUBSTITUTE(SUBSTITUTE(SUBSTITUTE(SUBSTITUTE('YAHOO HISTORICAL DATA'!E1312,",","+"),".","-"),"+","."),"-",","))),"")</f>
        <v/>
      </c>
      <c r="J1312" s="15" t="str">
        <f>IF(ISNUMBER(VALUE(SUBSTITUTE(SUBSTITUTE(SUBSTITUTE(SUBSTITUTE('YAHOO HISTORICAL DATA'!F1312,",","+"),".","-"),"+","."),"-",",")))=TRUE,(VALUE(SUBSTITUTE(SUBSTITUTE(SUBSTITUTE(SUBSTITUTE('YAHOO HISTORICAL DATA'!F1312,",","+"),".","-"),"+","."),"-",","))),"")</f>
        <v/>
      </c>
      <c r="K1312" s="15">
        <f>IF(ISNUMBER(VALUE(SUBSTITUTE(SUBSTITUTE(SUBSTITUTE(SUBSTITUTE('YAHOO HISTORICAL DATA'!G1312,",","+"),".","-"),"+","."),"-",",")))=TRUE,(VALUE(SUBSTITUTE(SUBSTITUTE(SUBSTITUTE(SUBSTITUTE('YAHOO HISTORICAL DATA'!G1312,",","+"),".","-"),"+","."),"-",","))),VALUE(SUBSTITUTE(SUBSTITUTE(SUBSTITUTE(SUBSTITUTE('YAHOO HISTORICAL DATA'!G1312,",","+"),".","-"),"+","."),"-",",")&amp;"0"))</f>
        <v>0</v>
      </c>
    </row>
    <row r="1313" spans="1:11" x14ac:dyDescent="0.2">
      <c r="A1313">
        <f>'YAHOO HISTORICAL DATA'!A1313</f>
        <v>0</v>
      </c>
      <c r="B1313" s="81">
        <f t="shared" si="84"/>
        <v>0</v>
      </c>
      <c r="C1313" s="83">
        <f t="shared" si="82"/>
        <v>0</v>
      </c>
      <c r="D1313" s="83">
        <f t="shared" si="85"/>
        <v>0</v>
      </c>
      <c r="E1313" s="3" t="e">
        <f t="shared" si="83"/>
        <v>#NUM!</v>
      </c>
      <c r="F1313" s="15" t="str">
        <f>IF(ISNUMBER(VALUE(SUBSTITUTE(SUBSTITUTE(SUBSTITUTE(SUBSTITUTE('YAHOO HISTORICAL DATA'!B1313,",","+"),".","-"),"+","."),"-",",")))=TRUE,(VALUE(SUBSTITUTE(SUBSTITUTE(SUBSTITUTE(SUBSTITUTE('YAHOO HISTORICAL DATA'!B1313,",","+"),".","-"),"+","."),"-",","))),"")</f>
        <v/>
      </c>
      <c r="G1313" s="15" t="str">
        <f>IF(ISNUMBER(VALUE(SUBSTITUTE(SUBSTITUTE(SUBSTITUTE(SUBSTITUTE('YAHOO HISTORICAL DATA'!C1313,",","+"),".","-"),"+","."),"-",",")))=TRUE,(VALUE(SUBSTITUTE(SUBSTITUTE(SUBSTITUTE(SUBSTITUTE('YAHOO HISTORICAL DATA'!C1313,",","+"),".","-"),"+","."),"-",","))),"")</f>
        <v/>
      </c>
      <c r="H1313" s="15" t="str">
        <f>IF(ISNUMBER(VALUE(SUBSTITUTE(SUBSTITUTE(SUBSTITUTE(SUBSTITUTE('YAHOO HISTORICAL DATA'!D1313,",","+"),".","-"),"+","."),"-",",")))=TRUE,(VALUE(SUBSTITUTE(SUBSTITUTE(SUBSTITUTE(SUBSTITUTE('YAHOO HISTORICAL DATA'!D1313,",","+"),".","-"),"+","."),"-",","))),"")</f>
        <v/>
      </c>
      <c r="I1313" s="15" t="str">
        <f>IF(ISNUMBER(VALUE(SUBSTITUTE(SUBSTITUTE(SUBSTITUTE(SUBSTITUTE('YAHOO HISTORICAL DATA'!E1313,",","+"),".","-"),"+","."),"-",",")))=TRUE,(VALUE(SUBSTITUTE(SUBSTITUTE(SUBSTITUTE(SUBSTITUTE('YAHOO HISTORICAL DATA'!E1313,",","+"),".","-"),"+","."),"-",","))),"")</f>
        <v/>
      </c>
      <c r="J1313" s="15" t="str">
        <f>IF(ISNUMBER(VALUE(SUBSTITUTE(SUBSTITUTE(SUBSTITUTE(SUBSTITUTE('YAHOO HISTORICAL DATA'!F1313,",","+"),".","-"),"+","."),"-",",")))=TRUE,(VALUE(SUBSTITUTE(SUBSTITUTE(SUBSTITUTE(SUBSTITUTE('YAHOO HISTORICAL DATA'!F1313,",","+"),".","-"),"+","."),"-",","))),"")</f>
        <v/>
      </c>
      <c r="K1313" s="15">
        <f>IF(ISNUMBER(VALUE(SUBSTITUTE(SUBSTITUTE(SUBSTITUTE(SUBSTITUTE('YAHOO HISTORICAL DATA'!G1313,",","+"),".","-"),"+","."),"-",",")))=TRUE,(VALUE(SUBSTITUTE(SUBSTITUTE(SUBSTITUTE(SUBSTITUTE('YAHOO HISTORICAL DATA'!G1313,",","+"),".","-"),"+","."),"-",","))),VALUE(SUBSTITUTE(SUBSTITUTE(SUBSTITUTE(SUBSTITUTE('YAHOO HISTORICAL DATA'!G1313,",","+"),".","-"),"+","."),"-",",")&amp;"0"))</f>
        <v>0</v>
      </c>
    </row>
    <row r="1314" spans="1:11" x14ac:dyDescent="0.2">
      <c r="A1314">
        <f>'YAHOO HISTORICAL DATA'!A1314</f>
        <v>0</v>
      </c>
      <c r="B1314" s="81">
        <f t="shared" si="84"/>
        <v>0</v>
      </c>
      <c r="C1314" s="83">
        <f t="shared" si="82"/>
        <v>0</v>
      </c>
      <c r="D1314" s="83">
        <f t="shared" si="85"/>
        <v>0</v>
      </c>
      <c r="E1314" s="3" t="e">
        <f t="shared" si="83"/>
        <v>#NUM!</v>
      </c>
      <c r="F1314" s="15" t="str">
        <f>IF(ISNUMBER(VALUE(SUBSTITUTE(SUBSTITUTE(SUBSTITUTE(SUBSTITUTE('YAHOO HISTORICAL DATA'!B1314,",","+"),".","-"),"+","."),"-",",")))=TRUE,(VALUE(SUBSTITUTE(SUBSTITUTE(SUBSTITUTE(SUBSTITUTE('YAHOO HISTORICAL DATA'!B1314,",","+"),".","-"),"+","."),"-",","))),"")</f>
        <v/>
      </c>
      <c r="G1314" s="15" t="str">
        <f>IF(ISNUMBER(VALUE(SUBSTITUTE(SUBSTITUTE(SUBSTITUTE(SUBSTITUTE('YAHOO HISTORICAL DATA'!C1314,",","+"),".","-"),"+","."),"-",",")))=TRUE,(VALUE(SUBSTITUTE(SUBSTITUTE(SUBSTITUTE(SUBSTITUTE('YAHOO HISTORICAL DATA'!C1314,",","+"),".","-"),"+","."),"-",","))),"")</f>
        <v/>
      </c>
      <c r="H1314" s="15" t="str">
        <f>IF(ISNUMBER(VALUE(SUBSTITUTE(SUBSTITUTE(SUBSTITUTE(SUBSTITUTE('YAHOO HISTORICAL DATA'!D1314,",","+"),".","-"),"+","."),"-",",")))=TRUE,(VALUE(SUBSTITUTE(SUBSTITUTE(SUBSTITUTE(SUBSTITUTE('YAHOO HISTORICAL DATA'!D1314,",","+"),".","-"),"+","."),"-",","))),"")</f>
        <v/>
      </c>
      <c r="I1314" s="15" t="str">
        <f>IF(ISNUMBER(VALUE(SUBSTITUTE(SUBSTITUTE(SUBSTITUTE(SUBSTITUTE('YAHOO HISTORICAL DATA'!E1314,",","+"),".","-"),"+","."),"-",",")))=TRUE,(VALUE(SUBSTITUTE(SUBSTITUTE(SUBSTITUTE(SUBSTITUTE('YAHOO HISTORICAL DATA'!E1314,",","+"),".","-"),"+","."),"-",","))),"")</f>
        <v/>
      </c>
      <c r="J1314" s="15" t="str">
        <f>IF(ISNUMBER(VALUE(SUBSTITUTE(SUBSTITUTE(SUBSTITUTE(SUBSTITUTE('YAHOO HISTORICAL DATA'!F1314,",","+"),".","-"),"+","."),"-",",")))=TRUE,(VALUE(SUBSTITUTE(SUBSTITUTE(SUBSTITUTE(SUBSTITUTE('YAHOO HISTORICAL DATA'!F1314,",","+"),".","-"),"+","."),"-",","))),"")</f>
        <v/>
      </c>
      <c r="K1314" s="15">
        <f>IF(ISNUMBER(VALUE(SUBSTITUTE(SUBSTITUTE(SUBSTITUTE(SUBSTITUTE('YAHOO HISTORICAL DATA'!G1314,",","+"),".","-"),"+","."),"-",",")))=TRUE,(VALUE(SUBSTITUTE(SUBSTITUTE(SUBSTITUTE(SUBSTITUTE('YAHOO HISTORICAL DATA'!G1314,",","+"),".","-"),"+","."),"-",","))),VALUE(SUBSTITUTE(SUBSTITUTE(SUBSTITUTE(SUBSTITUTE('YAHOO HISTORICAL DATA'!G1314,",","+"),".","-"),"+","."),"-",",")&amp;"0"))</f>
        <v>0</v>
      </c>
    </row>
    <row r="1315" spans="1:11" x14ac:dyDescent="0.2">
      <c r="A1315">
        <f>'YAHOO HISTORICAL DATA'!A1315</f>
        <v>0</v>
      </c>
      <c r="B1315" s="81">
        <f t="shared" si="84"/>
        <v>0</v>
      </c>
      <c r="C1315" s="83">
        <f t="shared" si="82"/>
        <v>0</v>
      </c>
      <c r="D1315" s="83">
        <f t="shared" si="85"/>
        <v>0</v>
      </c>
      <c r="E1315" s="3" t="e">
        <f t="shared" si="83"/>
        <v>#NUM!</v>
      </c>
      <c r="F1315" s="15" t="str">
        <f>IF(ISNUMBER(VALUE(SUBSTITUTE(SUBSTITUTE(SUBSTITUTE(SUBSTITUTE('YAHOO HISTORICAL DATA'!B1315,",","+"),".","-"),"+","."),"-",",")))=TRUE,(VALUE(SUBSTITUTE(SUBSTITUTE(SUBSTITUTE(SUBSTITUTE('YAHOO HISTORICAL DATA'!B1315,",","+"),".","-"),"+","."),"-",","))),"")</f>
        <v/>
      </c>
      <c r="G1315" s="15" t="str">
        <f>IF(ISNUMBER(VALUE(SUBSTITUTE(SUBSTITUTE(SUBSTITUTE(SUBSTITUTE('YAHOO HISTORICAL DATA'!C1315,",","+"),".","-"),"+","."),"-",",")))=TRUE,(VALUE(SUBSTITUTE(SUBSTITUTE(SUBSTITUTE(SUBSTITUTE('YAHOO HISTORICAL DATA'!C1315,",","+"),".","-"),"+","."),"-",","))),"")</f>
        <v/>
      </c>
      <c r="H1315" s="15" t="str">
        <f>IF(ISNUMBER(VALUE(SUBSTITUTE(SUBSTITUTE(SUBSTITUTE(SUBSTITUTE('YAHOO HISTORICAL DATA'!D1315,",","+"),".","-"),"+","."),"-",",")))=TRUE,(VALUE(SUBSTITUTE(SUBSTITUTE(SUBSTITUTE(SUBSTITUTE('YAHOO HISTORICAL DATA'!D1315,",","+"),".","-"),"+","."),"-",","))),"")</f>
        <v/>
      </c>
      <c r="I1315" s="15" t="str">
        <f>IF(ISNUMBER(VALUE(SUBSTITUTE(SUBSTITUTE(SUBSTITUTE(SUBSTITUTE('YAHOO HISTORICAL DATA'!E1315,",","+"),".","-"),"+","."),"-",",")))=TRUE,(VALUE(SUBSTITUTE(SUBSTITUTE(SUBSTITUTE(SUBSTITUTE('YAHOO HISTORICAL DATA'!E1315,",","+"),".","-"),"+","."),"-",","))),"")</f>
        <v/>
      </c>
      <c r="J1315" s="15" t="str">
        <f>IF(ISNUMBER(VALUE(SUBSTITUTE(SUBSTITUTE(SUBSTITUTE(SUBSTITUTE('YAHOO HISTORICAL DATA'!F1315,",","+"),".","-"),"+","."),"-",",")))=TRUE,(VALUE(SUBSTITUTE(SUBSTITUTE(SUBSTITUTE(SUBSTITUTE('YAHOO HISTORICAL DATA'!F1315,",","+"),".","-"),"+","."),"-",","))),"")</f>
        <v/>
      </c>
      <c r="K1315" s="15">
        <f>IF(ISNUMBER(VALUE(SUBSTITUTE(SUBSTITUTE(SUBSTITUTE(SUBSTITUTE('YAHOO HISTORICAL DATA'!G1315,",","+"),".","-"),"+","."),"-",",")))=TRUE,(VALUE(SUBSTITUTE(SUBSTITUTE(SUBSTITUTE(SUBSTITUTE('YAHOO HISTORICAL DATA'!G1315,",","+"),".","-"),"+","."),"-",","))),VALUE(SUBSTITUTE(SUBSTITUTE(SUBSTITUTE(SUBSTITUTE('YAHOO HISTORICAL DATA'!G1315,",","+"),".","-"),"+","."),"-",",")&amp;"0"))</f>
        <v>0</v>
      </c>
    </row>
    <row r="1316" spans="1:11" x14ac:dyDescent="0.2">
      <c r="A1316">
        <f>'YAHOO HISTORICAL DATA'!A1316</f>
        <v>0</v>
      </c>
      <c r="B1316" s="81">
        <f t="shared" si="84"/>
        <v>0</v>
      </c>
      <c r="C1316" s="83">
        <f t="shared" si="82"/>
        <v>0</v>
      </c>
      <c r="D1316" s="83">
        <f t="shared" si="85"/>
        <v>0</v>
      </c>
      <c r="E1316" s="3" t="e">
        <f t="shared" si="83"/>
        <v>#NUM!</v>
      </c>
      <c r="F1316" s="15" t="str">
        <f>IF(ISNUMBER(VALUE(SUBSTITUTE(SUBSTITUTE(SUBSTITUTE(SUBSTITUTE('YAHOO HISTORICAL DATA'!B1316,",","+"),".","-"),"+","."),"-",",")))=TRUE,(VALUE(SUBSTITUTE(SUBSTITUTE(SUBSTITUTE(SUBSTITUTE('YAHOO HISTORICAL DATA'!B1316,",","+"),".","-"),"+","."),"-",","))),"")</f>
        <v/>
      </c>
      <c r="G1316" s="15" t="str">
        <f>IF(ISNUMBER(VALUE(SUBSTITUTE(SUBSTITUTE(SUBSTITUTE(SUBSTITUTE('YAHOO HISTORICAL DATA'!C1316,",","+"),".","-"),"+","."),"-",",")))=TRUE,(VALUE(SUBSTITUTE(SUBSTITUTE(SUBSTITUTE(SUBSTITUTE('YAHOO HISTORICAL DATA'!C1316,",","+"),".","-"),"+","."),"-",","))),"")</f>
        <v/>
      </c>
      <c r="H1316" s="15" t="str">
        <f>IF(ISNUMBER(VALUE(SUBSTITUTE(SUBSTITUTE(SUBSTITUTE(SUBSTITUTE('YAHOO HISTORICAL DATA'!D1316,",","+"),".","-"),"+","."),"-",",")))=TRUE,(VALUE(SUBSTITUTE(SUBSTITUTE(SUBSTITUTE(SUBSTITUTE('YAHOO HISTORICAL DATA'!D1316,",","+"),".","-"),"+","."),"-",","))),"")</f>
        <v/>
      </c>
      <c r="I1316" s="15" t="str">
        <f>IF(ISNUMBER(VALUE(SUBSTITUTE(SUBSTITUTE(SUBSTITUTE(SUBSTITUTE('YAHOO HISTORICAL DATA'!E1316,",","+"),".","-"),"+","."),"-",",")))=TRUE,(VALUE(SUBSTITUTE(SUBSTITUTE(SUBSTITUTE(SUBSTITUTE('YAHOO HISTORICAL DATA'!E1316,",","+"),".","-"),"+","."),"-",","))),"")</f>
        <v/>
      </c>
      <c r="J1316" s="15" t="str">
        <f>IF(ISNUMBER(VALUE(SUBSTITUTE(SUBSTITUTE(SUBSTITUTE(SUBSTITUTE('YAHOO HISTORICAL DATA'!F1316,",","+"),".","-"),"+","."),"-",",")))=TRUE,(VALUE(SUBSTITUTE(SUBSTITUTE(SUBSTITUTE(SUBSTITUTE('YAHOO HISTORICAL DATA'!F1316,",","+"),".","-"),"+","."),"-",","))),"")</f>
        <v/>
      </c>
      <c r="K1316" s="15">
        <f>IF(ISNUMBER(VALUE(SUBSTITUTE(SUBSTITUTE(SUBSTITUTE(SUBSTITUTE('YAHOO HISTORICAL DATA'!G1316,",","+"),".","-"),"+","."),"-",",")))=TRUE,(VALUE(SUBSTITUTE(SUBSTITUTE(SUBSTITUTE(SUBSTITUTE('YAHOO HISTORICAL DATA'!G1316,",","+"),".","-"),"+","."),"-",","))),VALUE(SUBSTITUTE(SUBSTITUTE(SUBSTITUTE(SUBSTITUTE('YAHOO HISTORICAL DATA'!G1316,",","+"),".","-"),"+","."),"-",",")&amp;"0"))</f>
        <v>0</v>
      </c>
    </row>
    <row r="1317" spans="1:11" x14ac:dyDescent="0.2">
      <c r="A1317">
        <f>'YAHOO HISTORICAL DATA'!A1317</f>
        <v>0</v>
      </c>
      <c r="B1317" s="81">
        <f t="shared" si="84"/>
        <v>0</v>
      </c>
      <c r="C1317" s="83">
        <f t="shared" si="82"/>
        <v>0</v>
      </c>
      <c r="D1317" s="83">
        <f t="shared" si="85"/>
        <v>0</v>
      </c>
      <c r="E1317" s="3" t="e">
        <f t="shared" si="83"/>
        <v>#NUM!</v>
      </c>
      <c r="F1317" s="15" t="str">
        <f>IF(ISNUMBER(VALUE(SUBSTITUTE(SUBSTITUTE(SUBSTITUTE(SUBSTITUTE('YAHOO HISTORICAL DATA'!B1317,",","+"),".","-"),"+","."),"-",",")))=TRUE,(VALUE(SUBSTITUTE(SUBSTITUTE(SUBSTITUTE(SUBSTITUTE('YAHOO HISTORICAL DATA'!B1317,",","+"),".","-"),"+","."),"-",","))),"")</f>
        <v/>
      </c>
      <c r="G1317" s="15" t="str">
        <f>IF(ISNUMBER(VALUE(SUBSTITUTE(SUBSTITUTE(SUBSTITUTE(SUBSTITUTE('YAHOO HISTORICAL DATA'!C1317,",","+"),".","-"),"+","."),"-",",")))=TRUE,(VALUE(SUBSTITUTE(SUBSTITUTE(SUBSTITUTE(SUBSTITUTE('YAHOO HISTORICAL DATA'!C1317,",","+"),".","-"),"+","."),"-",","))),"")</f>
        <v/>
      </c>
      <c r="H1317" s="15" t="str">
        <f>IF(ISNUMBER(VALUE(SUBSTITUTE(SUBSTITUTE(SUBSTITUTE(SUBSTITUTE('YAHOO HISTORICAL DATA'!D1317,",","+"),".","-"),"+","."),"-",",")))=TRUE,(VALUE(SUBSTITUTE(SUBSTITUTE(SUBSTITUTE(SUBSTITUTE('YAHOO HISTORICAL DATA'!D1317,",","+"),".","-"),"+","."),"-",","))),"")</f>
        <v/>
      </c>
      <c r="I1317" s="15" t="str">
        <f>IF(ISNUMBER(VALUE(SUBSTITUTE(SUBSTITUTE(SUBSTITUTE(SUBSTITUTE('YAHOO HISTORICAL DATA'!E1317,",","+"),".","-"),"+","."),"-",",")))=TRUE,(VALUE(SUBSTITUTE(SUBSTITUTE(SUBSTITUTE(SUBSTITUTE('YAHOO HISTORICAL DATA'!E1317,",","+"),".","-"),"+","."),"-",","))),"")</f>
        <v/>
      </c>
      <c r="J1317" s="15" t="str">
        <f>IF(ISNUMBER(VALUE(SUBSTITUTE(SUBSTITUTE(SUBSTITUTE(SUBSTITUTE('YAHOO HISTORICAL DATA'!F1317,",","+"),".","-"),"+","."),"-",",")))=TRUE,(VALUE(SUBSTITUTE(SUBSTITUTE(SUBSTITUTE(SUBSTITUTE('YAHOO HISTORICAL DATA'!F1317,",","+"),".","-"),"+","."),"-",","))),"")</f>
        <v/>
      </c>
      <c r="K1317" s="15">
        <f>IF(ISNUMBER(VALUE(SUBSTITUTE(SUBSTITUTE(SUBSTITUTE(SUBSTITUTE('YAHOO HISTORICAL DATA'!G1317,",","+"),".","-"),"+","."),"-",",")))=TRUE,(VALUE(SUBSTITUTE(SUBSTITUTE(SUBSTITUTE(SUBSTITUTE('YAHOO HISTORICAL DATA'!G1317,",","+"),".","-"),"+","."),"-",","))),VALUE(SUBSTITUTE(SUBSTITUTE(SUBSTITUTE(SUBSTITUTE('YAHOO HISTORICAL DATA'!G1317,",","+"),".","-"),"+","."),"-",",")&amp;"0"))</f>
        <v>0</v>
      </c>
    </row>
    <row r="1318" spans="1:11" x14ac:dyDescent="0.2">
      <c r="A1318">
        <f>'YAHOO HISTORICAL DATA'!A1318</f>
        <v>0</v>
      </c>
      <c r="B1318" s="81">
        <f t="shared" si="84"/>
        <v>0</v>
      </c>
      <c r="C1318" s="83">
        <f t="shared" si="82"/>
        <v>0</v>
      </c>
      <c r="D1318" s="83">
        <f t="shared" si="85"/>
        <v>0</v>
      </c>
      <c r="E1318" s="3" t="e">
        <f t="shared" si="83"/>
        <v>#NUM!</v>
      </c>
      <c r="F1318" s="15" t="str">
        <f>IF(ISNUMBER(VALUE(SUBSTITUTE(SUBSTITUTE(SUBSTITUTE(SUBSTITUTE('YAHOO HISTORICAL DATA'!B1318,",","+"),".","-"),"+","."),"-",",")))=TRUE,(VALUE(SUBSTITUTE(SUBSTITUTE(SUBSTITUTE(SUBSTITUTE('YAHOO HISTORICAL DATA'!B1318,",","+"),".","-"),"+","."),"-",","))),"")</f>
        <v/>
      </c>
      <c r="G1318" s="15" t="str">
        <f>IF(ISNUMBER(VALUE(SUBSTITUTE(SUBSTITUTE(SUBSTITUTE(SUBSTITUTE('YAHOO HISTORICAL DATA'!C1318,",","+"),".","-"),"+","."),"-",",")))=TRUE,(VALUE(SUBSTITUTE(SUBSTITUTE(SUBSTITUTE(SUBSTITUTE('YAHOO HISTORICAL DATA'!C1318,",","+"),".","-"),"+","."),"-",","))),"")</f>
        <v/>
      </c>
      <c r="H1318" s="15" t="str">
        <f>IF(ISNUMBER(VALUE(SUBSTITUTE(SUBSTITUTE(SUBSTITUTE(SUBSTITUTE('YAHOO HISTORICAL DATA'!D1318,",","+"),".","-"),"+","."),"-",",")))=TRUE,(VALUE(SUBSTITUTE(SUBSTITUTE(SUBSTITUTE(SUBSTITUTE('YAHOO HISTORICAL DATA'!D1318,",","+"),".","-"),"+","."),"-",","))),"")</f>
        <v/>
      </c>
      <c r="I1318" s="15" t="str">
        <f>IF(ISNUMBER(VALUE(SUBSTITUTE(SUBSTITUTE(SUBSTITUTE(SUBSTITUTE('YAHOO HISTORICAL DATA'!E1318,",","+"),".","-"),"+","."),"-",",")))=TRUE,(VALUE(SUBSTITUTE(SUBSTITUTE(SUBSTITUTE(SUBSTITUTE('YAHOO HISTORICAL DATA'!E1318,",","+"),".","-"),"+","."),"-",","))),"")</f>
        <v/>
      </c>
      <c r="J1318" s="15" t="str">
        <f>IF(ISNUMBER(VALUE(SUBSTITUTE(SUBSTITUTE(SUBSTITUTE(SUBSTITUTE('YAHOO HISTORICAL DATA'!F1318,",","+"),".","-"),"+","."),"-",",")))=TRUE,(VALUE(SUBSTITUTE(SUBSTITUTE(SUBSTITUTE(SUBSTITUTE('YAHOO HISTORICAL DATA'!F1318,",","+"),".","-"),"+","."),"-",","))),"")</f>
        <v/>
      </c>
      <c r="K1318" s="15">
        <f>IF(ISNUMBER(VALUE(SUBSTITUTE(SUBSTITUTE(SUBSTITUTE(SUBSTITUTE('YAHOO HISTORICAL DATA'!G1318,",","+"),".","-"),"+","."),"-",",")))=TRUE,(VALUE(SUBSTITUTE(SUBSTITUTE(SUBSTITUTE(SUBSTITUTE('YAHOO HISTORICAL DATA'!G1318,",","+"),".","-"),"+","."),"-",","))),VALUE(SUBSTITUTE(SUBSTITUTE(SUBSTITUTE(SUBSTITUTE('YAHOO HISTORICAL DATA'!G1318,",","+"),".","-"),"+","."),"-",",")&amp;"0"))</f>
        <v>0</v>
      </c>
    </row>
    <row r="1319" spans="1:11" x14ac:dyDescent="0.2">
      <c r="A1319">
        <f>'YAHOO HISTORICAL DATA'!A1319</f>
        <v>0</v>
      </c>
      <c r="B1319" s="81">
        <f t="shared" si="84"/>
        <v>0</v>
      </c>
      <c r="C1319" s="83">
        <f t="shared" si="82"/>
        <v>0</v>
      </c>
      <c r="D1319" s="83">
        <f t="shared" si="85"/>
        <v>0</v>
      </c>
      <c r="E1319" s="3" t="e">
        <f t="shared" si="83"/>
        <v>#NUM!</v>
      </c>
      <c r="F1319" s="15" t="str">
        <f>IF(ISNUMBER(VALUE(SUBSTITUTE(SUBSTITUTE(SUBSTITUTE(SUBSTITUTE('YAHOO HISTORICAL DATA'!B1319,",","+"),".","-"),"+","."),"-",",")))=TRUE,(VALUE(SUBSTITUTE(SUBSTITUTE(SUBSTITUTE(SUBSTITUTE('YAHOO HISTORICAL DATA'!B1319,",","+"),".","-"),"+","."),"-",","))),"")</f>
        <v/>
      </c>
      <c r="G1319" s="15" t="str">
        <f>IF(ISNUMBER(VALUE(SUBSTITUTE(SUBSTITUTE(SUBSTITUTE(SUBSTITUTE('YAHOO HISTORICAL DATA'!C1319,",","+"),".","-"),"+","."),"-",",")))=TRUE,(VALUE(SUBSTITUTE(SUBSTITUTE(SUBSTITUTE(SUBSTITUTE('YAHOO HISTORICAL DATA'!C1319,",","+"),".","-"),"+","."),"-",","))),"")</f>
        <v/>
      </c>
      <c r="H1319" s="15" t="str">
        <f>IF(ISNUMBER(VALUE(SUBSTITUTE(SUBSTITUTE(SUBSTITUTE(SUBSTITUTE('YAHOO HISTORICAL DATA'!D1319,",","+"),".","-"),"+","."),"-",",")))=TRUE,(VALUE(SUBSTITUTE(SUBSTITUTE(SUBSTITUTE(SUBSTITUTE('YAHOO HISTORICAL DATA'!D1319,",","+"),".","-"),"+","."),"-",","))),"")</f>
        <v/>
      </c>
      <c r="I1319" s="15" t="str">
        <f>IF(ISNUMBER(VALUE(SUBSTITUTE(SUBSTITUTE(SUBSTITUTE(SUBSTITUTE('YAHOO HISTORICAL DATA'!E1319,",","+"),".","-"),"+","."),"-",",")))=TRUE,(VALUE(SUBSTITUTE(SUBSTITUTE(SUBSTITUTE(SUBSTITUTE('YAHOO HISTORICAL DATA'!E1319,",","+"),".","-"),"+","."),"-",","))),"")</f>
        <v/>
      </c>
      <c r="J1319" s="15" t="str">
        <f>IF(ISNUMBER(VALUE(SUBSTITUTE(SUBSTITUTE(SUBSTITUTE(SUBSTITUTE('YAHOO HISTORICAL DATA'!F1319,",","+"),".","-"),"+","."),"-",",")))=TRUE,(VALUE(SUBSTITUTE(SUBSTITUTE(SUBSTITUTE(SUBSTITUTE('YAHOO HISTORICAL DATA'!F1319,",","+"),".","-"),"+","."),"-",","))),"")</f>
        <v/>
      </c>
      <c r="K1319" s="15">
        <f>IF(ISNUMBER(VALUE(SUBSTITUTE(SUBSTITUTE(SUBSTITUTE(SUBSTITUTE('YAHOO HISTORICAL DATA'!G1319,",","+"),".","-"),"+","."),"-",",")))=TRUE,(VALUE(SUBSTITUTE(SUBSTITUTE(SUBSTITUTE(SUBSTITUTE('YAHOO HISTORICAL DATA'!G1319,",","+"),".","-"),"+","."),"-",","))),VALUE(SUBSTITUTE(SUBSTITUTE(SUBSTITUTE(SUBSTITUTE('YAHOO HISTORICAL DATA'!G1319,",","+"),".","-"),"+","."),"-",",")&amp;"0"))</f>
        <v>0</v>
      </c>
    </row>
    <row r="1320" spans="1:11" x14ac:dyDescent="0.2">
      <c r="A1320">
        <f>'YAHOO HISTORICAL DATA'!A1320</f>
        <v>0</v>
      </c>
      <c r="B1320" s="81">
        <f t="shared" si="84"/>
        <v>0</v>
      </c>
      <c r="C1320" s="83">
        <f t="shared" si="82"/>
        <v>0</v>
      </c>
      <c r="D1320" s="83">
        <f t="shared" si="85"/>
        <v>0</v>
      </c>
      <c r="E1320" s="3" t="e">
        <f t="shared" si="83"/>
        <v>#NUM!</v>
      </c>
      <c r="F1320" s="15" t="str">
        <f>IF(ISNUMBER(VALUE(SUBSTITUTE(SUBSTITUTE(SUBSTITUTE(SUBSTITUTE('YAHOO HISTORICAL DATA'!B1320,",","+"),".","-"),"+","."),"-",",")))=TRUE,(VALUE(SUBSTITUTE(SUBSTITUTE(SUBSTITUTE(SUBSTITUTE('YAHOO HISTORICAL DATA'!B1320,",","+"),".","-"),"+","."),"-",","))),"")</f>
        <v/>
      </c>
      <c r="G1320" s="15" t="str">
        <f>IF(ISNUMBER(VALUE(SUBSTITUTE(SUBSTITUTE(SUBSTITUTE(SUBSTITUTE('YAHOO HISTORICAL DATA'!C1320,",","+"),".","-"),"+","."),"-",",")))=TRUE,(VALUE(SUBSTITUTE(SUBSTITUTE(SUBSTITUTE(SUBSTITUTE('YAHOO HISTORICAL DATA'!C1320,",","+"),".","-"),"+","."),"-",","))),"")</f>
        <v/>
      </c>
      <c r="H1320" s="15" t="str">
        <f>IF(ISNUMBER(VALUE(SUBSTITUTE(SUBSTITUTE(SUBSTITUTE(SUBSTITUTE('YAHOO HISTORICAL DATA'!D1320,",","+"),".","-"),"+","."),"-",",")))=TRUE,(VALUE(SUBSTITUTE(SUBSTITUTE(SUBSTITUTE(SUBSTITUTE('YAHOO HISTORICAL DATA'!D1320,",","+"),".","-"),"+","."),"-",","))),"")</f>
        <v/>
      </c>
      <c r="I1320" s="15" t="str">
        <f>IF(ISNUMBER(VALUE(SUBSTITUTE(SUBSTITUTE(SUBSTITUTE(SUBSTITUTE('YAHOO HISTORICAL DATA'!E1320,",","+"),".","-"),"+","."),"-",",")))=TRUE,(VALUE(SUBSTITUTE(SUBSTITUTE(SUBSTITUTE(SUBSTITUTE('YAHOO HISTORICAL DATA'!E1320,",","+"),".","-"),"+","."),"-",","))),"")</f>
        <v/>
      </c>
      <c r="J1320" s="15" t="str">
        <f>IF(ISNUMBER(VALUE(SUBSTITUTE(SUBSTITUTE(SUBSTITUTE(SUBSTITUTE('YAHOO HISTORICAL DATA'!F1320,",","+"),".","-"),"+","."),"-",",")))=TRUE,(VALUE(SUBSTITUTE(SUBSTITUTE(SUBSTITUTE(SUBSTITUTE('YAHOO HISTORICAL DATA'!F1320,",","+"),".","-"),"+","."),"-",","))),"")</f>
        <v/>
      </c>
      <c r="K1320" s="15">
        <f>IF(ISNUMBER(VALUE(SUBSTITUTE(SUBSTITUTE(SUBSTITUTE(SUBSTITUTE('YAHOO HISTORICAL DATA'!G1320,",","+"),".","-"),"+","."),"-",",")))=TRUE,(VALUE(SUBSTITUTE(SUBSTITUTE(SUBSTITUTE(SUBSTITUTE('YAHOO HISTORICAL DATA'!G1320,",","+"),".","-"),"+","."),"-",","))),VALUE(SUBSTITUTE(SUBSTITUTE(SUBSTITUTE(SUBSTITUTE('YAHOO HISTORICAL DATA'!G1320,",","+"),".","-"),"+","."),"-",",")&amp;"0"))</f>
        <v>0</v>
      </c>
    </row>
    <row r="1321" spans="1:11" x14ac:dyDescent="0.2">
      <c r="A1321">
        <f>'YAHOO HISTORICAL DATA'!A1321</f>
        <v>0</v>
      </c>
      <c r="B1321" s="81">
        <f t="shared" si="84"/>
        <v>0</v>
      </c>
      <c r="C1321" s="83">
        <f t="shared" si="82"/>
        <v>0</v>
      </c>
      <c r="D1321" s="83">
        <f t="shared" si="85"/>
        <v>0</v>
      </c>
      <c r="E1321" s="3" t="e">
        <f t="shared" si="83"/>
        <v>#NUM!</v>
      </c>
      <c r="F1321" s="15" t="str">
        <f>IF(ISNUMBER(VALUE(SUBSTITUTE(SUBSTITUTE(SUBSTITUTE(SUBSTITUTE('YAHOO HISTORICAL DATA'!B1321,",","+"),".","-"),"+","."),"-",",")))=TRUE,(VALUE(SUBSTITUTE(SUBSTITUTE(SUBSTITUTE(SUBSTITUTE('YAHOO HISTORICAL DATA'!B1321,",","+"),".","-"),"+","."),"-",","))),"")</f>
        <v/>
      </c>
      <c r="G1321" s="15" t="str">
        <f>IF(ISNUMBER(VALUE(SUBSTITUTE(SUBSTITUTE(SUBSTITUTE(SUBSTITUTE('YAHOO HISTORICAL DATA'!C1321,",","+"),".","-"),"+","."),"-",",")))=TRUE,(VALUE(SUBSTITUTE(SUBSTITUTE(SUBSTITUTE(SUBSTITUTE('YAHOO HISTORICAL DATA'!C1321,",","+"),".","-"),"+","."),"-",","))),"")</f>
        <v/>
      </c>
      <c r="H1321" s="15" t="str">
        <f>IF(ISNUMBER(VALUE(SUBSTITUTE(SUBSTITUTE(SUBSTITUTE(SUBSTITUTE('YAHOO HISTORICAL DATA'!D1321,",","+"),".","-"),"+","."),"-",",")))=TRUE,(VALUE(SUBSTITUTE(SUBSTITUTE(SUBSTITUTE(SUBSTITUTE('YAHOO HISTORICAL DATA'!D1321,",","+"),".","-"),"+","."),"-",","))),"")</f>
        <v/>
      </c>
      <c r="I1321" s="15" t="str">
        <f>IF(ISNUMBER(VALUE(SUBSTITUTE(SUBSTITUTE(SUBSTITUTE(SUBSTITUTE('YAHOO HISTORICAL DATA'!E1321,",","+"),".","-"),"+","."),"-",",")))=TRUE,(VALUE(SUBSTITUTE(SUBSTITUTE(SUBSTITUTE(SUBSTITUTE('YAHOO HISTORICAL DATA'!E1321,",","+"),".","-"),"+","."),"-",","))),"")</f>
        <v/>
      </c>
      <c r="J1321" s="15" t="str">
        <f>IF(ISNUMBER(VALUE(SUBSTITUTE(SUBSTITUTE(SUBSTITUTE(SUBSTITUTE('YAHOO HISTORICAL DATA'!F1321,",","+"),".","-"),"+","."),"-",",")))=TRUE,(VALUE(SUBSTITUTE(SUBSTITUTE(SUBSTITUTE(SUBSTITUTE('YAHOO HISTORICAL DATA'!F1321,",","+"),".","-"),"+","."),"-",","))),"")</f>
        <v/>
      </c>
      <c r="K1321" s="15">
        <f>IF(ISNUMBER(VALUE(SUBSTITUTE(SUBSTITUTE(SUBSTITUTE(SUBSTITUTE('YAHOO HISTORICAL DATA'!G1321,",","+"),".","-"),"+","."),"-",",")))=TRUE,(VALUE(SUBSTITUTE(SUBSTITUTE(SUBSTITUTE(SUBSTITUTE('YAHOO HISTORICAL DATA'!G1321,",","+"),".","-"),"+","."),"-",","))),VALUE(SUBSTITUTE(SUBSTITUTE(SUBSTITUTE(SUBSTITUTE('YAHOO HISTORICAL DATA'!G1321,",","+"),".","-"),"+","."),"-",",")&amp;"0"))</f>
        <v>0</v>
      </c>
    </row>
    <row r="1322" spans="1:11" x14ac:dyDescent="0.2">
      <c r="A1322">
        <f>'YAHOO HISTORICAL DATA'!A1322</f>
        <v>0</v>
      </c>
      <c r="B1322" s="81">
        <f t="shared" si="84"/>
        <v>0</v>
      </c>
      <c r="C1322" s="83">
        <f t="shared" si="82"/>
        <v>0</v>
      </c>
      <c r="D1322" s="83">
        <f t="shared" si="85"/>
        <v>0</v>
      </c>
      <c r="E1322" s="3" t="e">
        <f t="shared" si="83"/>
        <v>#NUM!</v>
      </c>
      <c r="F1322" s="15" t="str">
        <f>IF(ISNUMBER(VALUE(SUBSTITUTE(SUBSTITUTE(SUBSTITUTE(SUBSTITUTE('YAHOO HISTORICAL DATA'!B1322,",","+"),".","-"),"+","."),"-",",")))=TRUE,(VALUE(SUBSTITUTE(SUBSTITUTE(SUBSTITUTE(SUBSTITUTE('YAHOO HISTORICAL DATA'!B1322,",","+"),".","-"),"+","."),"-",","))),"")</f>
        <v/>
      </c>
      <c r="G1322" s="15" t="str">
        <f>IF(ISNUMBER(VALUE(SUBSTITUTE(SUBSTITUTE(SUBSTITUTE(SUBSTITUTE('YAHOO HISTORICAL DATA'!C1322,",","+"),".","-"),"+","."),"-",",")))=TRUE,(VALUE(SUBSTITUTE(SUBSTITUTE(SUBSTITUTE(SUBSTITUTE('YAHOO HISTORICAL DATA'!C1322,",","+"),".","-"),"+","."),"-",","))),"")</f>
        <v/>
      </c>
      <c r="H1322" s="15" t="str">
        <f>IF(ISNUMBER(VALUE(SUBSTITUTE(SUBSTITUTE(SUBSTITUTE(SUBSTITUTE('YAHOO HISTORICAL DATA'!D1322,",","+"),".","-"),"+","."),"-",",")))=TRUE,(VALUE(SUBSTITUTE(SUBSTITUTE(SUBSTITUTE(SUBSTITUTE('YAHOO HISTORICAL DATA'!D1322,",","+"),".","-"),"+","."),"-",","))),"")</f>
        <v/>
      </c>
      <c r="I1322" s="15" t="str">
        <f>IF(ISNUMBER(VALUE(SUBSTITUTE(SUBSTITUTE(SUBSTITUTE(SUBSTITUTE('YAHOO HISTORICAL DATA'!E1322,",","+"),".","-"),"+","."),"-",",")))=TRUE,(VALUE(SUBSTITUTE(SUBSTITUTE(SUBSTITUTE(SUBSTITUTE('YAHOO HISTORICAL DATA'!E1322,",","+"),".","-"),"+","."),"-",","))),"")</f>
        <v/>
      </c>
      <c r="J1322" s="15" t="str">
        <f>IF(ISNUMBER(VALUE(SUBSTITUTE(SUBSTITUTE(SUBSTITUTE(SUBSTITUTE('YAHOO HISTORICAL DATA'!F1322,",","+"),".","-"),"+","."),"-",",")))=TRUE,(VALUE(SUBSTITUTE(SUBSTITUTE(SUBSTITUTE(SUBSTITUTE('YAHOO HISTORICAL DATA'!F1322,",","+"),".","-"),"+","."),"-",","))),"")</f>
        <v/>
      </c>
      <c r="K1322" s="15">
        <f>IF(ISNUMBER(VALUE(SUBSTITUTE(SUBSTITUTE(SUBSTITUTE(SUBSTITUTE('YAHOO HISTORICAL DATA'!G1322,",","+"),".","-"),"+","."),"-",",")))=TRUE,(VALUE(SUBSTITUTE(SUBSTITUTE(SUBSTITUTE(SUBSTITUTE('YAHOO HISTORICAL DATA'!G1322,",","+"),".","-"),"+","."),"-",","))),VALUE(SUBSTITUTE(SUBSTITUTE(SUBSTITUTE(SUBSTITUTE('YAHOO HISTORICAL DATA'!G1322,",","+"),".","-"),"+","."),"-",",")&amp;"0"))</f>
        <v>0</v>
      </c>
    </row>
    <row r="1323" spans="1:11" x14ac:dyDescent="0.2">
      <c r="A1323">
        <f>'YAHOO HISTORICAL DATA'!A1323</f>
        <v>0</v>
      </c>
      <c r="B1323" s="81">
        <f t="shared" si="84"/>
        <v>0</v>
      </c>
      <c r="C1323" s="83">
        <f t="shared" si="82"/>
        <v>0</v>
      </c>
      <c r="D1323" s="83">
        <f t="shared" si="85"/>
        <v>0</v>
      </c>
      <c r="E1323" s="3" t="e">
        <f t="shared" si="83"/>
        <v>#NUM!</v>
      </c>
      <c r="F1323" s="15" t="str">
        <f>IF(ISNUMBER(VALUE(SUBSTITUTE(SUBSTITUTE(SUBSTITUTE(SUBSTITUTE('YAHOO HISTORICAL DATA'!B1323,",","+"),".","-"),"+","."),"-",",")))=TRUE,(VALUE(SUBSTITUTE(SUBSTITUTE(SUBSTITUTE(SUBSTITUTE('YAHOO HISTORICAL DATA'!B1323,",","+"),".","-"),"+","."),"-",","))),"")</f>
        <v/>
      </c>
      <c r="G1323" s="15" t="str">
        <f>IF(ISNUMBER(VALUE(SUBSTITUTE(SUBSTITUTE(SUBSTITUTE(SUBSTITUTE('YAHOO HISTORICAL DATA'!C1323,",","+"),".","-"),"+","."),"-",",")))=TRUE,(VALUE(SUBSTITUTE(SUBSTITUTE(SUBSTITUTE(SUBSTITUTE('YAHOO HISTORICAL DATA'!C1323,",","+"),".","-"),"+","."),"-",","))),"")</f>
        <v/>
      </c>
      <c r="H1323" s="15" t="str">
        <f>IF(ISNUMBER(VALUE(SUBSTITUTE(SUBSTITUTE(SUBSTITUTE(SUBSTITUTE('YAHOO HISTORICAL DATA'!D1323,",","+"),".","-"),"+","."),"-",",")))=TRUE,(VALUE(SUBSTITUTE(SUBSTITUTE(SUBSTITUTE(SUBSTITUTE('YAHOO HISTORICAL DATA'!D1323,",","+"),".","-"),"+","."),"-",","))),"")</f>
        <v/>
      </c>
      <c r="I1323" s="15" t="str">
        <f>IF(ISNUMBER(VALUE(SUBSTITUTE(SUBSTITUTE(SUBSTITUTE(SUBSTITUTE('YAHOO HISTORICAL DATA'!E1323,",","+"),".","-"),"+","."),"-",",")))=TRUE,(VALUE(SUBSTITUTE(SUBSTITUTE(SUBSTITUTE(SUBSTITUTE('YAHOO HISTORICAL DATA'!E1323,",","+"),".","-"),"+","."),"-",","))),"")</f>
        <v/>
      </c>
      <c r="J1323" s="15" t="str">
        <f>IF(ISNUMBER(VALUE(SUBSTITUTE(SUBSTITUTE(SUBSTITUTE(SUBSTITUTE('YAHOO HISTORICAL DATA'!F1323,",","+"),".","-"),"+","."),"-",",")))=TRUE,(VALUE(SUBSTITUTE(SUBSTITUTE(SUBSTITUTE(SUBSTITUTE('YAHOO HISTORICAL DATA'!F1323,",","+"),".","-"),"+","."),"-",","))),"")</f>
        <v/>
      </c>
      <c r="K1323" s="15">
        <f>IF(ISNUMBER(VALUE(SUBSTITUTE(SUBSTITUTE(SUBSTITUTE(SUBSTITUTE('YAHOO HISTORICAL DATA'!G1323,",","+"),".","-"),"+","."),"-",",")))=TRUE,(VALUE(SUBSTITUTE(SUBSTITUTE(SUBSTITUTE(SUBSTITUTE('YAHOO HISTORICAL DATA'!G1323,",","+"),".","-"),"+","."),"-",","))),VALUE(SUBSTITUTE(SUBSTITUTE(SUBSTITUTE(SUBSTITUTE('YAHOO HISTORICAL DATA'!G1323,",","+"),".","-"),"+","."),"-",",")&amp;"0"))</f>
        <v>0</v>
      </c>
    </row>
    <row r="1324" spans="1:11" x14ac:dyDescent="0.2">
      <c r="A1324">
        <f>'YAHOO HISTORICAL DATA'!A1324</f>
        <v>0</v>
      </c>
      <c r="B1324" s="81">
        <f t="shared" si="84"/>
        <v>0</v>
      </c>
      <c r="C1324" s="83">
        <f t="shared" si="82"/>
        <v>0</v>
      </c>
      <c r="D1324" s="83">
        <f t="shared" si="85"/>
        <v>0</v>
      </c>
      <c r="E1324" s="3" t="e">
        <f t="shared" si="83"/>
        <v>#NUM!</v>
      </c>
      <c r="F1324" s="15" t="str">
        <f>IF(ISNUMBER(VALUE(SUBSTITUTE(SUBSTITUTE(SUBSTITUTE(SUBSTITUTE('YAHOO HISTORICAL DATA'!B1324,",","+"),".","-"),"+","."),"-",",")))=TRUE,(VALUE(SUBSTITUTE(SUBSTITUTE(SUBSTITUTE(SUBSTITUTE('YAHOO HISTORICAL DATA'!B1324,",","+"),".","-"),"+","."),"-",","))),"")</f>
        <v/>
      </c>
      <c r="G1324" s="15" t="str">
        <f>IF(ISNUMBER(VALUE(SUBSTITUTE(SUBSTITUTE(SUBSTITUTE(SUBSTITUTE('YAHOO HISTORICAL DATA'!C1324,",","+"),".","-"),"+","."),"-",",")))=TRUE,(VALUE(SUBSTITUTE(SUBSTITUTE(SUBSTITUTE(SUBSTITUTE('YAHOO HISTORICAL DATA'!C1324,",","+"),".","-"),"+","."),"-",","))),"")</f>
        <v/>
      </c>
      <c r="H1324" s="15" t="str">
        <f>IF(ISNUMBER(VALUE(SUBSTITUTE(SUBSTITUTE(SUBSTITUTE(SUBSTITUTE('YAHOO HISTORICAL DATA'!D1324,",","+"),".","-"),"+","."),"-",",")))=TRUE,(VALUE(SUBSTITUTE(SUBSTITUTE(SUBSTITUTE(SUBSTITUTE('YAHOO HISTORICAL DATA'!D1324,",","+"),".","-"),"+","."),"-",","))),"")</f>
        <v/>
      </c>
      <c r="I1324" s="15" t="str">
        <f>IF(ISNUMBER(VALUE(SUBSTITUTE(SUBSTITUTE(SUBSTITUTE(SUBSTITUTE('YAHOO HISTORICAL DATA'!E1324,",","+"),".","-"),"+","."),"-",",")))=TRUE,(VALUE(SUBSTITUTE(SUBSTITUTE(SUBSTITUTE(SUBSTITUTE('YAHOO HISTORICAL DATA'!E1324,",","+"),".","-"),"+","."),"-",","))),"")</f>
        <v/>
      </c>
      <c r="J1324" s="15" t="str">
        <f>IF(ISNUMBER(VALUE(SUBSTITUTE(SUBSTITUTE(SUBSTITUTE(SUBSTITUTE('YAHOO HISTORICAL DATA'!F1324,",","+"),".","-"),"+","."),"-",",")))=TRUE,(VALUE(SUBSTITUTE(SUBSTITUTE(SUBSTITUTE(SUBSTITUTE('YAHOO HISTORICAL DATA'!F1324,",","+"),".","-"),"+","."),"-",","))),"")</f>
        <v/>
      </c>
      <c r="K1324" s="15">
        <f>IF(ISNUMBER(VALUE(SUBSTITUTE(SUBSTITUTE(SUBSTITUTE(SUBSTITUTE('YAHOO HISTORICAL DATA'!G1324,",","+"),".","-"),"+","."),"-",",")))=TRUE,(VALUE(SUBSTITUTE(SUBSTITUTE(SUBSTITUTE(SUBSTITUTE('YAHOO HISTORICAL DATA'!G1324,",","+"),".","-"),"+","."),"-",","))),VALUE(SUBSTITUTE(SUBSTITUTE(SUBSTITUTE(SUBSTITUTE('YAHOO HISTORICAL DATA'!G1324,",","+"),".","-"),"+","."),"-",",")&amp;"0"))</f>
        <v>0</v>
      </c>
    </row>
    <row r="1325" spans="1:11" x14ac:dyDescent="0.2">
      <c r="A1325">
        <f>'YAHOO HISTORICAL DATA'!A1325</f>
        <v>0</v>
      </c>
      <c r="B1325" s="81">
        <f t="shared" si="84"/>
        <v>0</v>
      </c>
      <c r="C1325" s="83">
        <f t="shared" ref="C1325:C1388" si="86">(IF((LEFT(A1325,3))="Jan",1,(IF((LEFT(A1325,3))="Feb",2,(IF((LEFT(A1325,3))="Mar",3,(IF((LEFT(A1325,3))="Apr",4,(IF((LEFT(A1325,3))="May",5,(IF((LEFT(A1325,3))="Jun",6,(IF((LEFT(A1325,3))="Jul",7,(IF((LEFT(A1325,3))="Aug",8,(IF((LEFT(A1325,3))="Sep",9,(IF((LEFT(A1325,3))="Oct",10,(IF((LEFT(A1325,3))="Nov",11,(IF((LEFT(A1325,3))="Dec",12,0))))))))))))))))))))))))</f>
        <v>0</v>
      </c>
      <c r="D1325" s="83">
        <f t="shared" si="85"/>
        <v>0</v>
      </c>
      <c r="E1325" s="3" t="e">
        <f t="shared" ref="E1325:E1388" si="87">DATE(D1325,C1325,B1325)</f>
        <v>#NUM!</v>
      </c>
      <c r="F1325" s="15" t="str">
        <f>IF(ISNUMBER(VALUE(SUBSTITUTE(SUBSTITUTE(SUBSTITUTE(SUBSTITUTE('YAHOO HISTORICAL DATA'!B1325,",","+"),".","-"),"+","."),"-",",")))=TRUE,(VALUE(SUBSTITUTE(SUBSTITUTE(SUBSTITUTE(SUBSTITUTE('YAHOO HISTORICAL DATA'!B1325,",","+"),".","-"),"+","."),"-",","))),"")</f>
        <v/>
      </c>
      <c r="G1325" s="15" t="str">
        <f>IF(ISNUMBER(VALUE(SUBSTITUTE(SUBSTITUTE(SUBSTITUTE(SUBSTITUTE('YAHOO HISTORICAL DATA'!C1325,",","+"),".","-"),"+","."),"-",",")))=TRUE,(VALUE(SUBSTITUTE(SUBSTITUTE(SUBSTITUTE(SUBSTITUTE('YAHOO HISTORICAL DATA'!C1325,",","+"),".","-"),"+","."),"-",","))),"")</f>
        <v/>
      </c>
      <c r="H1325" s="15" t="str">
        <f>IF(ISNUMBER(VALUE(SUBSTITUTE(SUBSTITUTE(SUBSTITUTE(SUBSTITUTE('YAHOO HISTORICAL DATA'!D1325,",","+"),".","-"),"+","."),"-",",")))=TRUE,(VALUE(SUBSTITUTE(SUBSTITUTE(SUBSTITUTE(SUBSTITUTE('YAHOO HISTORICAL DATA'!D1325,",","+"),".","-"),"+","."),"-",","))),"")</f>
        <v/>
      </c>
      <c r="I1325" s="15" t="str">
        <f>IF(ISNUMBER(VALUE(SUBSTITUTE(SUBSTITUTE(SUBSTITUTE(SUBSTITUTE('YAHOO HISTORICAL DATA'!E1325,",","+"),".","-"),"+","."),"-",",")))=TRUE,(VALUE(SUBSTITUTE(SUBSTITUTE(SUBSTITUTE(SUBSTITUTE('YAHOO HISTORICAL DATA'!E1325,",","+"),".","-"),"+","."),"-",","))),"")</f>
        <v/>
      </c>
      <c r="J1325" s="15" t="str">
        <f>IF(ISNUMBER(VALUE(SUBSTITUTE(SUBSTITUTE(SUBSTITUTE(SUBSTITUTE('YAHOO HISTORICAL DATA'!F1325,",","+"),".","-"),"+","."),"-",",")))=TRUE,(VALUE(SUBSTITUTE(SUBSTITUTE(SUBSTITUTE(SUBSTITUTE('YAHOO HISTORICAL DATA'!F1325,",","+"),".","-"),"+","."),"-",","))),"")</f>
        <v/>
      </c>
      <c r="K1325" s="15">
        <f>IF(ISNUMBER(VALUE(SUBSTITUTE(SUBSTITUTE(SUBSTITUTE(SUBSTITUTE('YAHOO HISTORICAL DATA'!G1325,",","+"),".","-"),"+","."),"-",",")))=TRUE,(VALUE(SUBSTITUTE(SUBSTITUTE(SUBSTITUTE(SUBSTITUTE('YAHOO HISTORICAL DATA'!G1325,",","+"),".","-"),"+","."),"-",","))),VALUE(SUBSTITUTE(SUBSTITUTE(SUBSTITUTE(SUBSTITUTE('YAHOO HISTORICAL DATA'!G1325,",","+"),".","-"),"+","."),"-",",")&amp;"0"))</f>
        <v>0</v>
      </c>
    </row>
    <row r="1326" spans="1:11" x14ac:dyDescent="0.2">
      <c r="A1326">
        <f>'YAHOO HISTORICAL DATA'!A1326</f>
        <v>0</v>
      </c>
      <c r="B1326" s="81">
        <f t="shared" si="84"/>
        <v>0</v>
      </c>
      <c r="C1326" s="83">
        <f t="shared" si="86"/>
        <v>0</v>
      </c>
      <c r="D1326" s="83">
        <f t="shared" si="85"/>
        <v>0</v>
      </c>
      <c r="E1326" s="3" t="e">
        <f t="shared" si="87"/>
        <v>#NUM!</v>
      </c>
      <c r="F1326" s="15" t="str">
        <f>IF(ISNUMBER(VALUE(SUBSTITUTE(SUBSTITUTE(SUBSTITUTE(SUBSTITUTE('YAHOO HISTORICAL DATA'!B1326,",","+"),".","-"),"+","."),"-",",")))=TRUE,(VALUE(SUBSTITUTE(SUBSTITUTE(SUBSTITUTE(SUBSTITUTE('YAHOO HISTORICAL DATA'!B1326,",","+"),".","-"),"+","."),"-",","))),"")</f>
        <v/>
      </c>
      <c r="G1326" s="15" t="str">
        <f>IF(ISNUMBER(VALUE(SUBSTITUTE(SUBSTITUTE(SUBSTITUTE(SUBSTITUTE('YAHOO HISTORICAL DATA'!C1326,",","+"),".","-"),"+","."),"-",",")))=TRUE,(VALUE(SUBSTITUTE(SUBSTITUTE(SUBSTITUTE(SUBSTITUTE('YAHOO HISTORICAL DATA'!C1326,",","+"),".","-"),"+","."),"-",","))),"")</f>
        <v/>
      </c>
      <c r="H1326" s="15" t="str">
        <f>IF(ISNUMBER(VALUE(SUBSTITUTE(SUBSTITUTE(SUBSTITUTE(SUBSTITUTE('YAHOO HISTORICAL DATA'!D1326,",","+"),".","-"),"+","."),"-",",")))=TRUE,(VALUE(SUBSTITUTE(SUBSTITUTE(SUBSTITUTE(SUBSTITUTE('YAHOO HISTORICAL DATA'!D1326,",","+"),".","-"),"+","."),"-",","))),"")</f>
        <v/>
      </c>
      <c r="I1326" s="15" t="str">
        <f>IF(ISNUMBER(VALUE(SUBSTITUTE(SUBSTITUTE(SUBSTITUTE(SUBSTITUTE('YAHOO HISTORICAL DATA'!E1326,",","+"),".","-"),"+","."),"-",",")))=TRUE,(VALUE(SUBSTITUTE(SUBSTITUTE(SUBSTITUTE(SUBSTITUTE('YAHOO HISTORICAL DATA'!E1326,",","+"),".","-"),"+","."),"-",","))),"")</f>
        <v/>
      </c>
      <c r="J1326" s="15" t="str">
        <f>IF(ISNUMBER(VALUE(SUBSTITUTE(SUBSTITUTE(SUBSTITUTE(SUBSTITUTE('YAHOO HISTORICAL DATA'!F1326,",","+"),".","-"),"+","."),"-",",")))=TRUE,(VALUE(SUBSTITUTE(SUBSTITUTE(SUBSTITUTE(SUBSTITUTE('YAHOO HISTORICAL DATA'!F1326,",","+"),".","-"),"+","."),"-",","))),"")</f>
        <v/>
      </c>
      <c r="K1326" s="15">
        <f>IF(ISNUMBER(VALUE(SUBSTITUTE(SUBSTITUTE(SUBSTITUTE(SUBSTITUTE('YAHOO HISTORICAL DATA'!G1326,",","+"),".","-"),"+","."),"-",",")))=TRUE,(VALUE(SUBSTITUTE(SUBSTITUTE(SUBSTITUTE(SUBSTITUTE('YAHOO HISTORICAL DATA'!G1326,",","+"),".","-"),"+","."),"-",","))),VALUE(SUBSTITUTE(SUBSTITUTE(SUBSTITUTE(SUBSTITUTE('YAHOO HISTORICAL DATA'!G1326,",","+"),".","-"),"+","."),"-",",")&amp;"0"))</f>
        <v>0</v>
      </c>
    </row>
    <row r="1327" spans="1:11" x14ac:dyDescent="0.2">
      <c r="A1327">
        <f>'YAHOO HISTORICAL DATA'!A1327</f>
        <v>0</v>
      </c>
      <c r="B1327" s="81">
        <f t="shared" si="84"/>
        <v>0</v>
      </c>
      <c r="C1327" s="83">
        <f t="shared" si="86"/>
        <v>0</v>
      </c>
      <c r="D1327" s="83">
        <f t="shared" si="85"/>
        <v>0</v>
      </c>
      <c r="E1327" s="3" t="e">
        <f t="shared" si="87"/>
        <v>#NUM!</v>
      </c>
      <c r="F1327" s="15" t="str">
        <f>IF(ISNUMBER(VALUE(SUBSTITUTE(SUBSTITUTE(SUBSTITUTE(SUBSTITUTE('YAHOO HISTORICAL DATA'!B1327,",","+"),".","-"),"+","."),"-",",")))=TRUE,(VALUE(SUBSTITUTE(SUBSTITUTE(SUBSTITUTE(SUBSTITUTE('YAHOO HISTORICAL DATA'!B1327,",","+"),".","-"),"+","."),"-",","))),"")</f>
        <v/>
      </c>
      <c r="G1327" s="15" t="str">
        <f>IF(ISNUMBER(VALUE(SUBSTITUTE(SUBSTITUTE(SUBSTITUTE(SUBSTITUTE('YAHOO HISTORICAL DATA'!C1327,",","+"),".","-"),"+","."),"-",",")))=TRUE,(VALUE(SUBSTITUTE(SUBSTITUTE(SUBSTITUTE(SUBSTITUTE('YAHOO HISTORICAL DATA'!C1327,",","+"),".","-"),"+","."),"-",","))),"")</f>
        <v/>
      </c>
      <c r="H1327" s="15" t="str">
        <f>IF(ISNUMBER(VALUE(SUBSTITUTE(SUBSTITUTE(SUBSTITUTE(SUBSTITUTE('YAHOO HISTORICAL DATA'!D1327,",","+"),".","-"),"+","."),"-",",")))=TRUE,(VALUE(SUBSTITUTE(SUBSTITUTE(SUBSTITUTE(SUBSTITUTE('YAHOO HISTORICAL DATA'!D1327,",","+"),".","-"),"+","."),"-",","))),"")</f>
        <v/>
      </c>
      <c r="I1327" s="15" t="str">
        <f>IF(ISNUMBER(VALUE(SUBSTITUTE(SUBSTITUTE(SUBSTITUTE(SUBSTITUTE('YAHOO HISTORICAL DATA'!E1327,",","+"),".","-"),"+","."),"-",",")))=TRUE,(VALUE(SUBSTITUTE(SUBSTITUTE(SUBSTITUTE(SUBSTITUTE('YAHOO HISTORICAL DATA'!E1327,",","+"),".","-"),"+","."),"-",","))),"")</f>
        <v/>
      </c>
      <c r="J1327" s="15" t="str">
        <f>IF(ISNUMBER(VALUE(SUBSTITUTE(SUBSTITUTE(SUBSTITUTE(SUBSTITUTE('YAHOO HISTORICAL DATA'!F1327,",","+"),".","-"),"+","."),"-",",")))=TRUE,(VALUE(SUBSTITUTE(SUBSTITUTE(SUBSTITUTE(SUBSTITUTE('YAHOO HISTORICAL DATA'!F1327,",","+"),".","-"),"+","."),"-",","))),"")</f>
        <v/>
      </c>
      <c r="K1327" s="15">
        <f>IF(ISNUMBER(VALUE(SUBSTITUTE(SUBSTITUTE(SUBSTITUTE(SUBSTITUTE('YAHOO HISTORICAL DATA'!G1327,",","+"),".","-"),"+","."),"-",",")))=TRUE,(VALUE(SUBSTITUTE(SUBSTITUTE(SUBSTITUTE(SUBSTITUTE('YAHOO HISTORICAL DATA'!G1327,",","+"),".","-"),"+","."),"-",","))),VALUE(SUBSTITUTE(SUBSTITUTE(SUBSTITUTE(SUBSTITUTE('YAHOO HISTORICAL DATA'!G1327,",","+"),".","-"),"+","."),"-",",")&amp;"0"))</f>
        <v>0</v>
      </c>
    </row>
    <row r="1328" spans="1:11" x14ac:dyDescent="0.2">
      <c r="A1328">
        <f>'YAHOO HISTORICAL DATA'!A1328</f>
        <v>0</v>
      </c>
      <c r="B1328" s="81">
        <f t="shared" si="84"/>
        <v>0</v>
      </c>
      <c r="C1328" s="83">
        <f t="shared" si="86"/>
        <v>0</v>
      </c>
      <c r="D1328" s="83">
        <f t="shared" si="85"/>
        <v>0</v>
      </c>
      <c r="E1328" s="3" t="e">
        <f t="shared" si="87"/>
        <v>#NUM!</v>
      </c>
      <c r="F1328" s="15" t="str">
        <f>IF(ISNUMBER(VALUE(SUBSTITUTE(SUBSTITUTE(SUBSTITUTE(SUBSTITUTE('YAHOO HISTORICAL DATA'!B1328,",","+"),".","-"),"+","."),"-",",")))=TRUE,(VALUE(SUBSTITUTE(SUBSTITUTE(SUBSTITUTE(SUBSTITUTE('YAHOO HISTORICAL DATA'!B1328,",","+"),".","-"),"+","."),"-",","))),"")</f>
        <v/>
      </c>
      <c r="G1328" s="15" t="str">
        <f>IF(ISNUMBER(VALUE(SUBSTITUTE(SUBSTITUTE(SUBSTITUTE(SUBSTITUTE('YAHOO HISTORICAL DATA'!C1328,",","+"),".","-"),"+","."),"-",",")))=TRUE,(VALUE(SUBSTITUTE(SUBSTITUTE(SUBSTITUTE(SUBSTITUTE('YAHOO HISTORICAL DATA'!C1328,",","+"),".","-"),"+","."),"-",","))),"")</f>
        <v/>
      </c>
      <c r="H1328" s="15" t="str">
        <f>IF(ISNUMBER(VALUE(SUBSTITUTE(SUBSTITUTE(SUBSTITUTE(SUBSTITUTE('YAHOO HISTORICAL DATA'!D1328,",","+"),".","-"),"+","."),"-",",")))=TRUE,(VALUE(SUBSTITUTE(SUBSTITUTE(SUBSTITUTE(SUBSTITUTE('YAHOO HISTORICAL DATA'!D1328,",","+"),".","-"),"+","."),"-",","))),"")</f>
        <v/>
      </c>
      <c r="I1328" s="15" t="str">
        <f>IF(ISNUMBER(VALUE(SUBSTITUTE(SUBSTITUTE(SUBSTITUTE(SUBSTITUTE('YAHOO HISTORICAL DATA'!E1328,",","+"),".","-"),"+","."),"-",",")))=TRUE,(VALUE(SUBSTITUTE(SUBSTITUTE(SUBSTITUTE(SUBSTITUTE('YAHOO HISTORICAL DATA'!E1328,",","+"),".","-"),"+","."),"-",","))),"")</f>
        <v/>
      </c>
      <c r="J1328" s="15" t="str">
        <f>IF(ISNUMBER(VALUE(SUBSTITUTE(SUBSTITUTE(SUBSTITUTE(SUBSTITUTE('YAHOO HISTORICAL DATA'!F1328,",","+"),".","-"),"+","."),"-",",")))=TRUE,(VALUE(SUBSTITUTE(SUBSTITUTE(SUBSTITUTE(SUBSTITUTE('YAHOO HISTORICAL DATA'!F1328,",","+"),".","-"),"+","."),"-",","))),"")</f>
        <v/>
      </c>
      <c r="K1328" s="15">
        <f>IF(ISNUMBER(VALUE(SUBSTITUTE(SUBSTITUTE(SUBSTITUTE(SUBSTITUTE('YAHOO HISTORICAL DATA'!G1328,",","+"),".","-"),"+","."),"-",",")))=TRUE,(VALUE(SUBSTITUTE(SUBSTITUTE(SUBSTITUTE(SUBSTITUTE('YAHOO HISTORICAL DATA'!G1328,",","+"),".","-"),"+","."),"-",","))),VALUE(SUBSTITUTE(SUBSTITUTE(SUBSTITUTE(SUBSTITUTE('YAHOO HISTORICAL DATA'!G1328,",","+"),".","-"),"+","."),"-",",")&amp;"0"))</f>
        <v>0</v>
      </c>
    </row>
    <row r="1329" spans="1:11" x14ac:dyDescent="0.2">
      <c r="A1329">
        <f>'YAHOO HISTORICAL DATA'!A1329</f>
        <v>0</v>
      </c>
      <c r="B1329" s="81">
        <f t="shared" si="84"/>
        <v>0</v>
      </c>
      <c r="C1329" s="83">
        <f t="shared" si="86"/>
        <v>0</v>
      </c>
      <c r="D1329" s="83">
        <f t="shared" si="85"/>
        <v>0</v>
      </c>
      <c r="E1329" s="3" t="e">
        <f t="shared" si="87"/>
        <v>#NUM!</v>
      </c>
      <c r="F1329" s="15" t="str">
        <f>IF(ISNUMBER(VALUE(SUBSTITUTE(SUBSTITUTE(SUBSTITUTE(SUBSTITUTE('YAHOO HISTORICAL DATA'!B1329,",","+"),".","-"),"+","."),"-",",")))=TRUE,(VALUE(SUBSTITUTE(SUBSTITUTE(SUBSTITUTE(SUBSTITUTE('YAHOO HISTORICAL DATA'!B1329,",","+"),".","-"),"+","."),"-",","))),"")</f>
        <v/>
      </c>
      <c r="G1329" s="15" t="str">
        <f>IF(ISNUMBER(VALUE(SUBSTITUTE(SUBSTITUTE(SUBSTITUTE(SUBSTITUTE('YAHOO HISTORICAL DATA'!C1329,",","+"),".","-"),"+","."),"-",",")))=TRUE,(VALUE(SUBSTITUTE(SUBSTITUTE(SUBSTITUTE(SUBSTITUTE('YAHOO HISTORICAL DATA'!C1329,",","+"),".","-"),"+","."),"-",","))),"")</f>
        <v/>
      </c>
      <c r="H1329" s="15" t="str">
        <f>IF(ISNUMBER(VALUE(SUBSTITUTE(SUBSTITUTE(SUBSTITUTE(SUBSTITUTE('YAHOO HISTORICAL DATA'!D1329,",","+"),".","-"),"+","."),"-",",")))=TRUE,(VALUE(SUBSTITUTE(SUBSTITUTE(SUBSTITUTE(SUBSTITUTE('YAHOO HISTORICAL DATA'!D1329,",","+"),".","-"),"+","."),"-",","))),"")</f>
        <v/>
      </c>
      <c r="I1329" s="15" t="str">
        <f>IF(ISNUMBER(VALUE(SUBSTITUTE(SUBSTITUTE(SUBSTITUTE(SUBSTITUTE('YAHOO HISTORICAL DATA'!E1329,",","+"),".","-"),"+","."),"-",",")))=TRUE,(VALUE(SUBSTITUTE(SUBSTITUTE(SUBSTITUTE(SUBSTITUTE('YAHOO HISTORICAL DATA'!E1329,",","+"),".","-"),"+","."),"-",","))),"")</f>
        <v/>
      </c>
      <c r="J1329" s="15" t="str">
        <f>IF(ISNUMBER(VALUE(SUBSTITUTE(SUBSTITUTE(SUBSTITUTE(SUBSTITUTE('YAHOO HISTORICAL DATA'!F1329,",","+"),".","-"),"+","."),"-",",")))=TRUE,(VALUE(SUBSTITUTE(SUBSTITUTE(SUBSTITUTE(SUBSTITUTE('YAHOO HISTORICAL DATA'!F1329,",","+"),".","-"),"+","."),"-",","))),"")</f>
        <v/>
      </c>
      <c r="K1329" s="15">
        <f>IF(ISNUMBER(VALUE(SUBSTITUTE(SUBSTITUTE(SUBSTITUTE(SUBSTITUTE('YAHOO HISTORICAL DATA'!G1329,",","+"),".","-"),"+","."),"-",",")))=TRUE,(VALUE(SUBSTITUTE(SUBSTITUTE(SUBSTITUTE(SUBSTITUTE('YAHOO HISTORICAL DATA'!G1329,",","+"),".","-"),"+","."),"-",","))),VALUE(SUBSTITUTE(SUBSTITUTE(SUBSTITUTE(SUBSTITUTE('YAHOO HISTORICAL DATA'!G1329,",","+"),".","-"),"+","."),"-",",")&amp;"0"))</f>
        <v>0</v>
      </c>
    </row>
    <row r="1330" spans="1:11" x14ac:dyDescent="0.2">
      <c r="A1330">
        <f>'YAHOO HISTORICAL DATA'!A1330</f>
        <v>0</v>
      </c>
      <c r="B1330" s="81">
        <f t="shared" si="84"/>
        <v>0</v>
      </c>
      <c r="C1330" s="83">
        <f t="shared" si="86"/>
        <v>0</v>
      </c>
      <c r="D1330" s="83">
        <f t="shared" si="85"/>
        <v>0</v>
      </c>
      <c r="E1330" s="3" t="e">
        <f t="shared" si="87"/>
        <v>#NUM!</v>
      </c>
      <c r="F1330" s="15" t="str">
        <f>IF(ISNUMBER(VALUE(SUBSTITUTE(SUBSTITUTE(SUBSTITUTE(SUBSTITUTE('YAHOO HISTORICAL DATA'!B1330,",","+"),".","-"),"+","."),"-",",")))=TRUE,(VALUE(SUBSTITUTE(SUBSTITUTE(SUBSTITUTE(SUBSTITUTE('YAHOO HISTORICAL DATA'!B1330,",","+"),".","-"),"+","."),"-",","))),"")</f>
        <v/>
      </c>
      <c r="G1330" s="15" t="str">
        <f>IF(ISNUMBER(VALUE(SUBSTITUTE(SUBSTITUTE(SUBSTITUTE(SUBSTITUTE('YAHOO HISTORICAL DATA'!C1330,",","+"),".","-"),"+","."),"-",",")))=TRUE,(VALUE(SUBSTITUTE(SUBSTITUTE(SUBSTITUTE(SUBSTITUTE('YAHOO HISTORICAL DATA'!C1330,",","+"),".","-"),"+","."),"-",","))),"")</f>
        <v/>
      </c>
      <c r="H1330" s="15" t="str">
        <f>IF(ISNUMBER(VALUE(SUBSTITUTE(SUBSTITUTE(SUBSTITUTE(SUBSTITUTE('YAHOO HISTORICAL DATA'!D1330,",","+"),".","-"),"+","."),"-",",")))=TRUE,(VALUE(SUBSTITUTE(SUBSTITUTE(SUBSTITUTE(SUBSTITUTE('YAHOO HISTORICAL DATA'!D1330,",","+"),".","-"),"+","."),"-",","))),"")</f>
        <v/>
      </c>
      <c r="I1330" s="15" t="str">
        <f>IF(ISNUMBER(VALUE(SUBSTITUTE(SUBSTITUTE(SUBSTITUTE(SUBSTITUTE('YAHOO HISTORICAL DATA'!E1330,",","+"),".","-"),"+","."),"-",",")))=TRUE,(VALUE(SUBSTITUTE(SUBSTITUTE(SUBSTITUTE(SUBSTITUTE('YAHOO HISTORICAL DATA'!E1330,",","+"),".","-"),"+","."),"-",","))),"")</f>
        <v/>
      </c>
      <c r="J1330" s="15" t="str">
        <f>IF(ISNUMBER(VALUE(SUBSTITUTE(SUBSTITUTE(SUBSTITUTE(SUBSTITUTE('YAHOO HISTORICAL DATA'!F1330,",","+"),".","-"),"+","."),"-",",")))=TRUE,(VALUE(SUBSTITUTE(SUBSTITUTE(SUBSTITUTE(SUBSTITUTE('YAHOO HISTORICAL DATA'!F1330,",","+"),".","-"),"+","."),"-",","))),"")</f>
        <v/>
      </c>
      <c r="K1330" s="15">
        <f>IF(ISNUMBER(VALUE(SUBSTITUTE(SUBSTITUTE(SUBSTITUTE(SUBSTITUTE('YAHOO HISTORICAL DATA'!G1330,",","+"),".","-"),"+","."),"-",",")))=TRUE,(VALUE(SUBSTITUTE(SUBSTITUTE(SUBSTITUTE(SUBSTITUTE('YAHOO HISTORICAL DATA'!G1330,",","+"),".","-"),"+","."),"-",","))),VALUE(SUBSTITUTE(SUBSTITUTE(SUBSTITUTE(SUBSTITUTE('YAHOO HISTORICAL DATA'!G1330,",","+"),".","-"),"+","."),"-",",")&amp;"0"))</f>
        <v>0</v>
      </c>
    </row>
    <row r="1331" spans="1:11" x14ac:dyDescent="0.2">
      <c r="A1331">
        <f>'YAHOO HISTORICAL DATA'!A1331</f>
        <v>0</v>
      </c>
      <c r="B1331" s="81">
        <f t="shared" si="84"/>
        <v>0</v>
      </c>
      <c r="C1331" s="83">
        <f t="shared" si="86"/>
        <v>0</v>
      </c>
      <c r="D1331" s="83">
        <f t="shared" si="85"/>
        <v>0</v>
      </c>
      <c r="E1331" s="3" t="e">
        <f t="shared" si="87"/>
        <v>#NUM!</v>
      </c>
      <c r="F1331" s="15" t="str">
        <f>IF(ISNUMBER(VALUE(SUBSTITUTE(SUBSTITUTE(SUBSTITUTE(SUBSTITUTE('YAHOO HISTORICAL DATA'!B1331,",","+"),".","-"),"+","."),"-",",")))=TRUE,(VALUE(SUBSTITUTE(SUBSTITUTE(SUBSTITUTE(SUBSTITUTE('YAHOO HISTORICAL DATA'!B1331,",","+"),".","-"),"+","."),"-",","))),"")</f>
        <v/>
      </c>
      <c r="G1331" s="15" t="str">
        <f>IF(ISNUMBER(VALUE(SUBSTITUTE(SUBSTITUTE(SUBSTITUTE(SUBSTITUTE('YAHOO HISTORICAL DATA'!C1331,",","+"),".","-"),"+","."),"-",",")))=TRUE,(VALUE(SUBSTITUTE(SUBSTITUTE(SUBSTITUTE(SUBSTITUTE('YAHOO HISTORICAL DATA'!C1331,",","+"),".","-"),"+","."),"-",","))),"")</f>
        <v/>
      </c>
      <c r="H1331" s="15" t="str">
        <f>IF(ISNUMBER(VALUE(SUBSTITUTE(SUBSTITUTE(SUBSTITUTE(SUBSTITUTE('YAHOO HISTORICAL DATA'!D1331,",","+"),".","-"),"+","."),"-",",")))=TRUE,(VALUE(SUBSTITUTE(SUBSTITUTE(SUBSTITUTE(SUBSTITUTE('YAHOO HISTORICAL DATA'!D1331,",","+"),".","-"),"+","."),"-",","))),"")</f>
        <v/>
      </c>
      <c r="I1331" s="15" t="str">
        <f>IF(ISNUMBER(VALUE(SUBSTITUTE(SUBSTITUTE(SUBSTITUTE(SUBSTITUTE('YAHOO HISTORICAL DATA'!E1331,",","+"),".","-"),"+","."),"-",",")))=TRUE,(VALUE(SUBSTITUTE(SUBSTITUTE(SUBSTITUTE(SUBSTITUTE('YAHOO HISTORICAL DATA'!E1331,",","+"),".","-"),"+","."),"-",","))),"")</f>
        <v/>
      </c>
      <c r="J1331" s="15" t="str">
        <f>IF(ISNUMBER(VALUE(SUBSTITUTE(SUBSTITUTE(SUBSTITUTE(SUBSTITUTE('YAHOO HISTORICAL DATA'!F1331,",","+"),".","-"),"+","."),"-",",")))=TRUE,(VALUE(SUBSTITUTE(SUBSTITUTE(SUBSTITUTE(SUBSTITUTE('YAHOO HISTORICAL DATA'!F1331,",","+"),".","-"),"+","."),"-",","))),"")</f>
        <v/>
      </c>
      <c r="K1331" s="15">
        <f>IF(ISNUMBER(VALUE(SUBSTITUTE(SUBSTITUTE(SUBSTITUTE(SUBSTITUTE('YAHOO HISTORICAL DATA'!G1331,",","+"),".","-"),"+","."),"-",",")))=TRUE,(VALUE(SUBSTITUTE(SUBSTITUTE(SUBSTITUTE(SUBSTITUTE('YAHOO HISTORICAL DATA'!G1331,",","+"),".","-"),"+","."),"-",","))),VALUE(SUBSTITUTE(SUBSTITUTE(SUBSTITUTE(SUBSTITUTE('YAHOO HISTORICAL DATA'!G1331,",","+"),".","-"),"+","."),"-",",")&amp;"0"))</f>
        <v>0</v>
      </c>
    </row>
    <row r="1332" spans="1:11" x14ac:dyDescent="0.2">
      <c r="A1332">
        <f>'YAHOO HISTORICAL DATA'!A1332</f>
        <v>0</v>
      </c>
      <c r="B1332" s="81">
        <f t="shared" si="84"/>
        <v>0</v>
      </c>
      <c r="C1332" s="83">
        <f t="shared" si="86"/>
        <v>0</v>
      </c>
      <c r="D1332" s="83">
        <f t="shared" si="85"/>
        <v>0</v>
      </c>
      <c r="E1332" s="3" t="e">
        <f t="shared" si="87"/>
        <v>#NUM!</v>
      </c>
      <c r="F1332" s="15" t="str">
        <f>IF(ISNUMBER(VALUE(SUBSTITUTE(SUBSTITUTE(SUBSTITUTE(SUBSTITUTE('YAHOO HISTORICAL DATA'!B1332,",","+"),".","-"),"+","."),"-",",")))=TRUE,(VALUE(SUBSTITUTE(SUBSTITUTE(SUBSTITUTE(SUBSTITUTE('YAHOO HISTORICAL DATA'!B1332,",","+"),".","-"),"+","."),"-",","))),"")</f>
        <v/>
      </c>
      <c r="G1332" s="15" t="str">
        <f>IF(ISNUMBER(VALUE(SUBSTITUTE(SUBSTITUTE(SUBSTITUTE(SUBSTITUTE('YAHOO HISTORICAL DATA'!C1332,",","+"),".","-"),"+","."),"-",",")))=TRUE,(VALUE(SUBSTITUTE(SUBSTITUTE(SUBSTITUTE(SUBSTITUTE('YAHOO HISTORICAL DATA'!C1332,",","+"),".","-"),"+","."),"-",","))),"")</f>
        <v/>
      </c>
      <c r="H1332" s="15" t="str">
        <f>IF(ISNUMBER(VALUE(SUBSTITUTE(SUBSTITUTE(SUBSTITUTE(SUBSTITUTE('YAHOO HISTORICAL DATA'!D1332,",","+"),".","-"),"+","."),"-",",")))=TRUE,(VALUE(SUBSTITUTE(SUBSTITUTE(SUBSTITUTE(SUBSTITUTE('YAHOO HISTORICAL DATA'!D1332,",","+"),".","-"),"+","."),"-",","))),"")</f>
        <v/>
      </c>
      <c r="I1332" s="15" t="str">
        <f>IF(ISNUMBER(VALUE(SUBSTITUTE(SUBSTITUTE(SUBSTITUTE(SUBSTITUTE('YAHOO HISTORICAL DATA'!E1332,",","+"),".","-"),"+","."),"-",",")))=TRUE,(VALUE(SUBSTITUTE(SUBSTITUTE(SUBSTITUTE(SUBSTITUTE('YAHOO HISTORICAL DATA'!E1332,",","+"),".","-"),"+","."),"-",","))),"")</f>
        <v/>
      </c>
      <c r="J1332" s="15" t="str">
        <f>IF(ISNUMBER(VALUE(SUBSTITUTE(SUBSTITUTE(SUBSTITUTE(SUBSTITUTE('YAHOO HISTORICAL DATA'!F1332,",","+"),".","-"),"+","."),"-",",")))=TRUE,(VALUE(SUBSTITUTE(SUBSTITUTE(SUBSTITUTE(SUBSTITUTE('YAHOO HISTORICAL DATA'!F1332,",","+"),".","-"),"+","."),"-",","))),"")</f>
        <v/>
      </c>
      <c r="K1332" s="15">
        <f>IF(ISNUMBER(VALUE(SUBSTITUTE(SUBSTITUTE(SUBSTITUTE(SUBSTITUTE('YAHOO HISTORICAL DATA'!G1332,",","+"),".","-"),"+","."),"-",",")))=TRUE,(VALUE(SUBSTITUTE(SUBSTITUTE(SUBSTITUTE(SUBSTITUTE('YAHOO HISTORICAL DATA'!G1332,",","+"),".","-"),"+","."),"-",","))),VALUE(SUBSTITUTE(SUBSTITUTE(SUBSTITUTE(SUBSTITUTE('YAHOO HISTORICAL DATA'!G1332,",","+"),".","-"),"+","."),"-",",")&amp;"0"))</f>
        <v>0</v>
      </c>
    </row>
    <row r="1333" spans="1:11" x14ac:dyDescent="0.2">
      <c r="A1333">
        <f>'YAHOO HISTORICAL DATA'!A1333</f>
        <v>0</v>
      </c>
      <c r="B1333" s="81">
        <f t="shared" si="84"/>
        <v>0</v>
      </c>
      <c r="C1333" s="83">
        <f t="shared" si="86"/>
        <v>0</v>
      </c>
      <c r="D1333" s="83">
        <f t="shared" si="85"/>
        <v>0</v>
      </c>
      <c r="E1333" s="3" t="e">
        <f t="shared" si="87"/>
        <v>#NUM!</v>
      </c>
      <c r="F1333" s="15" t="str">
        <f>IF(ISNUMBER(VALUE(SUBSTITUTE(SUBSTITUTE(SUBSTITUTE(SUBSTITUTE('YAHOO HISTORICAL DATA'!B1333,",","+"),".","-"),"+","."),"-",",")))=TRUE,(VALUE(SUBSTITUTE(SUBSTITUTE(SUBSTITUTE(SUBSTITUTE('YAHOO HISTORICAL DATA'!B1333,",","+"),".","-"),"+","."),"-",","))),"")</f>
        <v/>
      </c>
      <c r="G1333" s="15" t="str">
        <f>IF(ISNUMBER(VALUE(SUBSTITUTE(SUBSTITUTE(SUBSTITUTE(SUBSTITUTE('YAHOO HISTORICAL DATA'!C1333,",","+"),".","-"),"+","."),"-",",")))=TRUE,(VALUE(SUBSTITUTE(SUBSTITUTE(SUBSTITUTE(SUBSTITUTE('YAHOO HISTORICAL DATA'!C1333,",","+"),".","-"),"+","."),"-",","))),"")</f>
        <v/>
      </c>
      <c r="H1333" s="15" t="str">
        <f>IF(ISNUMBER(VALUE(SUBSTITUTE(SUBSTITUTE(SUBSTITUTE(SUBSTITUTE('YAHOO HISTORICAL DATA'!D1333,",","+"),".","-"),"+","."),"-",",")))=TRUE,(VALUE(SUBSTITUTE(SUBSTITUTE(SUBSTITUTE(SUBSTITUTE('YAHOO HISTORICAL DATA'!D1333,",","+"),".","-"),"+","."),"-",","))),"")</f>
        <v/>
      </c>
      <c r="I1333" s="15" t="str">
        <f>IF(ISNUMBER(VALUE(SUBSTITUTE(SUBSTITUTE(SUBSTITUTE(SUBSTITUTE('YAHOO HISTORICAL DATA'!E1333,",","+"),".","-"),"+","."),"-",",")))=TRUE,(VALUE(SUBSTITUTE(SUBSTITUTE(SUBSTITUTE(SUBSTITUTE('YAHOO HISTORICAL DATA'!E1333,",","+"),".","-"),"+","."),"-",","))),"")</f>
        <v/>
      </c>
      <c r="J1333" s="15" t="str">
        <f>IF(ISNUMBER(VALUE(SUBSTITUTE(SUBSTITUTE(SUBSTITUTE(SUBSTITUTE('YAHOO HISTORICAL DATA'!F1333,",","+"),".","-"),"+","."),"-",",")))=TRUE,(VALUE(SUBSTITUTE(SUBSTITUTE(SUBSTITUTE(SUBSTITUTE('YAHOO HISTORICAL DATA'!F1333,",","+"),".","-"),"+","."),"-",","))),"")</f>
        <v/>
      </c>
      <c r="K1333" s="15">
        <f>IF(ISNUMBER(VALUE(SUBSTITUTE(SUBSTITUTE(SUBSTITUTE(SUBSTITUTE('YAHOO HISTORICAL DATA'!G1333,",","+"),".","-"),"+","."),"-",",")))=TRUE,(VALUE(SUBSTITUTE(SUBSTITUTE(SUBSTITUTE(SUBSTITUTE('YAHOO HISTORICAL DATA'!G1333,",","+"),".","-"),"+","."),"-",","))),VALUE(SUBSTITUTE(SUBSTITUTE(SUBSTITUTE(SUBSTITUTE('YAHOO HISTORICAL DATA'!G1333,",","+"),".","-"),"+","."),"-",",")&amp;"0"))</f>
        <v>0</v>
      </c>
    </row>
    <row r="1334" spans="1:11" x14ac:dyDescent="0.2">
      <c r="A1334">
        <f>'YAHOO HISTORICAL DATA'!A1334</f>
        <v>0</v>
      </c>
      <c r="B1334" s="81">
        <f t="shared" si="84"/>
        <v>0</v>
      </c>
      <c r="C1334" s="83">
        <f t="shared" si="86"/>
        <v>0</v>
      </c>
      <c r="D1334" s="83">
        <f t="shared" si="85"/>
        <v>0</v>
      </c>
      <c r="E1334" s="3" t="e">
        <f t="shared" si="87"/>
        <v>#NUM!</v>
      </c>
      <c r="F1334" s="15" t="str">
        <f>IF(ISNUMBER(VALUE(SUBSTITUTE(SUBSTITUTE(SUBSTITUTE(SUBSTITUTE('YAHOO HISTORICAL DATA'!B1334,",","+"),".","-"),"+","."),"-",",")))=TRUE,(VALUE(SUBSTITUTE(SUBSTITUTE(SUBSTITUTE(SUBSTITUTE('YAHOO HISTORICAL DATA'!B1334,",","+"),".","-"),"+","."),"-",","))),"")</f>
        <v/>
      </c>
      <c r="G1334" s="15" t="str">
        <f>IF(ISNUMBER(VALUE(SUBSTITUTE(SUBSTITUTE(SUBSTITUTE(SUBSTITUTE('YAHOO HISTORICAL DATA'!C1334,",","+"),".","-"),"+","."),"-",",")))=TRUE,(VALUE(SUBSTITUTE(SUBSTITUTE(SUBSTITUTE(SUBSTITUTE('YAHOO HISTORICAL DATA'!C1334,",","+"),".","-"),"+","."),"-",","))),"")</f>
        <v/>
      </c>
      <c r="H1334" s="15" t="str">
        <f>IF(ISNUMBER(VALUE(SUBSTITUTE(SUBSTITUTE(SUBSTITUTE(SUBSTITUTE('YAHOO HISTORICAL DATA'!D1334,",","+"),".","-"),"+","."),"-",",")))=TRUE,(VALUE(SUBSTITUTE(SUBSTITUTE(SUBSTITUTE(SUBSTITUTE('YAHOO HISTORICAL DATA'!D1334,",","+"),".","-"),"+","."),"-",","))),"")</f>
        <v/>
      </c>
      <c r="I1334" s="15" t="str">
        <f>IF(ISNUMBER(VALUE(SUBSTITUTE(SUBSTITUTE(SUBSTITUTE(SUBSTITUTE('YAHOO HISTORICAL DATA'!E1334,",","+"),".","-"),"+","."),"-",",")))=TRUE,(VALUE(SUBSTITUTE(SUBSTITUTE(SUBSTITUTE(SUBSTITUTE('YAHOO HISTORICAL DATA'!E1334,",","+"),".","-"),"+","."),"-",","))),"")</f>
        <v/>
      </c>
      <c r="J1334" s="15" t="str">
        <f>IF(ISNUMBER(VALUE(SUBSTITUTE(SUBSTITUTE(SUBSTITUTE(SUBSTITUTE('YAHOO HISTORICAL DATA'!F1334,",","+"),".","-"),"+","."),"-",",")))=TRUE,(VALUE(SUBSTITUTE(SUBSTITUTE(SUBSTITUTE(SUBSTITUTE('YAHOO HISTORICAL DATA'!F1334,",","+"),".","-"),"+","."),"-",","))),"")</f>
        <v/>
      </c>
      <c r="K1334" s="15">
        <f>IF(ISNUMBER(VALUE(SUBSTITUTE(SUBSTITUTE(SUBSTITUTE(SUBSTITUTE('YAHOO HISTORICAL DATA'!G1334,",","+"),".","-"),"+","."),"-",",")))=TRUE,(VALUE(SUBSTITUTE(SUBSTITUTE(SUBSTITUTE(SUBSTITUTE('YAHOO HISTORICAL DATA'!G1334,",","+"),".","-"),"+","."),"-",","))),VALUE(SUBSTITUTE(SUBSTITUTE(SUBSTITUTE(SUBSTITUTE('YAHOO HISTORICAL DATA'!G1334,",","+"),".","-"),"+","."),"-",",")&amp;"0"))</f>
        <v>0</v>
      </c>
    </row>
    <row r="1335" spans="1:11" x14ac:dyDescent="0.2">
      <c r="A1335">
        <f>'YAHOO HISTORICAL DATA'!A1335</f>
        <v>0</v>
      </c>
      <c r="B1335" s="81">
        <f t="shared" si="84"/>
        <v>0</v>
      </c>
      <c r="C1335" s="83">
        <f t="shared" si="86"/>
        <v>0</v>
      </c>
      <c r="D1335" s="83">
        <f t="shared" si="85"/>
        <v>0</v>
      </c>
      <c r="E1335" s="3" t="e">
        <f t="shared" si="87"/>
        <v>#NUM!</v>
      </c>
      <c r="F1335" s="15" t="str">
        <f>IF(ISNUMBER(VALUE(SUBSTITUTE(SUBSTITUTE(SUBSTITUTE(SUBSTITUTE('YAHOO HISTORICAL DATA'!B1335,",","+"),".","-"),"+","."),"-",",")))=TRUE,(VALUE(SUBSTITUTE(SUBSTITUTE(SUBSTITUTE(SUBSTITUTE('YAHOO HISTORICAL DATA'!B1335,",","+"),".","-"),"+","."),"-",","))),"")</f>
        <v/>
      </c>
      <c r="G1335" s="15" t="str">
        <f>IF(ISNUMBER(VALUE(SUBSTITUTE(SUBSTITUTE(SUBSTITUTE(SUBSTITUTE('YAHOO HISTORICAL DATA'!C1335,",","+"),".","-"),"+","."),"-",",")))=TRUE,(VALUE(SUBSTITUTE(SUBSTITUTE(SUBSTITUTE(SUBSTITUTE('YAHOO HISTORICAL DATA'!C1335,",","+"),".","-"),"+","."),"-",","))),"")</f>
        <v/>
      </c>
      <c r="H1335" s="15" t="str">
        <f>IF(ISNUMBER(VALUE(SUBSTITUTE(SUBSTITUTE(SUBSTITUTE(SUBSTITUTE('YAHOO HISTORICAL DATA'!D1335,",","+"),".","-"),"+","."),"-",",")))=TRUE,(VALUE(SUBSTITUTE(SUBSTITUTE(SUBSTITUTE(SUBSTITUTE('YAHOO HISTORICAL DATA'!D1335,",","+"),".","-"),"+","."),"-",","))),"")</f>
        <v/>
      </c>
      <c r="I1335" s="15" t="str">
        <f>IF(ISNUMBER(VALUE(SUBSTITUTE(SUBSTITUTE(SUBSTITUTE(SUBSTITUTE('YAHOO HISTORICAL DATA'!E1335,",","+"),".","-"),"+","."),"-",",")))=TRUE,(VALUE(SUBSTITUTE(SUBSTITUTE(SUBSTITUTE(SUBSTITUTE('YAHOO HISTORICAL DATA'!E1335,",","+"),".","-"),"+","."),"-",","))),"")</f>
        <v/>
      </c>
      <c r="J1335" s="15" t="str">
        <f>IF(ISNUMBER(VALUE(SUBSTITUTE(SUBSTITUTE(SUBSTITUTE(SUBSTITUTE('YAHOO HISTORICAL DATA'!F1335,",","+"),".","-"),"+","."),"-",",")))=TRUE,(VALUE(SUBSTITUTE(SUBSTITUTE(SUBSTITUTE(SUBSTITUTE('YAHOO HISTORICAL DATA'!F1335,",","+"),".","-"),"+","."),"-",","))),"")</f>
        <v/>
      </c>
      <c r="K1335" s="15">
        <f>IF(ISNUMBER(VALUE(SUBSTITUTE(SUBSTITUTE(SUBSTITUTE(SUBSTITUTE('YAHOO HISTORICAL DATA'!G1335,",","+"),".","-"),"+","."),"-",",")))=TRUE,(VALUE(SUBSTITUTE(SUBSTITUTE(SUBSTITUTE(SUBSTITUTE('YAHOO HISTORICAL DATA'!G1335,",","+"),".","-"),"+","."),"-",","))),VALUE(SUBSTITUTE(SUBSTITUTE(SUBSTITUTE(SUBSTITUTE('YAHOO HISTORICAL DATA'!G1335,",","+"),".","-"),"+","."),"-",",")&amp;"0"))</f>
        <v>0</v>
      </c>
    </row>
    <row r="1336" spans="1:11" x14ac:dyDescent="0.2">
      <c r="A1336">
        <f>'YAHOO HISTORICAL DATA'!A1336</f>
        <v>0</v>
      </c>
      <c r="B1336" s="81">
        <f t="shared" si="84"/>
        <v>0</v>
      </c>
      <c r="C1336" s="83">
        <f t="shared" si="86"/>
        <v>0</v>
      </c>
      <c r="D1336" s="83">
        <f t="shared" si="85"/>
        <v>0</v>
      </c>
      <c r="E1336" s="3" t="e">
        <f t="shared" si="87"/>
        <v>#NUM!</v>
      </c>
      <c r="F1336" s="15" t="str">
        <f>IF(ISNUMBER(VALUE(SUBSTITUTE(SUBSTITUTE(SUBSTITUTE(SUBSTITUTE('YAHOO HISTORICAL DATA'!B1336,",","+"),".","-"),"+","."),"-",",")))=TRUE,(VALUE(SUBSTITUTE(SUBSTITUTE(SUBSTITUTE(SUBSTITUTE('YAHOO HISTORICAL DATA'!B1336,",","+"),".","-"),"+","."),"-",","))),"")</f>
        <v/>
      </c>
      <c r="G1336" s="15" t="str">
        <f>IF(ISNUMBER(VALUE(SUBSTITUTE(SUBSTITUTE(SUBSTITUTE(SUBSTITUTE('YAHOO HISTORICAL DATA'!C1336,",","+"),".","-"),"+","."),"-",",")))=TRUE,(VALUE(SUBSTITUTE(SUBSTITUTE(SUBSTITUTE(SUBSTITUTE('YAHOO HISTORICAL DATA'!C1336,",","+"),".","-"),"+","."),"-",","))),"")</f>
        <v/>
      </c>
      <c r="H1336" s="15" t="str">
        <f>IF(ISNUMBER(VALUE(SUBSTITUTE(SUBSTITUTE(SUBSTITUTE(SUBSTITUTE('YAHOO HISTORICAL DATA'!D1336,",","+"),".","-"),"+","."),"-",",")))=TRUE,(VALUE(SUBSTITUTE(SUBSTITUTE(SUBSTITUTE(SUBSTITUTE('YAHOO HISTORICAL DATA'!D1336,",","+"),".","-"),"+","."),"-",","))),"")</f>
        <v/>
      </c>
      <c r="I1336" s="15" t="str">
        <f>IF(ISNUMBER(VALUE(SUBSTITUTE(SUBSTITUTE(SUBSTITUTE(SUBSTITUTE('YAHOO HISTORICAL DATA'!E1336,",","+"),".","-"),"+","."),"-",",")))=TRUE,(VALUE(SUBSTITUTE(SUBSTITUTE(SUBSTITUTE(SUBSTITUTE('YAHOO HISTORICAL DATA'!E1336,",","+"),".","-"),"+","."),"-",","))),"")</f>
        <v/>
      </c>
      <c r="J1336" s="15" t="str">
        <f>IF(ISNUMBER(VALUE(SUBSTITUTE(SUBSTITUTE(SUBSTITUTE(SUBSTITUTE('YAHOO HISTORICAL DATA'!F1336,",","+"),".","-"),"+","."),"-",",")))=TRUE,(VALUE(SUBSTITUTE(SUBSTITUTE(SUBSTITUTE(SUBSTITUTE('YAHOO HISTORICAL DATA'!F1336,",","+"),".","-"),"+","."),"-",","))),"")</f>
        <v/>
      </c>
      <c r="K1336" s="15">
        <f>IF(ISNUMBER(VALUE(SUBSTITUTE(SUBSTITUTE(SUBSTITUTE(SUBSTITUTE('YAHOO HISTORICAL DATA'!G1336,",","+"),".","-"),"+","."),"-",",")))=TRUE,(VALUE(SUBSTITUTE(SUBSTITUTE(SUBSTITUTE(SUBSTITUTE('YAHOO HISTORICAL DATA'!G1336,",","+"),".","-"),"+","."),"-",","))),VALUE(SUBSTITUTE(SUBSTITUTE(SUBSTITUTE(SUBSTITUTE('YAHOO HISTORICAL DATA'!G1336,",","+"),".","-"),"+","."),"-",",")&amp;"0"))</f>
        <v>0</v>
      </c>
    </row>
    <row r="1337" spans="1:11" x14ac:dyDescent="0.2">
      <c r="A1337">
        <f>'YAHOO HISTORICAL DATA'!A1337</f>
        <v>0</v>
      </c>
      <c r="B1337" s="81">
        <f t="shared" si="84"/>
        <v>0</v>
      </c>
      <c r="C1337" s="83">
        <f t="shared" si="86"/>
        <v>0</v>
      </c>
      <c r="D1337" s="83">
        <f t="shared" si="85"/>
        <v>0</v>
      </c>
      <c r="E1337" s="3" t="e">
        <f t="shared" si="87"/>
        <v>#NUM!</v>
      </c>
      <c r="F1337" s="15" t="str">
        <f>IF(ISNUMBER(VALUE(SUBSTITUTE(SUBSTITUTE(SUBSTITUTE(SUBSTITUTE('YAHOO HISTORICAL DATA'!B1337,",","+"),".","-"),"+","."),"-",",")))=TRUE,(VALUE(SUBSTITUTE(SUBSTITUTE(SUBSTITUTE(SUBSTITUTE('YAHOO HISTORICAL DATA'!B1337,",","+"),".","-"),"+","."),"-",","))),"")</f>
        <v/>
      </c>
      <c r="G1337" s="15" t="str">
        <f>IF(ISNUMBER(VALUE(SUBSTITUTE(SUBSTITUTE(SUBSTITUTE(SUBSTITUTE('YAHOO HISTORICAL DATA'!C1337,",","+"),".","-"),"+","."),"-",",")))=TRUE,(VALUE(SUBSTITUTE(SUBSTITUTE(SUBSTITUTE(SUBSTITUTE('YAHOO HISTORICAL DATA'!C1337,",","+"),".","-"),"+","."),"-",","))),"")</f>
        <v/>
      </c>
      <c r="H1337" s="15" t="str">
        <f>IF(ISNUMBER(VALUE(SUBSTITUTE(SUBSTITUTE(SUBSTITUTE(SUBSTITUTE('YAHOO HISTORICAL DATA'!D1337,",","+"),".","-"),"+","."),"-",",")))=TRUE,(VALUE(SUBSTITUTE(SUBSTITUTE(SUBSTITUTE(SUBSTITUTE('YAHOO HISTORICAL DATA'!D1337,",","+"),".","-"),"+","."),"-",","))),"")</f>
        <v/>
      </c>
      <c r="I1337" s="15" t="str">
        <f>IF(ISNUMBER(VALUE(SUBSTITUTE(SUBSTITUTE(SUBSTITUTE(SUBSTITUTE('YAHOO HISTORICAL DATA'!E1337,",","+"),".","-"),"+","."),"-",",")))=TRUE,(VALUE(SUBSTITUTE(SUBSTITUTE(SUBSTITUTE(SUBSTITUTE('YAHOO HISTORICAL DATA'!E1337,",","+"),".","-"),"+","."),"-",","))),"")</f>
        <v/>
      </c>
      <c r="J1337" s="15" t="str">
        <f>IF(ISNUMBER(VALUE(SUBSTITUTE(SUBSTITUTE(SUBSTITUTE(SUBSTITUTE('YAHOO HISTORICAL DATA'!F1337,",","+"),".","-"),"+","."),"-",",")))=TRUE,(VALUE(SUBSTITUTE(SUBSTITUTE(SUBSTITUTE(SUBSTITUTE('YAHOO HISTORICAL DATA'!F1337,",","+"),".","-"),"+","."),"-",","))),"")</f>
        <v/>
      </c>
      <c r="K1337" s="15">
        <f>IF(ISNUMBER(VALUE(SUBSTITUTE(SUBSTITUTE(SUBSTITUTE(SUBSTITUTE('YAHOO HISTORICAL DATA'!G1337,",","+"),".","-"),"+","."),"-",",")))=TRUE,(VALUE(SUBSTITUTE(SUBSTITUTE(SUBSTITUTE(SUBSTITUTE('YAHOO HISTORICAL DATA'!G1337,",","+"),".","-"),"+","."),"-",","))),VALUE(SUBSTITUTE(SUBSTITUTE(SUBSTITUTE(SUBSTITUTE('YAHOO HISTORICAL DATA'!G1337,",","+"),".","-"),"+","."),"-",",")&amp;"0"))</f>
        <v>0</v>
      </c>
    </row>
    <row r="1338" spans="1:11" x14ac:dyDescent="0.2">
      <c r="A1338">
        <f>'YAHOO HISTORICAL DATA'!A1338</f>
        <v>0</v>
      </c>
      <c r="B1338" s="81">
        <f t="shared" si="84"/>
        <v>0</v>
      </c>
      <c r="C1338" s="83">
        <f t="shared" si="86"/>
        <v>0</v>
      </c>
      <c r="D1338" s="83">
        <f t="shared" si="85"/>
        <v>0</v>
      </c>
      <c r="E1338" s="3" t="e">
        <f t="shared" si="87"/>
        <v>#NUM!</v>
      </c>
      <c r="F1338" s="15" t="str">
        <f>IF(ISNUMBER(VALUE(SUBSTITUTE(SUBSTITUTE(SUBSTITUTE(SUBSTITUTE('YAHOO HISTORICAL DATA'!B1338,",","+"),".","-"),"+","."),"-",",")))=TRUE,(VALUE(SUBSTITUTE(SUBSTITUTE(SUBSTITUTE(SUBSTITUTE('YAHOO HISTORICAL DATA'!B1338,",","+"),".","-"),"+","."),"-",","))),"")</f>
        <v/>
      </c>
      <c r="G1338" s="15" t="str">
        <f>IF(ISNUMBER(VALUE(SUBSTITUTE(SUBSTITUTE(SUBSTITUTE(SUBSTITUTE('YAHOO HISTORICAL DATA'!C1338,",","+"),".","-"),"+","."),"-",",")))=TRUE,(VALUE(SUBSTITUTE(SUBSTITUTE(SUBSTITUTE(SUBSTITUTE('YAHOO HISTORICAL DATA'!C1338,",","+"),".","-"),"+","."),"-",","))),"")</f>
        <v/>
      </c>
      <c r="H1338" s="15" t="str">
        <f>IF(ISNUMBER(VALUE(SUBSTITUTE(SUBSTITUTE(SUBSTITUTE(SUBSTITUTE('YAHOO HISTORICAL DATA'!D1338,",","+"),".","-"),"+","."),"-",",")))=TRUE,(VALUE(SUBSTITUTE(SUBSTITUTE(SUBSTITUTE(SUBSTITUTE('YAHOO HISTORICAL DATA'!D1338,",","+"),".","-"),"+","."),"-",","))),"")</f>
        <v/>
      </c>
      <c r="I1338" s="15" t="str">
        <f>IF(ISNUMBER(VALUE(SUBSTITUTE(SUBSTITUTE(SUBSTITUTE(SUBSTITUTE('YAHOO HISTORICAL DATA'!E1338,",","+"),".","-"),"+","."),"-",",")))=TRUE,(VALUE(SUBSTITUTE(SUBSTITUTE(SUBSTITUTE(SUBSTITUTE('YAHOO HISTORICAL DATA'!E1338,",","+"),".","-"),"+","."),"-",","))),"")</f>
        <v/>
      </c>
      <c r="J1338" s="15" t="str">
        <f>IF(ISNUMBER(VALUE(SUBSTITUTE(SUBSTITUTE(SUBSTITUTE(SUBSTITUTE('YAHOO HISTORICAL DATA'!F1338,",","+"),".","-"),"+","."),"-",",")))=TRUE,(VALUE(SUBSTITUTE(SUBSTITUTE(SUBSTITUTE(SUBSTITUTE('YAHOO HISTORICAL DATA'!F1338,",","+"),".","-"),"+","."),"-",","))),"")</f>
        <v/>
      </c>
      <c r="K1338" s="15">
        <f>IF(ISNUMBER(VALUE(SUBSTITUTE(SUBSTITUTE(SUBSTITUTE(SUBSTITUTE('YAHOO HISTORICAL DATA'!G1338,",","+"),".","-"),"+","."),"-",",")))=TRUE,(VALUE(SUBSTITUTE(SUBSTITUTE(SUBSTITUTE(SUBSTITUTE('YAHOO HISTORICAL DATA'!G1338,",","+"),".","-"),"+","."),"-",","))),VALUE(SUBSTITUTE(SUBSTITUTE(SUBSTITUTE(SUBSTITUTE('YAHOO HISTORICAL DATA'!G1338,",","+"),".","-"),"+","."),"-",",")&amp;"0"))</f>
        <v>0</v>
      </c>
    </row>
    <row r="1339" spans="1:11" x14ac:dyDescent="0.2">
      <c r="A1339">
        <f>'YAHOO HISTORICAL DATA'!A1339</f>
        <v>0</v>
      </c>
      <c r="B1339" s="81">
        <f t="shared" si="84"/>
        <v>0</v>
      </c>
      <c r="C1339" s="83">
        <f t="shared" si="86"/>
        <v>0</v>
      </c>
      <c r="D1339" s="83">
        <f t="shared" si="85"/>
        <v>0</v>
      </c>
      <c r="E1339" s="3" t="e">
        <f t="shared" si="87"/>
        <v>#NUM!</v>
      </c>
      <c r="F1339" s="15" t="str">
        <f>IF(ISNUMBER(VALUE(SUBSTITUTE(SUBSTITUTE(SUBSTITUTE(SUBSTITUTE('YAHOO HISTORICAL DATA'!B1339,",","+"),".","-"),"+","."),"-",",")))=TRUE,(VALUE(SUBSTITUTE(SUBSTITUTE(SUBSTITUTE(SUBSTITUTE('YAHOO HISTORICAL DATA'!B1339,",","+"),".","-"),"+","."),"-",","))),"")</f>
        <v/>
      </c>
      <c r="G1339" s="15" t="str">
        <f>IF(ISNUMBER(VALUE(SUBSTITUTE(SUBSTITUTE(SUBSTITUTE(SUBSTITUTE('YAHOO HISTORICAL DATA'!C1339,",","+"),".","-"),"+","."),"-",",")))=TRUE,(VALUE(SUBSTITUTE(SUBSTITUTE(SUBSTITUTE(SUBSTITUTE('YAHOO HISTORICAL DATA'!C1339,",","+"),".","-"),"+","."),"-",","))),"")</f>
        <v/>
      </c>
      <c r="H1339" s="15" t="str">
        <f>IF(ISNUMBER(VALUE(SUBSTITUTE(SUBSTITUTE(SUBSTITUTE(SUBSTITUTE('YAHOO HISTORICAL DATA'!D1339,",","+"),".","-"),"+","."),"-",",")))=TRUE,(VALUE(SUBSTITUTE(SUBSTITUTE(SUBSTITUTE(SUBSTITUTE('YAHOO HISTORICAL DATA'!D1339,",","+"),".","-"),"+","."),"-",","))),"")</f>
        <v/>
      </c>
      <c r="I1339" s="15" t="str">
        <f>IF(ISNUMBER(VALUE(SUBSTITUTE(SUBSTITUTE(SUBSTITUTE(SUBSTITUTE('YAHOO HISTORICAL DATA'!E1339,",","+"),".","-"),"+","."),"-",",")))=TRUE,(VALUE(SUBSTITUTE(SUBSTITUTE(SUBSTITUTE(SUBSTITUTE('YAHOO HISTORICAL DATA'!E1339,",","+"),".","-"),"+","."),"-",","))),"")</f>
        <v/>
      </c>
      <c r="J1339" s="15" t="str">
        <f>IF(ISNUMBER(VALUE(SUBSTITUTE(SUBSTITUTE(SUBSTITUTE(SUBSTITUTE('YAHOO HISTORICAL DATA'!F1339,",","+"),".","-"),"+","."),"-",",")))=TRUE,(VALUE(SUBSTITUTE(SUBSTITUTE(SUBSTITUTE(SUBSTITUTE('YAHOO HISTORICAL DATA'!F1339,",","+"),".","-"),"+","."),"-",","))),"")</f>
        <v/>
      </c>
      <c r="K1339" s="15">
        <f>IF(ISNUMBER(VALUE(SUBSTITUTE(SUBSTITUTE(SUBSTITUTE(SUBSTITUTE('YAHOO HISTORICAL DATA'!G1339,",","+"),".","-"),"+","."),"-",",")))=TRUE,(VALUE(SUBSTITUTE(SUBSTITUTE(SUBSTITUTE(SUBSTITUTE('YAHOO HISTORICAL DATA'!G1339,",","+"),".","-"),"+","."),"-",","))),VALUE(SUBSTITUTE(SUBSTITUTE(SUBSTITUTE(SUBSTITUTE('YAHOO HISTORICAL DATA'!G1339,",","+"),".","-"),"+","."),"-",",")&amp;"0"))</f>
        <v>0</v>
      </c>
    </row>
    <row r="1340" spans="1:11" x14ac:dyDescent="0.2">
      <c r="A1340">
        <f>'YAHOO HISTORICAL DATA'!A1340</f>
        <v>0</v>
      </c>
      <c r="B1340" s="81">
        <f t="shared" si="84"/>
        <v>0</v>
      </c>
      <c r="C1340" s="83">
        <f t="shared" si="86"/>
        <v>0</v>
      </c>
      <c r="D1340" s="83">
        <f t="shared" si="85"/>
        <v>0</v>
      </c>
      <c r="E1340" s="3" t="e">
        <f t="shared" si="87"/>
        <v>#NUM!</v>
      </c>
      <c r="F1340" s="15" t="str">
        <f>IF(ISNUMBER(VALUE(SUBSTITUTE(SUBSTITUTE(SUBSTITUTE(SUBSTITUTE('YAHOO HISTORICAL DATA'!B1340,",","+"),".","-"),"+","."),"-",",")))=TRUE,(VALUE(SUBSTITUTE(SUBSTITUTE(SUBSTITUTE(SUBSTITUTE('YAHOO HISTORICAL DATA'!B1340,",","+"),".","-"),"+","."),"-",","))),"")</f>
        <v/>
      </c>
      <c r="G1340" s="15" t="str">
        <f>IF(ISNUMBER(VALUE(SUBSTITUTE(SUBSTITUTE(SUBSTITUTE(SUBSTITUTE('YAHOO HISTORICAL DATA'!C1340,",","+"),".","-"),"+","."),"-",",")))=TRUE,(VALUE(SUBSTITUTE(SUBSTITUTE(SUBSTITUTE(SUBSTITUTE('YAHOO HISTORICAL DATA'!C1340,",","+"),".","-"),"+","."),"-",","))),"")</f>
        <v/>
      </c>
      <c r="H1340" s="15" t="str">
        <f>IF(ISNUMBER(VALUE(SUBSTITUTE(SUBSTITUTE(SUBSTITUTE(SUBSTITUTE('YAHOO HISTORICAL DATA'!D1340,",","+"),".","-"),"+","."),"-",",")))=TRUE,(VALUE(SUBSTITUTE(SUBSTITUTE(SUBSTITUTE(SUBSTITUTE('YAHOO HISTORICAL DATA'!D1340,",","+"),".","-"),"+","."),"-",","))),"")</f>
        <v/>
      </c>
      <c r="I1340" s="15" t="str">
        <f>IF(ISNUMBER(VALUE(SUBSTITUTE(SUBSTITUTE(SUBSTITUTE(SUBSTITUTE('YAHOO HISTORICAL DATA'!E1340,",","+"),".","-"),"+","."),"-",",")))=TRUE,(VALUE(SUBSTITUTE(SUBSTITUTE(SUBSTITUTE(SUBSTITUTE('YAHOO HISTORICAL DATA'!E1340,",","+"),".","-"),"+","."),"-",","))),"")</f>
        <v/>
      </c>
      <c r="J1340" s="15" t="str">
        <f>IF(ISNUMBER(VALUE(SUBSTITUTE(SUBSTITUTE(SUBSTITUTE(SUBSTITUTE('YAHOO HISTORICAL DATA'!F1340,",","+"),".","-"),"+","."),"-",",")))=TRUE,(VALUE(SUBSTITUTE(SUBSTITUTE(SUBSTITUTE(SUBSTITUTE('YAHOO HISTORICAL DATA'!F1340,",","+"),".","-"),"+","."),"-",","))),"")</f>
        <v/>
      </c>
      <c r="K1340" s="15">
        <f>IF(ISNUMBER(VALUE(SUBSTITUTE(SUBSTITUTE(SUBSTITUTE(SUBSTITUTE('YAHOO HISTORICAL DATA'!G1340,",","+"),".","-"),"+","."),"-",",")))=TRUE,(VALUE(SUBSTITUTE(SUBSTITUTE(SUBSTITUTE(SUBSTITUTE('YAHOO HISTORICAL DATA'!G1340,",","+"),".","-"),"+","."),"-",","))),VALUE(SUBSTITUTE(SUBSTITUTE(SUBSTITUTE(SUBSTITUTE('YAHOO HISTORICAL DATA'!G1340,",","+"),".","-"),"+","."),"-",",")&amp;"0"))</f>
        <v>0</v>
      </c>
    </row>
    <row r="1341" spans="1:11" x14ac:dyDescent="0.2">
      <c r="A1341">
        <f>'YAHOO HISTORICAL DATA'!A1341</f>
        <v>0</v>
      </c>
      <c r="B1341" s="81">
        <f t="shared" si="84"/>
        <v>0</v>
      </c>
      <c r="C1341" s="83">
        <f t="shared" si="86"/>
        <v>0</v>
      </c>
      <c r="D1341" s="83">
        <f t="shared" si="85"/>
        <v>0</v>
      </c>
      <c r="E1341" s="3" t="e">
        <f t="shared" si="87"/>
        <v>#NUM!</v>
      </c>
      <c r="F1341" s="15" t="str">
        <f>IF(ISNUMBER(VALUE(SUBSTITUTE(SUBSTITUTE(SUBSTITUTE(SUBSTITUTE('YAHOO HISTORICAL DATA'!B1341,",","+"),".","-"),"+","."),"-",",")))=TRUE,(VALUE(SUBSTITUTE(SUBSTITUTE(SUBSTITUTE(SUBSTITUTE('YAHOO HISTORICAL DATA'!B1341,",","+"),".","-"),"+","."),"-",","))),"")</f>
        <v/>
      </c>
      <c r="G1341" s="15" t="str">
        <f>IF(ISNUMBER(VALUE(SUBSTITUTE(SUBSTITUTE(SUBSTITUTE(SUBSTITUTE('YAHOO HISTORICAL DATA'!C1341,",","+"),".","-"),"+","."),"-",",")))=TRUE,(VALUE(SUBSTITUTE(SUBSTITUTE(SUBSTITUTE(SUBSTITUTE('YAHOO HISTORICAL DATA'!C1341,",","+"),".","-"),"+","."),"-",","))),"")</f>
        <v/>
      </c>
      <c r="H1341" s="15" t="str">
        <f>IF(ISNUMBER(VALUE(SUBSTITUTE(SUBSTITUTE(SUBSTITUTE(SUBSTITUTE('YAHOO HISTORICAL DATA'!D1341,",","+"),".","-"),"+","."),"-",",")))=TRUE,(VALUE(SUBSTITUTE(SUBSTITUTE(SUBSTITUTE(SUBSTITUTE('YAHOO HISTORICAL DATA'!D1341,",","+"),".","-"),"+","."),"-",","))),"")</f>
        <v/>
      </c>
      <c r="I1341" s="15" t="str">
        <f>IF(ISNUMBER(VALUE(SUBSTITUTE(SUBSTITUTE(SUBSTITUTE(SUBSTITUTE('YAHOO HISTORICAL DATA'!E1341,",","+"),".","-"),"+","."),"-",",")))=TRUE,(VALUE(SUBSTITUTE(SUBSTITUTE(SUBSTITUTE(SUBSTITUTE('YAHOO HISTORICAL DATA'!E1341,",","+"),".","-"),"+","."),"-",","))),"")</f>
        <v/>
      </c>
      <c r="J1341" s="15" t="str">
        <f>IF(ISNUMBER(VALUE(SUBSTITUTE(SUBSTITUTE(SUBSTITUTE(SUBSTITUTE('YAHOO HISTORICAL DATA'!F1341,",","+"),".","-"),"+","."),"-",",")))=TRUE,(VALUE(SUBSTITUTE(SUBSTITUTE(SUBSTITUTE(SUBSTITUTE('YAHOO HISTORICAL DATA'!F1341,",","+"),".","-"),"+","."),"-",","))),"")</f>
        <v/>
      </c>
      <c r="K1341" s="15">
        <f>IF(ISNUMBER(VALUE(SUBSTITUTE(SUBSTITUTE(SUBSTITUTE(SUBSTITUTE('YAHOO HISTORICAL DATA'!G1341,",","+"),".","-"),"+","."),"-",",")))=TRUE,(VALUE(SUBSTITUTE(SUBSTITUTE(SUBSTITUTE(SUBSTITUTE('YAHOO HISTORICAL DATA'!G1341,",","+"),".","-"),"+","."),"-",","))),VALUE(SUBSTITUTE(SUBSTITUTE(SUBSTITUTE(SUBSTITUTE('YAHOO HISTORICAL DATA'!G1341,",","+"),".","-"),"+","."),"-",",")&amp;"0"))</f>
        <v>0</v>
      </c>
    </row>
    <row r="1342" spans="1:11" x14ac:dyDescent="0.2">
      <c r="A1342">
        <f>'YAHOO HISTORICAL DATA'!A1342</f>
        <v>0</v>
      </c>
      <c r="B1342" s="81">
        <f t="shared" si="84"/>
        <v>0</v>
      </c>
      <c r="C1342" s="83">
        <f t="shared" si="86"/>
        <v>0</v>
      </c>
      <c r="D1342" s="83">
        <f t="shared" si="85"/>
        <v>0</v>
      </c>
      <c r="E1342" s="3" t="e">
        <f t="shared" si="87"/>
        <v>#NUM!</v>
      </c>
      <c r="F1342" s="15" t="str">
        <f>IF(ISNUMBER(VALUE(SUBSTITUTE(SUBSTITUTE(SUBSTITUTE(SUBSTITUTE('YAHOO HISTORICAL DATA'!B1342,",","+"),".","-"),"+","."),"-",",")))=TRUE,(VALUE(SUBSTITUTE(SUBSTITUTE(SUBSTITUTE(SUBSTITUTE('YAHOO HISTORICAL DATA'!B1342,",","+"),".","-"),"+","."),"-",","))),"")</f>
        <v/>
      </c>
      <c r="G1342" s="15" t="str">
        <f>IF(ISNUMBER(VALUE(SUBSTITUTE(SUBSTITUTE(SUBSTITUTE(SUBSTITUTE('YAHOO HISTORICAL DATA'!C1342,",","+"),".","-"),"+","."),"-",",")))=TRUE,(VALUE(SUBSTITUTE(SUBSTITUTE(SUBSTITUTE(SUBSTITUTE('YAHOO HISTORICAL DATA'!C1342,",","+"),".","-"),"+","."),"-",","))),"")</f>
        <v/>
      </c>
      <c r="H1342" s="15" t="str">
        <f>IF(ISNUMBER(VALUE(SUBSTITUTE(SUBSTITUTE(SUBSTITUTE(SUBSTITUTE('YAHOO HISTORICAL DATA'!D1342,",","+"),".","-"),"+","."),"-",",")))=TRUE,(VALUE(SUBSTITUTE(SUBSTITUTE(SUBSTITUTE(SUBSTITUTE('YAHOO HISTORICAL DATA'!D1342,",","+"),".","-"),"+","."),"-",","))),"")</f>
        <v/>
      </c>
      <c r="I1342" s="15" t="str">
        <f>IF(ISNUMBER(VALUE(SUBSTITUTE(SUBSTITUTE(SUBSTITUTE(SUBSTITUTE('YAHOO HISTORICAL DATA'!E1342,",","+"),".","-"),"+","."),"-",",")))=TRUE,(VALUE(SUBSTITUTE(SUBSTITUTE(SUBSTITUTE(SUBSTITUTE('YAHOO HISTORICAL DATA'!E1342,",","+"),".","-"),"+","."),"-",","))),"")</f>
        <v/>
      </c>
      <c r="J1342" s="15" t="str">
        <f>IF(ISNUMBER(VALUE(SUBSTITUTE(SUBSTITUTE(SUBSTITUTE(SUBSTITUTE('YAHOO HISTORICAL DATA'!F1342,",","+"),".","-"),"+","."),"-",",")))=TRUE,(VALUE(SUBSTITUTE(SUBSTITUTE(SUBSTITUTE(SUBSTITUTE('YAHOO HISTORICAL DATA'!F1342,",","+"),".","-"),"+","."),"-",","))),"")</f>
        <v/>
      </c>
      <c r="K1342" s="15">
        <f>IF(ISNUMBER(VALUE(SUBSTITUTE(SUBSTITUTE(SUBSTITUTE(SUBSTITUTE('YAHOO HISTORICAL DATA'!G1342,",","+"),".","-"),"+","."),"-",",")))=TRUE,(VALUE(SUBSTITUTE(SUBSTITUTE(SUBSTITUTE(SUBSTITUTE('YAHOO HISTORICAL DATA'!G1342,",","+"),".","-"),"+","."),"-",","))),VALUE(SUBSTITUTE(SUBSTITUTE(SUBSTITUTE(SUBSTITUTE('YAHOO HISTORICAL DATA'!G1342,",","+"),".","-"),"+","."),"-",",")&amp;"0"))</f>
        <v>0</v>
      </c>
    </row>
    <row r="1343" spans="1:11" x14ac:dyDescent="0.2">
      <c r="A1343">
        <f>'YAHOO HISTORICAL DATA'!A1343</f>
        <v>0</v>
      </c>
      <c r="B1343" s="81">
        <f t="shared" si="84"/>
        <v>0</v>
      </c>
      <c r="C1343" s="83">
        <f t="shared" si="86"/>
        <v>0</v>
      </c>
      <c r="D1343" s="83">
        <f t="shared" si="85"/>
        <v>0</v>
      </c>
      <c r="E1343" s="3" t="e">
        <f t="shared" si="87"/>
        <v>#NUM!</v>
      </c>
      <c r="F1343" s="15" t="str">
        <f>IF(ISNUMBER(VALUE(SUBSTITUTE(SUBSTITUTE(SUBSTITUTE(SUBSTITUTE('YAHOO HISTORICAL DATA'!B1343,",","+"),".","-"),"+","."),"-",",")))=TRUE,(VALUE(SUBSTITUTE(SUBSTITUTE(SUBSTITUTE(SUBSTITUTE('YAHOO HISTORICAL DATA'!B1343,",","+"),".","-"),"+","."),"-",","))),"")</f>
        <v/>
      </c>
      <c r="G1343" s="15" t="str">
        <f>IF(ISNUMBER(VALUE(SUBSTITUTE(SUBSTITUTE(SUBSTITUTE(SUBSTITUTE('YAHOO HISTORICAL DATA'!C1343,",","+"),".","-"),"+","."),"-",",")))=TRUE,(VALUE(SUBSTITUTE(SUBSTITUTE(SUBSTITUTE(SUBSTITUTE('YAHOO HISTORICAL DATA'!C1343,",","+"),".","-"),"+","."),"-",","))),"")</f>
        <v/>
      </c>
      <c r="H1343" s="15" t="str">
        <f>IF(ISNUMBER(VALUE(SUBSTITUTE(SUBSTITUTE(SUBSTITUTE(SUBSTITUTE('YAHOO HISTORICAL DATA'!D1343,",","+"),".","-"),"+","."),"-",",")))=TRUE,(VALUE(SUBSTITUTE(SUBSTITUTE(SUBSTITUTE(SUBSTITUTE('YAHOO HISTORICAL DATA'!D1343,",","+"),".","-"),"+","."),"-",","))),"")</f>
        <v/>
      </c>
      <c r="I1343" s="15" t="str">
        <f>IF(ISNUMBER(VALUE(SUBSTITUTE(SUBSTITUTE(SUBSTITUTE(SUBSTITUTE('YAHOO HISTORICAL DATA'!E1343,",","+"),".","-"),"+","."),"-",",")))=TRUE,(VALUE(SUBSTITUTE(SUBSTITUTE(SUBSTITUTE(SUBSTITUTE('YAHOO HISTORICAL DATA'!E1343,",","+"),".","-"),"+","."),"-",","))),"")</f>
        <v/>
      </c>
      <c r="J1343" s="15" t="str">
        <f>IF(ISNUMBER(VALUE(SUBSTITUTE(SUBSTITUTE(SUBSTITUTE(SUBSTITUTE('YAHOO HISTORICAL DATA'!F1343,",","+"),".","-"),"+","."),"-",",")))=TRUE,(VALUE(SUBSTITUTE(SUBSTITUTE(SUBSTITUTE(SUBSTITUTE('YAHOO HISTORICAL DATA'!F1343,",","+"),".","-"),"+","."),"-",","))),"")</f>
        <v/>
      </c>
      <c r="K1343" s="15">
        <f>IF(ISNUMBER(VALUE(SUBSTITUTE(SUBSTITUTE(SUBSTITUTE(SUBSTITUTE('YAHOO HISTORICAL DATA'!G1343,",","+"),".","-"),"+","."),"-",",")))=TRUE,(VALUE(SUBSTITUTE(SUBSTITUTE(SUBSTITUTE(SUBSTITUTE('YAHOO HISTORICAL DATA'!G1343,",","+"),".","-"),"+","."),"-",","))),VALUE(SUBSTITUTE(SUBSTITUTE(SUBSTITUTE(SUBSTITUTE('YAHOO HISTORICAL DATA'!G1343,",","+"),".","-"),"+","."),"-",",")&amp;"0"))</f>
        <v>0</v>
      </c>
    </row>
    <row r="1344" spans="1:11" x14ac:dyDescent="0.2">
      <c r="A1344">
        <f>'YAHOO HISTORICAL DATA'!A1344</f>
        <v>0</v>
      </c>
      <c r="B1344" s="81">
        <f t="shared" si="84"/>
        <v>0</v>
      </c>
      <c r="C1344" s="83">
        <f t="shared" si="86"/>
        <v>0</v>
      </c>
      <c r="D1344" s="83">
        <f t="shared" si="85"/>
        <v>0</v>
      </c>
      <c r="E1344" s="3" t="e">
        <f t="shared" si="87"/>
        <v>#NUM!</v>
      </c>
      <c r="F1344" s="15" t="str">
        <f>IF(ISNUMBER(VALUE(SUBSTITUTE(SUBSTITUTE(SUBSTITUTE(SUBSTITUTE('YAHOO HISTORICAL DATA'!B1344,",","+"),".","-"),"+","."),"-",",")))=TRUE,(VALUE(SUBSTITUTE(SUBSTITUTE(SUBSTITUTE(SUBSTITUTE('YAHOO HISTORICAL DATA'!B1344,",","+"),".","-"),"+","."),"-",","))),"")</f>
        <v/>
      </c>
      <c r="G1344" s="15" t="str">
        <f>IF(ISNUMBER(VALUE(SUBSTITUTE(SUBSTITUTE(SUBSTITUTE(SUBSTITUTE('YAHOO HISTORICAL DATA'!C1344,",","+"),".","-"),"+","."),"-",",")))=TRUE,(VALUE(SUBSTITUTE(SUBSTITUTE(SUBSTITUTE(SUBSTITUTE('YAHOO HISTORICAL DATA'!C1344,",","+"),".","-"),"+","."),"-",","))),"")</f>
        <v/>
      </c>
      <c r="H1344" s="15" t="str">
        <f>IF(ISNUMBER(VALUE(SUBSTITUTE(SUBSTITUTE(SUBSTITUTE(SUBSTITUTE('YAHOO HISTORICAL DATA'!D1344,",","+"),".","-"),"+","."),"-",",")))=TRUE,(VALUE(SUBSTITUTE(SUBSTITUTE(SUBSTITUTE(SUBSTITUTE('YAHOO HISTORICAL DATA'!D1344,",","+"),".","-"),"+","."),"-",","))),"")</f>
        <v/>
      </c>
      <c r="I1344" s="15" t="str">
        <f>IF(ISNUMBER(VALUE(SUBSTITUTE(SUBSTITUTE(SUBSTITUTE(SUBSTITUTE('YAHOO HISTORICAL DATA'!E1344,",","+"),".","-"),"+","."),"-",",")))=TRUE,(VALUE(SUBSTITUTE(SUBSTITUTE(SUBSTITUTE(SUBSTITUTE('YAHOO HISTORICAL DATA'!E1344,",","+"),".","-"),"+","."),"-",","))),"")</f>
        <v/>
      </c>
      <c r="J1344" s="15" t="str">
        <f>IF(ISNUMBER(VALUE(SUBSTITUTE(SUBSTITUTE(SUBSTITUTE(SUBSTITUTE('YAHOO HISTORICAL DATA'!F1344,",","+"),".","-"),"+","."),"-",",")))=TRUE,(VALUE(SUBSTITUTE(SUBSTITUTE(SUBSTITUTE(SUBSTITUTE('YAHOO HISTORICAL DATA'!F1344,",","+"),".","-"),"+","."),"-",","))),"")</f>
        <v/>
      </c>
      <c r="K1344" s="15">
        <f>IF(ISNUMBER(VALUE(SUBSTITUTE(SUBSTITUTE(SUBSTITUTE(SUBSTITUTE('YAHOO HISTORICAL DATA'!G1344,",","+"),".","-"),"+","."),"-",",")))=TRUE,(VALUE(SUBSTITUTE(SUBSTITUTE(SUBSTITUTE(SUBSTITUTE('YAHOO HISTORICAL DATA'!G1344,",","+"),".","-"),"+","."),"-",","))),VALUE(SUBSTITUTE(SUBSTITUTE(SUBSTITUTE(SUBSTITUTE('YAHOO HISTORICAL DATA'!G1344,",","+"),".","-"),"+","."),"-",",")&amp;"0"))</f>
        <v>0</v>
      </c>
    </row>
    <row r="1345" spans="1:11" x14ac:dyDescent="0.2">
      <c r="A1345">
        <f>'YAHOO HISTORICAL DATA'!A1345</f>
        <v>0</v>
      </c>
      <c r="B1345" s="81">
        <f t="shared" si="84"/>
        <v>0</v>
      </c>
      <c r="C1345" s="83">
        <f t="shared" si="86"/>
        <v>0</v>
      </c>
      <c r="D1345" s="83">
        <f t="shared" si="85"/>
        <v>0</v>
      </c>
      <c r="E1345" s="3" t="e">
        <f t="shared" si="87"/>
        <v>#NUM!</v>
      </c>
      <c r="F1345" s="15" t="str">
        <f>IF(ISNUMBER(VALUE(SUBSTITUTE(SUBSTITUTE(SUBSTITUTE(SUBSTITUTE('YAHOO HISTORICAL DATA'!B1345,",","+"),".","-"),"+","."),"-",",")))=TRUE,(VALUE(SUBSTITUTE(SUBSTITUTE(SUBSTITUTE(SUBSTITUTE('YAHOO HISTORICAL DATA'!B1345,",","+"),".","-"),"+","."),"-",","))),"")</f>
        <v/>
      </c>
      <c r="G1345" s="15" t="str">
        <f>IF(ISNUMBER(VALUE(SUBSTITUTE(SUBSTITUTE(SUBSTITUTE(SUBSTITUTE('YAHOO HISTORICAL DATA'!C1345,",","+"),".","-"),"+","."),"-",",")))=TRUE,(VALUE(SUBSTITUTE(SUBSTITUTE(SUBSTITUTE(SUBSTITUTE('YAHOO HISTORICAL DATA'!C1345,",","+"),".","-"),"+","."),"-",","))),"")</f>
        <v/>
      </c>
      <c r="H1345" s="15" t="str">
        <f>IF(ISNUMBER(VALUE(SUBSTITUTE(SUBSTITUTE(SUBSTITUTE(SUBSTITUTE('YAHOO HISTORICAL DATA'!D1345,",","+"),".","-"),"+","."),"-",",")))=TRUE,(VALUE(SUBSTITUTE(SUBSTITUTE(SUBSTITUTE(SUBSTITUTE('YAHOO HISTORICAL DATA'!D1345,",","+"),".","-"),"+","."),"-",","))),"")</f>
        <v/>
      </c>
      <c r="I1345" s="15" t="str">
        <f>IF(ISNUMBER(VALUE(SUBSTITUTE(SUBSTITUTE(SUBSTITUTE(SUBSTITUTE('YAHOO HISTORICAL DATA'!E1345,",","+"),".","-"),"+","."),"-",",")))=TRUE,(VALUE(SUBSTITUTE(SUBSTITUTE(SUBSTITUTE(SUBSTITUTE('YAHOO HISTORICAL DATA'!E1345,",","+"),".","-"),"+","."),"-",","))),"")</f>
        <v/>
      </c>
      <c r="J1345" s="15" t="str">
        <f>IF(ISNUMBER(VALUE(SUBSTITUTE(SUBSTITUTE(SUBSTITUTE(SUBSTITUTE('YAHOO HISTORICAL DATA'!F1345,",","+"),".","-"),"+","."),"-",",")))=TRUE,(VALUE(SUBSTITUTE(SUBSTITUTE(SUBSTITUTE(SUBSTITUTE('YAHOO HISTORICAL DATA'!F1345,",","+"),".","-"),"+","."),"-",","))),"")</f>
        <v/>
      </c>
      <c r="K1345" s="15">
        <f>IF(ISNUMBER(VALUE(SUBSTITUTE(SUBSTITUTE(SUBSTITUTE(SUBSTITUTE('YAHOO HISTORICAL DATA'!G1345,",","+"),".","-"),"+","."),"-",",")))=TRUE,(VALUE(SUBSTITUTE(SUBSTITUTE(SUBSTITUTE(SUBSTITUTE('YAHOO HISTORICAL DATA'!G1345,",","+"),".","-"),"+","."),"-",","))),VALUE(SUBSTITUTE(SUBSTITUTE(SUBSTITUTE(SUBSTITUTE('YAHOO HISTORICAL DATA'!G1345,",","+"),".","-"),"+","."),"-",",")&amp;"0"))</f>
        <v>0</v>
      </c>
    </row>
    <row r="1346" spans="1:11" x14ac:dyDescent="0.2">
      <c r="A1346">
        <f>'YAHOO HISTORICAL DATA'!A1346</f>
        <v>0</v>
      </c>
      <c r="B1346" s="81">
        <f t="shared" si="84"/>
        <v>0</v>
      </c>
      <c r="C1346" s="83">
        <f t="shared" si="86"/>
        <v>0</v>
      </c>
      <c r="D1346" s="83">
        <f t="shared" si="85"/>
        <v>0</v>
      </c>
      <c r="E1346" s="3" t="e">
        <f t="shared" si="87"/>
        <v>#NUM!</v>
      </c>
      <c r="F1346" s="15" t="str">
        <f>IF(ISNUMBER(VALUE(SUBSTITUTE(SUBSTITUTE(SUBSTITUTE(SUBSTITUTE('YAHOO HISTORICAL DATA'!B1346,",","+"),".","-"),"+","."),"-",",")))=TRUE,(VALUE(SUBSTITUTE(SUBSTITUTE(SUBSTITUTE(SUBSTITUTE('YAHOO HISTORICAL DATA'!B1346,",","+"),".","-"),"+","."),"-",","))),"")</f>
        <v/>
      </c>
      <c r="G1346" s="15" t="str">
        <f>IF(ISNUMBER(VALUE(SUBSTITUTE(SUBSTITUTE(SUBSTITUTE(SUBSTITUTE('YAHOO HISTORICAL DATA'!C1346,",","+"),".","-"),"+","."),"-",",")))=TRUE,(VALUE(SUBSTITUTE(SUBSTITUTE(SUBSTITUTE(SUBSTITUTE('YAHOO HISTORICAL DATA'!C1346,",","+"),".","-"),"+","."),"-",","))),"")</f>
        <v/>
      </c>
      <c r="H1346" s="15" t="str">
        <f>IF(ISNUMBER(VALUE(SUBSTITUTE(SUBSTITUTE(SUBSTITUTE(SUBSTITUTE('YAHOO HISTORICAL DATA'!D1346,",","+"),".","-"),"+","."),"-",",")))=TRUE,(VALUE(SUBSTITUTE(SUBSTITUTE(SUBSTITUTE(SUBSTITUTE('YAHOO HISTORICAL DATA'!D1346,",","+"),".","-"),"+","."),"-",","))),"")</f>
        <v/>
      </c>
      <c r="I1346" s="15" t="str">
        <f>IF(ISNUMBER(VALUE(SUBSTITUTE(SUBSTITUTE(SUBSTITUTE(SUBSTITUTE('YAHOO HISTORICAL DATA'!E1346,",","+"),".","-"),"+","."),"-",",")))=TRUE,(VALUE(SUBSTITUTE(SUBSTITUTE(SUBSTITUTE(SUBSTITUTE('YAHOO HISTORICAL DATA'!E1346,",","+"),".","-"),"+","."),"-",","))),"")</f>
        <v/>
      </c>
      <c r="J1346" s="15" t="str">
        <f>IF(ISNUMBER(VALUE(SUBSTITUTE(SUBSTITUTE(SUBSTITUTE(SUBSTITUTE('YAHOO HISTORICAL DATA'!F1346,",","+"),".","-"),"+","."),"-",",")))=TRUE,(VALUE(SUBSTITUTE(SUBSTITUTE(SUBSTITUTE(SUBSTITUTE('YAHOO HISTORICAL DATA'!F1346,",","+"),".","-"),"+","."),"-",","))),"")</f>
        <v/>
      </c>
      <c r="K1346" s="15">
        <f>IF(ISNUMBER(VALUE(SUBSTITUTE(SUBSTITUTE(SUBSTITUTE(SUBSTITUTE('YAHOO HISTORICAL DATA'!G1346,",","+"),".","-"),"+","."),"-",",")))=TRUE,(VALUE(SUBSTITUTE(SUBSTITUTE(SUBSTITUTE(SUBSTITUTE('YAHOO HISTORICAL DATA'!G1346,",","+"),".","-"),"+","."),"-",","))),VALUE(SUBSTITUTE(SUBSTITUTE(SUBSTITUTE(SUBSTITUTE('YAHOO HISTORICAL DATA'!G1346,",","+"),".","-"),"+","."),"-",",")&amp;"0"))</f>
        <v>0</v>
      </c>
    </row>
    <row r="1347" spans="1:11" x14ac:dyDescent="0.2">
      <c r="A1347">
        <f>'YAHOO HISTORICAL DATA'!A1347</f>
        <v>0</v>
      </c>
      <c r="B1347" s="81">
        <f t="shared" ref="B1347:B1410" si="88">VALUE(RIGHT((LEFT(A1347,6)),2))</f>
        <v>0</v>
      </c>
      <c r="C1347" s="83">
        <f t="shared" si="86"/>
        <v>0</v>
      </c>
      <c r="D1347" s="83">
        <f t="shared" ref="D1347:D1410" si="89">IF(AND(ISNUMBER(G1347),ISNUMBER(K1347)),VALUE(RIGHT(A1347,4)),0)</f>
        <v>0</v>
      </c>
      <c r="E1347" s="3" t="e">
        <f t="shared" si="87"/>
        <v>#NUM!</v>
      </c>
      <c r="F1347" s="15" t="str">
        <f>IF(ISNUMBER(VALUE(SUBSTITUTE(SUBSTITUTE(SUBSTITUTE(SUBSTITUTE('YAHOO HISTORICAL DATA'!B1347,",","+"),".","-"),"+","."),"-",",")))=TRUE,(VALUE(SUBSTITUTE(SUBSTITUTE(SUBSTITUTE(SUBSTITUTE('YAHOO HISTORICAL DATA'!B1347,",","+"),".","-"),"+","."),"-",","))),"")</f>
        <v/>
      </c>
      <c r="G1347" s="15" t="str">
        <f>IF(ISNUMBER(VALUE(SUBSTITUTE(SUBSTITUTE(SUBSTITUTE(SUBSTITUTE('YAHOO HISTORICAL DATA'!C1347,",","+"),".","-"),"+","."),"-",",")))=TRUE,(VALUE(SUBSTITUTE(SUBSTITUTE(SUBSTITUTE(SUBSTITUTE('YAHOO HISTORICAL DATA'!C1347,",","+"),".","-"),"+","."),"-",","))),"")</f>
        <v/>
      </c>
      <c r="H1347" s="15" t="str">
        <f>IF(ISNUMBER(VALUE(SUBSTITUTE(SUBSTITUTE(SUBSTITUTE(SUBSTITUTE('YAHOO HISTORICAL DATA'!D1347,",","+"),".","-"),"+","."),"-",",")))=TRUE,(VALUE(SUBSTITUTE(SUBSTITUTE(SUBSTITUTE(SUBSTITUTE('YAHOO HISTORICAL DATA'!D1347,",","+"),".","-"),"+","."),"-",","))),"")</f>
        <v/>
      </c>
      <c r="I1347" s="15" t="str">
        <f>IF(ISNUMBER(VALUE(SUBSTITUTE(SUBSTITUTE(SUBSTITUTE(SUBSTITUTE('YAHOO HISTORICAL DATA'!E1347,",","+"),".","-"),"+","."),"-",",")))=TRUE,(VALUE(SUBSTITUTE(SUBSTITUTE(SUBSTITUTE(SUBSTITUTE('YAHOO HISTORICAL DATA'!E1347,",","+"),".","-"),"+","."),"-",","))),"")</f>
        <v/>
      </c>
      <c r="J1347" s="15" t="str">
        <f>IF(ISNUMBER(VALUE(SUBSTITUTE(SUBSTITUTE(SUBSTITUTE(SUBSTITUTE('YAHOO HISTORICAL DATA'!F1347,",","+"),".","-"),"+","."),"-",",")))=TRUE,(VALUE(SUBSTITUTE(SUBSTITUTE(SUBSTITUTE(SUBSTITUTE('YAHOO HISTORICAL DATA'!F1347,",","+"),".","-"),"+","."),"-",","))),"")</f>
        <v/>
      </c>
      <c r="K1347" s="15">
        <f>IF(ISNUMBER(VALUE(SUBSTITUTE(SUBSTITUTE(SUBSTITUTE(SUBSTITUTE('YAHOO HISTORICAL DATA'!G1347,",","+"),".","-"),"+","."),"-",",")))=TRUE,(VALUE(SUBSTITUTE(SUBSTITUTE(SUBSTITUTE(SUBSTITUTE('YAHOO HISTORICAL DATA'!G1347,",","+"),".","-"),"+","."),"-",","))),VALUE(SUBSTITUTE(SUBSTITUTE(SUBSTITUTE(SUBSTITUTE('YAHOO HISTORICAL DATA'!G1347,",","+"),".","-"),"+","."),"-",",")&amp;"0"))</f>
        <v>0</v>
      </c>
    </row>
    <row r="1348" spans="1:11" x14ac:dyDescent="0.2">
      <c r="A1348">
        <f>'YAHOO HISTORICAL DATA'!A1348</f>
        <v>0</v>
      </c>
      <c r="B1348" s="81">
        <f t="shared" si="88"/>
        <v>0</v>
      </c>
      <c r="C1348" s="83">
        <f t="shared" si="86"/>
        <v>0</v>
      </c>
      <c r="D1348" s="83">
        <f t="shared" si="89"/>
        <v>0</v>
      </c>
      <c r="E1348" s="3" t="e">
        <f t="shared" si="87"/>
        <v>#NUM!</v>
      </c>
      <c r="F1348" s="15" t="str">
        <f>IF(ISNUMBER(VALUE(SUBSTITUTE(SUBSTITUTE(SUBSTITUTE(SUBSTITUTE('YAHOO HISTORICAL DATA'!B1348,",","+"),".","-"),"+","."),"-",",")))=TRUE,(VALUE(SUBSTITUTE(SUBSTITUTE(SUBSTITUTE(SUBSTITUTE('YAHOO HISTORICAL DATA'!B1348,",","+"),".","-"),"+","."),"-",","))),"")</f>
        <v/>
      </c>
      <c r="G1348" s="15" t="str">
        <f>IF(ISNUMBER(VALUE(SUBSTITUTE(SUBSTITUTE(SUBSTITUTE(SUBSTITUTE('YAHOO HISTORICAL DATA'!C1348,",","+"),".","-"),"+","."),"-",",")))=TRUE,(VALUE(SUBSTITUTE(SUBSTITUTE(SUBSTITUTE(SUBSTITUTE('YAHOO HISTORICAL DATA'!C1348,",","+"),".","-"),"+","."),"-",","))),"")</f>
        <v/>
      </c>
      <c r="H1348" s="15" t="str">
        <f>IF(ISNUMBER(VALUE(SUBSTITUTE(SUBSTITUTE(SUBSTITUTE(SUBSTITUTE('YAHOO HISTORICAL DATA'!D1348,",","+"),".","-"),"+","."),"-",",")))=TRUE,(VALUE(SUBSTITUTE(SUBSTITUTE(SUBSTITUTE(SUBSTITUTE('YAHOO HISTORICAL DATA'!D1348,",","+"),".","-"),"+","."),"-",","))),"")</f>
        <v/>
      </c>
      <c r="I1348" s="15" t="str">
        <f>IF(ISNUMBER(VALUE(SUBSTITUTE(SUBSTITUTE(SUBSTITUTE(SUBSTITUTE('YAHOO HISTORICAL DATA'!E1348,",","+"),".","-"),"+","."),"-",",")))=TRUE,(VALUE(SUBSTITUTE(SUBSTITUTE(SUBSTITUTE(SUBSTITUTE('YAHOO HISTORICAL DATA'!E1348,",","+"),".","-"),"+","."),"-",","))),"")</f>
        <v/>
      </c>
      <c r="J1348" s="15" t="str">
        <f>IF(ISNUMBER(VALUE(SUBSTITUTE(SUBSTITUTE(SUBSTITUTE(SUBSTITUTE('YAHOO HISTORICAL DATA'!F1348,",","+"),".","-"),"+","."),"-",",")))=TRUE,(VALUE(SUBSTITUTE(SUBSTITUTE(SUBSTITUTE(SUBSTITUTE('YAHOO HISTORICAL DATA'!F1348,",","+"),".","-"),"+","."),"-",","))),"")</f>
        <v/>
      </c>
      <c r="K1348" s="15">
        <f>IF(ISNUMBER(VALUE(SUBSTITUTE(SUBSTITUTE(SUBSTITUTE(SUBSTITUTE('YAHOO HISTORICAL DATA'!G1348,",","+"),".","-"),"+","."),"-",",")))=TRUE,(VALUE(SUBSTITUTE(SUBSTITUTE(SUBSTITUTE(SUBSTITUTE('YAHOO HISTORICAL DATA'!G1348,",","+"),".","-"),"+","."),"-",","))),VALUE(SUBSTITUTE(SUBSTITUTE(SUBSTITUTE(SUBSTITUTE('YAHOO HISTORICAL DATA'!G1348,",","+"),".","-"),"+","."),"-",",")&amp;"0"))</f>
        <v>0</v>
      </c>
    </row>
    <row r="1349" spans="1:11" x14ac:dyDescent="0.2">
      <c r="A1349">
        <f>'YAHOO HISTORICAL DATA'!A1349</f>
        <v>0</v>
      </c>
      <c r="B1349" s="81">
        <f t="shared" si="88"/>
        <v>0</v>
      </c>
      <c r="C1349" s="83">
        <f t="shared" si="86"/>
        <v>0</v>
      </c>
      <c r="D1349" s="83">
        <f t="shared" si="89"/>
        <v>0</v>
      </c>
      <c r="E1349" s="3" t="e">
        <f t="shared" si="87"/>
        <v>#NUM!</v>
      </c>
      <c r="F1349" s="15" t="str">
        <f>IF(ISNUMBER(VALUE(SUBSTITUTE(SUBSTITUTE(SUBSTITUTE(SUBSTITUTE('YAHOO HISTORICAL DATA'!B1349,",","+"),".","-"),"+","."),"-",",")))=TRUE,(VALUE(SUBSTITUTE(SUBSTITUTE(SUBSTITUTE(SUBSTITUTE('YAHOO HISTORICAL DATA'!B1349,",","+"),".","-"),"+","."),"-",","))),"")</f>
        <v/>
      </c>
      <c r="G1349" s="15" t="str">
        <f>IF(ISNUMBER(VALUE(SUBSTITUTE(SUBSTITUTE(SUBSTITUTE(SUBSTITUTE('YAHOO HISTORICAL DATA'!C1349,",","+"),".","-"),"+","."),"-",",")))=TRUE,(VALUE(SUBSTITUTE(SUBSTITUTE(SUBSTITUTE(SUBSTITUTE('YAHOO HISTORICAL DATA'!C1349,",","+"),".","-"),"+","."),"-",","))),"")</f>
        <v/>
      </c>
      <c r="H1349" s="15" t="str">
        <f>IF(ISNUMBER(VALUE(SUBSTITUTE(SUBSTITUTE(SUBSTITUTE(SUBSTITUTE('YAHOO HISTORICAL DATA'!D1349,",","+"),".","-"),"+","."),"-",",")))=TRUE,(VALUE(SUBSTITUTE(SUBSTITUTE(SUBSTITUTE(SUBSTITUTE('YAHOO HISTORICAL DATA'!D1349,",","+"),".","-"),"+","."),"-",","))),"")</f>
        <v/>
      </c>
      <c r="I1349" s="15" t="str">
        <f>IF(ISNUMBER(VALUE(SUBSTITUTE(SUBSTITUTE(SUBSTITUTE(SUBSTITUTE('YAHOO HISTORICAL DATA'!E1349,",","+"),".","-"),"+","."),"-",",")))=TRUE,(VALUE(SUBSTITUTE(SUBSTITUTE(SUBSTITUTE(SUBSTITUTE('YAHOO HISTORICAL DATA'!E1349,",","+"),".","-"),"+","."),"-",","))),"")</f>
        <v/>
      </c>
      <c r="J1349" s="15" t="str">
        <f>IF(ISNUMBER(VALUE(SUBSTITUTE(SUBSTITUTE(SUBSTITUTE(SUBSTITUTE('YAHOO HISTORICAL DATA'!F1349,",","+"),".","-"),"+","."),"-",",")))=TRUE,(VALUE(SUBSTITUTE(SUBSTITUTE(SUBSTITUTE(SUBSTITUTE('YAHOO HISTORICAL DATA'!F1349,",","+"),".","-"),"+","."),"-",","))),"")</f>
        <v/>
      </c>
      <c r="K1349" s="15">
        <f>IF(ISNUMBER(VALUE(SUBSTITUTE(SUBSTITUTE(SUBSTITUTE(SUBSTITUTE('YAHOO HISTORICAL DATA'!G1349,",","+"),".","-"),"+","."),"-",",")))=TRUE,(VALUE(SUBSTITUTE(SUBSTITUTE(SUBSTITUTE(SUBSTITUTE('YAHOO HISTORICAL DATA'!G1349,",","+"),".","-"),"+","."),"-",","))),VALUE(SUBSTITUTE(SUBSTITUTE(SUBSTITUTE(SUBSTITUTE('YAHOO HISTORICAL DATA'!G1349,",","+"),".","-"),"+","."),"-",",")&amp;"0"))</f>
        <v>0</v>
      </c>
    </row>
    <row r="1350" spans="1:11" x14ac:dyDescent="0.2">
      <c r="A1350">
        <f>'YAHOO HISTORICAL DATA'!A1350</f>
        <v>0</v>
      </c>
      <c r="B1350" s="81">
        <f t="shared" si="88"/>
        <v>0</v>
      </c>
      <c r="C1350" s="83">
        <f t="shared" si="86"/>
        <v>0</v>
      </c>
      <c r="D1350" s="83">
        <f t="shared" si="89"/>
        <v>0</v>
      </c>
      <c r="E1350" s="3" t="e">
        <f t="shared" si="87"/>
        <v>#NUM!</v>
      </c>
      <c r="F1350" s="15" t="str">
        <f>IF(ISNUMBER(VALUE(SUBSTITUTE(SUBSTITUTE(SUBSTITUTE(SUBSTITUTE('YAHOO HISTORICAL DATA'!B1350,",","+"),".","-"),"+","."),"-",",")))=TRUE,(VALUE(SUBSTITUTE(SUBSTITUTE(SUBSTITUTE(SUBSTITUTE('YAHOO HISTORICAL DATA'!B1350,",","+"),".","-"),"+","."),"-",","))),"")</f>
        <v/>
      </c>
      <c r="G1350" s="15" t="str">
        <f>IF(ISNUMBER(VALUE(SUBSTITUTE(SUBSTITUTE(SUBSTITUTE(SUBSTITUTE('YAHOO HISTORICAL DATA'!C1350,",","+"),".","-"),"+","."),"-",",")))=TRUE,(VALUE(SUBSTITUTE(SUBSTITUTE(SUBSTITUTE(SUBSTITUTE('YAHOO HISTORICAL DATA'!C1350,",","+"),".","-"),"+","."),"-",","))),"")</f>
        <v/>
      </c>
      <c r="H1350" s="15" t="str">
        <f>IF(ISNUMBER(VALUE(SUBSTITUTE(SUBSTITUTE(SUBSTITUTE(SUBSTITUTE('YAHOO HISTORICAL DATA'!D1350,",","+"),".","-"),"+","."),"-",",")))=TRUE,(VALUE(SUBSTITUTE(SUBSTITUTE(SUBSTITUTE(SUBSTITUTE('YAHOO HISTORICAL DATA'!D1350,",","+"),".","-"),"+","."),"-",","))),"")</f>
        <v/>
      </c>
      <c r="I1350" s="15" t="str">
        <f>IF(ISNUMBER(VALUE(SUBSTITUTE(SUBSTITUTE(SUBSTITUTE(SUBSTITUTE('YAHOO HISTORICAL DATA'!E1350,",","+"),".","-"),"+","."),"-",",")))=TRUE,(VALUE(SUBSTITUTE(SUBSTITUTE(SUBSTITUTE(SUBSTITUTE('YAHOO HISTORICAL DATA'!E1350,",","+"),".","-"),"+","."),"-",","))),"")</f>
        <v/>
      </c>
      <c r="J1350" s="15" t="str">
        <f>IF(ISNUMBER(VALUE(SUBSTITUTE(SUBSTITUTE(SUBSTITUTE(SUBSTITUTE('YAHOO HISTORICAL DATA'!F1350,",","+"),".","-"),"+","."),"-",",")))=TRUE,(VALUE(SUBSTITUTE(SUBSTITUTE(SUBSTITUTE(SUBSTITUTE('YAHOO HISTORICAL DATA'!F1350,",","+"),".","-"),"+","."),"-",","))),"")</f>
        <v/>
      </c>
      <c r="K1350" s="15">
        <f>IF(ISNUMBER(VALUE(SUBSTITUTE(SUBSTITUTE(SUBSTITUTE(SUBSTITUTE('YAHOO HISTORICAL DATA'!G1350,",","+"),".","-"),"+","."),"-",",")))=TRUE,(VALUE(SUBSTITUTE(SUBSTITUTE(SUBSTITUTE(SUBSTITUTE('YAHOO HISTORICAL DATA'!G1350,",","+"),".","-"),"+","."),"-",","))),VALUE(SUBSTITUTE(SUBSTITUTE(SUBSTITUTE(SUBSTITUTE('YAHOO HISTORICAL DATA'!G1350,",","+"),".","-"),"+","."),"-",",")&amp;"0"))</f>
        <v>0</v>
      </c>
    </row>
    <row r="1351" spans="1:11" x14ac:dyDescent="0.2">
      <c r="A1351">
        <f>'YAHOO HISTORICAL DATA'!A1351</f>
        <v>0</v>
      </c>
      <c r="B1351" s="81">
        <f t="shared" si="88"/>
        <v>0</v>
      </c>
      <c r="C1351" s="83">
        <f t="shared" si="86"/>
        <v>0</v>
      </c>
      <c r="D1351" s="83">
        <f t="shared" si="89"/>
        <v>0</v>
      </c>
      <c r="E1351" s="3" t="e">
        <f t="shared" si="87"/>
        <v>#NUM!</v>
      </c>
      <c r="F1351" s="15" t="str">
        <f>IF(ISNUMBER(VALUE(SUBSTITUTE(SUBSTITUTE(SUBSTITUTE(SUBSTITUTE('YAHOO HISTORICAL DATA'!B1351,",","+"),".","-"),"+","."),"-",",")))=TRUE,(VALUE(SUBSTITUTE(SUBSTITUTE(SUBSTITUTE(SUBSTITUTE('YAHOO HISTORICAL DATA'!B1351,",","+"),".","-"),"+","."),"-",","))),"")</f>
        <v/>
      </c>
      <c r="G1351" s="15" t="str">
        <f>IF(ISNUMBER(VALUE(SUBSTITUTE(SUBSTITUTE(SUBSTITUTE(SUBSTITUTE('YAHOO HISTORICAL DATA'!C1351,",","+"),".","-"),"+","."),"-",",")))=TRUE,(VALUE(SUBSTITUTE(SUBSTITUTE(SUBSTITUTE(SUBSTITUTE('YAHOO HISTORICAL DATA'!C1351,",","+"),".","-"),"+","."),"-",","))),"")</f>
        <v/>
      </c>
      <c r="H1351" s="15" t="str">
        <f>IF(ISNUMBER(VALUE(SUBSTITUTE(SUBSTITUTE(SUBSTITUTE(SUBSTITUTE('YAHOO HISTORICAL DATA'!D1351,",","+"),".","-"),"+","."),"-",",")))=TRUE,(VALUE(SUBSTITUTE(SUBSTITUTE(SUBSTITUTE(SUBSTITUTE('YAHOO HISTORICAL DATA'!D1351,",","+"),".","-"),"+","."),"-",","))),"")</f>
        <v/>
      </c>
      <c r="I1351" s="15" t="str">
        <f>IF(ISNUMBER(VALUE(SUBSTITUTE(SUBSTITUTE(SUBSTITUTE(SUBSTITUTE('YAHOO HISTORICAL DATA'!E1351,",","+"),".","-"),"+","."),"-",",")))=TRUE,(VALUE(SUBSTITUTE(SUBSTITUTE(SUBSTITUTE(SUBSTITUTE('YAHOO HISTORICAL DATA'!E1351,",","+"),".","-"),"+","."),"-",","))),"")</f>
        <v/>
      </c>
      <c r="J1351" s="15" t="str">
        <f>IF(ISNUMBER(VALUE(SUBSTITUTE(SUBSTITUTE(SUBSTITUTE(SUBSTITUTE('YAHOO HISTORICAL DATA'!F1351,",","+"),".","-"),"+","."),"-",",")))=TRUE,(VALUE(SUBSTITUTE(SUBSTITUTE(SUBSTITUTE(SUBSTITUTE('YAHOO HISTORICAL DATA'!F1351,",","+"),".","-"),"+","."),"-",","))),"")</f>
        <v/>
      </c>
      <c r="K1351" s="15">
        <f>IF(ISNUMBER(VALUE(SUBSTITUTE(SUBSTITUTE(SUBSTITUTE(SUBSTITUTE('YAHOO HISTORICAL DATA'!G1351,",","+"),".","-"),"+","."),"-",",")))=TRUE,(VALUE(SUBSTITUTE(SUBSTITUTE(SUBSTITUTE(SUBSTITUTE('YAHOO HISTORICAL DATA'!G1351,",","+"),".","-"),"+","."),"-",","))),VALUE(SUBSTITUTE(SUBSTITUTE(SUBSTITUTE(SUBSTITUTE('YAHOO HISTORICAL DATA'!G1351,",","+"),".","-"),"+","."),"-",",")&amp;"0"))</f>
        <v>0</v>
      </c>
    </row>
    <row r="1352" spans="1:11" x14ac:dyDescent="0.2">
      <c r="A1352">
        <f>'YAHOO HISTORICAL DATA'!A1352</f>
        <v>0</v>
      </c>
      <c r="B1352" s="81">
        <f t="shared" si="88"/>
        <v>0</v>
      </c>
      <c r="C1352" s="83">
        <f t="shared" si="86"/>
        <v>0</v>
      </c>
      <c r="D1352" s="83">
        <f t="shared" si="89"/>
        <v>0</v>
      </c>
      <c r="E1352" s="3" t="e">
        <f t="shared" si="87"/>
        <v>#NUM!</v>
      </c>
      <c r="F1352" s="15" t="str">
        <f>IF(ISNUMBER(VALUE(SUBSTITUTE(SUBSTITUTE(SUBSTITUTE(SUBSTITUTE('YAHOO HISTORICAL DATA'!B1352,",","+"),".","-"),"+","."),"-",",")))=TRUE,(VALUE(SUBSTITUTE(SUBSTITUTE(SUBSTITUTE(SUBSTITUTE('YAHOO HISTORICAL DATA'!B1352,",","+"),".","-"),"+","."),"-",","))),"")</f>
        <v/>
      </c>
      <c r="G1352" s="15" t="str">
        <f>IF(ISNUMBER(VALUE(SUBSTITUTE(SUBSTITUTE(SUBSTITUTE(SUBSTITUTE('YAHOO HISTORICAL DATA'!C1352,",","+"),".","-"),"+","."),"-",",")))=TRUE,(VALUE(SUBSTITUTE(SUBSTITUTE(SUBSTITUTE(SUBSTITUTE('YAHOO HISTORICAL DATA'!C1352,",","+"),".","-"),"+","."),"-",","))),"")</f>
        <v/>
      </c>
      <c r="H1352" s="15" t="str">
        <f>IF(ISNUMBER(VALUE(SUBSTITUTE(SUBSTITUTE(SUBSTITUTE(SUBSTITUTE('YAHOO HISTORICAL DATA'!D1352,",","+"),".","-"),"+","."),"-",",")))=TRUE,(VALUE(SUBSTITUTE(SUBSTITUTE(SUBSTITUTE(SUBSTITUTE('YAHOO HISTORICAL DATA'!D1352,",","+"),".","-"),"+","."),"-",","))),"")</f>
        <v/>
      </c>
      <c r="I1352" s="15" t="str">
        <f>IF(ISNUMBER(VALUE(SUBSTITUTE(SUBSTITUTE(SUBSTITUTE(SUBSTITUTE('YAHOO HISTORICAL DATA'!E1352,",","+"),".","-"),"+","."),"-",",")))=TRUE,(VALUE(SUBSTITUTE(SUBSTITUTE(SUBSTITUTE(SUBSTITUTE('YAHOO HISTORICAL DATA'!E1352,",","+"),".","-"),"+","."),"-",","))),"")</f>
        <v/>
      </c>
      <c r="J1352" s="15" t="str">
        <f>IF(ISNUMBER(VALUE(SUBSTITUTE(SUBSTITUTE(SUBSTITUTE(SUBSTITUTE('YAHOO HISTORICAL DATA'!F1352,",","+"),".","-"),"+","."),"-",",")))=TRUE,(VALUE(SUBSTITUTE(SUBSTITUTE(SUBSTITUTE(SUBSTITUTE('YAHOO HISTORICAL DATA'!F1352,",","+"),".","-"),"+","."),"-",","))),"")</f>
        <v/>
      </c>
      <c r="K1352" s="15">
        <f>IF(ISNUMBER(VALUE(SUBSTITUTE(SUBSTITUTE(SUBSTITUTE(SUBSTITUTE('YAHOO HISTORICAL DATA'!G1352,",","+"),".","-"),"+","."),"-",",")))=TRUE,(VALUE(SUBSTITUTE(SUBSTITUTE(SUBSTITUTE(SUBSTITUTE('YAHOO HISTORICAL DATA'!G1352,",","+"),".","-"),"+","."),"-",","))),VALUE(SUBSTITUTE(SUBSTITUTE(SUBSTITUTE(SUBSTITUTE('YAHOO HISTORICAL DATA'!G1352,",","+"),".","-"),"+","."),"-",",")&amp;"0"))</f>
        <v>0</v>
      </c>
    </row>
    <row r="1353" spans="1:11" x14ac:dyDescent="0.2">
      <c r="A1353">
        <f>'YAHOO HISTORICAL DATA'!A1353</f>
        <v>0</v>
      </c>
      <c r="B1353" s="81">
        <f t="shared" si="88"/>
        <v>0</v>
      </c>
      <c r="C1353" s="83">
        <f t="shared" si="86"/>
        <v>0</v>
      </c>
      <c r="D1353" s="83">
        <f t="shared" si="89"/>
        <v>0</v>
      </c>
      <c r="E1353" s="3" t="e">
        <f t="shared" si="87"/>
        <v>#NUM!</v>
      </c>
      <c r="F1353" s="15" t="str">
        <f>IF(ISNUMBER(VALUE(SUBSTITUTE(SUBSTITUTE(SUBSTITUTE(SUBSTITUTE('YAHOO HISTORICAL DATA'!B1353,",","+"),".","-"),"+","."),"-",",")))=TRUE,(VALUE(SUBSTITUTE(SUBSTITUTE(SUBSTITUTE(SUBSTITUTE('YAHOO HISTORICAL DATA'!B1353,",","+"),".","-"),"+","."),"-",","))),"")</f>
        <v/>
      </c>
      <c r="G1353" s="15" t="str">
        <f>IF(ISNUMBER(VALUE(SUBSTITUTE(SUBSTITUTE(SUBSTITUTE(SUBSTITUTE('YAHOO HISTORICAL DATA'!C1353,",","+"),".","-"),"+","."),"-",",")))=TRUE,(VALUE(SUBSTITUTE(SUBSTITUTE(SUBSTITUTE(SUBSTITUTE('YAHOO HISTORICAL DATA'!C1353,",","+"),".","-"),"+","."),"-",","))),"")</f>
        <v/>
      </c>
      <c r="H1353" s="15" t="str">
        <f>IF(ISNUMBER(VALUE(SUBSTITUTE(SUBSTITUTE(SUBSTITUTE(SUBSTITUTE('YAHOO HISTORICAL DATA'!D1353,",","+"),".","-"),"+","."),"-",",")))=TRUE,(VALUE(SUBSTITUTE(SUBSTITUTE(SUBSTITUTE(SUBSTITUTE('YAHOO HISTORICAL DATA'!D1353,",","+"),".","-"),"+","."),"-",","))),"")</f>
        <v/>
      </c>
      <c r="I1353" s="15" t="str">
        <f>IF(ISNUMBER(VALUE(SUBSTITUTE(SUBSTITUTE(SUBSTITUTE(SUBSTITUTE('YAHOO HISTORICAL DATA'!E1353,",","+"),".","-"),"+","."),"-",",")))=TRUE,(VALUE(SUBSTITUTE(SUBSTITUTE(SUBSTITUTE(SUBSTITUTE('YAHOO HISTORICAL DATA'!E1353,",","+"),".","-"),"+","."),"-",","))),"")</f>
        <v/>
      </c>
      <c r="J1353" s="15" t="str">
        <f>IF(ISNUMBER(VALUE(SUBSTITUTE(SUBSTITUTE(SUBSTITUTE(SUBSTITUTE('YAHOO HISTORICAL DATA'!F1353,",","+"),".","-"),"+","."),"-",",")))=TRUE,(VALUE(SUBSTITUTE(SUBSTITUTE(SUBSTITUTE(SUBSTITUTE('YAHOO HISTORICAL DATA'!F1353,",","+"),".","-"),"+","."),"-",","))),"")</f>
        <v/>
      </c>
      <c r="K1353" s="15">
        <f>IF(ISNUMBER(VALUE(SUBSTITUTE(SUBSTITUTE(SUBSTITUTE(SUBSTITUTE('YAHOO HISTORICAL DATA'!G1353,",","+"),".","-"),"+","."),"-",",")))=TRUE,(VALUE(SUBSTITUTE(SUBSTITUTE(SUBSTITUTE(SUBSTITUTE('YAHOO HISTORICAL DATA'!G1353,",","+"),".","-"),"+","."),"-",","))),VALUE(SUBSTITUTE(SUBSTITUTE(SUBSTITUTE(SUBSTITUTE('YAHOO HISTORICAL DATA'!G1353,",","+"),".","-"),"+","."),"-",",")&amp;"0"))</f>
        <v>0</v>
      </c>
    </row>
    <row r="1354" spans="1:11" x14ac:dyDescent="0.2">
      <c r="A1354">
        <f>'YAHOO HISTORICAL DATA'!A1354</f>
        <v>0</v>
      </c>
      <c r="B1354" s="81">
        <f t="shared" si="88"/>
        <v>0</v>
      </c>
      <c r="C1354" s="83">
        <f t="shared" si="86"/>
        <v>0</v>
      </c>
      <c r="D1354" s="83">
        <f t="shared" si="89"/>
        <v>0</v>
      </c>
      <c r="E1354" s="3" t="e">
        <f t="shared" si="87"/>
        <v>#NUM!</v>
      </c>
      <c r="F1354" s="15" t="str">
        <f>IF(ISNUMBER(VALUE(SUBSTITUTE(SUBSTITUTE(SUBSTITUTE(SUBSTITUTE('YAHOO HISTORICAL DATA'!B1354,",","+"),".","-"),"+","."),"-",",")))=TRUE,(VALUE(SUBSTITUTE(SUBSTITUTE(SUBSTITUTE(SUBSTITUTE('YAHOO HISTORICAL DATA'!B1354,",","+"),".","-"),"+","."),"-",","))),"")</f>
        <v/>
      </c>
      <c r="G1354" s="15" t="str">
        <f>IF(ISNUMBER(VALUE(SUBSTITUTE(SUBSTITUTE(SUBSTITUTE(SUBSTITUTE('YAHOO HISTORICAL DATA'!C1354,",","+"),".","-"),"+","."),"-",",")))=TRUE,(VALUE(SUBSTITUTE(SUBSTITUTE(SUBSTITUTE(SUBSTITUTE('YAHOO HISTORICAL DATA'!C1354,",","+"),".","-"),"+","."),"-",","))),"")</f>
        <v/>
      </c>
      <c r="H1354" s="15" t="str">
        <f>IF(ISNUMBER(VALUE(SUBSTITUTE(SUBSTITUTE(SUBSTITUTE(SUBSTITUTE('YAHOO HISTORICAL DATA'!D1354,",","+"),".","-"),"+","."),"-",",")))=TRUE,(VALUE(SUBSTITUTE(SUBSTITUTE(SUBSTITUTE(SUBSTITUTE('YAHOO HISTORICAL DATA'!D1354,",","+"),".","-"),"+","."),"-",","))),"")</f>
        <v/>
      </c>
      <c r="I1354" s="15" t="str">
        <f>IF(ISNUMBER(VALUE(SUBSTITUTE(SUBSTITUTE(SUBSTITUTE(SUBSTITUTE('YAHOO HISTORICAL DATA'!E1354,",","+"),".","-"),"+","."),"-",",")))=TRUE,(VALUE(SUBSTITUTE(SUBSTITUTE(SUBSTITUTE(SUBSTITUTE('YAHOO HISTORICAL DATA'!E1354,",","+"),".","-"),"+","."),"-",","))),"")</f>
        <v/>
      </c>
      <c r="J1354" s="15" t="str">
        <f>IF(ISNUMBER(VALUE(SUBSTITUTE(SUBSTITUTE(SUBSTITUTE(SUBSTITUTE('YAHOO HISTORICAL DATA'!F1354,",","+"),".","-"),"+","."),"-",",")))=TRUE,(VALUE(SUBSTITUTE(SUBSTITUTE(SUBSTITUTE(SUBSTITUTE('YAHOO HISTORICAL DATA'!F1354,",","+"),".","-"),"+","."),"-",","))),"")</f>
        <v/>
      </c>
      <c r="K1354" s="15">
        <f>IF(ISNUMBER(VALUE(SUBSTITUTE(SUBSTITUTE(SUBSTITUTE(SUBSTITUTE('YAHOO HISTORICAL DATA'!G1354,",","+"),".","-"),"+","."),"-",",")))=TRUE,(VALUE(SUBSTITUTE(SUBSTITUTE(SUBSTITUTE(SUBSTITUTE('YAHOO HISTORICAL DATA'!G1354,",","+"),".","-"),"+","."),"-",","))),VALUE(SUBSTITUTE(SUBSTITUTE(SUBSTITUTE(SUBSTITUTE('YAHOO HISTORICAL DATA'!G1354,",","+"),".","-"),"+","."),"-",",")&amp;"0"))</f>
        <v>0</v>
      </c>
    </row>
    <row r="1355" spans="1:11" x14ac:dyDescent="0.2">
      <c r="A1355">
        <f>'YAHOO HISTORICAL DATA'!A1355</f>
        <v>0</v>
      </c>
      <c r="B1355" s="81">
        <f t="shared" si="88"/>
        <v>0</v>
      </c>
      <c r="C1355" s="83">
        <f t="shared" si="86"/>
        <v>0</v>
      </c>
      <c r="D1355" s="83">
        <f t="shared" si="89"/>
        <v>0</v>
      </c>
      <c r="E1355" s="3" t="e">
        <f t="shared" si="87"/>
        <v>#NUM!</v>
      </c>
      <c r="F1355" s="15" t="str">
        <f>IF(ISNUMBER(VALUE(SUBSTITUTE(SUBSTITUTE(SUBSTITUTE(SUBSTITUTE('YAHOO HISTORICAL DATA'!B1355,",","+"),".","-"),"+","."),"-",",")))=TRUE,(VALUE(SUBSTITUTE(SUBSTITUTE(SUBSTITUTE(SUBSTITUTE('YAHOO HISTORICAL DATA'!B1355,",","+"),".","-"),"+","."),"-",","))),"")</f>
        <v/>
      </c>
      <c r="G1355" s="15" t="str">
        <f>IF(ISNUMBER(VALUE(SUBSTITUTE(SUBSTITUTE(SUBSTITUTE(SUBSTITUTE('YAHOO HISTORICAL DATA'!C1355,",","+"),".","-"),"+","."),"-",",")))=TRUE,(VALUE(SUBSTITUTE(SUBSTITUTE(SUBSTITUTE(SUBSTITUTE('YAHOO HISTORICAL DATA'!C1355,",","+"),".","-"),"+","."),"-",","))),"")</f>
        <v/>
      </c>
      <c r="H1355" s="15" t="str">
        <f>IF(ISNUMBER(VALUE(SUBSTITUTE(SUBSTITUTE(SUBSTITUTE(SUBSTITUTE('YAHOO HISTORICAL DATA'!D1355,",","+"),".","-"),"+","."),"-",",")))=TRUE,(VALUE(SUBSTITUTE(SUBSTITUTE(SUBSTITUTE(SUBSTITUTE('YAHOO HISTORICAL DATA'!D1355,",","+"),".","-"),"+","."),"-",","))),"")</f>
        <v/>
      </c>
      <c r="I1355" s="15" t="str">
        <f>IF(ISNUMBER(VALUE(SUBSTITUTE(SUBSTITUTE(SUBSTITUTE(SUBSTITUTE('YAHOO HISTORICAL DATA'!E1355,",","+"),".","-"),"+","."),"-",",")))=TRUE,(VALUE(SUBSTITUTE(SUBSTITUTE(SUBSTITUTE(SUBSTITUTE('YAHOO HISTORICAL DATA'!E1355,",","+"),".","-"),"+","."),"-",","))),"")</f>
        <v/>
      </c>
      <c r="J1355" s="15" t="str">
        <f>IF(ISNUMBER(VALUE(SUBSTITUTE(SUBSTITUTE(SUBSTITUTE(SUBSTITUTE('YAHOO HISTORICAL DATA'!F1355,",","+"),".","-"),"+","."),"-",",")))=TRUE,(VALUE(SUBSTITUTE(SUBSTITUTE(SUBSTITUTE(SUBSTITUTE('YAHOO HISTORICAL DATA'!F1355,",","+"),".","-"),"+","."),"-",","))),"")</f>
        <v/>
      </c>
      <c r="K1355" s="15">
        <f>IF(ISNUMBER(VALUE(SUBSTITUTE(SUBSTITUTE(SUBSTITUTE(SUBSTITUTE('YAHOO HISTORICAL DATA'!G1355,",","+"),".","-"),"+","."),"-",",")))=TRUE,(VALUE(SUBSTITUTE(SUBSTITUTE(SUBSTITUTE(SUBSTITUTE('YAHOO HISTORICAL DATA'!G1355,",","+"),".","-"),"+","."),"-",","))),VALUE(SUBSTITUTE(SUBSTITUTE(SUBSTITUTE(SUBSTITUTE('YAHOO HISTORICAL DATA'!G1355,",","+"),".","-"),"+","."),"-",",")&amp;"0"))</f>
        <v>0</v>
      </c>
    </row>
    <row r="1356" spans="1:11" x14ac:dyDescent="0.2">
      <c r="A1356">
        <f>'YAHOO HISTORICAL DATA'!A1356</f>
        <v>0</v>
      </c>
      <c r="B1356" s="81">
        <f t="shared" si="88"/>
        <v>0</v>
      </c>
      <c r="C1356" s="83">
        <f t="shared" si="86"/>
        <v>0</v>
      </c>
      <c r="D1356" s="83">
        <f t="shared" si="89"/>
        <v>0</v>
      </c>
      <c r="E1356" s="3" t="e">
        <f t="shared" si="87"/>
        <v>#NUM!</v>
      </c>
      <c r="F1356" s="15" t="str">
        <f>IF(ISNUMBER(VALUE(SUBSTITUTE(SUBSTITUTE(SUBSTITUTE(SUBSTITUTE('YAHOO HISTORICAL DATA'!B1356,",","+"),".","-"),"+","."),"-",",")))=TRUE,(VALUE(SUBSTITUTE(SUBSTITUTE(SUBSTITUTE(SUBSTITUTE('YAHOO HISTORICAL DATA'!B1356,",","+"),".","-"),"+","."),"-",","))),"")</f>
        <v/>
      </c>
      <c r="G1356" s="15" t="str">
        <f>IF(ISNUMBER(VALUE(SUBSTITUTE(SUBSTITUTE(SUBSTITUTE(SUBSTITUTE('YAHOO HISTORICAL DATA'!C1356,",","+"),".","-"),"+","."),"-",",")))=TRUE,(VALUE(SUBSTITUTE(SUBSTITUTE(SUBSTITUTE(SUBSTITUTE('YAHOO HISTORICAL DATA'!C1356,",","+"),".","-"),"+","."),"-",","))),"")</f>
        <v/>
      </c>
      <c r="H1356" s="15" t="str">
        <f>IF(ISNUMBER(VALUE(SUBSTITUTE(SUBSTITUTE(SUBSTITUTE(SUBSTITUTE('YAHOO HISTORICAL DATA'!D1356,",","+"),".","-"),"+","."),"-",",")))=TRUE,(VALUE(SUBSTITUTE(SUBSTITUTE(SUBSTITUTE(SUBSTITUTE('YAHOO HISTORICAL DATA'!D1356,",","+"),".","-"),"+","."),"-",","))),"")</f>
        <v/>
      </c>
      <c r="I1356" s="15" t="str">
        <f>IF(ISNUMBER(VALUE(SUBSTITUTE(SUBSTITUTE(SUBSTITUTE(SUBSTITUTE('YAHOO HISTORICAL DATA'!E1356,",","+"),".","-"),"+","."),"-",",")))=TRUE,(VALUE(SUBSTITUTE(SUBSTITUTE(SUBSTITUTE(SUBSTITUTE('YAHOO HISTORICAL DATA'!E1356,",","+"),".","-"),"+","."),"-",","))),"")</f>
        <v/>
      </c>
      <c r="J1356" s="15" t="str">
        <f>IF(ISNUMBER(VALUE(SUBSTITUTE(SUBSTITUTE(SUBSTITUTE(SUBSTITUTE('YAHOO HISTORICAL DATA'!F1356,",","+"),".","-"),"+","."),"-",",")))=TRUE,(VALUE(SUBSTITUTE(SUBSTITUTE(SUBSTITUTE(SUBSTITUTE('YAHOO HISTORICAL DATA'!F1356,",","+"),".","-"),"+","."),"-",","))),"")</f>
        <v/>
      </c>
      <c r="K1356" s="15">
        <f>IF(ISNUMBER(VALUE(SUBSTITUTE(SUBSTITUTE(SUBSTITUTE(SUBSTITUTE('YAHOO HISTORICAL DATA'!G1356,",","+"),".","-"),"+","."),"-",",")))=TRUE,(VALUE(SUBSTITUTE(SUBSTITUTE(SUBSTITUTE(SUBSTITUTE('YAHOO HISTORICAL DATA'!G1356,",","+"),".","-"),"+","."),"-",","))),VALUE(SUBSTITUTE(SUBSTITUTE(SUBSTITUTE(SUBSTITUTE('YAHOO HISTORICAL DATA'!G1356,",","+"),".","-"),"+","."),"-",",")&amp;"0"))</f>
        <v>0</v>
      </c>
    </row>
    <row r="1357" spans="1:11" x14ac:dyDescent="0.2">
      <c r="A1357">
        <f>'YAHOO HISTORICAL DATA'!A1357</f>
        <v>0</v>
      </c>
      <c r="B1357" s="81">
        <f t="shared" si="88"/>
        <v>0</v>
      </c>
      <c r="C1357" s="83">
        <f t="shared" si="86"/>
        <v>0</v>
      </c>
      <c r="D1357" s="83">
        <f t="shared" si="89"/>
        <v>0</v>
      </c>
      <c r="E1357" s="3" t="e">
        <f t="shared" si="87"/>
        <v>#NUM!</v>
      </c>
      <c r="F1357" s="15" t="str">
        <f>IF(ISNUMBER(VALUE(SUBSTITUTE(SUBSTITUTE(SUBSTITUTE(SUBSTITUTE('YAHOO HISTORICAL DATA'!B1357,",","+"),".","-"),"+","."),"-",",")))=TRUE,(VALUE(SUBSTITUTE(SUBSTITUTE(SUBSTITUTE(SUBSTITUTE('YAHOO HISTORICAL DATA'!B1357,",","+"),".","-"),"+","."),"-",","))),"")</f>
        <v/>
      </c>
      <c r="G1357" s="15" t="str">
        <f>IF(ISNUMBER(VALUE(SUBSTITUTE(SUBSTITUTE(SUBSTITUTE(SUBSTITUTE('YAHOO HISTORICAL DATA'!C1357,",","+"),".","-"),"+","."),"-",",")))=TRUE,(VALUE(SUBSTITUTE(SUBSTITUTE(SUBSTITUTE(SUBSTITUTE('YAHOO HISTORICAL DATA'!C1357,",","+"),".","-"),"+","."),"-",","))),"")</f>
        <v/>
      </c>
      <c r="H1357" s="15" t="str">
        <f>IF(ISNUMBER(VALUE(SUBSTITUTE(SUBSTITUTE(SUBSTITUTE(SUBSTITUTE('YAHOO HISTORICAL DATA'!D1357,",","+"),".","-"),"+","."),"-",",")))=TRUE,(VALUE(SUBSTITUTE(SUBSTITUTE(SUBSTITUTE(SUBSTITUTE('YAHOO HISTORICAL DATA'!D1357,",","+"),".","-"),"+","."),"-",","))),"")</f>
        <v/>
      </c>
      <c r="I1357" s="15" t="str">
        <f>IF(ISNUMBER(VALUE(SUBSTITUTE(SUBSTITUTE(SUBSTITUTE(SUBSTITUTE('YAHOO HISTORICAL DATA'!E1357,",","+"),".","-"),"+","."),"-",",")))=TRUE,(VALUE(SUBSTITUTE(SUBSTITUTE(SUBSTITUTE(SUBSTITUTE('YAHOO HISTORICAL DATA'!E1357,",","+"),".","-"),"+","."),"-",","))),"")</f>
        <v/>
      </c>
      <c r="J1357" s="15" t="str">
        <f>IF(ISNUMBER(VALUE(SUBSTITUTE(SUBSTITUTE(SUBSTITUTE(SUBSTITUTE('YAHOO HISTORICAL DATA'!F1357,",","+"),".","-"),"+","."),"-",",")))=TRUE,(VALUE(SUBSTITUTE(SUBSTITUTE(SUBSTITUTE(SUBSTITUTE('YAHOO HISTORICAL DATA'!F1357,",","+"),".","-"),"+","."),"-",","))),"")</f>
        <v/>
      </c>
      <c r="K1357" s="15">
        <f>IF(ISNUMBER(VALUE(SUBSTITUTE(SUBSTITUTE(SUBSTITUTE(SUBSTITUTE('YAHOO HISTORICAL DATA'!G1357,",","+"),".","-"),"+","."),"-",",")))=TRUE,(VALUE(SUBSTITUTE(SUBSTITUTE(SUBSTITUTE(SUBSTITUTE('YAHOO HISTORICAL DATA'!G1357,",","+"),".","-"),"+","."),"-",","))),VALUE(SUBSTITUTE(SUBSTITUTE(SUBSTITUTE(SUBSTITUTE('YAHOO HISTORICAL DATA'!G1357,",","+"),".","-"),"+","."),"-",",")&amp;"0"))</f>
        <v>0</v>
      </c>
    </row>
    <row r="1358" spans="1:11" x14ac:dyDescent="0.2">
      <c r="A1358">
        <f>'YAHOO HISTORICAL DATA'!A1358</f>
        <v>0</v>
      </c>
      <c r="B1358" s="81">
        <f t="shared" si="88"/>
        <v>0</v>
      </c>
      <c r="C1358" s="83">
        <f t="shared" si="86"/>
        <v>0</v>
      </c>
      <c r="D1358" s="83">
        <f t="shared" si="89"/>
        <v>0</v>
      </c>
      <c r="E1358" s="3" t="e">
        <f t="shared" si="87"/>
        <v>#NUM!</v>
      </c>
      <c r="F1358" s="15" t="str">
        <f>IF(ISNUMBER(VALUE(SUBSTITUTE(SUBSTITUTE(SUBSTITUTE(SUBSTITUTE('YAHOO HISTORICAL DATA'!B1358,",","+"),".","-"),"+","."),"-",",")))=TRUE,(VALUE(SUBSTITUTE(SUBSTITUTE(SUBSTITUTE(SUBSTITUTE('YAHOO HISTORICAL DATA'!B1358,",","+"),".","-"),"+","."),"-",","))),"")</f>
        <v/>
      </c>
      <c r="G1358" s="15" t="str">
        <f>IF(ISNUMBER(VALUE(SUBSTITUTE(SUBSTITUTE(SUBSTITUTE(SUBSTITUTE('YAHOO HISTORICAL DATA'!C1358,",","+"),".","-"),"+","."),"-",",")))=TRUE,(VALUE(SUBSTITUTE(SUBSTITUTE(SUBSTITUTE(SUBSTITUTE('YAHOO HISTORICAL DATA'!C1358,",","+"),".","-"),"+","."),"-",","))),"")</f>
        <v/>
      </c>
      <c r="H1358" s="15" t="str">
        <f>IF(ISNUMBER(VALUE(SUBSTITUTE(SUBSTITUTE(SUBSTITUTE(SUBSTITUTE('YAHOO HISTORICAL DATA'!D1358,",","+"),".","-"),"+","."),"-",",")))=TRUE,(VALUE(SUBSTITUTE(SUBSTITUTE(SUBSTITUTE(SUBSTITUTE('YAHOO HISTORICAL DATA'!D1358,",","+"),".","-"),"+","."),"-",","))),"")</f>
        <v/>
      </c>
      <c r="I1358" s="15" t="str">
        <f>IF(ISNUMBER(VALUE(SUBSTITUTE(SUBSTITUTE(SUBSTITUTE(SUBSTITUTE('YAHOO HISTORICAL DATA'!E1358,",","+"),".","-"),"+","."),"-",",")))=TRUE,(VALUE(SUBSTITUTE(SUBSTITUTE(SUBSTITUTE(SUBSTITUTE('YAHOO HISTORICAL DATA'!E1358,",","+"),".","-"),"+","."),"-",","))),"")</f>
        <v/>
      </c>
      <c r="J1358" s="15" t="str">
        <f>IF(ISNUMBER(VALUE(SUBSTITUTE(SUBSTITUTE(SUBSTITUTE(SUBSTITUTE('YAHOO HISTORICAL DATA'!F1358,",","+"),".","-"),"+","."),"-",",")))=TRUE,(VALUE(SUBSTITUTE(SUBSTITUTE(SUBSTITUTE(SUBSTITUTE('YAHOO HISTORICAL DATA'!F1358,",","+"),".","-"),"+","."),"-",","))),"")</f>
        <v/>
      </c>
      <c r="K1358" s="15">
        <f>IF(ISNUMBER(VALUE(SUBSTITUTE(SUBSTITUTE(SUBSTITUTE(SUBSTITUTE('YAHOO HISTORICAL DATA'!G1358,",","+"),".","-"),"+","."),"-",",")))=TRUE,(VALUE(SUBSTITUTE(SUBSTITUTE(SUBSTITUTE(SUBSTITUTE('YAHOO HISTORICAL DATA'!G1358,",","+"),".","-"),"+","."),"-",","))),VALUE(SUBSTITUTE(SUBSTITUTE(SUBSTITUTE(SUBSTITUTE('YAHOO HISTORICAL DATA'!G1358,",","+"),".","-"),"+","."),"-",",")&amp;"0"))</f>
        <v>0</v>
      </c>
    </row>
    <row r="1359" spans="1:11" x14ac:dyDescent="0.2">
      <c r="A1359">
        <f>'YAHOO HISTORICAL DATA'!A1359</f>
        <v>0</v>
      </c>
      <c r="B1359" s="81">
        <f t="shared" si="88"/>
        <v>0</v>
      </c>
      <c r="C1359" s="83">
        <f t="shared" si="86"/>
        <v>0</v>
      </c>
      <c r="D1359" s="83">
        <f t="shared" si="89"/>
        <v>0</v>
      </c>
      <c r="E1359" s="3" t="e">
        <f t="shared" si="87"/>
        <v>#NUM!</v>
      </c>
      <c r="F1359" s="15" t="str">
        <f>IF(ISNUMBER(VALUE(SUBSTITUTE(SUBSTITUTE(SUBSTITUTE(SUBSTITUTE('YAHOO HISTORICAL DATA'!B1359,",","+"),".","-"),"+","."),"-",",")))=TRUE,(VALUE(SUBSTITUTE(SUBSTITUTE(SUBSTITUTE(SUBSTITUTE('YAHOO HISTORICAL DATA'!B1359,",","+"),".","-"),"+","."),"-",","))),"")</f>
        <v/>
      </c>
      <c r="G1359" s="15" t="str">
        <f>IF(ISNUMBER(VALUE(SUBSTITUTE(SUBSTITUTE(SUBSTITUTE(SUBSTITUTE('YAHOO HISTORICAL DATA'!C1359,",","+"),".","-"),"+","."),"-",",")))=TRUE,(VALUE(SUBSTITUTE(SUBSTITUTE(SUBSTITUTE(SUBSTITUTE('YAHOO HISTORICAL DATA'!C1359,",","+"),".","-"),"+","."),"-",","))),"")</f>
        <v/>
      </c>
      <c r="H1359" s="15" t="str">
        <f>IF(ISNUMBER(VALUE(SUBSTITUTE(SUBSTITUTE(SUBSTITUTE(SUBSTITUTE('YAHOO HISTORICAL DATA'!D1359,",","+"),".","-"),"+","."),"-",",")))=TRUE,(VALUE(SUBSTITUTE(SUBSTITUTE(SUBSTITUTE(SUBSTITUTE('YAHOO HISTORICAL DATA'!D1359,",","+"),".","-"),"+","."),"-",","))),"")</f>
        <v/>
      </c>
      <c r="I1359" s="15" t="str">
        <f>IF(ISNUMBER(VALUE(SUBSTITUTE(SUBSTITUTE(SUBSTITUTE(SUBSTITUTE('YAHOO HISTORICAL DATA'!E1359,",","+"),".","-"),"+","."),"-",",")))=TRUE,(VALUE(SUBSTITUTE(SUBSTITUTE(SUBSTITUTE(SUBSTITUTE('YAHOO HISTORICAL DATA'!E1359,",","+"),".","-"),"+","."),"-",","))),"")</f>
        <v/>
      </c>
      <c r="J1359" s="15" t="str">
        <f>IF(ISNUMBER(VALUE(SUBSTITUTE(SUBSTITUTE(SUBSTITUTE(SUBSTITUTE('YAHOO HISTORICAL DATA'!F1359,",","+"),".","-"),"+","."),"-",",")))=TRUE,(VALUE(SUBSTITUTE(SUBSTITUTE(SUBSTITUTE(SUBSTITUTE('YAHOO HISTORICAL DATA'!F1359,",","+"),".","-"),"+","."),"-",","))),"")</f>
        <v/>
      </c>
      <c r="K1359" s="15">
        <f>IF(ISNUMBER(VALUE(SUBSTITUTE(SUBSTITUTE(SUBSTITUTE(SUBSTITUTE('YAHOO HISTORICAL DATA'!G1359,",","+"),".","-"),"+","."),"-",",")))=TRUE,(VALUE(SUBSTITUTE(SUBSTITUTE(SUBSTITUTE(SUBSTITUTE('YAHOO HISTORICAL DATA'!G1359,",","+"),".","-"),"+","."),"-",","))),VALUE(SUBSTITUTE(SUBSTITUTE(SUBSTITUTE(SUBSTITUTE('YAHOO HISTORICAL DATA'!G1359,",","+"),".","-"),"+","."),"-",",")&amp;"0"))</f>
        <v>0</v>
      </c>
    </row>
    <row r="1360" spans="1:11" x14ac:dyDescent="0.2">
      <c r="A1360">
        <f>'YAHOO HISTORICAL DATA'!A1360</f>
        <v>0</v>
      </c>
      <c r="B1360" s="81">
        <f t="shared" si="88"/>
        <v>0</v>
      </c>
      <c r="C1360" s="83">
        <f t="shared" si="86"/>
        <v>0</v>
      </c>
      <c r="D1360" s="83">
        <f t="shared" si="89"/>
        <v>0</v>
      </c>
      <c r="E1360" s="3" t="e">
        <f t="shared" si="87"/>
        <v>#NUM!</v>
      </c>
      <c r="F1360" s="15" t="str">
        <f>IF(ISNUMBER(VALUE(SUBSTITUTE(SUBSTITUTE(SUBSTITUTE(SUBSTITUTE('YAHOO HISTORICAL DATA'!B1360,",","+"),".","-"),"+","."),"-",",")))=TRUE,(VALUE(SUBSTITUTE(SUBSTITUTE(SUBSTITUTE(SUBSTITUTE('YAHOO HISTORICAL DATA'!B1360,",","+"),".","-"),"+","."),"-",","))),"")</f>
        <v/>
      </c>
      <c r="G1360" s="15" t="str">
        <f>IF(ISNUMBER(VALUE(SUBSTITUTE(SUBSTITUTE(SUBSTITUTE(SUBSTITUTE('YAHOO HISTORICAL DATA'!C1360,",","+"),".","-"),"+","."),"-",",")))=TRUE,(VALUE(SUBSTITUTE(SUBSTITUTE(SUBSTITUTE(SUBSTITUTE('YAHOO HISTORICAL DATA'!C1360,",","+"),".","-"),"+","."),"-",","))),"")</f>
        <v/>
      </c>
      <c r="H1360" s="15" t="str">
        <f>IF(ISNUMBER(VALUE(SUBSTITUTE(SUBSTITUTE(SUBSTITUTE(SUBSTITUTE('YAHOO HISTORICAL DATA'!D1360,",","+"),".","-"),"+","."),"-",",")))=TRUE,(VALUE(SUBSTITUTE(SUBSTITUTE(SUBSTITUTE(SUBSTITUTE('YAHOO HISTORICAL DATA'!D1360,",","+"),".","-"),"+","."),"-",","))),"")</f>
        <v/>
      </c>
      <c r="I1360" s="15" t="str">
        <f>IF(ISNUMBER(VALUE(SUBSTITUTE(SUBSTITUTE(SUBSTITUTE(SUBSTITUTE('YAHOO HISTORICAL DATA'!E1360,",","+"),".","-"),"+","."),"-",",")))=TRUE,(VALUE(SUBSTITUTE(SUBSTITUTE(SUBSTITUTE(SUBSTITUTE('YAHOO HISTORICAL DATA'!E1360,",","+"),".","-"),"+","."),"-",","))),"")</f>
        <v/>
      </c>
      <c r="J1360" s="15" t="str">
        <f>IF(ISNUMBER(VALUE(SUBSTITUTE(SUBSTITUTE(SUBSTITUTE(SUBSTITUTE('YAHOO HISTORICAL DATA'!F1360,",","+"),".","-"),"+","."),"-",",")))=TRUE,(VALUE(SUBSTITUTE(SUBSTITUTE(SUBSTITUTE(SUBSTITUTE('YAHOO HISTORICAL DATA'!F1360,",","+"),".","-"),"+","."),"-",","))),"")</f>
        <v/>
      </c>
      <c r="K1360" s="15">
        <f>IF(ISNUMBER(VALUE(SUBSTITUTE(SUBSTITUTE(SUBSTITUTE(SUBSTITUTE('YAHOO HISTORICAL DATA'!G1360,",","+"),".","-"),"+","."),"-",",")))=TRUE,(VALUE(SUBSTITUTE(SUBSTITUTE(SUBSTITUTE(SUBSTITUTE('YAHOO HISTORICAL DATA'!G1360,",","+"),".","-"),"+","."),"-",","))),VALUE(SUBSTITUTE(SUBSTITUTE(SUBSTITUTE(SUBSTITUTE('YAHOO HISTORICAL DATA'!G1360,",","+"),".","-"),"+","."),"-",",")&amp;"0"))</f>
        <v>0</v>
      </c>
    </row>
    <row r="1361" spans="1:11" x14ac:dyDescent="0.2">
      <c r="A1361">
        <f>'YAHOO HISTORICAL DATA'!A1361</f>
        <v>0</v>
      </c>
      <c r="B1361" s="81">
        <f t="shared" si="88"/>
        <v>0</v>
      </c>
      <c r="C1361" s="83">
        <f t="shared" si="86"/>
        <v>0</v>
      </c>
      <c r="D1361" s="83">
        <f t="shared" si="89"/>
        <v>0</v>
      </c>
      <c r="E1361" s="3" t="e">
        <f t="shared" si="87"/>
        <v>#NUM!</v>
      </c>
      <c r="F1361" s="15" t="str">
        <f>IF(ISNUMBER(VALUE(SUBSTITUTE(SUBSTITUTE(SUBSTITUTE(SUBSTITUTE('YAHOO HISTORICAL DATA'!B1361,",","+"),".","-"),"+","."),"-",",")))=TRUE,(VALUE(SUBSTITUTE(SUBSTITUTE(SUBSTITUTE(SUBSTITUTE('YAHOO HISTORICAL DATA'!B1361,",","+"),".","-"),"+","."),"-",","))),"")</f>
        <v/>
      </c>
      <c r="G1361" s="15" t="str">
        <f>IF(ISNUMBER(VALUE(SUBSTITUTE(SUBSTITUTE(SUBSTITUTE(SUBSTITUTE('YAHOO HISTORICAL DATA'!C1361,",","+"),".","-"),"+","."),"-",",")))=TRUE,(VALUE(SUBSTITUTE(SUBSTITUTE(SUBSTITUTE(SUBSTITUTE('YAHOO HISTORICAL DATA'!C1361,",","+"),".","-"),"+","."),"-",","))),"")</f>
        <v/>
      </c>
      <c r="H1361" s="15" t="str">
        <f>IF(ISNUMBER(VALUE(SUBSTITUTE(SUBSTITUTE(SUBSTITUTE(SUBSTITUTE('YAHOO HISTORICAL DATA'!D1361,",","+"),".","-"),"+","."),"-",",")))=TRUE,(VALUE(SUBSTITUTE(SUBSTITUTE(SUBSTITUTE(SUBSTITUTE('YAHOO HISTORICAL DATA'!D1361,",","+"),".","-"),"+","."),"-",","))),"")</f>
        <v/>
      </c>
      <c r="I1361" s="15" t="str">
        <f>IF(ISNUMBER(VALUE(SUBSTITUTE(SUBSTITUTE(SUBSTITUTE(SUBSTITUTE('YAHOO HISTORICAL DATA'!E1361,",","+"),".","-"),"+","."),"-",",")))=TRUE,(VALUE(SUBSTITUTE(SUBSTITUTE(SUBSTITUTE(SUBSTITUTE('YAHOO HISTORICAL DATA'!E1361,",","+"),".","-"),"+","."),"-",","))),"")</f>
        <v/>
      </c>
      <c r="J1361" s="15" t="str">
        <f>IF(ISNUMBER(VALUE(SUBSTITUTE(SUBSTITUTE(SUBSTITUTE(SUBSTITUTE('YAHOO HISTORICAL DATA'!F1361,",","+"),".","-"),"+","."),"-",",")))=TRUE,(VALUE(SUBSTITUTE(SUBSTITUTE(SUBSTITUTE(SUBSTITUTE('YAHOO HISTORICAL DATA'!F1361,",","+"),".","-"),"+","."),"-",","))),"")</f>
        <v/>
      </c>
      <c r="K1361" s="15">
        <f>IF(ISNUMBER(VALUE(SUBSTITUTE(SUBSTITUTE(SUBSTITUTE(SUBSTITUTE('YAHOO HISTORICAL DATA'!G1361,",","+"),".","-"),"+","."),"-",",")))=TRUE,(VALUE(SUBSTITUTE(SUBSTITUTE(SUBSTITUTE(SUBSTITUTE('YAHOO HISTORICAL DATA'!G1361,",","+"),".","-"),"+","."),"-",","))),VALUE(SUBSTITUTE(SUBSTITUTE(SUBSTITUTE(SUBSTITUTE('YAHOO HISTORICAL DATA'!G1361,",","+"),".","-"),"+","."),"-",",")&amp;"0"))</f>
        <v>0</v>
      </c>
    </row>
    <row r="1362" spans="1:11" x14ac:dyDescent="0.2">
      <c r="A1362">
        <f>'YAHOO HISTORICAL DATA'!A1362</f>
        <v>0</v>
      </c>
      <c r="B1362" s="81">
        <f t="shared" si="88"/>
        <v>0</v>
      </c>
      <c r="C1362" s="83">
        <f t="shared" si="86"/>
        <v>0</v>
      </c>
      <c r="D1362" s="83">
        <f t="shared" si="89"/>
        <v>0</v>
      </c>
      <c r="E1362" s="3" t="e">
        <f t="shared" si="87"/>
        <v>#NUM!</v>
      </c>
      <c r="F1362" s="15" t="str">
        <f>IF(ISNUMBER(VALUE(SUBSTITUTE(SUBSTITUTE(SUBSTITUTE(SUBSTITUTE('YAHOO HISTORICAL DATA'!B1362,",","+"),".","-"),"+","."),"-",",")))=TRUE,(VALUE(SUBSTITUTE(SUBSTITUTE(SUBSTITUTE(SUBSTITUTE('YAHOO HISTORICAL DATA'!B1362,",","+"),".","-"),"+","."),"-",","))),"")</f>
        <v/>
      </c>
      <c r="G1362" s="15" t="str">
        <f>IF(ISNUMBER(VALUE(SUBSTITUTE(SUBSTITUTE(SUBSTITUTE(SUBSTITUTE('YAHOO HISTORICAL DATA'!C1362,",","+"),".","-"),"+","."),"-",",")))=TRUE,(VALUE(SUBSTITUTE(SUBSTITUTE(SUBSTITUTE(SUBSTITUTE('YAHOO HISTORICAL DATA'!C1362,",","+"),".","-"),"+","."),"-",","))),"")</f>
        <v/>
      </c>
      <c r="H1362" s="15" t="str">
        <f>IF(ISNUMBER(VALUE(SUBSTITUTE(SUBSTITUTE(SUBSTITUTE(SUBSTITUTE('YAHOO HISTORICAL DATA'!D1362,",","+"),".","-"),"+","."),"-",",")))=TRUE,(VALUE(SUBSTITUTE(SUBSTITUTE(SUBSTITUTE(SUBSTITUTE('YAHOO HISTORICAL DATA'!D1362,",","+"),".","-"),"+","."),"-",","))),"")</f>
        <v/>
      </c>
      <c r="I1362" s="15" t="str">
        <f>IF(ISNUMBER(VALUE(SUBSTITUTE(SUBSTITUTE(SUBSTITUTE(SUBSTITUTE('YAHOO HISTORICAL DATA'!E1362,",","+"),".","-"),"+","."),"-",",")))=TRUE,(VALUE(SUBSTITUTE(SUBSTITUTE(SUBSTITUTE(SUBSTITUTE('YAHOO HISTORICAL DATA'!E1362,",","+"),".","-"),"+","."),"-",","))),"")</f>
        <v/>
      </c>
      <c r="J1362" s="15" t="str">
        <f>IF(ISNUMBER(VALUE(SUBSTITUTE(SUBSTITUTE(SUBSTITUTE(SUBSTITUTE('YAHOO HISTORICAL DATA'!F1362,",","+"),".","-"),"+","."),"-",",")))=TRUE,(VALUE(SUBSTITUTE(SUBSTITUTE(SUBSTITUTE(SUBSTITUTE('YAHOO HISTORICAL DATA'!F1362,",","+"),".","-"),"+","."),"-",","))),"")</f>
        <v/>
      </c>
      <c r="K1362" s="15">
        <f>IF(ISNUMBER(VALUE(SUBSTITUTE(SUBSTITUTE(SUBSTITUTE(SUBSTITUTE('YAHOO HISTORICAL DATA'!G1362,",","+"),".","-"),"+","."),"-",",")))=TRUE,(VALUE(SUBSTITUTE(SUBSTITUTE(SUBSTITUTE(SUBSTITUTE('YAHOO HISTORICAL DATA'!G1362,",","+"),".","-"),"+","."),"-",","))),VALUE(SUBSTITUTE(SUBSTITUTE(SUBSTITUTE(SUBSTITUTE('YAHOO HISTORICAL DATA'!G1362,",","+"),".","-"),"+","."),"-",",")&amp;"0"))</f>
        <v>0</v>
      </c>
    </row>
    <row r="1363" spans="1:11" x14ac:dyDescent="0.2">
      <c r="A1363">
        <f>'YAHOO HISTORICAL DATA'!A1363</f>
        <v>0</v>
      </c>
      <c r="B1363" s="81">
        <f t="shared" si="88"/>
        <v>0</v>
      </c>
      <c r="C1363" s="83">
        <f t="shared" si="86"/>
        <v>0</v>
      </c>
      <c r="D1363" s="83">
        <f t="shared" si="89"/>
        <v>0</v>
      </c>
      <c r="E1363" s="3" t="e">
        <f t="shared" si="87"/>
        <v>#NUM!</v>
      </c>
      <c r="F1363" s="15" t="str">
        <f>IF(ISNUMBER(VALUE(SUBSTITUTE(SUBSTITUTE(SUBSTITUTE(SUBSTITUTE('YAHOO HISTORICAL DATA'!B1363,",","+"),".","-"),"+","."),"-",",")))=TRUE,(VALUE(SUBSTITUTE(SUBSTITUTE(SUBSTITUTE(SUBSTITUTE('YAHOO HISTORICAL DATA'!B1363,",","+"),".","-"),"+","."),"-",","))),"")</f>
        <v/>
      </c>
      <c r="G1363" s="15" t="str">
        <f>IF(ISNUMBER(VALUE(SUBSTITUTE(SUBSTITUTE(SUBSTITUTE(SUBSTITUTE('YAHOO HISTORICAL DATA'!C1363,",","+"),".","-"),"+","."),"-",",")))=TRUE,(VALUE(SUBSTITUTE(SUBSTITUTE(SUBSTITUTE(SUBSTITUTE('YAHOO HISTORICAL DATA'!C1363,",","+"),".","-"),"+","."),"-",","))),"")</f>
        <v/>
      </c>
      <c r="H1363" s="15" t="str">
        <f>IF(ISNUMBER(VALUE(SUBSTITUTE(SUBSTITUTE(SUBSTITUTE(SUBSTITUTE('YAHOO HISTORICAL DATA'!D1363,",","+"),".","-"),"+","."),"-",",")))=TRUE,(VALUE(SUBSTITUTE(SUBSTITUTE(SUBSTITUTE(SUBSTITUTE('YAHOO HISTORICAL DATA'!D1363,",","+"),".","-"),"+","."),"-",","))),"")</f>
        <v/>
      </c>
      <c r="I1363" s="15" t="str">
        <f>IF(ISNUMBER(VALUE(SUBSTITUTE(SUBSTITUTE(SUBSTITUTE(SUBSTITUTE('YAHOO HISTORICAL DATA'!E1363,",","+"),".","-"),"+","."),"-",",")))=TRUE,(VALUE(SUBSTITUTE(SUBSTITUTE(SUBSTITUTE(SUBSTITUTE('YAHOO HISTORICAL DATA'!E1363,",","+"),".","-"),"+","."),"-",","))),"")</f>
        <v/>
      </c>
      <c r="J1363" s="15" t="str">
        <f>IF(ISNUMBER(VALUE(SUBSTITUTE(SUBSTITUTE(SUBSTITUTE(SUBSTITUTE('YAHOO HISTORICAL DATA'!F1363,",","+"),".","-"),"+","."),"-",",")))=TRUE,(VALUE(SUBSTITUTE(SUBSTITUTE(SUBSTITUTE(SUBSTITUTE('YAHOO HISTORICAL DATA'!F1363,",","+"),".","-"),"+","."),"-",","))),"")</f>
        <v/>
      </c>
      <c r="K1363" s="15">
        <f>IF(ISNUMBER(VALUE(SUBSTITUTE(SUBSTITUTE(SUBSTITUTE(SUBSTITUTE('YAHOO HISTORICAL DATA'!G1363,",","+"),".","-"),"+","."),"-",",")))=TRUE,(VALUE(SUBSTITUTE(SUBSTITUTE(SUBSTITUTE(SUBSTITUTE('YAHOO HISTORICAL DATA'!G1363,",","+"),".","-"),"+","."),"-",","))),VALUE(SUBSTITUTE(SUBSTITUTE(SUBSTITUTE(SUBSTITUTE('YAHOO HISTORICAL DATA'!G1363,",","+"),".","-"),"+","."),"-",",")&amp;"0"))</f>
        <v>0</v>
      </c>
    </row>
    <row r="1364" spans="1:11" x14ac:dyDescent="0.2">
      <c r="A1364">
        <f>'YAHOO HISTORICAL DATA'!A1364</f>
        <v>0</v>
      </c>
      <c r="B1364" s="81">
        <f t="shared" si="88"/>
        <v>0</v>
      </c>
      <c r="C1364" s="83">
        <f t="shared" si="86"/>
        <v>0</v>
      </c>
      <c r="D1364" s="83">
        <f t="shared" si="89"/>
        <v>0</v>
      </c>
      <c r="E1364" s="3" t="e">
        <f t="shared" si="87"/>
        <v>#NUM!</v>
      </c>
      <c r="F1364" s="15" t="str">
        <f>IF(ISNUMBER(VALUE(SUBSTITUTE(SUBSTITUTE(SUBSTITUTE(SUBSTITUTE('YAHOO HISTORICAL DATA'!B1364,",","+"),".","-"),"+","."),"-",",")))=TRUE,(VALUE(SUBSTITUTE(SUBSTITUTE(SUBSTITUTE(SUBSTITUTE('YAHOO HISTORICAL DATA'!B1364,",","+"),".","-"),"+","."),"-",","))),"")</f>
        <v/>
      </c>
      <c r="G1364" s="15" t="str">
        <f>IF(ISNUMBER(VALUE(SUBSTITUTE(SUBSTITUTE(SUBSTITUTE(SUBSTITUTE('YAHOO HISTORICAL DATA'!C1364,",","+"),".","-"),"+","."),"-",",")))=TRUE,(VALUE(SUBSTITUTE(SUBSTITUTE(SUBSTITUTE(SUBSTITUTE('YAHOO HISTORICAL DATA'!C1364,",","+"),".","-"),"+","."),"-",","))),"")</f>
        <v/>
      </c>
      <c r="H1364" s="15" t="str">
        <f>IF(ISNUMBER(VALUE(SUBSTITUTE(SUBSTITUTE(SUBSTITUTE(SUBSTITUTE('YAHOO HISTORICAL DATA'!D1364,",","+"),".","-"),"+","."),"-",",")))=TRUE,(VALUE(SUBSTITUTE(SUBSTITUTE(SUBSTITUTE(SUBSTITUTE('YAHOO HISTORICAL DATA'!D1364,",","+"),".","-"),"+","."),"-",","))),"")</f>
        <v/>
      </c>
      <c r="I1364" s="15" t="str">
        <f>IF(ISNUMBER(VALUE(SUBSTITUTE(SUBSTITUTE(SUBSTITUTE(SUBSTITUTE('YAHOO HISTORICAL DATA'!E1364,",","+"),".","-"),"+","."),"-",",")))=TRUE,(VALUE(SUBSTITUTE(SUBSTITUTE(SUBSTITUTE(SUBSTITUTE('YAHOO HISTORICAL DATA'!E1364,",","+"),".","-"),"+","."),"-",","))),"")</f>
        <v/>
      </c>
      <c r="J1364" s="15" t="str">
        <f>IF(ISNUMBER(VALUE(SUBSTITUTE(SUBSTITUTE(SUBSTITUTE(SUBSTITUTE('YAHOO HISTORICAL DATA'!F1364,",","+"),".","-"),"+","."),"-",",")))=TRUE,(VALUE(SUBSTITUTE(SUBSTITUTE(SUBSTITUTE(SUBSTITUTE('YAHOO HISTORICAL DATA'!F1364,",","+"),".","-"),"+","."),"-",","))),"")</f>
        <v/>
      </c>
      <c r="K1364" s="15">
        <f>IF(ISNUMBER(VALUE(SUBSTITUTE(SUBSTITUTE(SUBSTITUTE(SUBSTITUTE('YAHOO HISTORICAL DATA'!G1364,",","+"),".","-"),"+","."),"-",",")))=TRUE,(VALUE(SUBSTITUTE(SUBSTITUTE(SUBSTITUTE(SUBSTITUTE('YAHOO HISTORICAL DATA'!G1364,",","+"),".","-"),"+","."),"-",","))),VALUE(SUBSTITUTE(SUBSTITUTE(SUBSTITUTE(SUBSTITUTE('YAHOO HISTORICAL DATA'!G1364,",","+"),".","-"),"+","."),"-",",")&amp;"0"))</f>
        <v>0</v>
      </c>
    </row>
    <row r="1365" spans="1:11" x14ac:dyDescent="0.2">
      <c r="A1365">
        <f>'YAHOO HISTORICAL DATA'!A1365</f>
        <v>0</v>
      </c>
      <c r="B1365" s="81">
        <f t="shared" si="88"/>
        <v>0</v>
      </c>
      <c r="C1365" s="83">
        <f t="shared" si="86"/>
        <v>0</v>
      </c>
      <c r="D1365" s="83">
        <f t="shared" si="89"/>
        <v>0</v>
      </c>
      <c r="E1365" s="3" t="e">
        <f t="shared" si="87"/>
        <v>#NUM!</v>
      </c>
      <c r="F1365" s="15" t="str">
        <f>IF(ISNUMBER(VALUE(SUBSTITUTE(SUBSTITUTE(SUBSTITUTE(SUBSTITUTE('YAHOO HISTORICAL DATA'!B1365,",","+"),".","-"),"+","."),"-",",")))=TRUE,(VALUE(SUBSTITUTE(SUBSTITUTE(SUBSTITUTE(SUBSTITUTE('YAHOO HISTORICAL DATA'!B1365,",","+"),".","-"),"+","."),"-",","))),"")</f>
        <v/>
      </c>
      <c r="G1365" s="15" t="str">
        <f>IF(ISNUMBER(VALUE(SUBSTITUTE(SUBSTITUTE(SUBSTITUTE(SUBSTITUTE('YAHOO HISTORICAL DATA'!C1365,",","+"),".","-"),"+","."),"-",",")))=TRUE,(VALUE(SUBSTITUTE(SUBSTITUTE(SUBSTITUTE(SUBSTITUTE('YAHOO HISTORICAL DATA'!C1365,",","+"),".","-"),"+","."),"-",","))),"")</f>
        <v/>
      </c>
      <c r="H1365" s="15" t="str">
        <f>IF(ISNUMBER(VALUE(SUBSTITUTE(SUBSTITUTE(SUBSTITUTE(SUBSTITUTE('YAHOO HISTORICAL DATA'!D1365,",","+"),".","-"),"+","."),"-",",")))=TRUE,(VALUE(SUBSTITUTE(SUBSTITUTE(SUBSTITUTE(SUBSTITUTE('YAHOO HISTORICAL DATA'!D1365,",","+"),".","-"),"+","."),"-",","))),"")</f>
        <v/>
      </c>
      <c r="I1365" s="15" t="str">
        <f>IF(ISNUMBER(VALUE(SUBSTITUTE(SUBSTITUTE(SUBSTITUTE(SUBSTITUTE('YAHOO HISTORICAL DATA'!E1365,",","+"),".","-"),"+","."),"-",",")))=TRUE,(VALUE(SUBSTITUTE(SUBSTITUTE(SUBSTITUTE(SUBSTITUTE('YAHOO HISTORICAL DATA'!E1365,",","+"),".","-"),"+","."),"-",","))),"")</f>
        <v/>
      </c>
      <c r="J1365" s="15" t="str">
        <f>IF(ISNUMBER(VALUE(SUBSTITUTE(SUBSTITUTE(SUBSTITUTE(SUBSTITUTE('YAHOO HISTORICAL DATA'!F1365,",","+"),".","-"),"+","."),"-",",")))=TRUE,(VALUE(SUBSTITUTE(SUBSTITUTE(SUBSTITUTE(SUBSTITUTE('YAHOO HISTORICAL DATA'!F1365,",","+"),".","-"),"+","."),"-",","))),"")</f>
        <v/>
      </c>
      <c r="K1365" s="15">
        <f>IF(ISNUMBER(VALUE(SUBSTITUTE(SUBSTITUTE(SUBSTITUTE(SUBSTITUTE('YAHOO HISTORICAL DATA'!G1365,",","+"),".","-"),"+","."),"-",",")))=TRUE,(VALUE(SUBSTITUTE(SUBSTITUTE(SUBSTITUTE(SUBSTITUTE('YAHOO HISTORICAL DATA'!G1365,",","+"),".","-"),"+","."),"-",","))),VALUE(SUBSTITUTE(SUBSTITUTE(SUBSTITUTE(SUBSTITUTE('YAHOO HISTORICAL DATA'!G1365,",","+"),".","-"),"+","."),"-",",")&amp;"0"))</f>
        <v>0</v>
      </c>
    </row>
    <row r="1366" spans="1:11" x14ac:dyDescent="0.2">
      <c r="A1366">
        <f>'YAHOO HISTORICAL DATA'!A1366</f>
        <v>0</v>
      </c>
      <c r="B1366" s="81">
        <f t="shared" si="88"/>
        <v>0</v>
      </c>
      <c r="C1366" s="83">
        <f t="shared" si="86"/>
        <v>0</v>
      </c>
      <c r="D1366" s="83">
        <f t="shared" si="89"/>
        <v>0</v>
      </c>
      <c r="E1366" s="3" t="e">
        <f t="shared" si="87"/>
        <v>#NUM!</v>
      </c>
      <c r="F1366" s="15" t="str">
        <f>IF(ISNUMBER(VALUE(SUBSTITUTE(SUBSTITUTE(SUBSTITUTE(SUBSTITUTE('YAHOO HISTORICAL DATA'!B1366,",","+"),".","-"),"+","."),"-",",")))=TRUE,(VALUE(SUBSTITUTE(SUBSTITUTE(SUBSTITUTE(SUBSTITUTE('YAHOO HISTORICAL DATA'!B1366,",","+"),".","-"),"+","."),"-",","))),"")</f>
        <v/>
      </c>
      <c r="G1366" s="15" t="str">
        <f>IF(ISNUMBER(VALUE(SUBSTITUTE(SUBSTITUTE(SUBSTITUTE(SUBSTITUTE('YAHOO HISTORICAL DATA'!C1366,",","+"),".","-"),"+","."),"-",",")))=TRUE,(VALUE(SUBSTITUTE(SUBSTITUTE(SUBSTITUTE(SUBSTITUTE('YAHOO HISTORICAL DATA'!C1366,",","+"),".","-"),"+","."),"-",","))),"")</f>
        <v/>
      </c>
      <c r="H1366" s="15" t="str">
        <f>IF(ISNUMBER(VALUE(SUBSTITUTE(SUBSTITUTE(SUBSTITUTE(SUBSTITUTE('YAHOO HISTORICAL DATA'!D1366,",","+"),".","-"),"+","."),"-",",")))=TRUE,(VALUE(SUBSTITUTE(SUBSTITUTE(SUBSTITUTE(SUBSTITUTE('YAHOO HISTORICAL DATA'!D1366,",","+"),".","-"),"+","."),"-",","))),"")</f>
        <v/>
      </c>
      <c r="I1366" s="15" t="str">
        <f>IF(ISNUMBER(VALUE(SUBSTITUTE(SUBSTITUTE(SUBSTITUTE(SUBSTITUTE('YAHOO HISTORICAL DATA'!E1366,",","+"),".","-"),"+","."),"-",",")))=TRUE,(VALUE(SUBSTITUTE(SUBSTITUTE(SUBSTITUTE(SUBSTITUTE('YAHOO HISTORICAL DATA'!E1366,",","+"),".","-"),"+","."),"-",","))),"")</f>
        <v/>
      </c>
      <c r="J1366" s="15" t="str">
        <f>IF(ISNUMBER(VALUE(SUBSTITUTE(SUBSTITUTE(SUBSTITUTE(SUBSTITUTE('YAHOO HISTORICAL DATA'!F1366,",","+"),".","-"),"+","."),"-",",")))=TRUE,(VALUE(SUBSTITUTE(SUBSTITUTE(SUBSTITUTE(SUBSTITUTE('YAHOO HISTORICAL DATA'!F1366,",","+"),".","-"),"+","."),"-",","))),"")</f>
        <v/>
      </c>
      <c r="K1366" s="15">
        <f>IF(ISNUMBER(VALUE(SUBSTITUTE(SUBSTITUTE(SUBSTITUTE(SUBSTITUTE('YAHOO HISTORICAL DATA'!G1366,",","+"),".","-"),"+","."),"-",",")))=TRUE,(VALUE(SUBSTITUTE(SUBSTITUTE(SUBSTITUTE(SUBSTITUTE('YAHOO HISTORICAL DATA'!G1366,",","+"),".","-"),"+","."),"-",","))),VALUE(SUBSTITUTE(SUBSTITUTE(SUBSTITUTE(SUBSTITUTE('YAHOO HISTORICAL DATA'!G1366,",","+"),".","-"),"+","."),"-",",")&amp;"0"))</f>
        <v>0</v>
      </c>
    </row>
    <row r="1367" spans="1:11" x14ac:dyDescent="0.2">
      <c r="A1367">
        <f>'YAHOO HISTORICAL DATA'!A1367</f>
        <v>0</v>
      </c>
      <c r="B1367" s="81">
        <f t="shared" si="88"/>
        <v>0</v>
      </c>
      <c r="C1367" s="83">
        <f t="shared" si="86"/>
        <v>0</v>
      </c>
      <c r="D1367" s="83">
        <f t="shared" si="89"/>
        <v>0</v>
      </c>
      <c r="E1367" s="3" t="e">
        <f t="shared" si="87"/>
        <v>#NUM!</v>
      </c>
      <c r="F1367" s="15" t="str">
        <f>IF(ISNUMBER(VALUE(SUBSTITUTE(SUBSTITUTE(SUBSTITUTE(SUBSTITUTE('YAHOO HISTORICAL DATA'!B1367,",","+"),".","-"),"+","."),"-",",")))=TRUE,(VALUE(SUBSTITUTE(SUBSTITUTE(SUBSTITUTE(SUBSTITUTE('YAHOO HISTORICAL DATA'!B1367,",","+"),".","-"),"+","."),"-",","))),"")</f>
        <v/>
      </c>
      <c r="G1367" s="15" t="str">
        <f>IF(ISNUMBER(VALUE(SUBSTITUTE(SUBSTITUTE(SUBSTITUTE(SUBSTITUTE('YAHOO HISTORICAL DATA'!C1367,",","+"),".","-"),"+","."),"-",",")))=TRUE,(VALUE(SUBSTITUTE(SUBSTITUTE(SUBSTITUTE(SUBSTITUTE('YAHOO HISTORICAL DATA'!C1367,",","+"),".","-"),"+","."),"-",","))),"")</f>
        <v/>
      </c>
      <c r="H1367" s="15" t="str">
        <f>IF(ISNUMBER(VALUE(SUBSTITUTE(SUBSTITUTE(SUBSTITUTE(SUBSTITUTE('YAHOO HISTORICAL DATA'!D1367,",","+"),".","-"),"+","."),"-",",")))=TRUE,(VALUE(SUBSTITUTE(SUBSTITUTE(SUBSTITUTE(SUBSTITUTE('YAHOO HISTORICAL DATA'!D1367,",","+"),".","-"),"+","."),"-",","))),"")</f>
        <v/>
      </c>
      <c r="I1367" s="15" t="str">
        <f>IF(ISNUMBER(VALUE(SUBSTITUTE(SUBSTITUTE(SUBSTITUTE(SUBSTITUTE('YAHOO HISTORICAL DATA'!E1367,",","+"),".","-"),"+","."),"-",",")))=TRUE,(VALUE(SUBSTITUTE(SUBSTITUTE(SUBSTITUTE(SUBSTITUTE('YAHOO HISTORICAL DATA'!E1367,",","+"),".","-"),"+","."),"-",","))),"")</f>
        <v/>
      </c>
      <c r="J1367" s="15" t="str">
        <f>IF(ISNUMBER(VALUE(SUBSTITUTE(SUBSTITUTE(SUBSTITUTE(SUBSTITUTE('YAHOO HISTORICAL DATA'!F1367,",","+"),".","-"),"+","."),"-",",")))=TRUE,(VALUE(SUBSTITUTE(SUBSTITUTE(SUBSTITUTE(SUBSTITUTE('YAHOO HISTORICAL DATA'!F1367,",","+"),".","-"),"+","."),"-",","))),"")</f>
        <v/>
      </c>
      <c r="K1367" s="15">
        <f>IF(ISNUMBER(VALUE(SUBSTITUTE(SUBSTITUTE(SUBSTITUTE(SUBSTITUTE('YAHOO HISTORICAL DATA'!G1367,",","+"),".","-"),"+","."),"-",",")))=TRUE,(VALUE(SUBSTITUTE(SUBSTITUTE(SUBSTITUTE(SUBSTITUTE('YAHOO HISTORICAL DATA'!G1367,",","+"),".","-"),"+","."),"-",","))),VALUE(SUBSTITUTE(SUBSTITUTE(SUBSTITUTE(SUBSTITUTE('YAHOO HISTORICAL DATA'!G1367,",","+"),".","-"),"+","."),"-",",")&amp;"0"))</f>
        <v>0</v>
      </c>
    </row>
    <row r="1368" spans="1:11" x14ac:dyDescent="0.2">
      <c r="A1368">
        <f>'YAHOO HISTORICAL DATA'!A1368</f>
        <v>0</v>
      </c>
      <c r="B1368" s="81">
        <f t="shared" si="88"/>
        <v>0</v>
      </c>
      <c r="C1368" s="83">
        <f t="shared" si="86"/>
        <v>0</v>
      </c>
      <c r="D1368" s="83">
        <f t="shared" si="89"/>
        <v>0</v>
      </c>
      <c r="E1368" s="3" t="e">
        <f t="shared" si="87"/>
        <v>#NUM!</v>
      </c>
      <c r="F1368" s="15" t="str">
        <f>IF(ISNUMBER(VALUE(SUBSTITUTE(SUBSTITUTE(SUBSTITUTE(SUBSTITUTE('YAHOO HISTORICAL DATA'!B1368,",","+"),".","-"),"+","."),"-",",")))=TRUE,(VALUE(SUBSTITUTE(SUBSTITUTE(SUBSTITUTE(SUBSTITUTE('YAHOO HISTORICAL DATA'!B1368,",","+"),".","-"),"+","."),"-",","))),"")</f>
        <v/>
      </c>
      <c r="G1368" s="15" t="str">
        <f>IF(ISNUMBER(VALUE(SUBSTITUTE(SUBSTITUTE(SUBSTITUTE(SUBSTITUTE('YAHOO HISTORICAL DATA'!C1368,",","+"),".","-"),"+","."),"-",",")))=TRUE,(VALUE(SUBSTITUTE(SUBSTITUTE(SUBSTITUTE(SUBSTITUTE('YAHOO HISTORICAL DATA'!C1368,",","+"),".","-"),"+","."),"-",","))),"")</f>
        <v/>
      </c>
      <c r="H1368" s="15" t="str">
        <f>IF(ISNUMBER(VALUE(SUBSTITUTE(SUBSTITUTE(SUBSTITUTE(SUBSTITUTE('YAHOO HISTORICAL DATA'!D1368,",","+"),".","-"),"+","."),"-",",")))=TRUE,(VALUE(SUBSTITUTE(SUBSTITUTE(SUBSTITUTE(SUBSTITUTE('YAHOO HISTORICAL DATA'!D1368,",","+"),".","-"),"+","."),"-",","))),"")</f>
        <v/>
      </c>
      <c r="I1368" s="15" t="str">
        <f>IF(ISNUMBER(VALUE(SUBSTITUTE(SUBSTITUTE(SUBSTITUTE(SUBSTITUTE('YAHOO HISTORICAL DATA'!E1368,",","+"),".","-"),"+","."),"-",",")))=TRUE,(VALUE(SUBSTITUTE(SUBSTITUTE(SUBSTITUTE(SUBSTITUTE('YAHOO HISTORICAL DATA'!E1368,",","+"),".","-"),"+","."),"-",","))),"")</f>
        <v/>
      </c>
      <c r="J1368" s="15" t="str">
        <f>IF(ISNUMBER(VALUE(SUBSTITUTE(SUBSTITUTE(SUBSTITUTE(SUBSTITUTE('YAHOO HISTORICAL DATA'!F1368,",","+"),".","-"),"+","."),"-",",")))=TRUE,(VALUE(SUBSTITUTE(SUBSTITUTE(SUBSTITUTE(SUBSTITUTE('YAHOO HISTORICAL DATA'!F1368,",","+"),".","-"),"+","."),"-",","))),"")</f>
        <v/>
      </c>
      <c r="K1368" s="15">
        <f>IF(ISNUMBER(VALUE(SUBSTITUTE(SUBSTITUTE(SUBSTITUTE(SUBSTITUTE('YAHOO HISTORICAL DATA'!G1368,",","+"),".","-"),"+","."),"-",",")))=TRUE,(VALUE(SUBSTITUTE(SUBSTITUTE(SUBSTITUTE(SUBSTITUTE('YAHOO HISTORICAL DATA'!G1368,",","+"),".","-"),"+","."),"-",","))),VALUE(SUBSTITUTE(SUBSTITUTE(SUBSTITUTE(SUBSTITUTE('YAHOO HISTORICAL DATA'!G1368,",","+"),".","-"),"+","."),"-",",")&amp;"0"))</f>
        <v>0</v>
      </c>
    </row>
    <row r="1369" spans="1:11" x14ac:dyDescent="0.2">
      <c r="A1369">
        <f>'YAHOO HISTORICAL DATA'!A1369</f>
        <v>0</v>
      </c>
      <c r="B1369" s="81">
        <f t="shared" si="88"/>
        <v>0</v>
      </c>
      <c r="C1369" s="83">
        <f t="shared" si="86"/>
        <v>0</v>
      </c>
      <c r="D1369" s="83">
        <f t="shared" si="89"/>
        <v>0</v>
      </c>
      <c r="E1369" s="3" t="e">
        <f t="shared" si="87"/>
        <v>#NUM!</v>
      </c>
      <c r="F1369" s="15" t="str">
        <f>IF(ISNUMBER(VALUE(SUBSTITUTE(SUBSTITUTE(SUBSTITUTE(SUBSTITUTE('YAHOO HISTORICAL DATA'!B1369,",","+"),".","-"),"+","."),"-",",")))=TRUE,(VALUE(SUBSTITUTE(SUBSTITUTE(SUBSTITUTE(SUBSTITUTE('YAHOO HISTORICAL DATA'!B1369,",","+"),".","-"),"+","."),"-",","))),"")</f>
        <v/>
      </c>
      <c r="G1369" s="15" t="str">
        <f>IF(ISNUMBER(VALUE(SUBSTITUTE(SUBSTITUTE(SUBSTITUTE(SUBSTITUTE('YAHOO HISTORICAL DATA'!C1369,",","+"),".","-"),"+","."),"-",",")))=TRUE,(VALUE(SUBSTITUTE(SUBSTITUTE(SUBSTITUTE(SUBSTITUTE('YAHOO HISTORICAL DATA'!C1369,",","+"),".","-"),"+","."),"-",","))),"")</f>
        <v/>
      </c>
      <c r="H1369" s="15" t="str">
        <f>IF(ISNUMBER(VALUE(SUBSTITUTE(SUBSTITUTE(SUBSTITUTE(SUBSTITUTE('YAHOO HISTORICAL DATA'!D1369,",","+"),".","-"),"+","."),"-",",")))=TRUE,(VALUE(SUBSTITUTE(SUBSTITUTE(SUBSTITUTE(SUBSTITUTE('YAHOO HISTORICAL DATA'!D1369,",","+"),".","-"),"+","."),"-",","))),"")</f>
        <v/>
      </c>
      <c r="I1369" s="15" t="str">
        <f>IF(ISNUMBER(VALUE(SUBSTITUTE(SUBSTITUTE(SUBSTITUTE(SUBSTITUTE('YAHOO HISTORICAL DATA'!E1369,",","+"),".","-"),"+","."),"-",",")))=TRUE,(VALUE(SUBSTITUTE(SUBSTITUTE(SUBSTITUTE(SUBSTITUTE('YAHOO HISTORICAL DATA'!E1369,",","+"),".","-"),"+","."),"-",","))),"")</f>
        <v/>
      </c>
      <c r="J1369" s="15" t="str">
        <f>IF(ISNUMBER(VALUE(SUBSTITUTE(SUBSTITUTE(SUBSTITUTE(SUBSTITUTE('YAHOO HISTORICAL DATA'!F1369,",","+"),".","-"),"+","."),"-",",")))=TRUE,(VALUE(SUBSTITUTE(SUBSTITUTE(SUBSTITUTE(SUBSTITUTE('YAHOO HISTORICAL DATA'!F1369,",","+"),".","-"),"+","."),"-",","))),"")</f>
        <v/>
      </c>
      <c r="K1369" s="15">
        <f>IF(ISNUMBER(VALUE(SUBSTITUTE(SUBSTITUTE(SUBSTITUTE(SUBSTITUTE('YAHOO HISTORICAL DATA'!G1369,",","+"),".","-"),"+","."),"-",",")))=TRUE,(VALUE(SUBSTITUTE(SUBSTITUTE(SUBSTITUTE(SUBSTITUTE('YAHOO HISTORICAL DATA'!G1369,",","+"),".","-"),"+","."),"-",","))),VALUE(SUBSTITUTE(SUBSTITUTE(SUBSTITUTE(SUBSTITUTE('YAHOO HISTORICAL DATA'!G1369,",","+"),".","-"),"+","."),"-",",")&amp;"0"))</f>
        <v>0</v>
      </c>
    </row>
    <row r="1370" spans="1:11" x14ac:dyDescent="0.2">
      <c r="A1370">
        <f>'YAHOO HISTORICAL DATA'!A1370</f>
        <v>0</v>
      </c>
      <c r="B1370" s="81">
        <f t="shared" si="88"/>
        <v>0</v>
      </c>
      <c r="C1370" s="83">
        <f t="shared" si="86"/>
        <v>0</v>
      </c>
      <c r="D1370" s="83">
        <f t="shared" si="89"/>
        <v>0</v>
      </c>
      <c r="E1370" s="3" t="e">
        <f t="shared" si="87"/>
        <v>#NUM!</v>
      </c>
      <c r="F1370" s="15" t="str">
        <f>IF(ISNUMBER(VALUE(SUBSTITUTE(SUBSTITUTE(SUBSTITUTE(SUBSTITUTE('YAHOO HISTORICAL DATA'!B1370,",","+"),".","-"),"+","."),"-",",")))=TRUE,(VALUE(SUBSTITUTE(SUBSTITUTE(SUBSTITUTE(SUBSTITUTE('YAHOO HISTORICAL DATA'!B1370,",","+"),".","-"),"+","."),"-",","))),"")</f>
        <v/>
      </c>
      <c r="G1370" s="15" t="str">
        <f>IF(ISNUMBER(VALUE(SUBSTITUTE(SUBSTITUTE(SUBSTITUTE(SUBSTITUTE('YAHOO HISTORICAL DATA'!C1370,",","+"),".","-"),"+","."),"-",",")))=TRUE,(VALUE(SUBSTITUTE(SUBSTITUTE(SUBSTITUTE(SUBSTITUTE('YAHOO HISTORICAL DATA'!C1370,",","+"),".","-"),"+","."),"-",","))),"")</f>
        <v/>
      </c>
      <c r="H1370" s="15" t="str">
        <f>IF(ISNUMBER(VALUE(SUBSTITUTE(SUBSTITUTE(SUBSTITUTE(SUBSTITUTE('YAHOO HISTORICAL DATA'!D1370,",","+"),".","-"),"+","."),"-",",")))=TRUE,(VALUE(SUBSTITUTE(SUBSTITUTE(SUBSTITUTE(SUBSTITUTE('YAHOO HISTORICAL DATA'!D1370,",","+"),".","-"),"+","."),"-",","))),"")</f>
        <v/>
      </c>
      <c r="I1370" s="15" t="str">
        <f>IF(ISNUMBER(VALUE(SUBSTITUTE(SUBSTITUTE(SUBSTITUTE(SUBSTITUTE('YAHOO HISTORICAL DATA'!E1370,",","+"),".","-"),"+","."),"-",",")))=TRUE,(VALUE(SUBSTITUTE(SUBSTITUTE(SUBSTITUTE(SUBSTITUTE('YAHOO HISTORICAL DATA'!E1370,",","+"),".","-"),"+","."),"-",","))),"")</f>
        <v/>
      </c>
      <c r="J1370" s="15" t="str">
        <f>IF(ISNUMBER(VALUE(SUBSTITUTE(SUBSTITUTE(SUBSTITUTE(SUBSTITUTE('YAHOO HISTORICAL DATA'!F1370,",","+"),".","-"),"+","."),"-",",")))=TRUE,(VALUE(SUBSTITUTE(SUBSTITUTE(SUBSTITUTE(SUBSTITUTE('YAHOO HISTORICAL DATA'!F1370,",","+"),".","-"),"+","."),"-",","))),"")</f>
        <v/>
      </c>
      <c r="K1370" s="15">
        <f>IF(ISNUMBER(VALUE(SUBSTITUTE(SUBSTITUTE(SUBSTITUTE(SUBSTITUTE('YAHOO HISTORICAL DATA'!G1370,",","+"),".","-"),"+","."),"-",",")))=TRUE,(VALUE(SUBSTITUTE(SUBSTITUTE(SUBSTITUTE(SUBSTITUTE('YAHOO HISTORICAL DATA'!G1370,",","+"),".","-"),"+","."),"-",","))),VALUE(SUBSTITUTE(SUBSTITUTE(SUBSTITUTE(SUBSTITUTE('YAHOO HISTORICAL DATA'!G1370,",","+"),".","-"),"+","."),"-",",")&amp;"0"))</f>
        <v>0</v>
      </c>
    </row>
    <row r="1371" spans="1:11" x14ac:dyDescent="0.2">
      <c r="A1371">
        <f>'YAHOO HISTORICAL DATA'!A1371</f>
        <v>0</v>
      </c>
      <c r="B1371" s="81">
        <f t="shared" si="88"/>
        <v>0</v>
      </c>
      <c r="C1371" s="83">
        <f t="shared" si="86"/>
        <v>0</v>
      </c>
      <c r="D1371" s="83">
        <f t="shared" si="89"/>
        <v>0</v>
      </c>
      <c r="E1371" s="3" t="e">
        <f t="shared" si="87"/>
        <v>#NUM!</v>
      </c>
      <c r="F1371" s="15" t="str">
        <f>IF(ISNUMBER(VALUE(SUBSTITUTE(SUBSTITUTE(SUBSTITUTE(SUBSTITUTE('YAHOO HISTORICAL DATA'!B1371,",","+"),".","-"),"+","."),"-",",")))=TRUE,(VALUE(SUBSTITUTE(SUBSTITUTE(SUBSTITUTE(SUBSTITUTE('YAHOO HISTORICAL DATA'!B1371,",","+"),".","-"),"+","."),"-",","))),"")</f>
        <v/>
      </c>
      <c r="G1371" s="15" t="str">
        <f>IF(ISNUMBER(VALUE(SUBSTITUTE(SUBSTITUTE(SUBSTITUTE(SUBSTITUTE('YAHOO HISTORICAL DATA'!C1371,",","+"),".","-"),"+","."),"-",",")))=TRUE,(VALUE(SUBSTITUTE(SUBSTITUTE(SUBSTITUTE(SUBSTITUTE('YAHOO HISTORICAL DATA'!C1371,",","+"),".","-"),"+","."),"-",","))),"")</f>
        <v/>
      </c>
      <c r="H1371" s="15" t="str">
        <f>IF(ISNUMBER(VALUE(SUBSTITUTE(SUBSTITUTE(SUBSTITUTE(SUBSTITUTE('YAHOO HISTORICAL DATA'!D1371,",","+"),".","-"),"+","."),"-",",")))=TRUE,(VALUE(SUBSTITUTE(SUBSTITUTE(SUBSTITUTE(SUBSTITUTE('YAHOO HISTORICAL DATA'!D1371,",","+"),".","-"),"+","."),"-",","))),"")</f>
        <v/>
      </c>
      <c r="I1371" s="15" t="str">
        <f>IF(ISNUMBER(VALUE(SUBSTITUTE(SUBSTITUTE(SUBSTITUTE(SUBSTITUTE('YAHOO HISTORICAL DATA'!E1371,",","+"),".","-"),"+","."),"-",",")))=TRUE,(VALUE(SUBSTITUTE(SUBSTITUTE(SUBSTITUTE(SUBSTITUTE('YAHOO HISTORICAL DATA'!E1371,",","+"),".","-"),"+","."),"-",","))),"")</f>
        <v/>
      </c>
      <c r="J1371" s="15" t="str">
        <f>IF(ISNUMBER(VALUE(SUBSTITUTE(SUBSTITUTE(SUBSTITUTE(SUBSTITUTE('YAHOO HISTORICAL DATA'!F1371,",","+"),".","-"),"+","."),"-",",")))=TRUE,(VALUE(SUBSTITUTE(SUBSTITUTE(SUBSTITUTE(SUBSTITUTE('YAHOO HISTORICAL DATA'!F1371,",","+"),".","-"),"+","."),"-",","))),"")</f>
        <v/>
      </c>
      <c r="K1371" s="15">
        <f>IF(ISNUMBER(VALUE(SUBSTITUTE(SUBSTITUTE(SUBSTITUTE(SUBSTITUTE('YAHOO HISTORICAL DATA'!G1371,",","+"),".","-"),"+","."),"-",",")))=TRUE,(VALUE(SUBSTITUTE(SUBSTITUTE(SUBSTITUTE(SUBSTITUTE('YAHOO HISTORICAL DATA'!G1371,",","+"),".","-"),"+","."),"-",","))),VALUE(SUBSTITUTE(SUBSTITUTE(SUBSTITUTE(SUBSTITUTE('YAHOO HISTORICAL DATA'!G1371,",","+"),".","-"),"+","."),"-",",")&amp;"0"))</f>
        <v>0</v>
      </c>
    </row>
    <row r="1372" spans="1:11" x14ac:dyDescent="0.2">
      <c r="A1372">
        <f>'YAHOO HISTORICAL DATA'!A1372</f>
        <v>0</v>
      </c>
      <c r="B1372" s="81">
        <f t="shared" si="88"/>
        <v>0</v>
      </c>
      <c r="C1372" s="83">
        <f t="shared" si="86"/>
        <v>0</v>
      </c>
      <c r="D1372" s="83">
        <f t="shared" si="89"/>
        <v>0</v>
      </c>
      <c r="E1372" s="3" t="e">
        <f t="shared" si="87"/>
        <v>#NUM!</v>
      </c>
      <c r="F1372" s="15" t="str">
        <f>IF(ISNUMBER(VALUE(SUBSTITUTE(SUBSTITUTE(SUBSTITUTE(SUBSTITUTE('YAHOO HISTORICAL DATA'!B1372,",","+"),".","-"),"+","."),"-",",")))=TRUE,(VALUE(SUBSTITUTE(SUBSTITUTE(SUBSTITUTE(SUBSTITUTE('YAHOO HISTORICAL DATA'!B1372,",","+"),".","-"),"+","."),"-",","))),"")</f>
        <v/>
      </c>
      <c r="G1372" s="15" t="str">
        <f>IF(ISNUMBER(VALUE(SUBSTITUTE(SUBSTITUTE(SUBSTITUTE(SUBSTITUTE('YAHOO HISTORICAL DATA'!C1372,",","+"),".","-"),"+","."),"-",",")))=TRUE,(VALUE(SUBSTITUTE(SUBSTITUTE(SUBSTITUTE(SUBSTITUTE('YAHOO HISTORICAL DATA'!C1372,",","+"),".","-"),"+","."),"-",","))),"")</f>
        <v/>
      </c>
      <c r="H1372" s="15" t="str">
        <f>IF(ISNUMBER(VALUE(SUBSTITUTE(SUBSTITUTE(SUBSTITUTE(SUBSTITUTE('YAHOO HISTORICAL DATA'!D1372,",","+"),".","-"),"+","."),"-",",")))=TRUE,(VALUE(SUBSTITUTE(SUBSTITUTE(SUBSTITUTE(SUBSTITUTE('YAHOO HISTORICAL DATA'!D1372,",","+"),".","-"),"+","."),"-",","))),"")</f>
        <v/>
      </c>
      <c r="I1372" s="15" t="str">
        <f>IF(ISNUMBER(VALUE(SUBSTITUTE(SUBSTITUTE(SUBSTITUTE(SUBSTITUTE('YAHOO HISTORICAL DATA'!E1372,",","+"),".","-"),"+","."),"-",",")))=TRUE,(VALUE(SUBSTITUTE(SUBSTITUTE(SUBSTITUTE(SUBSTITUTE('YAHOO HISTORICAL DATA'!E1372,",","+"),".","-"),"+","."),"-",","))),"")</f>
        <v/>
      </c>
      <c r="J1372" s="15" t="str">
        <f>IF(ISNUMBER(VALUE(SUBSTITUTE(SUBSTITUTE(SUBSTITUTE(SUBSTITUTE('YAHOO HISTORICAL DATA'!F1372,",","+"),".","-"),"+","."),"-",",")))=TRUE,(VALUE(SUBSTITUTE(SUBSTITUTE(SUBSTITUTE(SUBSTITUTE('YAHOO HISTORICAL DATA'!F1372,",","+"),".","-"),"+","."),"-",","))),"")</f>
        <v/>
      </c>
      <c r="K1372" s="15">
        <f>IF(ISNUMBER(VALUE(SUBSTITUTE(SUBSTITUTE(SUBSTITUTE(SUBSTITUTE('YAHOO HISTORICAL DATA'!G1372,",","+"),".","-"),"+","."),"-",",")))=TRUE,(VALUE(SUBSTITUTE(SUBSTITUTE(SUBSTITUTE(SUBSTITUTE('YAHOO HISTORICAL DATA'!G1372,",","+"),".","-"),"+","."),"-",","))),VALUE(SUBSTITUTE(SUBSTITUTE(SUBSTITUTE(SUBSTITUTE('YAHOO HISTORICAL DATA'!G1372,",","+"),".","-"),"+","."),"-",",")&amp;"0"))</f>
        <v>0</v>
      </c>
    </row>
    <row r="1373" spans="1:11" x14ac:dyDescent="0.2">
      <c r="A1373">
        <f>'YAHOO HISTORICAL DATA'!A1373</f>
        <v>0</v>
      </c>
      <c r="B1373" s="81">
        <f t="shared" si="88"/>
        <v>0</v>
      </c>
      <c r="C1373" s="83">
        <f t="shared" si="86"/>
        <v>0</v>
      </c>
      <c r="D1373" s="83">
        <f t="shared" si="89"/>
        <v>0</v>
      </c>
      <c r="E1373" s="3" t="e">
        <f t="shared" si="87"/>
        <v>#NUM!</v>
      </c>
      <c r="F1373" s="15" t="str">
        <f>IF(ISNUMBER(VALUE(SUBSTITUTE(SUBSTITUTE(SUBSTITUTE(SUBSTITUTE('YAHOO HISTORICAL DATA'!B1373,",","+"),".","-"),"+","."),"-",",")))=TRUE,(VALUE(SUBSTITUTE(SUBSTITUTE(SUBSTITUTE(SUBSTITUTE('YAHOO HISTORICAL DATA'!B1373,",","+"),".","-"),"+","."),"-",","))),"")</f>
        <v/>
      </c>
      <c r="G1373" s="15" t="str">
        <f>IF(ISNUMBER(VALUE(SUBSTITUTE(SUBSTITUTE(SUBSTITUTE(SUBSTITUTE('YAHOO HISTORICAL DATA'!C1373,",","+"),".","-"),"+","."),"-",",")))=TRUE,(VALUE(SUBSTITUTE(SUBSTITUTE(SUBSTITUTE(SUBSTITUTE('YAHOO HISTORICAL DATA'!C1373,",","+"),".","-"),"+","."),"-",","))),"")</f>
        <v/>
      </c>
      <c r="H1373" s="15" t="str">
        <f>IF(ISNUMBER(VALUE(SUBSTITUTE(SUBSTITUTE(SUBSTITUTE(SUBSTITUTE('YAHOO HISTORICAL DATA'!D1373,",","+"),".","-"),"+","."),"-",",")))=TRUE,(VALUE(SUBSTITUTE(SUBSTITUTE(SUBSTITUTE(SUBSTITUTE('YAHOO HISTORICAL DATA'!D1373,",","+"),".","-"),"+","."),"-",","))),"")</f>
        <v/>
      </c>
      <c r="I1373" s="15" t="str">
        <f>IF(ISNUMBER(VALUE(SUBSTITUTE(SUBSTITUTE(SUBSTITUTE(SUBSTITUTE('YAHOO HISTORICAL DATA'!E1373,",","+"),".","-"),"+","."),"-",",")))=TRUE,(VALUE(SUBSTITUTE(SUBSTITUTE(SUBSTITUTE(SUBSTITUTE('YAHOO HISTORICAL DATA'!E1373,",","+"),".","-"),"+","."),"-",","))),"")</f>
        <v/>
      </c>
      <c r="J1373" s="15" t="str">
        <f>IF(ISNUMBER(VALUE(SUBSTITUTE(SUBSTITUTE(SUBSTITUTE(SUBSTITUTE('YAHOO HISTORICAL DATA'!F1373,",","+"),".","-"),"+","."),"-",",")))=TRUE,(VALUE(SUBSTITUTE(SUBSTITUTE(SUBSTITUTE(SUBSTITUTE('YAHOO HISTORICAL DATA'!F1373,",","+"),".","-"),"+","."),"-",","))),"")</f>
        <v/>
      </c>
      <c r="K1373" s="15">
        <f>IF(ISNUMBER(VALUE(SUBSTITUTE(SUBSTITUTE(SUBSTITUTE(SUBSTITUTE('YAHOO HISTORICAL DATA'!G1373,",","+"),".","-"),"+","."),"-",",")))=TRUE,(VALUE(SUBSTITUTE(SUBSTITUTE(SUBSTITUTE(SUBSTITUTE('YAHOO HISTORICAL DATA'!G1373,",","+"),".","-"),"+","."),"-",","))),VALUE(SUBSTITUTE(SUBSTITUTE(SUBSTITUTE(SUBSTITUTE('YAHOO HISTORICAL DATA'!G1373,",","+"),".","-"),"+","."),"-",",")&amp;"0"))</f>
        <v>0</v>
      </c>
    </row>
    <row r="1374" spans="1:11" x14ac:dyDescent="0.2">
      <c r="A1374">
        <f>'YAHOO HISTORICAL DATA'!A1374</f>
        <v>0</v>
      </c>
      <c r="B1374" s="81">
        <f t="shared" si="88"/>
        <v>0</v>
      </c>
      <c r="C1374" s="83">
        <f t="shared" si="86"/>
        <v>0</v>
      </c>
      <c r="D1374" s="83">
        <f t="shared" si="89"/>
        <v>0</v>
      </c>
      <c r="E1374" s="3" t="e">
        <f t="shared" si="87"/>
        <v>#NUM!</v>
      </c>
      <c r="F1374" s="15" t="str">
        <f>IF(ISNUMBER(VALUE(SUBSTITUTE(SUBSTITUTE(SUBSTITUTE(SUBSTITUTE('YAHOO HISTORICAL DATA'!B1374,",","+"),".","-"),"+","."),"-",",")))=TRUE,(VALUE(SUBSTITUTE(SUBSTITUTE(SUBSTITUTE(SUBSTITUTE('YAHOO HISTORICAL DATA'!B1374,",","+"),".","-"),"+","."),"-",","))),"")</f>
        <v/>
      </c>
      <c r="G1374" s="15" t="str">
        <f>IF(ISNUMBER(VALUE(SUBSTITUTE(SUBSTITUTE(SUBSTITUTE(SUBSTITUTE('YAHOO HISTORICAL DATA'!C1374,",","+"),".","-"),"+","."),"-",",")))=TRUE,(VALUE(SUBSTITUTE(SUBSTITUTE(SUBSTITUTE(SUBSTITUTE('YAHOO HISTORICAL DATA'!C1374,",","+"),".","-"),"+","."),"-",","))),"")</f>
        <v/>
      </c>
      <c r="H1374" s="15" t="str">
        <f>IF(ISNUMBER(VALUE(SUBSTITUTE(SUBSTITUTE(SUBSTITUTE(SUBSTITUTE('YAHOO HISTORICAL DATA'!D1374,",","+"),".","-"),"+","."),"-",",")))=TRUE,(VALUE(SUBSTITUTE(SUBSTITUTE(SUBSTITUTE(SUBSTITUTE('YAHOO HISTORICAL DATA'!D1374,",","+"),".","-"),"+","."),"-",","))),"")</f>
        <v/>
      </c>
      <c r="I1374" s="15" t="str">
        <f>IF(ISNUMBER(VALUE(SUBSTITUTE(SUBSTITUTE(SUBSTITUTE(SUBSTITUTE('YAHOO HISTORICAL DATA'!E1374,",","+"),".","-"),"+","."),"-",",")))=TRUE,(VALUE(SUBSTITUTE(SUBSTITUTE(SUBSTITUTE(SUBSTITUTE('YAHOO HISTORICAL DATA'!E1374,",","+"),".","-"),"+","."),"-",","))),"")</f>
        <v/>
      </c>
      <c r="J1374" s="15" t="str">
        <f>IF(ISNUMBER(VALUE(SUBSTITUTE(SUBSTITUTE(SUBSTITUTE(SUBSTITUTE('YAHOO HISTORICAL DATA'!F1374,",","+"),".","-"),"+","."),"-",",")))=TRUE,(VALUE(SUBSTITUTE(SUBSTITUTE(SUBSTITUTE(SUBSTITUTE('YAHOO HISTORICAL DATA'!F1374,",","+"),".","-"),"+","."),"-",","))),"")</f>
        <v/>
      </c>
      <c r="K1374" s="15">
        <f>IF(ISNUMBER(VALUE(SUBSTITUTE(SUBSTITUTE(SUBSTITUTE(SUBSTITUTE('YAHOO HISTORICAL DATA'!G1374,",","+"),".","-"),"+","."),"-",",")))=TRUE,(VALUE(SUBSTITUTE(SUBSTITUTE(SUBSTITUTE(SUBSTITUTE('YAHOO HISTORICAL DATA'!G1374,",","+"),".","-"),"+","."),"-",","))),VALUE(SUBSTITUTE(SUBSTITUTE(SUBSTITUTE(SUBSTITUTE('YAHOO HISTORICAL DATA'!G1374,",","+"),".","-"),"+","."),"-",",")&amp;"0"))</f>
        <v>0</v>
      </c>
    </row>
    <row r="1375" spans="1:11" x14ac:dyDescent="0.2">
      <c r="A1375">
        <f>'YAHOO HISTORICAL DATA'!A1375</f>
        <v>0</v>
      </c>
      <c r="B1375" s="81">
        <f t="shared" si="88"/>
        <v>0</v>
      </c>
      <c r="C1375" s="83">
        <f t="shared" si="86"/>
        <v>0</v>
      </c>
      <c r="D1375" s="83">
        <f t="shared" si="89"/>
        <v>0</v>
      </c>
      <c r="E1375" s="3" t="e">
        <f t="shared" si="87"/>
        <v>#NUM!</v>
      </c>
      <c r="F1375" s="15" t="str">
        <f>IF(ISNUMBER(VALUE(SUBSTITUTE(SUBSTITUTE(SUBSTITUTE(SUBSTITUTE('YAHOO HISTORICAL DATA'!B1375,",","+"),".","-"),"+","."),"-",",")))=TRUE,(VALUE(SUBSTITUTE(SUBSTITUTE(SUBSTITUTE(SUBSTITUTE('YAHOO HISTORICAL DATA'!B1375,",","+"),".","-"),"+","."),"-",","))),"")</f>
        <v/>
      </c>
      <c r="G1375" s="15" t="str">
        <f>IF(ISNUMBER(VALUE(SUBSTITUTE(SUBSTITUTE(SUBSTITUTE(SUBSTITUTE('YAHOO HISTORICAL DATA'!C1375,",","+"),".","-"),"+","."),"-",",")))=TRUE,(VALUE(SUBSTITUTE(SUBSTITUTE(SUBSTITUTE(SUBSTITUTE('YAHOO HISTORICAL DATA'!C1375,",","+"),".","-"),"+","."),"-",","))),"")</f>
        <v/>
      </c>
      <c r="H1375" s="15" t="str">
        <f>IF(ISNUMBER(VALUE(SUBSTITUTE(SUBSTITUTE(SUBSTITUTE(SUBSTITUTE('YAHOO HISTORICAL DATA'!D1375,",","+"),".","-"),"+","."),"-",",")))=TRUE,(VALUE(SUBSTITUTE(SUBSTITUTE(SUBSTITUTE(SUBSTITUTE('YAHOO HISTORICAL DATA'!D1375,",","+"),".","-"),"+","."),"-",","))),"")</f>
        <v/>
      </c>
      <c r="I1375" s="15" t="str">
        <f>IF(ISNUMBER(VALUE(SUBSTITUTE(SUBSTITUTE(SUBSTITUTE(SUBSTITUTE('YAHOO HISTORICAL DATA'!E1375,",","+"),".","-"),"+","."),"-",",")))=TRUE,(VALUE(SUBSTITUTE(SUBSTITUTE(SUBSTITUTE(SUBSTITUTE('YAHOO HISTORICAL DATA'!E1375,",","+"),".","-"),"+","."),"-",","))),"")</f>
        <v/>
      </c>
      <c r="J1375" s="15" t="str">
        <f>IF(ISNUMBER(VALUE(SUBSTITUTE(SUBSTITUTE(SUBSTITUTE(SUBSTITUTE('YAHOO HISTORICAL DATA'!F1375,",","+"),".","-"),"+","."),"-",",")))=TRUE,(VALUE(SUBSTITUTE(SUBSTITUTE(SUBSTITUTE(SUBSTITUTE('YAHOO HISTORICAL DATA'!F1375,",","+"),".","-"),"+","."),"-",","))),"")</f>
        <v/>
      </c>
      <c r="K1375" s="15">
        <f>IF(ISNUMBER(VALUE(SUBSTITUTE(SUBSTITUTE(SUBSTITUTE(SUBSTITUTE('YAHOO HISTORICAL DATA'!G1375,",","+"),".","-"),"+","."),"-",",")))=TRUE,(VALUE(SUBSTITUTE(SUBSTITUTE(SUBSTITUTE(SUBSTITUTE('YAHOO HISTORICAL DATA'!G1375,",","+"),".","-"),"+","."),"-",","))),VALUE(SUBSTITUTE(SUBSTITUTE(SUBSTITUTE(SUBSTITUTE('YAHOO HISTORICAL DATA'!G1375,",","+"),".","-"),"+","."),"-",",")&amp;"0"))</f>
        <v>0</v>
      </c>
    </row>
    <row r="1376" spans="1:11" x14ac:dyDescent="0.2">
      <c r="A1376">
        <f>'YAHOO HISTORICAL DATA'!A1376</f>
        <v>0</v>
      </c>
      <c r="B1376" s="81">
        <f t="shared" si="88"/>
        <v>0</v>
      </c>
      <c r="C1376" s="83">
        <f t="shared" si="86"/>
        <v>0</v>
      </c>
      <c r="D1376" s="83">
        <f t="shared" si="89"/>
        <v>0</v>
      </c>
      <c r="E1376" s="3" t="e">
        <f t="shared" si="87"/>
        <v>#NUM!</v>
      </c>
      <c r="F1376" s="15" t="str">
        <f>IF(ISNUMBER(VALUE(SUBSTITUTE(SUBSTITUTE(SUBSTITUTE(SUBSTITUTE('YAHOO HISTORICAL DATA'!B1376,",","+"),".","-"),"+","."),"-",",")))=TRUE,(VALUE(SUBSTITUTE(SUBSTITUTE(SUBSTITUTE(SUBSTITUTE('YAHOO HISTORICAL DATA'!B1376,",","+"),".","-"),"+","."),"-",","))),"")</f>
        <v/>
      </c>
      <c r="G1376" s="15" t="str">
        <f>IF(ISNUMBER(VALUE(SUBSTITUTE(SUBSTITUTE(SUBSTITUTE(SUBSTITUTE('YAHOO HISTORICAL DATA'!C1376,",","+"),".","-"),"+","."),"-",",")))=TRUE,(VALUE(SUBSTITUTE(SUBSTITUTE(SUBSTITUTE(SUBSTITUTE('YAHOO HISTORICAL DATA'!C1376,",","+"),".","-"),"+","."),"-",","))),"")</f>
        <v/>
      </c>
      <c r="H1376" s="15" t="str">
        <f>IF(ISNUMBER(VALUE(SUBSTITUTE(SUBSTITUTE(SUBSTITUTE(SUBSTITUTE('YAHOO HISTORICAL DATA'!D1376,",","+"),".","-"),"+","."),"-",",")))=TRUE,(VALUE(SUBSTITUTE(SUBSTITUTE(SUBSTITUTE(SUBSTITUTE('YAHOO HISTORICAL DATA'!D1376,",","+"),".","-"),"+","."),"-",","))),"")</f>
        <v/>
      </c>
      <c r="I1376" s="15" t="str">
        <f>IF(ISNUMBER(VALUE(SUBSTITUTE(SUBSTITUTE(SUBSTITUTE(SUBSTITUTE('YAHOO HISTORICAL DATA'!E1376,",","+"),".","-"),"+","."),"-",",")))=TRUE,(VALUE(SUBSTITUTE(SUBSTITUTE(SUBSTITUTE(SUBSTITUTE('YAHOO HISTORICAL DATA'!E1376,",","+"),".","-"),"+","."),"-",","))),"")</f>
        <v/>
      </c>
      <c r="J1376" s="15" t="str">
        <f>IF(ISNUMBER(VALUE(SUBSTITUTE(SUBSTITUTE(SUBSTITUTE(SUBSTITUTE('YAHOO HISTORICAL DATA'!F1376,",","+"),".","-"),"+","."),"-",",")))=TRUE,(VALUE(SUBSTITUTE(SUBSTITUTE(SUBSTITUTE(SUBSTITUTE('YAHOO HISTORICAL DATA'!F1376,",","+"),".","-"),"+","."),"-",","))),"")</f>
        <v/>
      </c>
      <c r="K1376" s="15">
        <f>IF(ISNUMBER(VALUE(SUBSTITUTE(SUBSTITUTE(SUBSTITUTE(SUBSTITUTE('YAHOO HISTORICAL DATA'!G1376,",","+"),".","-"),"+","."),"-",",")))=TRUE,(VALUE(SUBSTITUTE(SUBSTITUTE(SUBSTITUTE(SUBSTITUTE('YAHOO HISTORICAL DATA'!G1376,",","+"),".","-"),"+","."),"-",","))),VALUE(SUBSTITUTE(SUBSTITUTE(SUBSTITUTE(SUBSTITUTE('YAHOO HISTORICAL DATA'!G1376,",","+"),".","-"),"+","."),"-",",")&amp;"0"))</f>
        <v>0</v>
      </c>
    </row>
    <row r="1377" spans="1:11" x14ac:dyDescent="0.2">
      <c r="A1377">
        <f>'YAHOO HISTORICAL DATA'!A1377</f>
        <v>0</v>
      </c>
      <c r="B1377" s="81">
        <f t="shared" si="88"/>
        <v>0</v>
      </c>
      <c r="C1377" s="83">
        <f t="shared" si="86"/>
        <v>0</v>
      </c>
      <c r="D1377" s="83">
        <f t="shared" si="89"/>
        <v>0</v>
      </c>
      <c r="E1377" s="3" t="e">
        <f t="shared" si="87"/>
        <v>#NUM!</v>
      </c>
      <c r="F1377" s="15" t="str">
        <f>IF(ISNUMBER(VALUE(SUBSTITUTE(SUBSTITUTE(SUBSTITUTE(SUBSTITUTE('YAHOO HISTORICAL DATA'!B1377,",","+"),".","-"),"+","."),"-",",")))=TRUE,(VALUE(SUBSTITUTE(SUBSTITUTE(SUBSTITUTE(SUBSTITUTE('YAHOO HISTORICAL DATA'!B1377,",","+"),".","-"),"+","."),"-",","))),"")</f>
        <v/>
      </c>
      <c r="G1377" s="15" t="str">
        <f>IF(ISNUMBER(VALUE(SUBSTITUTE(SUBSTITUTE(SUBSTITUTE(SUBSTITUTE('YAHOO HISTORICAL DATA'!C1377,",","+"),".","-"),"+","."),"-",",")))=TRUE,(VALUE(SUBSTITUTE(SUBSTITUTE(SUBSTITUTE(SUBSTITUTE('YAHOO HISTORICAL DATA'!C1377,",","+"),".","-"),"+","."),"-",","))),"")</f>
        <v/>
      </c>
      <c r="H1377" s="15" t="str">
        <f>IF(ISNUMBER(VALUE(SUBSTITUTE(SUBSTITUTE(SUBSTITUTE(SUBSTITUTE('YAHOO HISTORICAL DATA'!D1377,",","+"),".","-"),"+","."),"-",",")))=TRUE,(VALUE(SUBSTITUTE(SUBSTITUTE(SUBSTITUTE(SUBSTITUTE('YAHOO HISTORICAL DATA'!D1377,",","+"),".","-"),"+","."),"-",","))),"")</f>
        <v/>
      </c>
      <c r="I1377" s="15" t="str">
        <f>IF(ISNUMBER(VALUE(SUBSTITUTE(SUBSTITUTE(SUBSTITUTE(SUBSTITUTE('YAHOO HISTORICAL DATA'!E1377,",","+"),".","-"),"+","."),"-",",")))=TRUE,(VALUE(SUBSTITUTE(SUBSTITUTE(SUBSTITUTE(SUBSTITUTE('YAHOO HISTORICAL DATA'!E1377,",","+"),".","-"),"+","."),"-",","))),"")</f>
        <v/>
      </c>
      <c r="J1377" s="15" t="str">
        <f>IF(ISNUMBER(VALUE(SUBSTITUTE(SUBSTITUTE(SUBSTITUTE(SUBSTITUTE('YAHOO HISTORICAL DATA'!F1377,",","+"),".","-"),"+","."),"-",",")))=TRUE,(VALUE(SUBSTITUTE(SUBSTITUTE(SUBSTITUTE(SUBSTITUTE('YAHOO HISTORICAL DATA'!F1377,",","+"),".","-"),"+","."),"-",","))),"")</f>
        <v/>
      </c>
      <c r="K1377" s="15">
        <f>IF(ISNUMBER(VALUE(SUBSTITUTE(SUBSTITUTE(SUBSTITUTE(SUBSTITUTE('YAHOO HISTORICAL DATA'!G1377,",","+"),".","-"),"+","."),"-",",")))=TRUE,(VALUE(SUBSTITUTE(SUBSTITUTE(SUBSTITUTE(SUBSTITUTE('YAHOO HISTORICAL DATA'!G1377,",","+"),".","-"),"+","."),"-",","))),VALUE(SUBSTITUTE(SUBSTITUTE(SUBSTITUTE(SUBSTITUTE('YAHOO HISTORICAL DATA'!G1377,",","+"),".","-"),"+","."),"-",",")&amp;"0"))</f>
        <v>0</v>
      </c>
    </row>
    <row r="1378" spans="1:11" x14ac:dyDescent="0.2">
      <c r="A1378">
        <f>'YAHOO HISTORICAL DATA'!A1378</f>
        <v>0</v>
      </c>
      <c r="B1378" s="81">
        <f t="shared" si="88"/>
        <v>0</v>
      </c>
      <c r="C1378" s="83">
        <f t="shared" si="86"/>
        <v>0</v>
      </c>
      <c r="D1378" s="83">
        <f t="shared" si="89"/>
        <v>0</v>
      </c>
      <c r="E1378" s="3" t="e">
        <f t="shared" si="87"/>
        <v>#NUM!</v>
      </c>
      <c r="F1378" s="15" t="str">
        <f>IF(ISNUMBER(VALUE(SUBSTITUTE(SUBSTITUTE(SUBSTITUTE(SUBSTITUTE('YAHOO HISTORICAL DATA'!B1378,",","+"),".","-"),"+","."),"-",",")))=TRUE,(VALUE(SUBSTITUTE(SUBSTITUTE(SUBSTITUTE(SUBSTITUTE('YAHOO HISTORICAL DATA'!B1378,",","+"),".","-"),"+","."),"-",","))),"")</f>
        <v/>
      </c>
      <c r="G1378" s="15" t="str">
        <f>IF(ISNUMBER(VALUE(SUBSTITUTE(SUBSTITUTE(SUBSTITUTE(SUBSTITUTE('YAHOO HISTORICAL DATA'!C1378,",","+"),".","-"),"+","."),"-",",")))=TRUE,(VALUE(SUBSTITUTE(SUBSTITUTE(SUBSTITUTE(SUBSTITUTE('YAHOO HISTORICAL DATA'!C1378,",","+"),".","-"),"+","."),"-",","))),"")</f>
        <v/>
      </c>
      <c r="H1378" s="15" t="str">
        <f>IF(ISNUMBER(VALUE(SUBSTITUTE(SUBSTITUTE(SUBSTITUTE(SUBSTITUTE('YAHOO HISTORICAL DATA'!D1378,",","+"),".","-"),"+","."),"-",",")))=TRUE,(VALUE(SUBSTITUTE(SUBSTITUTE(SUBSTITUTE(SUBSTITUTE('YAHOO HISTORICAL DATA'!D1378,",","+"),".","-"),"+","."),"-",","))),"")</f>
        <v/>
      </c>
      <c r="I1378" s="15" t="str">
        <f>IF(ISNUMBER(VALUE(SUBSTITUTE(SUBSTITUTE(SUBSTITUTE(SUBSTITUTE('YAHOO HISTORICAL DATA'!E1378,",","+"),".","-"),"+","."),"-",",")))=TRUE,(VALUE(SUBSTITUTE(SUBSTITUTE(SUBSTITUTE(SUBSTITUTE('YAHOO HISTORICAL DATA'!E1378,",","+"),".","-"),"+","."),"-",","))),"")</f>
        <v/>
      </c>
      <c r="J1378" s="15" t="str">
        <f>IF(ISNUMBER(VALUE(SUBSTITUTE(SUBSTITUTE(SUBSTITUTE(SUBSTITUTE('YAHOO HISTORICAL DATA'!F1378,",","+"),".","-"),"+","."),"-",",")))=TRUE,(VALUE(SUBSTITUTE(SUBSTITUTE(SUBSTITUTE(SUBSTITUTE('YAHOO HISTORICAL DATA'!F1378,",","+"),".","-"),"+","."),"-",","))),"")</f>
        <v/>
      </c>
      <c r="K1378" s="15">
        <f>IF(ISNUMBER(VALUE(SUBSTITUTE(SUBSTITUTE(SUBSTITUTE(SUBSTITUTE('YAHOO HISTORICAL DATA'!G1378,",","+"),".","-"),"+","."),"-",",")))=TRUE,(VALUE(SUBSTITUTE(SUBSTITUTE(SUBSTITUTE(SUBSTITUTE('YAHOO HISTORICAL DATA'!G1378,",","+"),".","-"),"+","."),"-",","))),VALUE(SUBSTITUTE(SUBSTITUTE(SUBSTITUTE(SUBSTITUTE('YAHOO HISTORICAL DATA'!G1378,",","+"),".","-"),"+","."),"-",",")&amp;"0"))</f>
        <v>0</v>
      </c>
    </row>
    <row r="1379" spans="1:11" x14ac:dyDescent="0.2">
      <c r="A1379">
        <f>'YAHOO HISTORICAL DATA'!A1379</f>
        <v>0</v>
      </c>
      <c r="B1379" s="81">
        <f t="shared" si="88"/>
        <v>0</v>
      </c>
      <c r="C1379" s="83">
        <f t="shared" si="86"/>
        <v>0</v>
      </c>
      <c r="D1379" s="83">
        <f t="shared" si="89"/>
        <v>0</v>
      </c>
      <c r="E1379" s="3" t="e">
        <f t="shared" si="87"/>
        <v>#NUM!</v>
      </c>
      <c r="F1379" s="15" t="str">
        <f>IF(ISNUMBER(VALUE(SUBSTITUTE(SUBSTITUTE(SUBSTITUTE(SUBSTITUTE('YAHOO HISTORICAL DATA'!B1379,",","+"),".","-"),"+","."),"-",",")))=TRUE,(VALUE(SUBSTITUTE(SUBSTITUTE(SUBSTITUTE(SUBSTITUTE('YAHOO HISTORICAL DATA'!B1379,",","+"),".","-"),"+","."),"-",","))),"")</f>
        <v/>
      </c>
      <c r="G1379" s="15" t="str">
        <f>IF(ISNUMBER(VALUE(SUBSTITUTE(SUBSTITUTE(SUBSTITUTE(SUBSTITUTE('YAHOO HISTORICAL DATA'!C1379,",","+"),".","-"),"+","."),"-",",")))=TRUE,(VALUE(SUBSTITUTE(SUBSTITUTE(SUBSTITUTE(SUBSTITUTE('YAHOO HISTORICAL DATA'!C1379,",","+"),".","-"),"+","."),"-",","))),"")</f>
        <v/>
      </c>
      <c r="H1379" s="15" t="str">
        <f>IF(ISNUMBER(VALUE(SUBSTITUTE(SUBSTITUTE(SUBSTITUTE(SUBSTITUTE('YAHOO HISTORICAL DATA'!D1379,",","+"),".","-"),"+","."),"-",",")))=TRUE,(VALUE(SUBSTITUTE(SUBSTITUTE(SUBSTITUTE(SUBSTITUTE('YAHOO HISTORICAL DATA'!D1379,",","+"),".","-"),"+","."),"-",","))),"")</f>
        <v/>
      </c>
      <c r="I1379" s="15" t="str">
        <f>IF(ISNUMBER(VALUE(SUBSTITUTE(SUBSTITUTE(SUBSTITUTE(SUBSTITUTE('YAHOO HISTORICAL DATA'!E1379,",","+"),".","-"),"+","."),"-",",")))=TRUE,(VALUE(SUBSTITUTE(SUBSTITUTE(SUBSTITUTE(SUBSTITUTE('YAHOO HISTORICAL DATA'!E1379,",","+"),".","-"),"+","."),"-",","))),"")</f>
        <v/>
      </c>
      <c r="J1379" s="15" t="str">
        <f>IF(ISNUMBER(VALUE(SUBSTITUTE(SUBSTITUTE(SUBSTITUTE(SUBSTITUTE('YAHOO HISTORICAL DATA'!F1379,",","+"),".","-"),"+","."),"-",",")))=TRUE,(VALUE(SUBSTITUTE(SUBSTITUTE(SUBSTITUTE(SUBSTITUTE('YAHOO HISTORICAL DATA'!F1379,",","+"),".","-"),"+","."),"-",","))),"")</f>
        <v/>
      </c>
      <c r="K1379" s="15">
        <f>IF(ISNUMBER(VALUE(SUBSTITUTE(SUBSTITUTE(SUBSTITUTE(SUBSTITUTE('YAHOO HISTORICAL DATA'!G1379,",","+"),".","-"),"+","."),"-",",")))=TRUE,(VALUE(SUBSTITUTE(SUBSTITUTE(SUBSTITUTE(SUBSTITUTE('YAHOO HISTORICAL DATA'!G1379,",","+"),".","-"),"+","."),"-",","))),VALUE(SUBSTITUTE(SUBSTITUTE(SUBSTITUTE(SUBSTITUTE('YAHOO HISTORICAL DATA'!G1379,",","+"),".","-"),"+","."),"-",",")&amp;"0"))</f>
        <v>0</v>
      </c>
    </row>
    <row r="1380" spans="1:11" x14ac:dyDescent="0.2">
      <c r="A1380">
        <f>'YAHOO HISTORICAL DATA'!A1380</f>
        <v>0</v>
      </c>
      <c r="B1380" s="81">
        <f t="shared" si="88"/>
        <v>0</v>
      </c>
      <c r="C1380" s="83">
        <f t="shared" si="86"/>
        <v>0</v>
      </c>
      <c r="D1380" s="83">
        <f t="shared" si="89"/>
        <v>0</v>
      </c>
      <c r="E1380" s="3" t="e">
        <f t="shared" si="87"/>
        <v>#NUM!</v>
      </c>
      <c r="F1380" s="15" t="str">
        <f>IF(ISNUMBER(VALUE(SUBSTITUTE(SUBSTITUTE(SUBSTITUTE(SUBSTITUTE('YAHOO HISTORICAL DATA'!B1380,",","+"),".","-"),"+","."),"-",",")))=TRUE,(VALUE(SUBSTITUTE(SUBSTITUTE(SUBSTITUTE(SUBSTITUTE('YAHOO HISTORICAL DATA'!B1380,",","+"),".","-"),"+","."),"-",","))),"")</f>
        <v/>
      </c>
      <c r="G1380" s="15" t="str">
        <f>IF(ISNUMBER(VALUE(SUBSTITUTE(SUBSTITUTE(SUBSTITUTE(SUBSTITUTE('YAHOO HISTORICAL DATA'!C1380,",","+"),".","-"),"+","."),"-",",")))=TRUE,(VALUE(SUBSTITUTE(SUBSTITUTE(SUBSTITUTE(SUBSTITUTE('YAHOO HISTORICAL DATA'!C1380,",","+"),".","-"),"+","."),"-",","))),"")</f>
        <v/>
      </c>
      <c r="H1380" s="15" t="str">
        <f>IF(ISNUMBER(VALUE(SUBSTITUTE(SUBSTITUTE(SUBSTITUTE(SUBSTITUTE('YAHOO HISTORICAL DATA'!D1380,",","+"),".","-"),"+","."),"-",",")))=TRUE,(VALUE(SUBSTITUTE(SUBSTITUTE(SUBSTITUTE(SUBSTITUTE('YAHOO HISTORICAL DATA'!D1380,",","+"),".","-"),"+","."),"-",","))),"")</f>
        <v/>
      </c>
      <c r="I1380" s="15" t="str">
        <f>IF(ISNUMBER(VALUE(SUBSTITUTE(SUBSTITUTE(SUBSTITUTE(SUBSTITUTE('YAHOO HISTORICAL DATA'!E1380,",","+"),".","-"),"+","."),"-",",")))=TRUE,(VALUE(SUBSTITUTE(SUBSTITUTE(SUBSTITUTE(SUBSTITUTE('YAHOO HISTORICAL DATA'!E1380,",","+"),".","-"),"+","."),"-",","))),"")</f>
        <v/>
      </c>
      <c r="J1380" s="15" t="str">
        <f>IF(ISNUMBER(VALUE(SUBSTITUTE(SUBSTITUTE(SUBSTITUTE(SUBSTITUTE('YAHOO HISTORICAL DATA'!F1380,",","+"),".","-"),"+","."),"-",",")))=TRUE,(VALUE(SUBSTITUTE(SUBSTITUTE(SUBSTITUTE(SUBSTITUTE('YAHOO HISTORICAL DATA'!F1380,",","+"),".","-"),"+","."),"-",","))),"")</f>
        <v/>
      </c>
      <c r="K1380" s="15">
        <f>IF(ISNUMBER(VALUE(SUBSTITUTE(SUBSTITUTE(SUBSTITUTE(SUBSTITUTE('YAHOO HISTORICAL DATA'!G1380,",","+"),".","-"),"+","."),"-",",")))=TRUE,(VALUE(SUBSTITUTE(SUBSTITUTE(SUBSTITUTE(SUBSTITUTE('YAHOO HISTORICAL DATA'!G1380,",","+"),".","-"),"+","."),"-",","))),VALUE(SUBSTITUTE(SUBSTITUTE(SUBSTITUTE(SUBSTITUTE('YAHOO HISTORICAL DATA'!G1380,",","+"),".","-"),"+","."),"-",",")&amp;"0"))</f>
        <v>0</v>
      </c>
    </row>
    <row r="1381" spans="1:11" x14ac:dyDescent="0.2">
      <c r="A1381">
        <f>'YAHOO HISTORICAL DATA'!A1381</f>
        <v>0</v>
      </c>
      <c r="B1381" s="81">
        <f t="shared" si="88"/>
        <v>0</v>
      </c>
      <c r="C1381" s="83">
        <f t="shared" si="86"/>
        <v>0</v>
      </c>
      <c r="D1381" s="83">
        <f t="shared" si="89"/>
        <v>0</v>
      </c>
      <c r="E1381" s="3" t="e">
        <f t="shared" si="87"/>
        <v>#NUM!</v>
      </c>
      <c r="F1381" s="15" t="str">
        <f>IF(ISNUMBER(VALUE(SUBSTITUTE(SUBSTITUTE(SUBSTITUTE(SUBSTITUTE('YAHOO HISTORICAL DATA'!B1381,",","+"),".","-"),"+","."),"-",",")))=TRUE,(VALUE(SUBSTITUTE(SUBSTITUTE(SUBSTITUTE(SUBSTITUTE('YAHOO HISTORICAL DATA'!B1381,",","+"),".","-"),"+","."),"-",","))),"")</f>
        <v/>
      </c>
      <c r="G1381" s="15" t="str">
        <f>IF(ISNUMBER(VALUE(SUBSTITUTE(SUBSTITUTE(SUBSTITUTE(SUBSTITUTE('YAHOO HISTORICAL DATA'!C1381,",","+"),".","-"),"+","."),"-",",")))=TRUE,(VALUE(SUBSTITUTE(SUBSTITUTE(SUBSTITUTE(SUBSTITUTE('YAHOO HISTORICAL DATA'!C1381,",","+"),".","-"),"+","."),"-",","))),"")</f>
        <v/>
      </c>
      <c r="H1381" s="15" t="str">
        <f>IF(ISNUMBER(VALUE(SUBSTITUTE(SUBSTITUTE(SUBSTITUTE(SUBSTITUTE('YAHOO HISTORICAL DATA'!D1381,",","+"),".","-"),"+","."),"-",",")))=TRUE,(VALUE(SUBSTITUTE(SUBSTITUTE(SUBSTITUTE(SUBSTITUTE('YAHOO HISTORICAL DATA'!D1381,",","+"),".","-"),"+","."),"-",","))),"")</f>
        <v/>
      </c>
      <c r="I1381" s="15" t="str">
        <f>IF(ISNUMBER(VALUE(SUBSTITUTE(SUBSTITUTE(SUBSTITUTE(SUBSTITUTE('YAHOO HISTORICAL DATA'!E1381,",","+"),".","-"),"+","."),"-",",")))=TRUE,(VALUE(SUBSTITUTE(SUBSTITUTE(SUBSTITUTE(SUBSTITUTE('YAHOO HISTORICAL DATA'!E1381,",","+"),".","-"),"+","."),"-",","))),"")</f>
        <v/>
      </c>
      <c r="J1381" s="15" t="str">
        <f>IF(ISNUMBER(VALUE(SUBSTITUTE(SUBSTITUTE(SUBSTITUTE(SUBSTITUTE('YAHOO HISTORICAL DATA'!F1381,",","+"),".","-"),"+","."),"-",",")))=TRUE,(VALUE(SUBSTITUTE(SUBSTITUTE(SUBSTITUTE(SUBSTITUTE('YAHOO HISTORICAL DATA'!F1381,",","+"),".","-"),"+","."),"-",","))),"")</f>
        <v/>
      </c>
      <c r="K1381" s="15">
        <f>IF(ISNUMBER(VALUE(SUBSTITUTE(SUBSTITUTE(SUBSTITUTE(SUBSTITUTE('YAHOO HISTORICAL DATA'!G1381,",","+"),".","-"),"+","."),"-",",")))=TRUE,(VALUE(SUBSTITUTE(SUBSTITUTE(SUBSTITUTE(SUBSTITUTE('YAHOO HISTORICAL DATA'!G1381,",","+"),".","-"),"+","."),"-",","))),VALUE(SUBSTITUTE(SUBSTITUTE(SUBSTITUTE(SUBSTITUTE('YAHOO HISTORICAL DATA'!G1381,",","+"),".","-"),"+","."),"-",",")&amp;"0"))</f>
        <v>0</v>
      </c>
    </row>
    <row r="1382" spans="1:11" x14ac:dyDescent="0.2">
      <c r="A1382">
        <f>'YAHOO HISTORICAL DATA'!A1382</f>
        <v>0</v>
      </c>
      <c r="B1382" s="81">
        <f t="shared" si="88"/>
        <v>0</v>
      </c>
      <c r="C1382" s="83">
        <f t="shared" si="86"/>
        <v>0</v>
      </c>
      <c r="D1382" s="83">
        <f t="shared" si="89"/>
        <v>0</v>
      </c>
      <c r="E1382" s="3" t="e">
        <f t="shared" si="87"/>
        <v>#NUM!</v>
      </c>
      <c r="F1382" s="15" t="str">
        <f>IF(ISNUMBER(VALUE(SUBSTITUTE(SUBSTITUTE(SUBSTITUTE(SUBSTITUTE('YAHOO HISTORICAL DATA'!B1382,",","+"),".","-"),"+","."),"-",",")))=TRUE,(VALUE(SUBSTITUTE(SUBSTITUTE(SUBSTITUTE(SUBSTITUTE('YAHOO HISTORICAL DATA'!B1382,",","+"),".","-"),"+","."),"-",","))),"")</f>
        <v/>
      </c>
      <c r="G1382" s="15" t="str">
        <f>IF(ISNUMBER(VALUE(SUBSTITUTE(SUBSTITUTE(SUBSTITUTE(SUBSTITUTE('YAHOO HISTORICAL DATA'!C1382,",","+"),".","-"),"+","."),"-",",")))=TRUE,(VALUE(SUBSTITUTE(SUBSTITUTE(SUBSTITUTE(SUBSTITUTE('YAHOO HISTORICAL DATA'!C1382,",","+"),".","-"),"+","."),"-",","))),"")</f>
        <v/>
      </c>
      <c r="H1382" s="15" t="str">
        <f>IF(ISNUMBER(VALUE(SUBSTITUTE(SUBSTITUTE(SUBSTITUTE(SUBSTITUTE('YAHOO HISTORICAL DATA'!D1382,",","+"),".","-"),"+","."),"-",",")))=TRUE,(VALUE(SUBSTITUTE(SUBSTITUTE(SUBSTITUTE(SUBSTITUTE('YAHOO HISTORICAL DATA'!D1382,",","+"),".","-"),"+","."),"-",","))),"")</f>
        <v/>
      </c>
      <c r="I1382" s="15" t="str">
        <f>IF(ISNUMBER(VALUE(SUBSTITUTE(SUBSTITUTE(SUBSTITUTE(SUBSTITUTE('YAHOO HISTORICAL DATA'!E1382,",","+"),".","-"),"+","."),"-",",")))=TRUE,(VALUE(SUBSTITUTE(SUBSTITUTE(SUBSTITUTE(SUBSTITUTE('YAHOO HISTORICAL DATA'!E1382,",","+"),".","-"),"+","."),"-",","))),"")</f>
        <v/>
      </c>
      <c r="J1382" s="15" t="str">
        <f>IF(ISNUMBER(VALUE(SUBSTITUTE(SUBSTITUTE(SUBSTITUTE(SUBSTITUTE('YAHOO HISTORICAL DATA'!F1382,",","+"),".","-"),"+","."),"-",",")))=TRUE,(VALUE(SUBSTITUTE(SUBSTITUTE(SUBSTITUTE(SUBSTITUTE('YAHOO HISTORICAL DATA'!F1382,",","+"),".","-"),"+","."),"-",","))),"")</f>
        <v/>
      </c>
      <c r="K1382" s="15">
        <f>IF(ISNUMBER(VALUE(SUBSTITUTE(SUBSTITUTE(SUBSTITUTE(SUBSTITUTE('YAHOO HISTORICAL DATA'!G1382,",","+"),".","-"),"+","."),"-",",")))=TRUE,(VALUE(SUBSTITUTE(SUBSTITUTE(SUBSTITUTE(SUBSTITUTE('YAHOO HISTORICAL DATA'!G1382,",","+"),".","-"),"+","."),"-",","))),VALUE(SUBSTITUTE(SUBSTITUTE(SUBSTITUTE(SUBSTITUTE('YAHOO HISTORICAL DATA'!G1382,",","+"),".","-"),"+","."),"-",",")&amp;"0"))</f>
        <v>0</v>
      </c>
    </row>
    <row r="1383" spans="1:11" x14ac:dyDescent="0.2">
      <c r="A1383">
        <f>'YAHOO HISTORICAL DATA'!A1383</f>
        <v>0</v>
      </c>
      <c r="B1383" s="81">
        <f t="shared" si="88"/>
        <v>0</v>
      </c>
      <c r="C1383" s="83">
        <f t="shared" si="86"/>
        <v>0</v>
      </c>
      <c r="D1383" s="83">
        <f t="shared" si="89"/>
        <v>0</v>
      </c>
      <c r="E1383" s="3" t="e">
        <f t="shared" si="87"/>
        <v>#NUM!</v>
      </c>
      <c r="F1383" s="15" t="str">
        <f>IF(ISNUMBER(VALUE(SUBSTITUTE(SUBSTITUTE(SUBSTITUTE(SUBSTITUTE('YAHOO HISTORICAL DATA'!B1383,",","+"),".","-"),"+","."),"-",",")))=TRUE,(VALUE(SUBSTITUTE(SUBSTITUTE(SUBSTITUTE(SUBSTITUTE('YAHOO HISTORICAL DATA'!B1383,",","+"),".","-"),"+","."),"-",","))),"")</f>
        <v/>
      </c>
      <c r="G1383" s="15" t="str">
        <f>IF(ISNUMBER(VALUE(SUBSTITUTE(SUBSTITUTE(SUBSTITUTE(SUBSTITUTE('YAHOO HISTORICAL DATA'!C1383,",","+"),".","-"),"+","."),"-",",")))=TRUE,(VALUE(SUBSTITUTE(SUBSTITUTE(SUBSTITUTE(SUBSTITUTE('YAHOO HISTORICAL DATA'!C1383,",","+"),".","-"),"+","."),"-",","))),"")</f>
        <v/>
      </c>
      <c r="H1383" s="15" t="str">
        <f>IF(ISNUMBER(VALUE(SUBSTITUTE(SUBSTITUTE(SUBSTITUTE(SUBSTITUTE('YAHOO HISTORICAL DATA'!D1383,",","+"),".","-"),"+","."),"-",",")))=TRUE,(VALUE(SUBSTITUTE(SUBSTITUTE(SUBSTITUTE(SUBSTITUTE('YAHOO HISTORICAL DATA'!D1383,",","+"),".","-"),"+","."),"-",","))),"")</f>
        <v/>
      </c>
      <c r="I1383" s="15" t="str">
        <f>IF(ISNUMBER(VALUE(SUBSTITUTE(SUBSTITUTE(SUBSTITUTE(SUBSTITUTE('YAHOO HISTORICAL DATA'!E1383,",","+"),".","-"),"+","."),"-",",")))=TRUE,(VALUE(SUBSTITUTE(SUBSTITUTE(SUBSTITUTE(SUBSTITUTE('YAHOO HISTORICAL DATA'!E1383,",","+"),".","-"),"+","."),"-",","))),"")</f>
        <v/>
      </c>
      <c r="J1383" s="15" t="str">
        <f>IF(ISNUMBER(VALUE(SUBSTITUTE(SUBSTITUTE(SUBSTITUTE(SUBSTITUTE('YAHOO HISTORICAL DATA'!F1383,",","+"),".","-"),"+","."),"-",",")))=TRUE,(VALUE(SUBSTITUTE(SUBSTITUTE(SUBSTITUTE(SUBSTITUTE('YAHOO HISTORICAL DATA'!F1383,",","+"),".","-"),"+","."),"-",","))),"")</f>
        <v/>
      </c>
      <c r="K1383" s="15">
        <f>IF(ISNUMBER(VALUE(SUBSTITUTE(SUBSTITUTE(SUBSTITUTE(SUBSTITUTE('YAHOO HISTORICAL DATA'!G1383,",","+"),".","-"),"+","."),"-",",")))=TRUE,(VALUE(SUBSTITUTE(SUBSTITUTE(SUBSTITUTE(SUBSTITUTE('YAHOO HISTORICAL DATA'!G1383,",","+"),".","-"),"+","."),"-",","))),VALUE(SUBSTITUTE(SUBSTITUTE(SUBSTITUTE(SUBSTITUTE('YAHOO HISTORICAL DATA'!G1383,",","+"),".","-"),"+","."),"-",",")&amp;"0"))</f>
        <v>0</v>
      </c>
    </row>
    <row r="1384" spans="1:11" x14ac:dyDescent="0.2">
      <c r="A1384">
        <f>'YAHOO HISTORICAL DATA'!A1384</f>
        <v>0</v>
      </c>
      <c r="B1384" s="81">
        <f t="shared" si="88"/>
        <v>0</v>
      </c>
      <c r="C1384" s="83">
        <f t="shared" si="86"/>
        <v>0</v>
      </c>
      <c r="D1384" s="83">
        <f t="shared" si="89"/>
        <v>0</v>
      </c>
      <c r="E1384" s="3" t="e">
        <f t="shared" si="87"/>
        <v>#NUM!</v>
      </c>
      <c r="F1384" s="15" t="str">
        <f>IF(ISNUMBER(VALUE(SUBSTITUTE(SUBSTITUTE(SUBSTITUTE(SUBSTITUTE('YAHOO HISTORICAL DATA'!B1384,",","+"),".","-"),"+","."),"-",",")))=TRUE,(VALUE(SUBSTITUTE(SUBSTITUTE(SUBSTITUTE(SUBSTITUTE('YAHOO HISTORICAL DATA'!B1384,",","+"),".","-"),"+","."),"-",","))),"")</f>
        <v/>
      </c>
      <c r="G1384" s="15" t="str">
        <f>IF(ISNUMBER(VALUE(SUBSTITUTE(SUBSTITUTE(SUBSTITUTE(SUBSTITUTE('YAHOO HISTORICAL DATA'!C1384,",","+"),".","-"),"+","."),"-",",")))=TRUE,(VALUE(SUBSTITUTE(SUBSTITUTE(SUBSTITUTE(SUBSTITUTE('YAHOO HISTORICAL DATA'!C1384,",","+"),".","-"),"+","."),"-",","))),"")</f>
        <v/>
      </c>
      <c r="H1384" s="15" t="str">
        <f>IF(ISNUMBER(VALUE(SUBSTITUTE(SUBSTITUTE(SUBSTITUTE(SUBSTITUTE('YAHOO HISTORICAL DATA'!D1384,",","+"),".","-"),"+","."),"-",",")))=TRUE,(VALUE(SUBSTITUTE(SUBSTITUTE(SUBSTITUTE(SUBSTITUTE('YAHOO HISTORICAL DATA'!D1384,",","+"),".","-"),"+","."),"-",","))),"")</f>
        <v/>
      </c>
      <c r="I1384" s="15" t="str">
        <f>IF(ISNUMBER(VALUE(SUBSTITUTE(SUBSTITUTE(SUBSTITUTE(SUBSTITUTE('YAHOO HISTORICAL DATA'!E1384,",","+"),".","-"),"+","."),"-",",")))=TRUE,(VALUE(SUBSTITUTE(SUBSTITUTE(SUBSTITUTE(SUBSTITUTE('YAHOO HISTORICAL DATA'!E1384,",","+"),".","-"),"+","."),"-",","))),"")</f>
        <v/>
      </c>
      <c r="J1384" s="15" t="str">
        <f>IF(ISNUMBER(VALUE(SUBSTITUTE(SUBSTITUTE(SUBSTITUTE(SUBSTITUTE('YAHOO HISTORICAL DATA'!F1384,",","+"),".","-"),"+","."),"-",",")))=TRUE,(VALUE(SUBSTITUTE(SUBSTITUTE(SUBSTITUTE(SUBSTITUTE('YAHOO HISTORICAL DATA'!F1384,",","+"),".","-"),"+","."),"-",","))),"")</f>
        <v/>
      </c>
      <c r="K1384" s="15">
        <f>IF(ISNUMBER(VALUE(SUBSTITUTE(SUBSTITUTE(SUBSTITUTE(SUBSTITUTE('YAHOO HISTORICAL DATA'!G1384,",","+"),".","-"),"+","."),"-",",")))=TRUE,(VALUE(SUBSTITUTE(SUBSTITUTE(SUBSTITUTE(SUBSTITUTE('YAHOO HISTORICAL DATA'!G1384,",","+"),".","-"),"+","."),"-",","))),VALUE(SUBSTITUTE(SUBSTITUTE(SUBSTITUTE(SUBSTITUTE('YAHOO HISTORICAL DATA'!G1384,",","+"),".","-"),"+","."),"-",",")&amp;"0"))</f>
        <v>0</v>
      </c>
    </row>
    <row r="1385" spans="1:11" x14ac:dyDescent="0.2">
      <c r="A1385">
        <f>'YAHOO HISTORICAL DATA'!A1385</f>
        <v>0</v>
      </c>
      <c r="B1385" s="81">
        <f t="shared" si="88"/>
        <v>0</v>
      </c>
      <c r="C1385" s="83">
        <f t="shared" si="86"/>
        <v>0</v>
      </c>
      <c r="D1385" s="83">
        <f t="shared" si="89"/>
        <v>0</v>
      </c>
      <c r="E1385" s="3" t="e">
        <f t="shared" si="87"/>
        <v>#NUM!</v>
      </c>
      <c r="F1385" s="15" t="str">
        <f>IF(ISNUMBER(VALUE(SUBSTITUTE(SUBSTITUTE(SUBSTITUTE(SUBSTITUTE('YAHOO HISTORICAL DATA'!B1385,",","+"),".","-"),"+","."),"-",",")))=TRUE,(VALUE(SUBSTITUTE(SUBSTITUTE(SUBSTITUTE(SUBSTITUTE('YAHOO HISTORICAL DATA'!B1385,",","+"),".","-"),"+","."),"-",","))),"")</f>
        <v/>
      </c>
      <c r="G1385" s="15" t="str">
        <f>IF(ISNUMBER(VALUE(SUBSTITUTE(SUBSTITUTE(SUBSTITUTE(SUBSTITUTE('YAHOO HISTORICAL DATA'!C1385,",","+"),".","-"),"+","."),"-",",")))=TRUE,(VALUE(SUBSTITUTE(SUBSTITUTE(SUBSTITUTE(SUBSTITUTE('YAHOO HISTORICAL DATA'!C1385,",","+"),".","-"),"+","."),"-",","))),"")</f>
        <v/>
      </c>
      <c r="H1385" s="15" t="str">
        <f>IF(ISNUMBER(VALUE(SUBSTITUTE(SUBSTITUTE(SUBSTITUTE(SUBSTITUTE('YAHOO HISTORICAL DATA'!D1385,",","+"),".","-"),"+","."),"-",",")))=TRUE,(VALUE(SUBSTITUTE(SUBSTITUTE(SUBSTITUTE(SUBSTITUTE('YAHOO HISTORICAL DATA'!D1385,",","+"),".","-"),"+","."),"-",","))),"")</f>
        <v/>
      </c>
      <c r="I1385" s="15" t="str">
        <f>IF(ISNUMBER(VALUE(SUBSTITUTE(SUBSTITUTE(SUBSTITUTE(SUBSTITUTE('YAHOO HISTORICAL DATA'!E1385,",","+"),".","-"),"+","."),"-",",")))=TRUE,(VALUE(SUBSTITUTE(SUBSTITUTE(SUBSTITUTE(SUBSTITUTE('YAHOO HISTORICAL DATA'!E1385,",","+"),".","-"),"+","."),"-",","))),"")</f>
        <v/>
      </c>
      <c r="J1385" s="15" t="str">
        <f>IF(ISNUMBER(VALUE(SUBSTITUTE(SUBSTITUTE(SUBSTITUTE(SUBSTITUTE('YAHOO HISTORICAL DATA'!F1385,",","+"),".","-"),"+","."),"-",",")))=TRUE,(VALUE(SUBSTITUTE(SUBSTITUTE(SUBSTITUTE(SUBSTITUTE('YAHOO HISTORICAL DATA'!F1385,",","+"),".","-"),"+","."),"-",","))),"")</f>
        <v/>
      </c>
      <c r="K1385" s="15">
        <f>IF(ISNUMBER(VALUE(SUBSTITUTE(SUBSTITUTE(SUBSTITUTE(SUBSTITUTE('YAHOO HISTORICAL DATA'!G1385,",","+"),".","-"),"+","."),"-",",")))=TRUE,(VALUE(SUBSTITUTE(SUBSTITUTE(SUBSTITUTE(SUBSTITUTE('YAHOO HISTORICAL DATA'!G1385,",","+"),".","-"),"+","."),"-",","))),VALUE(SUBSTITUTE(SUBSTITUTE(SUBSTITUTE(SUBSTITUTE('YAHOO HISTORICAL DATA'!G1385,",","+"),".","-"),"+","."),"-",",")&amp;"0"))</f>
        <v>0</v>
      </c>
    </row>
    <row r="1386" spans="1:11" x14ac:dyDescent="0.2">
      <c r="A1386">
        <f>'YAHOO HISTORICAL DATA'!A1386</f>
        <v>0</v>
      </c>
      <c r="B1386" s="81">
        <f t="shared" si="88"/>
        <v>0</v>
      </c>
      <c r="C1386" s="83">
        <f t="shared" si="86"/>
        <v>0</v>
      </c>
      <c r="D1386" s="83">
        <f t="shared" si="89"/>
        <v>0</v>
      </c>
      <c r="E1386" s="3" t="e">
        <f t="shared" si="87"/>
        <v>#NUM!</v>
      </c>
      <c r="F1386" s="15" t="str">
        <f>IF(ISNUMBER(VALUE(SUBSTITUTE(SUBSTITUTE(SUBSTITUTE(SUBSTITUTE('YAHOO HISTORICAL DATA'!B1386,",","+"),".","-"),"+","."),"-",",")))=TRUE,(VALUE(SUBSTITUTE(SUBSTITUTE(SUBSTITUTE(SUBSTITUTE('YAHOO HISTORICAL DATA'!B1386,",","+"),".","-"),"+","."),"-",","))),"")</f>
        <v/>
      </c>
      <c r="G1386" s="15" t="str">
        <f>IF(ISNUMBER(VALUE(SUBSTITUTE(SUBSTITUTE(SUBSTITUTE(SUBSTITUTE('YAHOO HISTORICAL DATA'!C1386,",","+"),".","-"),"+","."),"-",",")))=TRUE,(VALUE(SUBSTITUTE(SUBSTITUTE(SUBSTITUTE(SUBSTITUTE('YAHOO HISTORICAL DATA'!C1386,",","+"),".","-"),"+","."),"-",","))),"")</f>
        <v/>
      </c>
      <c r="H1386" s="15" t="str">
        <f>IF(ISNUMBER(VALUE(SUBSTITUTE(SUBSTITUTE(SUBSTITUTE(SUBSTITUTE('YAHOO HISTORICAL DATA'!D1386,",","+"),".","-"),"+","."),"-",",")))=TRUE,(VALUE(SUBSTITUTE(SUBSTITUTE(SUBSTITUTE(SUBSTITUTE('YAHOO HISTORICAL DATA'!D1386,",","+"),".","-"),"+","."),"-",","))),"")</f>
        <v/>
      </c>
      <c r="I1386" s="15" t="str">
        <f>IF(ISNUMBER(VALUE(SUBSTITUTE(SUBSTITUTE(SUBSTITUTE(SUBSTITUTE('YAHOO HISTORICAL DATA'!E1386,",","+"),".","-"),"+","."),"-",",")))=TRUE,(VALUE(SUBSTITUTE(SUBSTITUTE(SUBSTITUTE(SUBSTITUTE('YAHOO HISTORICAL DATA'!E1386,",","+"),".","-"),"+","."),"-",","))),"")</f>
        <v/>
      </c>
      <c r="J1386" s="15" t="str">
        <f>IF(ISNUMBER(VALUE(SUBSTITUTE(SUBSTITUTE(SUBSTITUTE(SUBSTITUTE('YAHOO HISTORICAL DATA'!F1386,",","+"),".","-"),"+","."),"-",",")))=TRUE,(VALUE(SUBSTITUTE(SUBSTITUTE(SUBSTITUTE(SUBSTITUTE('YAHOO HISTORICAL DATA'!F1386,",","+"),".","-"),"+","."),"-",","))),"")</f>
        <v/>
      </c>
      <c r="K1386" s="15">
        <f>IF(ISNUMBER(VALUE(SUBSTITUTE(SUBSTITUTE(SUBSTITUTE(SUBSTITUTE('YAHOO HISTORICAL DATA'!G1386,",","+"),".","-"),"+","."),"-",",")))=TRUE,(VALUE(SUBSTITUTE(SUBSTITUTE(SUBSTITUTE(SUBSTITUTE('YAHOO HISTORICAL DATA'!G1386,",","+"),".","-"),"+","."),"-",","))),VALUE(SUBSTITUTE(SUBSTITUTE(SUBSTITUTE(SUBSTITUTE('YAHOO HISTORICAL DATA'!G1386,",","+"),".","-"),"+","."),"-",",")&amp;"0"))</f>
        <v>0</v>
      </c>
    </row>
    <row r="1387" spans="1:11" x14ac:dyDescent="0.2">
      <c r="A1387">
        <f>'YAHOO HISTORICAL DATA'!A1387</f>
        <v>0</v>
      </c>
      <c r="B1387" s="81">
        <f t="shared" si="88"/>
        <v>0</v>
      </c>
      <c r="C1387" s="83">
        <f t="shared" si="86"/>
        <v>0</v>
      </c>
      <c r="D1387" s="83">
        <f t="shared" si="89"/>
        <v>0</v>
      </c>
      <c r="E1387" s="3" t="e">
        <f t="shared" si="87"/>
        <v>#NUM!</v>
      </c>
      <c r="F1387" s="15" t="str">
        <f>IF(ISNUMBER(VALUE(SUBSTITUTE(SUBSTITUTE(SUBSTITUTE(SUBSTITUTE('YAHOO HISTORICAL DATA'!B1387,",","+"),".","-"),"+","."),"-",",")))=TRUE,(VALUE(SUBSTITUTE(SUBSTITUTE(SUBSTITUTE(SUBSTITUTE('YAHOO HISTORICAL DATA'!B1387,",","+"),".","-"),"+","."),"-",","))),"")</f>
        <v/>
      </c>
      <c r="G1387" s="15" t="str">
        <f>IF(ISNUMBER(VALUE(SUBSTITUTE(SUBSTITUTE(SUBSTITUTE(SUBSTITUTE('YAHOO HISTORICAL DATA'!C1387,",","+"),".","-"),"+","."),"-",",")))=TRUE,(VALUE(SUBSTITUTE(SUBSTITUTE(SUBSTITUTE(SUBSTITUTE('YAHOO HISTORICAL DATA'!C1387,",","+"),".","-"),"+","."),"-",","))),"")</f>
        <v/>
      </c>
      <c r="H1387" s="15" t="str">
        <f>IF(ISNUMBER(VALUE(SUBSTITUTE(SUBSTITUTE(SUBSTITUTE(SUBSTITUTE('YAHOO HISTORICAL DATA'!D1387,",","+"),".","-"),"+","."),"-",",")))=TRUE,(VALUE(SUBSTITUTE(SUBSTITUTE(SUBSTITUTE(SUBSTITUTE('YAHOO HISTORICAL DATA'!D1387,",","+"),".","-"),"+","."),"-",","))),"")</f>
        <v/>
      </c>
      <c r="I1387" s="15" t="str">
        <f>IF(ISNUMBER(VALUE(SUBSTITUTE(SUBSTITUTE(SUBSTITUTE(SUBSTITUTE('YAHOO HISTORICAL DATA'!E1387,",","+"),".","-"),"+","."),"-",",")))=TRUE,(VALUE(SUBSTITUTE(SUBSTITUTE(SUBSTITUTE(SUBSTITUTE('YAHOO HISTORICAL DATA'!E1387,",","+"),".","-"),"+","."),"-",","))),"")</f>
        <v/>
      </c>
      <c r="J1387" s="15" t="str">
        <f>IF(ISNUMBER(VALUE(SUBSTITUTE(SUBSTITUTE(SUBSTITUTE(SUBSTITUTE('YAHOO HISTORICAL DATA'!F1387,",","+"),".","-"),"+","."),"-",",")))=TRUE,(VALUE(SUBSTITUTE(SUBSTITUTE(SUBSTITUTE(SUBSTITUTE('YAHOO HISTORICAL DATA'!F1387,",","+"),".","-"),"+","."),"-",","))),"")</f>
        <v/>
      </c>
      <c r="K1387" s="15">
        <f>IF(ISNUMBER(VALUE(SUBSTITUTE(SUBSTITUTE(SUBSTITUTE(SUBSTITUTE('YAHOO HISTORICAL DATA'!G1387,",","+"),".","-"),"+","."),"-",",")))=TRUE,(VALUE(SUBSTITUTE(SUBSTITUTE(SUBSTITUTE(SUBSTITUTE('YAHOO HISTORICAL DATA'!G1387,",","+"),".","-"),"+","."),"-",","))),VALUE(SUBSTITUTE(SUBSTITUTE(SUBSTITUTE(SUBSTITUTE('YAHOO HISTORICAL DATA'!G1387,",","+"),".","-"),"+","."),"-",",")&amp;"0"))</f>
        <v>0</v>
      </c>
    </row>
    <row r="1388" spans="1:11" x14ac:dyDescent="0.2">
      <c r="A1388">
        <f>'YAHOO HISTORICAL DATA'!A1388</f>
        <v>0</v>
      </c>
      <c r="B1388" s="81">
        <f t="shared" si="88"/>
        <v>0</v>
      </c>
      <c r="C1388" s="83">
        <f t="shared" si="86"/>
        <v>0</v>
      </c>
      <c r="D1388" s="83">
        <f t="shared" si="89"/>
        <v>0</v>
      </c>
      <c r="E1388" s="3" t="e">
        <f t="shared" si="87"/>
        <v>#NUM!</v>
      </c>
      <c r="F1388" s="15" t="str">
        <f>IF(ISNUMBER(VALUE(SUBSTITUTE(SUBSTITUTE(SUBSTITUTE(SUBSTITUTE('YAHOO HISTORICAL DATA'!B1388,",","+"),".","-"),"+","."),"-",",")))=TRUE,(VALUE(SUBSTITUTE(SUBSTITUTE(SUBSTITUTE(SUBSTITUTE('YAHOO HISTORICAL DATA'!B1388,",","+"),".","-"),"+","."),"-",","))),"")</f>
        <v/>
      </c>
      <c r="G1388" s="15" t="str">
        <f>IF(ISNUMBER(VALUE(SUBSTITUTE(SUBSTITUTE(SUBSTITUTE(SUBSTITUTE('YAHOO HISTORICAL DATA'!C1388,",","+"),".","-"),"+","."),"-",",")))=TRUE,(VALUE(SUBSTITUTE(SUBSTITUTE(SUBSTITUTE(SUBSTITUTE('YAHOO HISTORICAL DATA'!C1388,",","+"),".","-"),"+","."),"-",","))),"")</f>
        <v/>
      </c>
      <c r="H1388" s="15" t="str">
        <f>IF(ISNUMBER(VALUE(SUBSTITUTE(SUBSTITUTE(SUBSTITUTE(SUBSTITUTE('YAHOO HISTORICAL DATA'!D1388,",","+"),".","-"),"+","."),"-",",")))=TRUE,(VALUE(SUBSTITUTE(SUBSTITUTE(SUBSTITUTE(SUBSTITUTE('YAHOO HISTORICAL DATA'!D1388,",","+"),".","-"),"+","."),"-",","))),"")</f>
        <v/>
      </c>
      <c r="I1388" s="15" t="str">
        <f>IF(ISNUMBER(VALUE(SUBSTITUTE(SUBSTITUTE(SUBSTITUTE(SUBSTITUTE('YAHOO HISTORICAL DATA'!E1388,",","+"),".","-"),"+","."),"-",",")))=TRUE,(VALUE(SUBSTITUTE(SUBSTITUTE(SUBSTITUTE(SUBSTITUTE('YAHOO HISTORICAL DATA'!E1388,",","+"),".","-"),"+","."),"-",","))),"")</f>
        <v/>
      </c>
      <c r="J1388" s="15" t="str">
        <f>IF(ISNUMBER(VALUE(SUBSTITUTE(SUBSTITUTE(SUBSTITUTE(SUBSTITUTE('YAHOO HISTORICAL DATA'!F1388,",","+"),".","-"),"+","."),"-",",")))=TRUE,(VALUE(SUBSTITUTE(SUBSTITUTE(SUBSTITUTE(SUBSTITUTE('YAHOO HISTORICAL DATA'!F1388,",","+"),".","-"),"+","."),"-",","))),"")</f>
        <v/>
      </c>
      <c r="K1388" s="15">
        <f>IF(ISNUMBER(VALUE(SUBSTITUTE(SUBSTITUTE(SUBSTITUTE(SUBSTITUTE('YAHOO HISTORICAL DATA'!G1388,",","+"),".","-"),"+","."),"-",",")))=TRUE,(VALUE(SUBSTITUTE(SUBSTITUTE(SUBSTITUTE(SUBSTITUTE('YAHOO HISTORICAL DATA'!G1388,",","+"),".","-"),"+","."),"-",","))),VALUE(SUBSTITUTE(SUBSTITUTE(SUBSTITUTE(SUBSTITUTE('YAHOO HISTORICAL DATA'!G1388,",","+"),".","-"),"+","."),"-",",")&amp;"0"))</f>
        <v>0</v>
      </c>
    </row>
    <row r="1389" spans="1:11" x14ac:dyDescent="0.2">
      <c r="A1389">
        <f>'YAHOO HISTORICAL DATA'!A1389</f>
        <v>0</v>
      </c>
      <c r="B1389" s="81">
        <f t="shared" si="88"/>
        <v>0</v>
      </c>
      <c r="C1389" s="83">
        <f t="shared" ref="C1389:C1452" si="90">(IF((LEFT(A1389,3))="Jan",1,(IF((LEFT(A1389,3))="Feb",2,(IF((LEFT(A1389,3))="Mar",3,(IF((LEFT(A1389,3))="Apr",4,(IF((LEFT(A1389,3))="May",5,(IF((LEFT(A1389,3))="Jun",6,(IF((LEFT(A1389,3))="Jul",7,(IF((LEFT(A1389,3))="Aug",8,(IF((LEFT(A1389,3))="Sep",9,(IF((LEFT(A1389,3))="Oct",10,(IF((LEFT(A1389,3))="Nov",11,(IF((LEFT(A1389,3))="Dec",12,0))))))))))))))))))))))))</f>
        <v>0</v>
      </c>
      <c r="D1389" s="83">
        <f t="shared" si="89"/>
        <v>0</v>
      </c>
      <c r="E1389" s="3" t="e">
        <f t="shared" ref="E1389:E1452" si="91">DATE(D1389,C1389,B1389)</f>
        <v>#NUM!</v>
      </c>
      <c r="F1389" s="15" t="str">
        <f>IF(ISNUMBER(VALUE(SUBSTITUTE(SUBSTITUTE(SUBSTITUTE(SUBSTITUTE('YAHOO HISTORICAL DATA'!B1389,",","+"),".","-"),"+","."),"-",",")))=TRUE,(VALUE(SUBSTITUTE(SUBSTITUTE(SUBSTITUTE(SUBSTITUTE('YAHOO HISTORICAL DATA'!B1389,",","+"),".","-"),"+","."),"-",","))),"")</f>
        <v/>
      </c>
      <c r="G1389" s="15" t="str">
        <f>IF(ISNUMBER(VALUE(SUBSTITUTE(SUBSTITUTE(SUBSTITUTE(SUBSTITUTE('YAHOO HISTORICAL DATA'!C1389,",","+"),".","-"),"+","."),"-",",")))=TRUE,(VALUE(SUBSTITUTE(SUBSTITUTE(SUBSTITUTE(SUBSTITUTE('YAHOO HISTORICAL DATA'!C1389,",","+"),".","-"),"+","."),"-",","))),"")</f>
        <v/>
      </c>
      <c r="H1389" s="15" t="str">
        <f>IF(ISNUMBER(VALUE(SUBSTITUTE(SUBSTITUTE(SUBSTITUTE(SUBSTITUTE('YAHOO HISTORICAL DATA'!D1389,",","+"),".","-"),"+","."),"-",",")))=TRUE,(VALUE(SUBSTITUTE(SUBSTITUTE(SUBSTITUTE(SUBSTITUTE('YAHOO HISTORICAL DATA'!D1389,",","+"),".","-"),"+","."),"-",","))),"")</f>
        <v/>
      </c>
      <c r="I1389" s="15" t="str">
        <f>IF(ISNUMBER(VALUE(SUBSTITUTE(SUBSTITUTE(SUBSTITUTE(SUBSTITUTE('YAHOO HISTORICAL DATA'!E1389,",","+"),".","-"),"+","."),"-",",")))=TRUE,(VALUE(SUBSTITUTE(SUBSTITUTE(SUBSTITUTE(SUBSTITUTE('YAHOO HISTORICAL DATA'!E1389,",","+"),".","-"),"+","."),"-",","))),"")</f>
        <v/>
      </c>
      <c r="J1389" s="15" t="str">
        <f>IF(ISNUMBER(VALUE(SUBSTITUTE(SUBSTITUTE(SUBSTITUTE(SUBSTITUTE('YAHOO HISTORICAL DATA'!F1389,",","+"),".","-"),"+","."),"-",",")))=TRUE,(VALUE(SUBSTITUTE(SUBSTITUTE(SUBSTITUTE(SUBSTITUTE('YAHOO HISTORICAL DATA'!F1389,",","+"),".","-"),"+","."),"-",","))),"")</f>
        <v/>
      </c>
      <c r="K1389" s="15">
        <f>IF(ISNUMBER(VALUE(SUBSTITUTE(SUBSTITUTE(SUBSTITUTE(SUBSTITUTE('YAHOO HISTORICAL DATA'!G1389,",","+"),".","-"),"+","."),"-",",")))=TRUE,(VALUE(SUBSTITUTE(SUBSTITUTE(SUBSTITUTE(SUBSTITUTE('YAHOO HISTORICAL DATA'!G1389,",","+"),".","-"),"+","."),"-",","))),VALUE(SUBSTITUTE(SUBSTITUTE(SUBSTITUTE(SUBSTITUTE('YAHOO HISTORICAL DATA'!G1389,",","+"),".","-"),"+","."),"-",",")&amp;"0"))</f>
        <v>0</v>
      </c>
    </row>
    <row r="1390" spans="1:11" x14ac:dyDescent="0.2">
      <c r="A1390">
        <f>'YAHOO HISTORICAL DATA'!A1390</f>
        <v>0</v>
      </c>
      <c r="B1390" s="81">
        <f t="shared" si="88"/>
        <v>0</v>
      </c>
      <c r="C1390" s="83">
        <f t="shared" si="90"/>
        <v>0</v>
      </c>
      <c r="D1390" s="83">
        <f t="shared" si="89"/>
        <v>0</v>
      </c>
      <c r="E1390" s="3" t="e">
        <f t="shared" si="91"/>
        <v>#NUM!</v>
      </c>
      <c r="F1390" s="15" t="str">
        <f>IF(ISNUMBER(VALUE(SUBSTITUTE(SUBSTITUTE(SUBSTITUTE(SUBSTITUTE('YAHOO HISTORICAL DATA'!B1390,",","+"),".","-"),"+","."),"-",",")))=TRUE,(VALUE(SUBSTITUTE(SUBSTITUTE(SUBSTITUTE(SUBSTITUTE('YAHOO HISTORICAL DATA'!B1390,",","+"),".","-"),"+","."),"-",","))),"")</f>
        <v/>
      </c>
      <c r="G1390" s="15" t="str">
        <f>IF(ISNUMBER(VALUE(SUBSTITUTE(SUBSTITUTE(SUBSTITUTE(SUBSTITUTE('YAHOO HISTORICAL DATA'!C1390,",","+"),".","-"),"+","."),"-",",")))=TRUE,(VALUE(SUBSTITUTE(SUBSTITUTE(SUBSTITUTE(SUBSTITUTE('YAHOO HISTORICAL DATA'!C1390,",","+"),".","-"),"+","."),"-",","))),"")</f>
        <v/>
      </c>
      <c r="H1390" s="15" t="str">
        <f>IF(ISNUMBER(VALUE(SUBSTITUTE(SUBSTITUTE(SUBSTITUTE(SUBSTITUTE('YAHOO HISTORICAL DATA'!D1390,",","+"),".","-"),"+","."),"-",",")))=TRUE,(VALUE(SUBSTITUTE(SUBSTITUTE(SUBSTITUTE(SUBSTITUTE('YAHOO HISTORICAL DATA'!D1390,",","+"),".","-"),"+","."),"-",","))),"")</f>
        <v/>
      </c>
      <c r="I1390" s="15" t="str">
        <f>IF(ISNUMBER(VALUE(SUBSTITUTE(SUBSTITUTE(SUBSTITUTE(SUBSTITUTE('YAHOO HISTORICAL DATA'!E1390,",","+"),".","-"),"+","."),"-",",")))=TRUE,(VALUE(SUBSTITUTE(SUBSTITUTE(SUBSTITUTE(SUBSTITUTE('YAHOO HISTORICAL DATA'!E1390,",","+"),".","-"),"+","."),"-",","))),"")</f>
        <v/>
      </c>
      <c r="J1390" s="15" t="str">
        <f>IF(ISNUMBER(VALUE(SUBSTITUTE(SUBSTITUTE(SUBSTITUTE(SUBSTITUTE('YAHOO HISTORICAL DATA'!F1390,",","+"),".","-"),"+","."),"-",",")))=TRUE,(VALUE(SUBSTITUTE(SUBSTITUTE(SUBSTITUTE(SUBSTITUTE('YAHOO HISTORICAL DATA'!F1390,",","+"),".","-"),"+","."),"-",","))),"")</f>
        <v/>
      </c>
      <c r="K1390" s="15">
        <f>IF(ISNUMBER(VALUE(SUBSTITUTE(SUBSTITUTE(SUBSTITUTE(SUBSTITUTE('YAHOO HISTORICAL DATA'!G1390,",","+"),".","-"),"+","."),"-",",")))=TRUE,(VALUE(SUBSTITUTE(SUBSTITUTE(SUBSTITUTE(SUBSTITUTE('YAHOO HISTORICAL DATA'!G1390,",","+"),".","-"),"+","."),"-",","))),VALUE(SUBSTITUTE(SUBSTITUTE(SUBSTITUTE(SUBSTITUTE('YAHOO HISTORICAL DATA'!G1390,",","+"),".","-"),"+","."),"-",",")&amp;"0"))</f>
        <v>0</v>
      </c>
    </row>
    <row r="1391" spans="1:11" x14ac:dyDescent="0.2">
      <c r="A1391">
        <f>'YAHOO HISTORICAL DATA'!A1391</f>
        <v>0</v>
      </c>
      <c r="B1391" s="81">
        <f t="shared" si="88"/>
        <v>0</v>
      </c>
      <c r="C1391" s="83">
        <f t="shared" si="90"/>
        <v>0</v>
      </c>
      <c r="D1391" s="83">
        <f t="shared" si="89"/>
        <v>0</v>
      </c>
      <c r="E1391" s="3" t="e">
        <f t="shared" si="91"/>
        <v>#NUM!</v>
      </c>
      <c r="F1391" s="15" t="str">
        <f>IF(ISNUMBER(VALUE(SUBSTITUTE(SUBSTITUTE(SUBSTITUTE(SUBSTITUTE('YAHOO HISTORICAL DATA'!B1391,",","+"),".","-"),"+","."),"-",",")))=TRUE,(VALUE(SUBSTITUTE(SUBSTITUTE(SUBSTITUTE(SUBSTITUTE('YAHOO HISTORICAL DATA'!B1391,",","+"),".","-"),"+","."),"-",","))),"")</f>
        <v/>
      </c>
      <c r="G1391" s="15" t="str">
        <f>IF(ISNUMBER(VALUE(SUBSTITUTE(SUBSTITUTE(SUBSTITUTE(SUBSTITUTE('YAHOO HISTORICAL DATA'!C1391,",","+"),".","-"),"+","."),"-",",")))=TRUE,(VALUE(SUBSTITUTE(SUBSTITUTE(SUBSTITUTE(SUBSTITUTE('YAHOO HISTORICAL DATA'!C1391,",","+"),".","-"),"+","."),"-",","))),"")</f>
        <v/>
      </c>
      <c r="H1391" s="15" t="str">
        <f>IF(ISNUMBER(VALUE(SUBSTITUTE(SUBSTITUTE(SUBSTITUTE(SUBSTITUTE('YAHOO HISTORICAL DATA'!D1391,",","+"),".","-"),"+","."),"-",",")))=TRUE,(VALUE(SUBSTITUTE(SUBSTITUTE(SUBSTITUTE(SUBSTITUTE('YAHOO HISTORICAL DATA'!D1391,",","+"),".","-"),"+","."),"-",","))),"")</f>
        <v/>
      </c>
      <c r="I1391" s="15" t="str">
        <f>IF(ISNUMBER(VALUE(SUBSTITUTE(SUBSTITUTE(SUBSTITUTE(SUBSTITUTE('YAHOO HISTORICAL DATA'!E1391,",","+"),".","-"),"+","."),"-",",")))=TRUE,(VALUE(SUBSTITUTE(SUBSTITUTE(SUBSTITUTE(SUBSTITUTE('YAHOO HISTORICAL DATA'!E1391,",","+"),".","-"),"+","."),"-",","))),"")</f>
        <v/>
      </c>
      <c r="J1391" s="15" t="str">
        <f>IF(ISNUMBER(VALUE(SUBSTITUTE(SUBSTITUTE(SUBSTITUTE(SUBSTITUTE('YAHOO HISTORICAL DATA'!F1391,",","+"),".","-"),"+","."),"-",",")))=TRUE,(VALUE(SUBSTITUTE(SUBSTITUTE(SUBSTITUTE(SUBSTITUTE('YAHOO HISTORICAL DATA'!F1391,",","+"),".","-"),"+","."),"-",","))),"")</f>
        <v/>
      </c>
      <c r="K1391" s="15">
        <f>IF(ISNUMBER(VALUE(SUBSTITUTE(SUBSTITUTE(SUBSTITUTE(SUBSTITUTE('YAHOO HISTORICAL DATA'!G1391,",","+"),".","-"),"+","."),"-",",")))=TRUE,(VALUE(SUBSTITUTE(SUBSTITUTE(SUBSTITUTE(SUBSTITUTE('YAHOO HISTORICAL DATA'!G1391,",","+"),".","-"),"+","."),"-",","))),VALUE(SUBSTITUTE(SUBSTITUTE(SUBSTITUTE(SUBSTITUTE('YAHOO HISTORICAL DATA'!G1391,",","+"),".","-"),"+","."),"-",",")&amp;"0"))</f>
        <v>0</v>
      </c>
    </row>
    <row r="1392" spans="1:11" x14ac:dyDescent="0.2">
      <c r="A1392">
        <f>'YAHOO HISTORICAL DATA'!A1392</f>
        <v>0</v>
      </c>
      <c r="B1392" s="81">
        <f t="shared" si="88"/>
        <v>0</v>
      </c>
      <c r="C1392" s="83">
        <f t="shared" si="90"/>
        <v>0</v>
      </c>
      <c r="D1392" s="83">
        <f t="shared" si="89"/>
        <v>0</v>
      </c>
      <c r="E1392" s="3" t="e">
        <f t="shared" si="91"/>
        <v>#NUM!</v>
      </c>
      <c r="F1392" s="15" t="str">
        <f>IF(ISNUMBER(VALUE(SUBSTITUTE(SUBSTITUTE(SUBSTITUTE(SUBSTITUTE('YAHOO HISTORICAL DATA'!B1392,",","+"),".","-"),"+","."),"-",",")))=TRUE,(VALUE(SUBSTITUTE(SUBSTITUTE(SUBSTITUTE(SUBSTITUTE('YAHOO HISTORICAL DATA'!B1392,",","+"),".","-"),"+","."),"-",","))),"")</f>
        <v/>
      </c>
      <c r="G1392" s="15" t="str">
        <f>IF(ISNUMBER(VALUE(SUBSTITUTE(SUBSTITUTE(SUBSTITUTE(SUBSTITUTE('YAHOO HISTORICAL DATA'!C1392,",","+"),".","-"),"+","."),"-",",")))=TRUE,(VALUE(SUBSTITUTE(SUBSTITUTE(SUBSTITUTE(SUBSTITUTE('YAHOO HISTORICAL DATA'!C1392,",","+"),".","-"),"+","."),"-",","))),"")</f>
        <v/>
      </c>
      <c r="H1392" s="15" t="str">
        <f>IF(ISNUMBER(VALUE(SUBSTITUTE(SUBSTITUTE(SUBSTITUTE(SUBSTITUTE('YAHOO HISTORICAL DATA'!D1392,",","+"),".","-"),"+","."),"-",",")))=TRUE,(VALUE(SUBSTITUTE(SUBSTITUTE(SUBSTITUTE(SUBSTITUTE('YAHOO HISTORICAL DATA'!D1392,",","+"),".","-"),"+","."),"-",","))),"")</f>
        <v/>
      </c>
      <c r="I1392" s="15" t="str">
        <f>IF(ISNUMBER(VALUE(SUBSTITUTE(SUBSTITUTE(SUBSTITUTE(SUBSTITUTE('YAHOO HISTORICAL DATA'!E1392,",","+"),".","-"),"+","."),"-",",")))=TRUE,(VALUE(SUBSTITUTE(SUBSTITUTE(SUBSTITUTE(SUBSTITUTE('YAHOO HISTORICAL DATA'!E1392,",","+"),".","-"),"+","."),"-",","))),"")</f>
        <v/>
      </c>
      <c r="J1392" s="15" t="str">
        <f>IF(ISNUMBER(VALUE(SUBSTITUTE(SUBSTITUTE(SUBSTITUTE(SUBSTITUTE('YAHOO HISTORICAL DATA'!F1392,",","+"),".","-"),"+","."),"-",",")))=TRUE,(VALUE(SUBSTITUTE(SUBSTITUTE(SUBSTITUTE(SUBSTITUTE('YAHOO HISTORICAL DATA'!F1392,",","+"),".","-"),"+","."),"-",","))),"")</f>
        <v/>
      </c>
      <c r="K1392" s="15">
        <f>IF(ISNUMBER(VALUE(SUBSTITUTE(SUBSTITUTE(SUBSTITUTE(SUBSTITUTE('YAHOO HISTORICAL DATA'!G1392,",","+"),".","-"),"+","."),"-",",")))=TRUE,(VALUE(SUBSTITUTE(SUBSTITUTE(SUBSTITUTE(SUBSTITUTE('YAHOO HISTORICAL DATA'!G1392,",","+"),".","-"),"+","."),"-",","))),VALUE(SUBSTITUTE(SUBSTITUTE(SUBSTITUTE(SUBSTITUTE('YAHOO HISTORICAL DATA'!G1392,",","+"),".","-"),"+","."),"-",",")&amp;"0"))</f>
        <v>0</v>
      </c>
    </row>
    <row r="1393" spans="1:11" x14ac:dyDescent="0.2">
      <c r="A1393">
        <f>'YAHOO HISTORICAL DATA'!A1393</f>
        <v>0</v>
      </c>
      <c r="B1393" s="81">
        <f t="shared" si="88"/>
        <v>0</v>
      </c>
      <c r="C1393" s="83">
        <f t="shared" si="90"/>
        <v>0</v>
      </c>
      <c r="D1393" s="83">
        <f t="shared" si="89"/>
        <v>0</v>
      </c>
      <c r="E1393" s="3" t="e">
        <f t="shared" si="91"/>
        <v>#NUM!</v>
      </c>
      <c r="F1393" s="15" t="str">
        <f>IF(ISNUMBER(VALUE(SUBSTITUTE(SUBSTITUTE(SUBSTITUTE(SUBSTITUTE('YAHOO HISTORICAL DATA'!B1393,",","+"),".","-"),"+","."),"-",",")))=TRUE,(VALUE(SUBSTITUTE(SUBSTITUTE(SUBSTITUTE(SUBSTITUTE('YAHOO HISTORICAL DATA'!B1393,",","+"),".","-"),"+","."),"-",","))),"")</f>
        <v/>
      </c>
      <c r="G1393" s="15" t="str">
        <f>IF(ISNUMBER(VALUE(SUBSTITUTE(SUBSTITUTE(SUBSTITUTE(SUBSTITUTE('YAHOO HISTORICAL DATA'!C1393,",","+"),".","-"),"+","."),"-",",")))=TRUE,(VALUE(SUBSTITUTE(SUBSTITUTE(SUBSTITUTE(SUBSTITUTE('YAHOO HISTORICAL DATA'!C1393,",","+"),".","-"),"+","."),"-",","))),"")</f>
        <v/>
      </c>
      <c r="H1393" s="15" t="str">
        <f>IF(ISNUMBER(VALUE(SUBSTITUTE(SUBSTITUTE(SUBSTITUTE(SUBSTITUTE('YAHOO HISTORICAL DATA'!D1393,",","+"),".","-"),"+","."),"-",",")))=TRUE,(VALUE(SUBSTITUTE(SUBSTITUTE(SUBSTITUTE(SUBSTITUTE('YAHOO HISTORICAL DATA'!D1393,",","+"),".","-"),"+","."),"-",","))),"")</f>
        <v/>
      </c>
      <c r="I1393" s="15" t="str">
        <f>IF(ISNUMBER(VALUE(SUBSTITUTE(SUBSTITUTE(SUBSTITUTE(SUBSTITUTE('YAHOO HISTORICAL DATA'!E1393,",","+"),".","-"),"+","."),"-",",")))=TRUE,(VALUE(SUBSTITUTE(SUBSTITUTE(SUBSTITUTE(SUBSTITUTE('YAHOO HISTORICAL DATA'!E1393,",","+"),".","-"),"+","."),"-",","))),"")</f>
        <v/>
      </c>
      <c r="J1393" s="15" t="str">
        <f>IF(ISNUMBER(VALUE(SUBSTITUTE(SUBSTITUTE(SUBSTITUTE(SUBSTITUTE('YAHOO HISTORICAL DATA'!F1393,",","+"),".","-"),"+","."),"-",",")))=TRUE,(VALUE(SUBSTITUTE(SUBSTITUTE(SUBSTITUTE(SUBSTITUTE('YAHOO HISTORICAL DATA'!F1393,",","+"),".","-"),"+","."),"-",","))),"")</f>
        <v/>
      </c>
      <c r="K1393" s="15">
        <f>IF(ISNUMBER(VALUE(SUBSTITUTE(SUBSTITUTE(SUBSTITUTE(SUBSTITUTE('YAHOO HISTORICAL DATA'!G1393,",","+"),".","-"),"+","."),"-",",")))=TRUE,(VALUE(SUBSTITUTE(SUBSTITUTE(SUBSTITUTE(SUBSTITUTE('YAHOO HISTORICAL DATA'!G1393,",","+"),".","-"),"+","."),"-",","))),VALUE(SUBSTITUTE(SUBSTITUTE(SUBSTITUTE(SUBSTITUTE('YAHOO HISTORICAL DATA'!G1393,",","+"),".","-"),"+","."),"-",",")&amp;"0"))</f>
        <v>0</v>
      </c>
    </row>
    <row r="1394" spans="1:11" x14ac:dyDescent="0.2">
      <c r="A1394">
        <f>'YAHOO HISTORICAL DATA'!A1394</f>
        <v>0</v>
      </c>
      <c r="B1394" s="81">
        <f t="shared" si="88"/>
        <v>0</v>
      </c>
      <c r="C1394" s="83">
        <f t="shared" si="90"/>
        <v>0</v>
      </c>
      <c r="D1394" s="83">
        <f t="shared" si="89"/>
        <v>0</v>
      </c>
      <c r="E1394" s="3" t="e">
        <f t="shared" si="91"/>
        <v>#NUM!</v>
      </c>
      <c r="F1394" s="15" t="str">
        <f>IF(ISNUMBER(VALUE(SUBSTITUTE(SUBSTITUTE(SUBSTITUTE(SUBSTITUTE('YAHOO HISTORICAL DATA'!B1394,",","+"),".","-"),"+","."),"-",",")))=TRUE,(VALUE(SUBSTITUTE(SUBSTITUTE(SUBSTITUTE(SUBSTITUTE('YAHOO HISTORICAL DATA'!B1394,",","+"),".","-"),"+","."),"-",","))),"")</f>
        <v/>
      </c>
      <c r="G1394" s="15" t="str">
        <f>IF(ISNUMBER(VALUE(SUBSTITUTE(SUBSTITUTE(SUBSTITUTE(SUBSTITUTE('YAHOO HISTORICAL DATA'!C1394,",","+"),".","-"),"+","."),"-",",")))=TRUE,(VALUE(SUBSTITUTE(SUBSTITUTE(SUBSTITUTE(SUBSTITUTE('YAHOO HISTORICAL DATA'!C1394,",","+"),".","-"),"+","."),"-",","))),"")</f>
        <v/>
      </c>
      <c r="H1394" s="15" t="str">
        <f>IF(ISNUMBER(VALUE(SUBSTITUTE(SUBSTITUTE(SUBSTITUTE(SUBSTITUTE('YAHOO HISTORICAL DATA'!D1394,",","+"),".","-"),"+","."),"-",",")))=TRUE,(VALUE(SUBSTITUTE(SUBSTITUTE(SUBSTITUTE(SUBSTITUTE('YAHOO HISTORICAL DATA'!D1394,",","+"),".","-"),"+","."),"-",","))),"")</f>
        <v/>
      </c>
      <c r="I1394" s="15" t="str">
        <f>IF(ISNUMBER(VALUE(SUBSTITUTE(SUBSTITUTE(SUBSTITUTE(SUBSTITUTE('YAHOO HISTORICAL DATA'!E1394,",","+"),".","-"),"+","."),"-",",")))=TRUE,(VALUE(SUBSTITUTE(SUBSTITUTE(SUBSTITUTE(SUBSTITUTE('YAHOO HISTORICAL DATA'!E1394,",","+"),".","-"),"+","."),"-",","))),"")</f>
        <v/>
      </c>
      <c r="J1394" s="15" t="str">
        <f>IF(ISNUMBER(VALUE(SUBSTITUTE(SUBSTITUTE(SUBSTITUTE(SUBSTITUTE('YAHOO HISTORICAL DATA'!F1394,",","+"),".","-"),"+","."),"-",",")))=TRUE,(VALUE(SUBSTITUTE(SUBSTITUTE(SUBSTITUTE(SUBSTITUTE('YAHOO HISTORICAL DATA'!F1394,",","+"),".","-"),"+","."),"-",","))),"")</f>
        <v/>
      </c>
      <c r="K1394" s="15">
        <f>IF(ISNUMBER(VALUE(SUBSTITUTE(SUBSTITUTE(SUBSTITUTE(SUBSTITUTE('YAHOO HISTORICAL DATA'!G1394,",","+"),".","-"),"+","."),"-",",")))=TRUE,(VALUE(SUBSTITUTE(SUBSTITUTE(SUBSTITUTE(SUBSTITUTE('YAHOO HISTORICAL DATA'!G1394,",","+"),".","-"),"+","."),"-",","))),VALUE(SUBSTITUTE(SUBSTITUTE(SUBSTITUTE(SUBSTITUTE('YAHOO HISTORICAL DATA'!G1394,",","+"),".","-"),"+","."),"-",",")&amp;"0"))</f>
        <v>0</v>
      </c>
    </row>
    <row r="1395" spans="1:11" x14ac:dyDescent="0.2">
      <c r="A1395">
        <f>'YAHOO HISTORICAL DATA'!A1395</f>
        <v>0</v>
      </c>
      <c r="B1395" s="81">
        <f t="shared" si="88"/>
        <v>0</v>
      </c>
      <c r="C1395" s="83">
        <f t="shared" si="90"/>
        <v>0</v>
      </c>
      <c r="D1395" s="83">
        <f t="shared" si="89"/>
        <v>0</v>
      </c>
      <c r="E1395" s="3" t="e">
        <f t="shared" si="91"/>
        <v>#NUM!</v>
      </c>
      <c r="F1395" s="15" t="str">
        <f>IF(ISNUMBER(VALUE(SUBSTITUTE(SUBSTITUTE(SUBSTITUTE(SUBSTITUTE('YAHOO HISTORICAL DATA'!B1395,",","+"),".","-"),"+","."),"-",",")))=TRUE,(VALUE(SUBSTITUTE(SUBSTITUTE(SUBSTITUTE(SUBSTITUTE('YAHOO HISTORICAL DATA'!B1395,",","+"),".","-"),"+","."),"-",","))),"")</f>
        <v/>
      </c>
      <c r="G1395" s="15" t="str">
        <f>IF(ISNUMBER(VALUE(SUBSTITUTE(SUBSTITUTE(SUBSTITUTE(SUBSTITUTE('YAHOO HISTORICAL DATA'!C1395,",","+"),".","-"),"+","."),"-",",")))=TRUE,(VALUE(SUBSTITUTE(SUBSTITUTE(SUBSTITUTE(SUBSTITUTE('YAHOO HISTORICAL DATA'!C1395,",","+"),".","-"),"+","."),"-",","))),"")</f>
        <v/>
      </c>
      <c r="H1395" s="15" t="str">
        <f>IF(ISNUMBER(VALUE(SUBSTITUTE(SUBSTITUTE(SUBSTITUTE(SUBSTITUTE('YAHOO HISTORICAL DATA'!D1395,",","+"),".","-"),"+","."),"-",",")))=TRUE,(VALUE(SUBSTITUTE(SUBSTITUTE(SUBSTITUTE(SUBSTITUTE('YAHOO HISTORICAL DATA'!D1395,",","+"),".","-"),"+","."),"-",","))),"")</f>
        <v/>
      </c>
      <c r="I1395" s="15" t="str">
        <f>IF(ISNUMBER(VALUE(SUBSTITUTE(SUBSTITUTE(SUBSTITUTE(SUBSTITUTE('YAHOO HISTORICAL DATA'!E1395,",","+"),".","-"),"+","."),"-",",")))=TRUE,(VALUE(SUBSTITUTE(SUBSTITUTE(SUBSTITUTE(SUBSTITUTE('YAHOO HISTORICAL DATA'!E1395,",","+"),".","-"),"+","."),"-",","))),"")</f>
        <v/>
      </c>
      <c r="J1395" s="15" t="str">
        <f>IF(ISNUMBER(VALUE(SUBSTITUTE(SUBSTITUTE(SUBSTITUTE(SUBSTITUTE('YAHOO HISTORICAL DATA'!F1395,",","+"),".","-"),"+","."),"-",",")))=TRUE,(VALUE(SUBSTITUTE(SUBSTITUTE(SUBSTITUTE(SUBSTITUTE('YAHOO HISTORICAL DATA'!F1395,",","+"),".","-"),"+","."),"-",","))),"")</f>
        <v/>
      </c>
      <c r="K1395" s="15">
        <f>IF(ISNUMBER(VALUE(SUBSTITUTE(SUBSTITUTE(SUBSTITUTE(SUBSTITUTE('YAHOO HISTORICAL DATA'!G1395,",","+"),".","-"),"+","."),"-",",")))=TRUE,(VALUE(SUBSTITUTE(SUBSTITUTE(SUBSTITUTE(SUBSTITUTE('YAHOO HISTORICAL DATA'!G1395,",","+"),".","-"),"+","."),"-",","))),VALUE(SUBSTITUTE(SUBSTITUTE(SUBSTITUTE(SUBSTITUTE('YAHOO HISTORICAL DATA'!G1395,",","+"),".","-"),"+","."),"-",",")&amp;"0"))</f>
        <v>0</v>
      </c>
    </row>
    <row r="1396" spans="1:11" x14ac:dyDescent="0.2">
      <c r="A1396">
        <f>'YAHOO HISTORICAL DATA'!A1396</f>
        <v>0</v>
      </c>
      <c r="B1396" s="81">
        <f t="shared" si="88"/>
        <v>0</v>
      </c>
      <c r="C1396" s="83">
        <f t="shared" si="90"/>
        <v>0</v>
      </c>
      <c r="D1396" s="83">
        <f t="shared" si="89"/>
        <v>0</v>
      </c>
      <c r="E1396" s="3" t="e">
        <f t="shared" si="91"/>
        <v>#NUM!</v>
      </c>
      <c r="F1396" s="15" t="str">
        <f>IF(ISNUMBER(VALUE(SUBSTITUTE(SUBSTITUTE(SUBSTITUTE(SUBSTITUTE('YAHOO HISTORICAL DATA'!B1396,",","+"),".","-"),"+","."),"-",",")))=TRUE,(VALUE(SUBSTITUTE(SUBSTITUTE(SUBSTITUTE(SUBSTITUTE('YAHOO HISTORICAL DATA'!B1396,",","+"),".","-"),"+","."),"-",","))),"")</f>
        <v/>
      </c>
      <c r="G1396" s="15" t="str">
        <f>IF(ISNUMBER(VALUE(SUBSTITUTE(SUBSTITUTE(SUBSTITUTE(SUBSTITUTE('YAHOO HISTORICAL DATA'!C1396,",","+"),".","-"),"+","."),"-",",")))=TRUE,(VALUE(SUBSTITUTE(SUBSTITUTE(SUBSTITUTE(SUBSTITUTE('YAHOO HISTORICAL DATA'!C1396,",","+"),".","-"),"+","."),"-",","))),"")</f>
        <v/>
      </c>
      <c r="H1396" s="15" t="str">
        <f>IF(ISNUMBER(VALUE(SUBSTITUTE(SUBSTITUTE(SUBSTITUTE(SUBSTITUTE('YAHOO HISTORICAL DATA'!D1396,",","+"),".","-"),"+","."),"-",",")))=TRUE,(VALUE(SUBSTITUTE(SUBSTITUTE(SUBSTITUTE(SUBSTITUTE('YAHOO HISTORICAL DATA'!D1396,",","+"),".","-"),"+","."),"-",","))),"")</f>
        <v/>
      </c>
      <c r="I1396" s="15" t="str">
        <f>IF(ISNUMBER(VALUE(SUBSTITUTE(SUBSTITUTE(SUBSTITUTE(SUBSTITUTE('YAHOO HISTORICAL DATA'!E1396,",","+"),".","-"),"+","."),"-",",")))=TRUE,(VALUE(SUBSTITUTE(SUBSTITUTE(SUBSTITUTE(SUBSTITUTE('YAHOO HISTORICAL DATA'!E1396,",","+"),".","-"),"+","."),"-",","))),"")</f>
        <v/>
      </c>
      <c r="J1396" s="15" t="str">
        <f>IF(ISNUMBER(VALUE(SUBSTITUTE(SUBSTITUTE(SUBSTITUTE(SUBSTITUTE('YAHOO HISTORICAL DATA'!F1396,",","+"),".","-"),"+","."),"-",",")))=TRUE,(VALUE(SUBSTITUTE(SUBSTITUTE(SUBSTITUTE(SUBSTITUTE('YAHOO HISTORICAL DATA'!F1396,",","+"),".","-"),"+","."),"-",","))),"")</f>
        <v/>
      </c>
      <c r="K1396" s="15">
        <f>IF(ISNUMBER(VALUE(SUBSTITUTE(SUBSTITUTE(SUBSTITUTE(SUBSTITUTE('YAHOO HISTORICAL DATA'!G1396,",","+"),".","-"),"+","."),"-",",")))=TRUE,(VALUE(SUBSTITUTE(SUBSTITUTE(SUBSTITUTE(SUBSTITUTE('YAHOO HISTORICAL DATA'!G1396,",","+"),".","-"),"+","."),"-",","))),VALUE(SUBSTITUTE(SUBSTITUTE(SUBSTITUTE(SUBSTITUTE('YAHOO HISTORICAL DATA'!G1396,",","+"),".","-"),"+","."),"-",",")&amp;"0"))</f>
        <v>0</v>
      </c>
    </row>
    <row r="1397" spans="1:11" x14ac:dyDescent="0.2">
      <c r="A1397">
        <f>'YAHOO HISTORICAL DATA'!A1397</f>
        <v>0</v>
      </c>
      <c r="B1397" s="81">
        <f t="shared" si="88"/>
        <v>0</v>
      </c>
      <c r="C1397" s="83">
        <f t="shared" si="90"/>
        <v>0</v>
      </c>
      <c r="D1397" s="83">
        <f t="shared" si="89"/>
        <v>0</v>
      </c>
      <c r="E1397" s="3" t="e">
        <f t="shared" si="91"/>
        <v>#NUM!</v>
      </c>
      <c r="F1397" s="15" t="str">
        <f>IF(ISNUMBER(VALUE(SUBSTITUTE(SUBSTITUTE(SUBSTITUTE(SUBSTITUTE('YAHOO HISTORICAL DATA'!B1397,",","+"),".","-"),"+","."),"-",",")))=TRUE,(VALUE(SUBSTITUTE(SUBSTITUTE(SUBSTITUTE(SUBSTITUTE('YAHOO HISTORICAL DATA'!B1397,",","+"),".","-"),"+","."),"-",","))),"")</f>
        <v/>
      </c>
      <c r="G1397" s="15" t="str">
        <f>IF(ISNUMBER(VALUE(SUBSTITUTE(SUBSTITUTE(SUBSTITUTE(SUBSTITUTE('YAHOO HISTORICAL DATA'!C1397,",","+"),".","-"),"+","."),"-",",")))=TRUE,(VALUE(SUBSTITUTE(SUBSTITUTE(SUBSTITUTE(SUBSTITUTE('YAHOO HISTORICAL DATA'!C1397,",","+"),".","-"),"+","."),"-",","))),"")</f>
        <v/>
      </c>
      <c r="H1397" s="15" t="str">
        <f>IF(ISNUMBER(VALUE(SUBSTITUTE(SUBSTITUTE(SUBSTITUTE(SUBSTITUTE('YAHOO HISTORICAL DATA'!D1397,",","+"),".","-"),"+","."),"-",",")))=TRUE,(VALUE(SUBSTITUTE(SUBSTITUTE(SUBSTITUTE(SUBSTITUTE('YAHOO HISTORICAL DATA'!D1397,",","+"),".","-"),"+","."),"-",","))),"")</f>
        <v/>
      </c>
      <c r="I1397" s="15" t="str">
        <f>IF(ISNUMBER(VALUE(SUBSTITUTE(SUBSTITUTE(SUBSTITUTE(SUBSTITUTE('YAHOO HISTORICAL DATA'!E1397,",","+"),".","-"),"+","."),"-",",")))=TRUE,(VALUE(SUBSTITUTE(SUBSTITUTE(SUBSTITUTE(SUBSTITUTE('YAHOO HISTORICAL DATA'!E1397,",","+"),".","-"),"+","."),"-",","))),"")</f>
        <v/>
      </c>
      <c r="J1397" s="15" t="str">
        <f>IF(ISNUMBER(VALUE(SUBSTITUTE(SUBSTITUTE(SUBSTITUTE(SUBSTITUTE('YAHOO HISTORICAL DATA'!F1397,",","+"),".","-"),"+","."),"-",",")))=TRUE,(VALUE(SUBSTITUTE(SUBSTITUTE(SUBSTITUTE(SUBSTITUTE('YAHOO HISTORICAL DATA'!F1397,",","+"),".","-"),"+","."),"-",","))),"")</f>
        <v/>
      </c>
      <c r="K1397" s="15">
        <f>IF(ISNUMBER(VALUE(SUBSTITUTE(SUBSTITUTE(SUBSTITUTE(SUBSTITUTE('YAHOO HISTORICAL DATA'!G1397,",","+"),".","-"),"+","."),"-",",")))=TRUE,(VALUE(SUBSTITUTE(SUBSTITUTE(SUBSTITUTE(SUBSTITUTE('YAHOO HISTORICAL DATA'!G1397,",","+"),".","-"),"+","."),"-",","))),VALUE(SUBSTITUTE(SUBSTITUTE(SUBSTITUTE(SUBSTITUTE('YAHOO HISTORICAL DATA'!G1397,",","+"),".","-"),"+","."),"-",",")&amp;"0"))</f>
        <v>0</v>
      </c>
    </row>
    <row r="1398" spans="1:11" x14ac:dyDescent="0.2">
      <c r="A1398">
        <f>'YAHOO HISTORICAL DATA'!A1398</f>
        <v>0</v>
      </c>
      <c r="B1398" s="81">
        <f t="shared" si="88"/>
        <v>0</v>
      </c>
      <c r="C1398" s="83">
        <f t="shared" si="90"/>
        <v>0</v>
      </c>
      <c r="D1398" s="83">
        <f t="shared" si="89"/>
        <v>0</v>
      </c>
      <c r="E1398" s="3" t="e">
        <f t="shared" si="91"/>
        <v>#NUM!</v>
      </c>
      <c r="F1398" s="15" t="str">
        <f>IF(ISNUMBER(VALUE(SUBSTITUTE(SUBSTITUTE(SUBSTITUTE(SUBSTITUTE('YAHOO HISTORICAL DATA'!B1398,",","+"),".","-"),"+","."),"-",",")))=TRUE,(VALUE(SUBSTITUTE(SUBSTITUTE(SUBSTITUTE(SUBSTITUTE('YAHOO HISTORICAL DATA'!B1398,",","+"),".","-"),"+","."),"-",","))),"")</f>
        <v/>
      </c>
      <c r="G1398" s="15" t="str">
        <f>IF(ISNUMBER(VALUE(SUBSTITUTE(SUBSTITUTE(SUBSTITUTE(SUBSTITUTE('YAHOO HISTORICAL DATA'!C1398,",","+"),".","-"),"+","."),"-",",")))=TRUE,(VALUE(SUBSTITUTE(SUBSTITUTE(SUBSTITUTE(SUBSTITUTE('YAHOO HISTORICAL DATA'!C1398,",","+"),".","-"),"+","."),"-",","))),"")</f>
        <v/>
      </c>
      <c r="H1398" s="15" t="str">
        <f>IF(ISNUMBER(VALUE(SUBSTITUTE(SUBSTITUTE(SUBSTITUTE(SUBSTITUTE('YAHOO HISTORICAL DATA'!D1398,",","+"),".","-"),"+","."),"-",",")))=TRUE,(VALUE(SUBSTITUTE(SUBSTITUTE(SUBSTITUTE(SUBSTITUTE('YAHOO HISTORICAL DATA'!D1398,",","+"),".","-"),"+","."),"-",","))),"")</f>
        <v/>
      </c>
      <c r="I1398" s="15" t="str">
        <f>IF(ISNUMBER(VALUE(SUBSTITUTE(SUBSTITUTE(SUBSTITUTE(SUBSTITUTE('YAHOO HISTORICAL DATA'!E1398,",","+"),".","-"),"+","."),"-",",")))=TRUE,(VALUE(SUBSTITUTE(SUBSTITUTE(SUBSTITUTE(SUBSTITUTE('YAHOO HISTORICAL DATA'!E1398,",","+"),".","-"),"+","."),"-",","))),"")</f>
        <v/>
      </c>
      <c r="J1398" s="15" t="str">
        <f>IF(ISNUMBER(VALUE(SUBSTITUTE(SUBSTITUTE(SUBSTITUTE(SUBSTITUTE('YAHOO HISTORICAL DATA'!F1398,",","+"),".","-"),"+","."),"-",",")))=TRUE,(VALUE(SUBSTITUTE(SUBSTITUTE(SUBSTITUTE(SUBSTITUTE('YAHOO HISTORICAL DATA'!F1398,",","+"),".","-"),"+","."),"-",","))),"")</f>
        <v/>
      </c>
      <c r="K1398" s="15">
        <f>IF(ISNUMBER(VALUE(SUBSTITUTE(SUBSTITUTE(SUBSTITUTE(SUBSTITUTE('YAHOO HISTORICAL DATA'!G1398,",","+"),".","-"),"+","."),"-",",")))=TRUE,(VALUE(SUBSTITUTE(SUBSTITUTE(SUBSTITUTE(SUBSTITUTE('YAHOO HISTORICAL DATA'!G1398,",","+"),".","-"),"+","."),"-",","))),VALUE(SUBSTITUTE(SUBSTITUTE(SUBSTITUTE(SUBSTITUTE('YAHOO HISTORICAL DATA'!G1398,",","+"),".","-"),"+","."),"-",",")&amp;"0"))</f>
        <v>0</v>
      </c>
    </row>
    <row r="1399" spans="1:11" x14ac:dyDescent="0.2">
      <c r="A1399">
        <f>'YAHOO HISTORICAL DATA'!A1399</f>
        <v>0</v>
      </c>
      <c r="B1399" s="81">
        <f t="shared" si="88"/>
        <v>0</v>
      </c>
      <c r="C1399" s="83">
        <f t="shared" si="90"/>
        <v>0</v>
      </c>
      <c r="D1399" s="83">
        <f t="shared" si="89"/>
        <v>0</v>
      </c>
      <c r="E1399" s="3" t="e">
        <f t="shared" si="91"/>
        <v>#NUM!</v>
      </c>
      <c r="F1399" s="15" t="str">
        <f>IF(ISNUMBER(VALUE(SUBSTITUTE(SUBSTITUTE(SUBSTITUTE(SUBSTITUTE('YAHOO HISTORICAL DATA'!B1399,",","+"),".","-"),"+","."),"-",",")))=TRUE,(VALUE(SUBSTITUTE(SUBSTITUTE(SUBSTITUTE(SUBSTITUTE('YAHOO HISTORICAL DATA'!B1399,",","+"),".","-"),"+","."),"-",","))),"")</f>
        <v/>
      </c>
      <c r="G1399" s="15" t="str">
        <f>IF(ISNUMBER(VALUE(SUBSTITUTE(SUBSTITUTE(SUBSTITUTE(SUBSTITUTE('YAHOO HISTORICAL DATA'!C1399,",","+"),".","-"),"+","."),"-",",")))=TRUE,(VALUE(SUBSTITUTE(SUBSTITUTE(SUBSTITUTE(SUBSTITUTE('YAHOO HISTORICAL DATA'!C1399,",","+"),".","-"),"+","."),"-",","))),"")</f>
        <v/>
      </c>
      <c r="H1399" s="15" t="str">
        <f>IF(ISNUMBER(VALUE(SUBSTITUTE(SUBSTITUTE(SUBSTITUTE(SUBSTITUTE('YAHOO HISTORICAL DATA'!D1399,",","+"),".","-"),"+","."),"-",",")))=TRUE,(VALUE(SUBSTITUTE(SUBSTITUTE(SUBSTITUTE(SUBSTITUTE('YAHOO HISTORICAL DATA'!D1399,",","+"),".","-"),"+","."),"-",","))),"")</f>
        <v/>
      </c>
      <c r="I1399" s="15" t="str">
        <f>IF(ISNUMBER(VALUE(SUBSTITUTE(SUBSTITUTE(SUBSTITUTE(SUBSTITUTE('YAHOO HISTORICAL DATA'!E1399,",","+"),".","-"),"+","."),"-",",")))=TRUE,(VALUE(SUBSTITUTE(SUBSTITUTE(SUBSTITUTE(SUBSTITUTE('YAHOO HISTORICAL DATA'!E1399,",","+"),".","-"),"+","."),"-",","))),"")</f>
        <v/>
      </c>
      <c r="J1399" s="15" t="str">
        <f>IF(ISNUMBER(VALUE(SUBSTITUTE(SUBSTITUTE(SUBSTITUTE(SUBSTITUTE('YAHOO HISTORICAL DATA'!F1399,",","+"),".","-"),"+","."),"-",",")))=TRUE,(VALUE(SUBSTITUTE(SUBSTITUTE(SUBSTITUTE(SUBSTITUTE('YAHOO HISTORICAL DATA'!F1399,",","+"),".","-"),"+","."),"-",","))),"")</f>
        <v/>
      </c>
      <c r="K1399" s="15">
        <f>IF(ISNUMBER(VALUE(SUBSTITUTE(SUBSTITUTE(SUBSTITUTE(SUBSTITUTE('YAHOO HISTORICAL DATA'!G1399,",","+"),".","-"),"+","."),"-",",")))=TRUE,(VALUE(SUBSTITUTE(SUBSTITUTE(SUBSTITUTE(SUBSTITUTE('YAHOO HISTORICAL DATA'!G1399,",","+"),".","-"),"+","."),"-",","))),VALUE(SUBSTITUTE(SUBSTITUTE(SUBSTITUTE(SUBSTITUTE('YAHOO HISTORICAL DATA'!G1399,",","+"),".","-"),"+","."),"-",",")&amp;"0"))</f>
        <v>0</v>
      </c>
    </row>
    <row r="1400" spans="1:11" x14ac:dyDescent="0.2">
      <c r="A1400">
        <f>'YAHOO HISTORICAL DATA'!A1400</f>
        <v>0</v>
      </c>
      <c r="B1400" s="81">
        <f t="shared" si="88"/>
        <v>0</v>
      </c>
      <c r="C1400" s="83">
        <f t="shared" si="90"/>
        <v>0</v>
      </c>
      <c r="D1400" s="83">
        <f t="shared" si="89"/>
        <v>0</v>
      </c>
      <c r="E1400" s="3" t="e">
        <f t="shared" si="91"/>
        <v>#NUM!</v>
      </c>
      <c r="F1400" s="15" t="str">
        <f>IF(ISNUMBER(VALUE(SUBSTITUTE(SUBSTITUTE(SUBSTITUTE(SUBSTITUTE('YAHOO HISTORICAL DATA'!B1400,",","+"),".","-"),"+","."),"-",",")))=TRUE,(VALUE(SUBSTITUTE(SUBSTITUTE(SUBSTITUTE(SUBSTITUTE('YAHOO HISTORICAL DATA'!B1400,",","+"),".","-"),"+","."),"-",","))),"")</f>
        <v/>
      </c>
      <c r="G1400" s="15" t="str">
        <f>IF(ISNUMBER(VALUE(SUBSTITUTE(SUBSTITUTE(SUBSTITUTE(SUBSTITUTE('YAHOO HISTORICAL DATA'!C1400,",","+"),".","-"),"+","."),"-",",")))=TRUE,(VALUE(SUBSTITUTE(SUBSTITUTE(SUBSTITUTE(SUBSTITUTE('YAHOO HISTORICAL DATA'!C1400,",","+"),".","-"),"+","."),"-",","))),"")</f>
        <v/>
      </c>
      <c r="H1400" s="15" t="str">
        <f>IF(ISNUMBER(VALUE(SUBSTITUTE(SUBSTITUTE(SUBSTITUTE(SUBSTITUTE('YAHOO HISTORICAL DATA'!D1400,",","+"),".","-"),"+","."),"-",",")))=TRUE,(VALUE(SUBSTITUTE(SUBSTITUTE(SUBSTITUTE(SUBSTITUTE('YAHOO HISTORICAL DATA'!D1400,",","+"),".","-"),"+","."),"-",","))),"")</f>
        <v/>
      </c>
      <c r="I1400" s="15" t="str">
        <f>IF(ISNUMBER(VALUE(SUBSTITUTE(SUBSTITUTE(SUBSTITUTE(SUBSTITUTE('YAHOO HISTORICAL DATA'!E1400,",","+"),".","-"),"+","."),"-",",")))=TRUE,(VALUE(SUBSTITUTE(SUBSTITUTE(SUBSTITUTE(SUBSTITUTE('YAHOO HISTORICAL DATA'!E1400,",","+"),".","-"),"+","."),"-",","))),"")</f>
        <v/>
      </c>
      <c r="J1400" s="15" t="str">
        <f>IF(ISNUMBER(VALUE(SUBSTITUTE(SUBSTITUTE(SUBSTITUTE(SUBSTITUTE('YAHOO HISTORICAL DATA'!F1400,",","+"),".","-"),"+","."),"-",",")))=TRUE,(VALUE(SUBSTITUTE(SUBSTITUTE(SUBSTITUTE(SUBSTITUTE('YAHOO HISTORICAL DATA'!F1400,",","+"),".","-"),"+","."),"-",","))),"")</f>
        <v/>
      </c>
      <c r="K1400" s="15">
        <f>IF(ISNUMBER(VALUE(SUBSTITUTE(SUBSTITUTE(SUBSTITUTE(SUBSTITUTE('YAHOO HISTORICAL DATA'!G1400,",","+"),".","-"),"+","."),"-",",")))=TRUE,(VALUE(SUBSTITUTE(SUBSTITUTE(SUBSTITUTE(SUBSTITUTE('YAHOO HISTORICAL DATA'!G1400,",","+"),".","-"),"+","."),"-",","))),VALUE(SUBSTITUTE(SUBSTITUTE(SUBSTITUTE(SUBSTITUTE('YAHOO HISTORICAL DATA'!G1400,",","+"),".","-"),"+","."),"-",",")&amp;"0"))</f>
        <v>0</v>
      </c>
    </row>
    <row r="1401" spans="1:11" x14ac:dyDescent="0.2">
      <c r="A1401">
        <f>'YAHOO HISTORICAL DATA'!A1401</f>
        <v>0</v>
      </c>
      <c r="B1401" s="81">
        <f t="shared" si="88"/>
        <v>0</v>
      </c>
      <c r="C1401" s="83">
        <f t="shared" si="90"/>
        <v>0</v>
      </c>
      <c r="D1401" s="83">
        <f t="shared" si="89"/>
        <v>0</v>
      </c>
      <c r="E1401" s="3" t="e">
        <f t="shared" si="91"/>
        <v>#NUM!</v>
      </c>
      <c r="F1401" s="15" t="str">
        <f>IF(ISNUMBER(VALUE(SUBSTITUTE(SUBSTITUTE(SUBSTITUTE(SUBSTITUTE('YAHOO HISTORICAL DATA'!B1401,",","+"),".","-"),"+","."),"-",",")))=TRUE,(VALUE(SUBSTITUTE(SUBSTITUTE(SUBSTITUTE(SUBSTITUTE('YAHOO HISTORICAL DATA'!B1401,",","+"),".","-"),"+","."),"-",","))),"")</f>
        <v/>
      </c>
      <c r="G1401" s="15" t="str">
        <f>IF(ISNUMBER(VALUE(SUBSTITUTE(SUBSTITUTE(SUBSTITUTE(SUBSTITUTE('YAHOO HISTORICAL DATA'!C1401,",","+"),".","-"),"+","."),"-",",")))=TRUE,(VALUE(SUBSTITUTE(SUBSTITUTE(SUBSTITUTE(SUBSTITUTE('YAHOO HISTORICAL DATA'!C1401,",","+"),".","-"),"+","."),"-",","))),"")</f>
        <v/>
      </c>
      <c r="H1401" s="15" t="str">
        <f>IF(ISNUMBER(VALUE(SUBSTITUTE(SUBSTITUTE(SUBSTITUTE(SUBSTITUTE('YAHOO HISTORICAL DATA'!D1401,",","+"),".","-"),"+","."),"-",",")))=TRUE,(VALUE(SUBSTITUTE(SUBSTITUTE(SUBSTITUTE(SUBSTITUTE('YAHOO HISTORICAL DATA'!D1401,",","+"),".","-"),"+","."),"-",","))),"")</f>
        <v/>
      </c>
      <c r="I1401" s="15" t="str">
        <f>IF(ISNUMBER(VALUE(SUBSTITUTE(SUBSTITUTE(SUBSTITUTE(SUBSTITUTE('YAHOO HISTORICAL DATA'!E1401,",","+"),".","-"),"+","."),"-",",")))=TRUE,(VALUE(SUBSTITUTE(SUBSTITUTE(SUBSTITUTE(SUBSTITUTE('YAHOO HISTORICAL DATA'!E1401,",","+"),".","-"),"+","."),"-",","))),"")</f>
        <v/>
      </c>
      <c r="J1401" s="15" t="str">
        <f>IF(ISNUMBER(VALUE(SUBSTITUTE(SUBSTITUTE(SUBSTITUTE(SUBSTITUTE('YAHOO HISTORICAL DATA'!F1401,",","+"),".","-"),"+","."),"-",",")))=TRUE,(VALUE(SUBSTITUTE(SUBSTITUTE(SUBSTITUTE(SUBSTITUTE('YAHOO HISTORICAL DATA'!F1401,",","+"),".","-"),"+","."),"-",","))),"")</f>
        <v/>
      </c>
      <c r="K1401" s="15">
        <f>IF(ISNUMBER(VALUE(SUBSTITUTE(SUBSTITUTE(SUBSTITUTE(SUBSTITUTE('YAHOO HISTORICAL DATA'!G1401,",","+"),".","-"),"+","."),"-",",")))=TRUE,(VALUE(SUBSTITUTE(SUBSTITUTE(SUBSTITUTE(SUBSTITUTE('YAHOO HISTORICAL DATA'!G1401,",","+"),".","-"),"+","."),"-",","))),VALUE(SUBSTITUTE(SUBSTITUTE(SUBSTITUTE(SUBSTITUTE('YAHOO HISTORICAL DATA'!G1401,",","+"),".","-"),"+","."),"-",",")&amp;"0"))</f>
        <v>0</v>
      </c>
    </row>
    <row r="1402" spans="1:11" x14ac:dyDescent="0.2">
      <c r="A1402">
        <f>'YAHOO HISTORICAL DATA'!A1402</f>
        <v>0</v>
      </c>
      <c r="B1402" s="81">
        <f t="shared" si="88"/>
        <v>0</v>
      </c>
      <c r="C1402" s="83">
        <f t="shared" si="90"/>
        <v>0</v>
      </c>
      <c r="D1402" s="83">
        <f t="shared" si="89"/>
        <v>0</v>
      </c>
      <c r="E1402" s="3" t="e">
        <f t="shared" si="91"/>
        <v>#NUM!</v>
      </c>
      <c r="F1402" s="15" t="str">
        <f>IF(ISNUMBER(VALUE(SUBSTITUTE(SUBSTITUTE(SUBSTITUTE(SUBSTITUTE('YAHOO HISTORICAL DATA'!B1402,",","+"),".","-"),"+","."),"-",",")))=TRUE,(VALUE(SUBSTITUTE(SUBSTITUTE(SUBSTITUTE(SUBSTITUTE('YAHOO HISTORICAL DATA'!B1402,",","+"),".","-"),"+","."),"-",","))),"")</f>
        <v/>
      </c>
      <c r="G1402" s="15" t="str">
        <f>IF(ISNUMBER(VALUE(SUBSTITUTE(SUBSTITUTE(SUBSTITUTE(SUBSTITUTE('YAHOO HISTORICAL DATA'!C1402,",","+"),".","-"),"+","."),"-",",")))=TRUE,(VALUE(SUBSTITUTE(SUBSTITUTE(SUBSTITUTE(SUBSTITUTE('YAHOO HISTORICAL DATA'!C1402,",","+"),".","-"),"+","."),"-",","))),"")</f>
        <v/>
      </c>
      <c r="H1402" s="15" t="str">
        <f>IF(ISNUMBER(VALUE(SUBSTITUTE(SUBSTITUTE(SUBSTITUTE(SUBSTITUTE('YAHOO HISTORICAL DATA'!D1402,",","+"),".","-"),"+","."),"-",",")))=TRUE,(VALUE(SUBSTITUTE(SUBSTITUTE(SUBSTITUTE(SUBSTITUTE('YAHOO HISTORICAL DATA'!D1402,",","+"),".","-"),"+","."),"-",","))),"")</f>
        <v/>
      </c>
      <c r="I1402" s="15" t="str">
        <f>IF(ISNUMBER(VALUE(SUBSTITUTE(SUBSTITUTE(SUBSTITUTE(SUBSTITUTE('YAHOO HISTORICAL DATA'!E1402,",","+"),".","-"),"+","."),"-",",")))=TRUE,(VALUE(SUBSTITUTE(SUBSTITUTE(SUBSTITUTE(SUBSTITUTE('YAHOO HISTORICAL DATA'!E1402,",","+"),".","-"),"+","."),"-",","))),"")</f>
        <v/>
      </c>
      <c r="J1402" s="15" t="str">
        <f>IF(ISNUMBER(VALUE(SUBSTITUTE(SUBSTITUTE(SUBSTITUTE(SUBSTITUTE('YAHOO HISTORICAL DATA'!F1402,",","+"),".","-"),"+","."),"-",",")))=TRUE,(VALUE(SUBSTITUTE(SUBSTITUTE(SUBSTITUTE(SUBSTITUTE('YAHOO HISTORICAL DATA'!F1402,",","+"),".","-"),"+","."),"-",","))),"")</f>
        <v/>
      </c>
      <c r="K1402" s="15">
        <f>IF(ISNUMBER(VALUE(SUBSTITUTE(SUBSTITUTE(SUBSTITUTE(SUBSTITUTE('YAHOO HISTORICAL DATA'!G1402,",","+"),".","-"),"+","."),"-",",")))=TRUE,(VALUE(SUBSTITUTE(SUBSTITUTE(SUBSTITUTE(SUBSTITUTE('YAHOO HISTORICAL DATA'!G1402,",","+"),".","-"),"+","."),"-",","))),VALUE(SUBSTITUTE(SUBSTITUTE(SUBSTITUTE(SUBSTITUTE('YAHOO HISTORICAL DATA'!G1402,",","+"),".","-"),"+","."),"-",",")&amp;"0"))</f>
        <v>0</v>
      </c>
    </row>
    <row r="1403" spans="1:11" x14ac:dyDescent="0.2">
      <c r="A1403">
        <f>'YAHOO HISTORICAL DATA'!A1403</f>
        <v>0</v>
      </c>
      <c r="B1403" s="81">
        <f t="shared" si="88"/>
        <v>0</v>
      </c>
      <c r="C1403" s="83">
        <f t="shared" si="90"/>
        <v>0</v>
      </c>
      <c r="D1403" s="83">
        <f t="shared" si="89"/>
        <v>0</v>
      </c>
      <c r="E1403" s="3" t="e">
        <f t="shared" si="91"/>
        <v>#NUM!</v>
      </c>
      <c r="F1403" s="15" t="str">
        <f>IF(ISNUMBER(VALUE(SUBSTITUTE(SUBSTITUTE(SUBSTITUTE(SUBSTITUTE('YAHOO HISTORICAL DATA'!B1403,",","+"),".","-"),"+","."),"-",",")))=TRUE,(VALUE(SUBSTITUTE(SUBSTITUTE(SUBSTITUTE(SUBSTITUTE('YAHOO HISTORICAL DATA'!B1403,",","+"),".","-"),"+","."),"-",","))),"")</f>
        <v/>
      </c>
      <c r="G1403" s="15" t="str">
        <f>IF(ISNUMBER(VALUE(SUBSTITUTE(SUBSTITUTE(SUBSTITUTE(SUBSTITUTE('YAHOO HISTORICAL DATA'!C1403,",","+"),".","-"),"+","."),"-",",")))=TRUE,(VALUE(SUBSTITUTE(SUBSTITUTE(SUBSTITUTE(SUBSTITUTE('YAHOO HISTORICAL DATA'!C1403,",","+"),".","-"),"+","."),"-",","))),"")</f>
        <v/>
      </c>
      <c r="H1403" s="15" t="str">
        <f>IF(ISNUMBER(VALUE(SUBSTITUTE(SUBSTITUTE(SUBSTITUTE(SUBSTITUTE('YAHOO HISTORICAL DATA'!D1403,",","+"),".","-"),"+","."),"-",",")))=TRUE,(VALUE(SUBSTITUTE(SUBSTITUTE(SUBSTITUTE(SUBSTITUTE('YAHOO HISTORICAL DATA'!D1403,",","+"),".","-"),"+","."),"-",","))),"")</f>
        <v/>
      </c>
      <c r="I1403" s="15" t="str">
        <f>IF(ISNUMBER(VALUE(SUBSTITUTE(SUBSTITUTE(SUBSTITUTE(SUBSTITUTE('YAHOO HISTORICAL DATA'!E1403,",","+"),".","-"),"+","."),"-",",")))=TRUE,(VALUE(SUBSTITUTE(SUBSTITUTE(SUBSTITUTE(SUBSTITUTE('YAHOO HISTORICAL DATA'!E1403,",","+"),".","-"),"+","."),"-",","))),"")</f>
        <v/>
      </c>
      <c r="J1403" s="15" t="str">
        <f>IF(ISNUMBER(VALUE(SUBSTITUTE(SUBSTITUTE(SUBSTITUTE(SUBSTITUTE('YAHOO HISTORICAL DATA'!F1403,",","+"),".","-"),"+","."),"-",",")))=TRUE,(VALUE(SUBSTITUTE(SUBSTITUTE(SUBSTITUTE(SUBSTITUTE('YAHOO HISTORICAL DATA'!F1403,",","+"),".","-"),"+","."),"-",","))),"")</f>
        <v/>
      </c>
      <c r="K1403" s="15">
        <f>IF(ISNUMBER(VALUE(SUBSTITUTE(SUBSTITUTE(SUBSTITUTE(SUBSTITUTE('YAHOO HISTORICAL DATA'!G1403,",","+"),".","-"),"+","."),"-",",")))=TRUE,(VALUE(SUBSTITUTE(SUBSTITUTE(SUBSTITUTE(SUBSTITUTE('YAHOO HISTORICAL DATA'!G1403,",","+"),".","-"),"+","."),"-",","))),VALUE(SUBSTITUTE(SUBSTITUTE(SUBSTITUTE(SUBSTITUTE('YAHOO HISTORICAL DATA'!G1403,",","+"),".","-"),"+","."),"-",",")&amp;"0"))</f>
        <v>0</v>
      </c>
    </row>
    <row r="1404" spans="1:11" x14ac:dyDescent="0.2">
      <c r="A1404">
        <f>'YAHOO HISTORICAL DATA'!A1404</f>
        <v>0</v>
      </c>
      <c r="B1404" s="81">
        <f t="shared" si="88"/>
        <v>0</v>
      </c>
      <c r="C1404" s="83">
        <f t="shared" si="90"/>
        <v>0</v>
      </c>
      <c r="D1404" s="83">
        <f t="shared" si="89"/>
        <v>0</v>
      </c>
      <c r="E1404" s="3" t="e">
        <f t="shared" si="91"/>
        <v>#NUM!</v>
      </c>
      <c r="F1404" s="15" t="str">
        <f>IF(ISNUMBER(VALUE(SUBSTITUTE(SUBSTITUTE(SUBSTITUTE(SUBSTITUTE('YAHOO HISTORICAL DATA'!B1404,",","+"),".","-"),"+","."),"-",",")))=TRUE,(VALUE(SUBSTITUTE(SUBSTITUTE(SUBSTITUTE(SUBSTITUTE('YAHOO HISTORICAL DATA'!B1404,",","+"),".","-"),"+","."),"-",","))),"")</f>
        <v/>
      </c>
      <c r="G1404" s="15" t="str">
        <f>IF(ISNUMBER(VALUE(SUBSTITUTE(SUBSTITUTE(SUBSTITUTE(SUBSTITUTE('YAHOO HISTORICAL DATA'!C1404,",","+"),".","-"),"+","."),"-",",")))=TRUE,(VALUE(SUBSTITUTE(SUBSTITUTE(SUBSTITUTE(SUBSTITUTE('YAHOO HISTORICAL DATA'!C1404,",","+"),".","-"),"+","."),"-",","))),"")</f>
        <v/>
      </c>
      <c r="H1404" s="15" t="str">
        <f>IF(ISNUMBER(VALUE(SUBSTITUTE(SUBSTITUTE(SUBSTITUTE(SUBSTITUTE('YAHOO HISTORICAL DATA'!D1404,",","+"),".","-"),"+","."),"-",",")))=TRUE,(VALUE(SUBSTITUTE(SUBSTITUTE(SUBSTITUTE(SUBSTITUTE('YAHOO HISTORICAL DATA'!D1404,",","+"),".","-"),"+","."),"-",","))),"")</f>
        <v/>
      </c>
      <c r="I1404" s="15" t="str">
        <f>IF(ISNUMBER(VALUE(SUBSTITUTE(SUBSTITUTE(SUBSTITUTE(SUBSTITUTE('YAHOO HISTORICAL DATA'!E1404,",","+"),".","-"),"+","."),"-",",")))=TRUE,(VALUE(SUBSTITUTE(SUBSTITUTE(SUBSTITUTE(SUBSTITUTE('YAHOO HISTORICAL DATA'!E1404,",","+"),".","-"),"+","."),"-",","))),"")</f>
        <v/>
      </c>
      <c r="J1404" s="15" t="str">
        <f>IF(ISNUMBER(VALUE(SUBSTITUTE(SUBSTITUTE(SUBSTITUTE(SUBSTITUTE('YAHOO HISTORICAL DATA'!F1404,",","+"),".","-"),"+","."),"-",",")))=TRUE,(VALUE(SUBSTITUTE(SUBSTITUTE(SUBSTITUTE(SUBSTITUTE('YAHOO HISTORICAL DATA'!F1404,",","+"),".","-"),"+","."),"-",","))),"")</f>
        <v/>
      </c>
      <c r="K1404" s="15">
        <f>IF(ISNUMBER(VALUE(SUBSTITUTE(SUBSTITUTE(SUBSTITUTE(SUBSTITUTE('YAHOO HISTORICAL DATA'!G1404,",","+"),".","-"),"+","."),"-",",")))=TRUE,(VALUE(SUBSTITUTE(SUBSTITUTE(SUBSTITUTE(SUBSTITUTE('YAHOO HISTORICAL DATA'!G1404,",","+"),".","-"),"+","."),"-",","))),VALUE(SUBSTITUTE(SUBSTITUTE(SUBSTITUTE(SUBSTITUTE('YAHOO HISTORICAL DATA'!G1404,",","+"),".","-"),"+","."),"-",",")&amp;"0"))</f>
        <v>0</v>
      </c>
    </row>
    <row r="1405" spans="1:11" x14ac:dyDescent="0.2">
      <c r="A1405">
        <f>'YAHOO HISTORICAL DATA'!A1405</f>
        <v>0</v>
      </c>
      <c r="B1405" s="81">
        <f t="shared" si="88"/>
        <v>0</v>
      </c>
      <c r="C1405" s="83">
        <f t="shared" si="90"/>
        <v>0</v>
      </c>
      <c r="D1405" s="83">
        <f t="shared" si="89"/>
        <v>0</v>
      </c>
      <c r="E1405" s="3" t="e">
        <f t="shared" si="91"/>
        <v>#NUM!</v>
      </c>
      <c r="F1405" s="15" t="str">
        <f>IF(ISNUMBER(VALUE(SUBSTITUTE(SUBSTITUTE(SUBSTITUTE(SUBSTITUTE('YAHOO HISTORICAL DATA'!B1405,",","+"),".","-"),"+","."),"-",",")))=TRUE,(VALUE(SUBSTITUTE(SUBSTITUTE(SUBSTITUTE(SUBSTITUTE('YAHOO HISTORICAL DATA'!B1405,",","+"),".","-"),"+","."),"-",","))),"")</f>
        <v/>
      </c>
      <c r="G1405" s="15" t="str">
        <f>IF(ISNUMBER(VALUE(SUBSTITUTE(SUBSTITUTE(SUBSTITUTE(SUBSTITUTE('YAHOO HISTORICAL DATA'!C1405,",","+"),".","-"),"+","."),"-",",")))=TRUE,(VALUE(SUBSTITUTE(SUBSTITUTE(SUBSTITUTE(SUBSTITUTE('YAHOO HISTORICAL DATA'!C1405,",","+"),".","-"),"+","."),"-",","))),"")</f>
        <v/>
      </c>
      <c r="H1405" s="15" t="str">
        <f>IF(ISNUMBER(VALUE(SUBSTITUTE(SUBSTITUTE(SUBSTITUTE(SUBSTITUTE('YAHOO HISTORICAL DATA'!D1405,",","+"),".","-"),"+","."),"-",",")))=TRUE,(VALUE(SUBSTITUTE(SUBSTITUTE(SUBSTITUTE(SUBSTITUTE('YAHOO HISTORICAL DATA'!D1405,",","+"),".","-"),"+","."),"-",","))),"")</f>
        <v/>
      </c>
      <c r="I1405" s="15" t="str">
        <f>IF(ISNUMBER(VALUE(SUBSTITUTE(SUBSTITUTE(SUBSTITUTE(SUBSTITUTE('YAHOO HISTORICAL DATA'!E1405,",","+"),".","-"),"+","."),"-",",")))=TRUE,(VALUE(SUBSTITUTE(SUBSTITUTE(SUBSTITUTE(SUBSTITUTE('YAHOO HISTORICAL DATA'!E1405,",","+"),".","-"),"+","."),"-",","))),"")</f>
        <v/>
      </c>
      <c r="J1405" s="15" t="str">
        <f>IF(ISNUMBER(VALUE(SUBSTITUTE(SUBSTITUTE(SUBSTITUTE(SUBSTITUTE('YAHOO HISTORICAL DATA'!F1405,",","+"),".","-"),"+","."),"-",",")))=TRUE,(VALUE(SUBSTITUTE(SUBSTITUTE(SUBSTITUTE(SUBSTITUTE('YAHOO HISTORICAL DATA'!F1405,",","+"),".","-"),"+","."),"-",","))),"")</f>
        <v/>
      </c>
      <c r="K1405" s="15">
        <f>IF(ISNUMBER(VALUE(SUBSTITUTE(SUBSTITUTE(SUBSTITUTE(SUBSTITUTE('YAHOO HISTORICAL DATA'!G1405,",","+"),".","-"),"+","."),"-",",")))=TRUE,(VALUE(SUBSTITUTE(SUBSTITUTE(SUBSTITUTE(SUBSTITUTE('YAHOO HISTORICAL DATA'!G1405,",","+"),".","-"),"+","."),"-",","))),VALUE(SUBSTITUTE(SUBSTITUTE(SUBSTITUTE(SUBSTITUTE('YAHOO HISTORICAL DATA'!G1405,",","+"),".","-"),"+","."),"-",",")&amp;"0"))</f>
        <v>0</v>
      </c>
    </row>
    <row r="1406" spans="1:11" x14ac:dyDescent="0.2">
      <c r="A1406">
        <f>'YAHOO HISTORICAL DATA'!A1406</f>
        <v>0</v>
      </c>
      <c r="B1406" s="81">
        <f t="shared" si="88"/>
        <v>0</v>
      </c>
      <c r="C1406" s="83">
        <f t="shared" si="90"/>
        <v>0</v>
      </c>
      <c r="D1406" s="83">
        <f t="shared" si="89"/>
        <v>0</v>
      </c>
      <c r="E1406" s="3" t="e">
        <f t="shared" si="91"/>
        <v>#NUM!</v>
      </c>
      <c r="F1406" s="15" t="str">
        <f>IF(ISNUMBER(VALUE(SUBSTITUTE(SUBSTITUTE(SUBSTITUTE(SUBSTITUTE('YAHOO HISTORICAL DATA'!B1406,",","+"),".","-"),"+","."),"-",",")))=TRUE,(VALUE(SUBSTITUTE(SUBSTITUTE(SUBSTITUTE(SUBSTITUTE('YAHOO HISTORICAL DATA'!B1406,",","+"),".","-"),"+","."),"-",","))),"")</f>
        <v/>
      </c>
      <c r="G1406" s="15" t="str">
        <f>IF(ISNUMBER(VALUE(SUBSTITUTE(SUBSTITUTE(SUBSTITUTE(SUBSTITUTE('YAHOO HISTORICAL DATA'!C1406,",","+"),".","-"),"+","."),"-",",")))=TRUE,(VALUE(SUBSTITUTE(SUBSTITUTE(SUBSTITUTE(SUBSTITUTE('YAHOO HISTORICAL DATA'!C1406,",","+"),".","-"),"+","."),"-",","))),"")</f>
        <v/>
      </c>
      <c r="H1406" s="15" t="str">
        <f>IF(ISNUMBER(VALUE(SUBSTITUTE(SUBSTITUTE(SUBSTITUTE(SUBSTITUTE('YAHOO HISTORICAL DATA'!D1406,",","+"),".","-"),"+","."),"-",",")))=TRUE,(VALUE(SUBSTITUTE(SUBSTITUTE(SUBSTITUTE(SUBSTITUTE('YAHOO HISTORICAL DATA'!D1406,",","+"),".","-"),"+","."),"-",","))),"")</f>
        <v/>
      </c>
      <c r="I1406" s="15" t="str">
        <f>IF(ISNUMBER(VALUE(SUBSTITUTE(SUBSTITUTE(SUBSTITUTE(SUBSTITUTE('YAHOO HISTORICAL DATA'!E1406,",","+"),".","-"),"+","."),"-",",")))=TRUE,(VALUE(SUBSTITUTE(SUBSTITUTE(SUBSTITUTE(SUBSTITUTE('YAHOO HISTORICAL DATA'!E1406,",","+"),".","-"),"+","."),"-",","))),"")</f>
        <v/>
      </c>
      <c r="J1406" s="15" t="str">
        <f>IF(ISNUMBER(VALUE(SUBSTITUTE(SUBSTITUTE(SUBSTITUTE(SUBSTITUTE('YAHOO HISTORICAL DATA'!F1406,",","+"),".","-"),"+","."),"-",",")))=TRUE,(VALUE(SUBSTITUTE(SUBSTITUTE(SUBSTITUTE(SUBSTITUTE('YAHOO HISTORICAL DATA'!F1406,",","+"),".","-"),"+","."),"-",","))),"")</f>
        <v/>
      </c>
      <c r="K1406" s="15">
        <f>IF(ISNUMBER(VALUE(SUBSTITUTE(SUBSTITUTE(SUBSTITUTE(SUBSTITUTE('YAHOO HISTORICAL DATA'!G1406,",","+"),".","-"),"+","."),"-",",")))=TRUE,(VALUE(SUBSTITUTE(SUBSTITUTE(SUBSTITUTE(SUBSTITUTE('YAHOO HISTORICAL DATA'!G1406,",","+"),".","-"),"+","."),"-",","))),VALUE(SUBSTITUTE(SUBSTITUTE(SUBSTITUTE(SUBSTITUTE('YAHOO HISTORICAL DATA'!G1406,",","+"),".","-"),"+","."),"-",",")&amp;"0"))</f>
        <v>0</v>
      </c>
    </row>
    <row r="1407" spans="1:11" x14ac:dyDescent="0.2">
      <c r="A1407">
        <f>'YAHOO HISTORICAL DATA'!A1407</f>
        <v>0</v>
      </c>
      <c r="B1407" s="81">
        <f t="shared" si="88"/>
        <v>0</v>
      </c>
      <c r="C1407" s="83">
        <f t="shared" si="90"/>
        <v>0</v>
      </c>
      <c r="D1407" s="83">
        <f t="shared" si="89"/>
        <v>0</v>
      </c>
      <c r="E1407" s="3" t="e">
        <f t="shared" si="91"/>
        <v>#NUM!</v>
      </c>
      <c r="F1407" s="15" t="str">
        <f>IF(ISNUMBER(VALUE(SUBSTITUTE(SUBSTITUTE(SUBSTITUTE(SUBSTITUTE('YAHOO HISTORICAL DATA'!B1407,",","+"),".","-"),"+","."),"-",",")))=TRUE,(VALUE(SUBSTITUTE(SUBSTITUTE(SUBSTITUTE(SUBSTITUTE('YAHOO HISTORICAL DATA'!B1407,",","+"),".","-"),"+","."),"-",","))),"")</f>
        <v/>
      </c>
      <c r="G1407" s="15" t="str">
        <f>IF(ISNUMBER(VALUE(SUBSTITUTE(SUBSTITUTE(SUBSTITUTE(SUBSTITUTE('YAHOO HISTORICAL DATA'!C1407,",","+"),".","-"),"+","."),"-",",")))=TRUE,(VALUE(SUBSTITUTE(SUBSTITUTE(SUBSTITUTE(SUBSTITUTE('YAHOO HISTORICAL DATA'!C1407,",","+"),".","-"),"+","."),"-",","))),"")</f>
        <v/>
      </c>
      <c r="H1407" s="15" t="str">
        <f>IF(ISNUMBER(VALUE(SUBSTITUTE(SUBSTITUTE(SUBSTITUTE(SUBSTITUTE('YAHOO HISTORICAL DATA'!D1407,",","+"),".","-"),"+","."),"-",",")))=TRUE,(VALUE(SUBSTITUTE(SUBSTITUTE(SUBSTITUTE(SUBSTITUTE('YAHOO HISTORICAL DATA'!D1407,",","+"),".","-"),"+","."),"-",","))),"")</f>
        <v/>
      </c>
      <c r="I1407" s="15" t="str">
        <f>IF(ISNUMBER(VALUE(SUBSTITUTE(SUBSTITUTE(SUBSTITUTE(SUBSTITUTE('YAHOO HISTORICAL DATA'!E1407,",","+"),".","-"),"+","."),"-",",")))=TRUE,(VALUE(SUBSTITUTE(SUBSTITUTE(SUBSTITUTE(SUBSTITUTE('YAHOO HISTORICAL DATA'!E1407,",","+"),".","-"),"+","."),"-",","))),"")</f>
        <v/>
      </c>
      <c r="J1407" s="15" t="str">
        <f>IF(ISNUMBER(VALUE(SUBSTITUTE(SUBSTITUTE(SUBSTITUTE(SUBSTITUTE('YAHOO HISTORICAL DATA'!F1407,",","+"),".","-"),"+","."),"-",",")))=TRUE,(VALUE(SUBSTITUTE(SUBSTITUTE(SUBSTITUTE(SUBSTITUTE('YAHOO HISTORICAL DATA'!F1407,",","+"),".","-"),"+","."),"-",","))),"")</f>
        <v/>
      </c>
      <c r="K1407" s="15">
        <f>IF(ISNUMBER(VALUE(SUBSTITUTE(SUBSTITUTE(SUBSTITUTE(SUBSTITUTE('YAHOO HISTORICAL DATA'!G1407,",","+"),".","-"),"+","."),"-",",")))=TRUE,(VALUE(SUBSTITUTE(SUBSTITUTE(SUBSTITUTE(SUBSTITUTE('YAHOO HISTORICAL DATA'!G1407,",","+"),".","-"),"+","."),"-",","))),VALUE(SUBSTITUTE(SUBSTITUTE(SUBSTITUTE(SUBSTITUTE('YAHOO HISTORICAL DATA'!G1407,",","+"),".","-"),"+","."),"-",",")&amp;"0"))</f>
        <v>0</v>
      </c>
    </row>
    <row r="1408" spans="1:11" x14ac:dyDescent="0.2">
      <c r="A1408">
        <f>'YAHOO HISTORICAL DATA'!A1408</f>
        <v>0</v>
      </c>
      <c r="B1408" s="81">
        <f t="shared" si="88"/>
        <v>0</v>
      </c>
      <c r="C1408" s="83">
        <f t="shared" si="90"/>
        <v>0</v>
      </c>
      <c r="D1408" s="83">
        <f t="shared" si="89"/>
        <v>0</v>
      </c>
      <c r="E1408" s="3" t="e">
        <f t="shared" si="91"/>
        <v>#NUM!</v>
      </c>
      <c r="F1408" s="15" t="str">
        <f>IF(ISNUMBER(VALUE(SUBSTITUTE(SUBSTITUTE(SUBSTITUTE(SUBSTITUTE('YAHOO HISTORICAL DATA'!B1408,",","+"),".","-"),"+","."),"-",",")))=TRUE,(VALUE(SUBSTITUTE(SUBSTITUTE(SUBSTITUTE(SUBSTITUTE('YAHOO HISTORICAL DATA'!B1408,",","+"),".","-"),"+","."),"-",","))),"")</f>
        <v/>
      </c>
      <c r="G1408" s="15" t="str">
        <f>IF(ISNUMBER(VALUE(SUBSTITUTE(SUBSTITUTE(SUBSTITUTE(SUBSTITUTE('YAHOO HISTORICAL DATA'!C1408,",","+"),".","-"),"+","."),"-",",")))=TRUE,(VALUE(SUBSTITUTE(SUBSTITUTE(SUBSTITUTE(SUBSTITUTE('YAHOO HISTORICAL DATA'!C1408,",","+"),".","-"),"+","."),"-",","))),"")</f>
        <v/>
      </c>
      <c r="H1408" s="15" t="str">
        <f>IF(ISNUMBER(VALUE(SUBSTITUTE(SUBSTITUTE(SUBSTITUTE(SUBSTITUTE('YAHOO HISTORICAL DATA'!D1408,",","+"),".","-"),"+","."),"-",",")))=TRUE,(VALUE(SUBSTITUTE(SUBSTITUTE(SUBSTITUTE(SUBSTITUTE('YAHOO HISTORICAL DATA'!D1408,",","+"),".","-"),"+","."),"-",","))),"")</f>
        <v/>
      </c>
      <c r="I1408" s="15" t="str">
        <f>IF(ISNUMBER(VALUE(SUBSTITUTE(SUBSTITUTE(SUBSTITUTE(SUBSTITUTE('YAHOO HISTORICAL DATA'!E1408,",","+"),".","-"),"+","."),"-",",")))=TRUE,(VALUE(SUBSTITUTE(SUBSTITUTE(SUBSTITUTE(SUBSTITUTE('YAHOO HISTORICAL DATA'!E1408,",","+"),".","-"),"+","."),"-",","))),"")</f>
        <v/>
      </c>
      <c r="J1408" s="15" t="str">
        <f>IF(ISNUMBER(VALUE(SUBSTITUTE(SUBSTITUTE(SUBSTITUTE(SUBSTITUTE('YAHOO HISTORICAL DATA'!F1408,",","+"),".","-"),"+","."),"-",",")))=TRUE,(VALUE(SUBSTITUTE(SUBSTITUTE(SUBSTITUTE(SUBSTITUTE('YAHOO HISTORICAL DATA'!F1408,",","+"),".","-"),"+","."),"-",","))),"")</f>
        <v/>
      </c>
      <c r="K1408" s="15">
        <f>IF(ISNUMBER(VALUE(SUBSTITUTE(SUBSTITUTE(SUBSTITUTE(SUBSTITUTE('YAHOO HISTORICAL DATA'!G1408,",","+"),".","-"),"+","."),"-",",")))=TRUE,(VALUE(SUBSTITUTE(SUBSTITUTE(SUBSTITUTE(SUBSTITUTE('YAHOO HISTORICAL DATA'!G1408,",","+"),".","-"),"+","."),"-",","))),VALUE(SUBSTITUTE(SUBSTITUTE(SUBSTITUTE(SUBSTITUTE('YAHOO HISTORICAL DATA'!G1408,",","+"),".","-"),"+","."),"-",",")&amp;"0"))</f>
        <v>0</v>
      </c>
    </row>
    <row r="1409" spans="1:11" x14ac:dyDescent="0.2">
      <c r="A1409">
        <f>'YAHOO HISTORICAL DATA'!A1409</f>
        <v>0</v>
      </c>
      <c r="B1409" s="81">
        <f t="shared" si="88"/>
        <v>0</v>
      </c>
      <c r="C1409" s="83">
        <f t="shared" si="90"/>
        <v>0</v>
      </c>
      <c r="D1409" s="83">
        <f t="shared" si="89"/>
        <v>0</v>
      </c>
      <c r="E1409" s="3" t="e">
        <f t="shared" si="91"/>
        <v>#NUM!</v>
      </c>
      <c r="F1409" s="15" t="str">
        <f>IF(ISNUMBER(VALUE(SUBSTITUTE(SUBSTITUTE(SUBSTITUTE(SUBSTITUTE('YAHOO HISTORICAL DATA'!B1409,",","+"),".","-"),"+","."),"-",",")))=TRUE,(VALUE(SUBSTITUTE(SUBSTITUTE(SUBSTITUTE(SUBSTITUTE('YAHOO HISTORICAL DATA'!B1409,",","+"),".","-"),"+","."),"-",","))),"")</f>
        <v/>
      </c>
      <c r="G1409" s="15" t="str">
        <f>IF(ISNUMBER(VALUE(SUBSTITUTE(SUBSTITUTE(SUBSTITUTE(SUBSTITUTE('YAHOO HISTORICAL DATA'!C1409,",","+"),".","-"),"+","."),"-",",")))=TRUE,(VALUE(SUBSTITUTE(SUBSTITUTE(SUBSTITUTE(SUBSTITUTE('YAHOO HISTORICAL DATA'!C1409,",","+"),".","-"),"+","."),"-",","))),"")</f>
        <v/>
      </c>
      <c r="H1409" s="15" t="str">
        <f>IF(ISNUMBER(VALUE(SUBSTITUTE(SUBSTITUTE(SUBSTITUTE(SUBSTITUTE('YAHOO HISTORICAL DATA'!D1409,",","+"),".","-"),"+","."),"-",",")))=TRUE,(VALUE(SUBSTITUTE(SUBSTITUTE(SUBSTITUTE(SUBSTITUTE('YAHOO HISTORICAL DATA'!D1409,",","+"),".","-"),"+","."),"-",","))),"")</f>
        <v/>
      </c>
      <c r="I1409" s="15" t="str">
        <f>IF(ISNUMBER(VALUE(SUBSTITUTE(SUBSTITUTE(SUBSTITUTE(SUBSTITUTE('YAHOO HISTORICAL DATA'!E1409,",","+"),".","-"),"+","."),"-",",")))=TRUE,(VALUE(SUBSTITUTE(SUBSTITUTE(SUBSTITUTE(SUBSTITUTE('YAHOO HISTORICAL DATA'!E1409,",","+"),".","-"),"+","."),"-",","))),"")</f>
        <v/>
      </c>
      <c r="J1409" s="15" t="str">
        <f>IF(ISNUMBER(VALUE(SUBSTITUTE(SUBSTITUTE(SUBSTITUTE(SUBSTITUTE('YAHOO HISTORICAL DATA'!F1409,",","+"),".","-"),"+","."),"-",",")))=TRUE,(VALUE(SUBSTITUTE(SUBSTITUTE(SUBSTITUTE(SUBSTITUTE('YAHOO HISTORICAL DATA'!F1409,",","+"),".","-"),"+","."),"-",","))),"")</f>
        <v/>
      </c>
      <c r="K1409" s="15">
        <f>IF(ISNUMBER(VALUE(SUBSTITUTE(SUBSTITUTE(SUBSTITUTE(SUBSTITUTE('YAHOO HISTORICAL DATA'!G1409,",","+"),".","-"),"+","."),"-",",")))=TRUE,(VALUE(SUBSTITUTE(SUBSTITUTE(SUBSTITUTE(SUBSTITUTE('YAHOO HISTORICAL DATA'!G1409,",","+"),".","-"),"+","."),"-",","))),VALUE(SUBSTITUTE(SUBSTITUTE(SUBSTITUTE(SUBSTITUTE('YAHOO HISTORICAL DATA'!G1409,",","+"),".","-"),"+","."),"-",",")&amp;"0"))</f>
        <v>0</v>
      </c>
    </row>
    <row r="1410" spans="1:11" x14ac:dyDescent="0.2">
      <c r="A1410">
        <f>'YAHOO HISTORICAL DATA'!A1410</f>
        <v>0</v>
      </c>
      <c r="B1410" s="81">
        <f t="shared" si="88"/>
        <v>0</v>
      </c>
      <c r="C1410" s="83">
        <f t="shared" si="90"/>
        <v>0</v>
      </c>
      <c r="D1410" s="83">
        <f t="shared" si="89"/>
        <v>0</v>
      </c>
      <c r="E1410" s="3" t="e">
        <f t="shared" si="91"/>
        <v>#NUM!</v>
      </c>
      <c r="F1410" s="15" t="str">
        <f>IF(ISNUMBER(VALUE(SUBSTITUTE(SUBSTITUTE(SUBSTITUTE(SUBSTITUTE('YAHOO HISTORICAL DATA'!B1410,",","+"),".","-"),"+","."),"-",",")))=TRUE,(VALUE(SUBSTITUTE(SUBSTITUTE(SUBSTITUTE(SUBSTITUTE('YAHOO HISTORICAL DATA'!B1410,",","+"),".","-"),"+","."),"-",","))),"")</f>
        <v/>
      </c>
      <c r="G1410" s="15" t="str">
        <f>IF(ISNUMBER(VALUE(SUBSTITUTE(SUBSTITUTE(SUBSTITUTE(SUBSTITUTE('YAHOO HISTORICAL DATA'!C1410,",","+"),".","-"),"+","."),"-",",")))=TRUE,(VALUE(SUBSTITUTE(SUBSTITUTE(SUBSTITUTE(SUBSTITUTE('YAHOO HISTORICAL DATA'!C1410,",","+"),".","-"),"+","."),"-",","))),"")</f>
        <v/>
      </c>
      <c r="H1410" s="15" t="str">
        <f>IF(ISNUMBER(VALUE(SUBSTITUTE(SUBSTITUTE(SUBSTITUTE(SUBSTITUTE('YAHOO HISTORICAL DATA'!D1410,",","+"),".","-"),"+","."),"-",",")))=TRUE,(VALUE(SUBSTITUTE(SUBSTITUTE(SUBSTITUTE(SUBSTITUTE('YAHOO HISTORICAL DATA'!D1410,",","+"),".","-"),"+","."),"-",","))),"")</f>
        <v/>
      </c>
      <c r="I1410" s="15" t="str">
        <f>IF(ISNUMBER(VALUE(SUBSTITUTE(SUBSTITUTE(SUBSTITUTE(SUBSTITUTE('YAHOO HISTORICAL DATA'!E1410,",","+"),".","-"),"+","."),"-",",")))=TRUE,(VALUE(SUBSTITUTE(SUBSTITUTE(SUBSTITUTE(SUBSTITUTE('YAHOO HISTORICAL DATA'!E1410,",","+"),".","-"),"+","."),"-",","))),"")</f>
        <v/>
      </c>
      <c r="J1410" s="15" t="str">
        <f>IF(ISNUMBER(VALUE(SUBSTITUTE(SUBSTITUTE(SUBSTITUTE(SUBSTITUTE('YAHOO HISTORICAL DATA'!F1410,",","+"),".","-"),"+","."),"-",",")))=TRUE,(VALUE(SUBSTITUTE(SUBSTITUTE(SUBSTITUTE(SUBSTITUTE('YAHOO HISTORICAL DATA'!F1410,",","+"),".","-"),"+","."),"-",","))),"")</f>
        <v/>
      </c>
      <c r="K1410" s="15">
        <f>IF(ISNUMBER(VALUE(SUBSTITUTE(SUBSTITUTE(SUBSTITUTE(SUBSTITUTE('YAHOO HISTORICAL DATA'!G1410,",","+"),".","-"),"+","."),"-",",")))=TRUE,(VALUE(SUBSTITUTE(SUBSTITUTE(SUBSTITUTE(SUBSTITUTE('YAHOO HISTORICAL DATA'!G1410,",","+"),".","-"),"+","."),"-",","))),VALUE(SUBSTITUTE(SUBSTITUTE(SUBSTITUTE(SUBSTITUTE('YAHOO HISTORICAL DATA'!G1410,",","+"),".","-"),"+","."),"-",",")&amp;"0"))</f>
        <v>0</v>
      </c>
    </row>
    <row r="1411" spans="1:11" x14ac:dyDescent="0.2">
      <c r="A1411">
        <f>'YAHOO HISTORICAL DATA'!A1411</f>
        <v>0</v>
      </c>
      <c r="B1411" s="81">
        <f t="shared" ref="B1411:B1474" si="92">VALUE(RIGHT((LEFT(A1411,6)),2))</f>
        <v>0</v>
      </c>
      <c r="C1411" s="83">
        <f t="shared" si="90"/>
        <v>0</v>
      </c>
      <c r="D1411" s="83">
        <f t="shared" ref="D1411:D1474" si="93">IF(AND(ISNUMBER(G1411),ISNUMBER(K1411)),VALUE(RIGHT(A1411,4)),0)</f>
        <v>0</v>
      </c>
      <c r="E1411" s="3" t="e">
        <f t="shared" si="91"/>
        <v>#NUM!</v>
      </c>
      <c r="F1411" s="15" t="str">
        <f>IF(ISNUMBER(VALUE(SUBSTITUTE(SUBSTITUTE(SUBSTITUTE(SUBSTITUTE('YAHOO HISTORICAL DATA'!B1411,",","+"),".","-"),"+","."),"-",",")))=TRUE,(VALUE(SUBSTITUTE(SUBSTITUTE(SUBSTITUTE(SUBSTITUTE('YAHOO HISTORICAL DATA'!B1411,",","+"),".","-"),"+","."),"-",","))),"")</f>
        <v/>
      </c>
      <c r="G1411" s="15" t="str">
        <f>IF(ISNUMBER(VALUE(SUBSTITUTE(SUBSTITUTE(SUBSTITUTE(SUBSTITUTE('YAHOO HISTORICAL DATA'!C1411,",","+"),".","-"),"+","."),"-",",")))=TRUE,(VALUE(SUBSTITUTE(SUBSTITUTE(SUBSTITUTE(SUBSTITUTE('YAHOO HISTORICAL DATA'!C1411,",","+"),".","-"),"+","."),"-",","))),"")</f>
        <v/>
      </c>
      <c r="H1411" s="15" t="str">
        <f>IF(ISNUMBER(VALUE(SUBSTITUTE(SUBSTITUTE(SUBSTITUTE(SUBSTITUTE('YAHOO HISTORICAL DATA'!D1411,",","+"),".","-"),"+","."),"-",",")))=TRUE,(VALUE(SUBSTITUTE(SUBSTITUTE(SUBSTITUTE(SUBSTITUTE('YAHOO HISTORICAL DATA'!D1411,",","+"),".","-"),"+","."),"-",","))),"")</f>
        <v/>
      </c>
      <c r="I1411" s="15" t="str">
        <f>IF(ISNUMBER(VALUE(SUBSTITUTE(SUBSTITUTE(SUBSTITUTE(SUBSTITUTE('YAHOO HISTORICAL DATA'!E1411,",","+"),".","-"),"+","."),"-",",")))=TRUE,(VALUE(SUBSTITUTE(SUBSTITUTE(SUBSTITUTE(SUBSTITUTE('YAHOO HISTORICAL DATA'!E1411,",","+"),".","-"),"+","."),"-",","))),"")</f>
        <v/>
      </c>
      <c r="J1411" s="15" t="str">
        <f>IF(ISNUMBER(VALUE(SUBSTITUTE(SUBSTITUTE(SUBSTITUTE(SUBSTITUTE('YAHOO HISTORICAL DATA'!F1411,",","+"),".","-"),"+","."),"-",",")))=TRUE,(VALUE(SUBSTITUTE(SUBSTITUTE(SUBSTITUTE(SUBSTITUTE('YAHOO HISTORICAL DATA'!F1411,",","+"),".","-"),"+","."),"-",","))),"")</f>
        <v/>
      </c>
      <c r="K1411" s="15">
        <f>IF(ISNUMBER(VALUE(SUBSTITUTE(SUBSTITUTE(SUBSTITUTE(SUBSTITUTE('YAHOO HISTORICAL DATA'!G1411,",","+"),".","-"),"+","."),"-",",")))=TRUE,(VALUE(SUBSTITUTE(SUBSTITUTE(SUBSTITUTE(SUBSTITUTE('YAHOO HISTORICAL DATA'!G1411,",","+"),".","-"),"+","."),"-",","))),VALUE(SUBSTITUTE(SUBSTITUTE(SUBSTITUTE(SUBSTITUTE('YAHOO HISTORICAL DATA'!G1411,",","+"),".","-"),"+","."),"-",",")&amp;"0"))</f>
        <v>0</v>
      </c>
    </row>
    <row r="1412" spans="1:11" x14ac:dyDescent="0.2">
      <c r="A1412">
        <f>'YAHOO HISTORICAL DATA'!A1412</f>
        <v>0</v>
      </c>
      <c r="B1412" s="81">
        <f t="shared" si="92"/>
        <v>0</v>
      </c>
      <c r="C1412" s="83">
        <f t="shared" si="90"/>
        <v>0</v>
      </c>
      <c r="D1412" s="83">
        <f t="shared" si="93"/>
        <v>0</v>
      </c>
      <c r="E1412" s="3" t="e">
        <f t="shared" si="91"/>
        <v>#NUM!</v>
      </c>
      <c r="F1412" s="15" t="str">
        <f>IF(ISNUMBER(VALUE(SUBSTITUTE(SUBSTITUTE(SUBSTITUTE(SUBSTITUTE('YAHOO HISTORICAL DATA'!B1412,",","+"),".","-"),"+","."),"-",",")))=TRUE,(VALUE(SUBSTITUTE(SUBSTITUTE(SUBSTITUTE(SUBSTITUTE('YAHOO HISTORICAL DATA'!B1412,",","+"),".","-"),"+","."),"-",","))),"")</f>
        <v/>
      </c>
      <c r="G1412" s="15" t="str">
        <f>IF(ISNUMBER(VALUE(SUBSTITUTE(SUBSTITUTE(SUBSTITUTE(SUBSTITUTE('YAHOO HISTORICAL DATA'!C1412,",","+"),".","-"),"+","."),"-",",")))=TRUE,(VALUE(SUBSTITUTE(SUBSTITUTE(SUBSTITUTE(SUBSTITUTE('YAHOO HISTORICAL DATA'!C1412,",","+"),".","-"),"+","."),"-",","))),"")</f>
        <v/>
      </c>
      <c r="H1412" s="15" t="str">
        <f>IF(ISNUMBER(VALUE(SUBSTITUTE(SUBSTITUTE(SUBSTITUTE(SUBSTITUTE('YAHOO HISTORICAL DATA'!D1412,",","+"),".","-"),"+","."),"-",",")))=TRUE,(VALUE(SUBSTITUTE(SUBSTITUTE(SUBSTITUTE(SUBSTITUTE('YAHOO HISTORICAL DATA'!D1412,",","+"),".","-"),"+","."),"-",","))),"")</f>
        <v/>
      </c>
      <c r="I1412" s="15" t="str">
        <f>IF(ISNUMBER(VALUE(SUBSTITUTE(SUBSTITUTE(SUBSTITUTE(SUBSTITUTE('YAHOO HISTORICAL DATA'!E1412,",","+"),".","-"),"+","."),"-",",")))=TRUE,(VALUE(SUBSTITUTE(SUBSTITUTE(SUBSTITUTE(SUBSTITUTE('YAHOO HISTORICAL DATA'!E1412,",","+"),".","-"),"+","."),"-",","))),"")</f>
        <v/>
      </c>
      <c r="J1412" s="15" t="str">
        <f>IF(ISNUMBER(VALUE(SUBSTITUTE(SUBSTITUTE(SUBSTITUTE(SUBSTITUTE('YAHOO HISTORICAL DATA'!F1412,",","+"),".","-"),"+","."),"-",",")))=TRUE,(VALUE(SUBSTITUTE(SUBSTITUTE(SUBSTITUTE(SUBSTITUTE('YAHOO HISTORICAL DATA'!F1412,",","+"),".","-"),"+","."),"-",","))),"")</f>
        <v/>
      </c>
      <c r="K1412" s="15">
        <f>IF(ISNUMBER(VALUE(SUBSTITUTE(SUBSTITUTE(SUBSTITUTE(SUBSTITUTE('YAHOO HISTORICAL DATA'!G1412,",","+"),".","-"),"+","."),"-",",")))=TRUE,(VALUE(SUBSTITUTE(SUBSTITUTE(SUBSTITUTE(SUBSTITUTE('YAHOO HISTORICAL DATA'!G1412,",","+"),".","-"),"+","."),"-",","))),VALUE(SUBSTITUTE(SUBSTITUTE(SUBSTITUTE(SUBSTITUTE('YAHOO HISTORICAL DATA'!G1412,",","+"),".","-"),"+","."),"-",",")&amp;"0"))</f>
        <v>0</v>
      </c>
    </row>
    <row r="1413" spans="1:11" x14ac:dyDescent="0.2">
      <c r="A1413">
        <f>'YAHOO HISTORICAL DATA'!A1413</f>
        <v>0</v>
      </c>
      <c r="B1413" s="81">
        <f t="shared" si="92"/>
        <v>0</v>
      </c>
      <c r="C1413" s="83">
        <f t="shared" si="90"/>
        <v>0</v>
      </c>
      <c r="D1413" s="83">
        <f t="shared" si="93"/>
        <v>0</v>
      </c>
      <c r="E1413" s="3" t="e">
        <f t="shared" si="91"/>
        <v>#NUM!</v>
      </c>
      <c r="F1413" s="15" t="str">
        <f>IF(ISNUMBER(VALUE(SUBSTITUTE(SUBSTITUTE(SUBSTITUTE(SUBSTITUTE('YAHOO HISTORICAL DATA'!B1413,",","+"),".","-"),"+","."),"-",",")))=TRUE,(VALUE(SUBSTITUTE(SUBSTITUTE(SUBSTITUTE(SUBSTITUTE('YAHOO HISTORICAL DATA'!B1413,",","+"),".","-"),"+","."),"-",","))),"")</f>
        <v/>
      </c>
      <c r="G1413" s="15" t="str">
        <f>IF(ISNUMBER(VALUE(SUBSTITUTE(SUBSTITUTE(SUBSTITUTE(SUBSTITUTE('YAHOO HISTORICAL DATA'!C1413,",","+"),".","-"),"+","."),"-",",")))=TRUE,(VALUE(SUBSTITUTE(SUBSTITUTE(SUBSTITUTE(SUBSTITUTE('YAHOO HISTORICAL DATA'!C1413,",","+"),".","-"),"+","."),"-",","))),"")</f>
        <v/>
      </c>
      <c r="H1413" s="15" t="str">
        <f>IF(ISNUMBER(VALUE(SUBSTITUTE(SUBSTITUTE(SUBSTITUTE(SUBSTITUTE('YAHOO HISTORICAL DATA'!D1413,",","+"),".","-"),"+","."),"-",",")))=TRUE,(VALUE(SUBSTITUTE(SUBSTITUTE(SUBSTITUTE(SUBSTITUTE('YAHOO HISTORICAL DATA'!D1413,",","+"),".","-"),"+","."),"-",","))),"")</f>
        <v/>
      </c>
      <c r="I1413" s="15" t="str">
        <f>IF(ISNUMBER(VALUE(SUBSTITUTE(SUBSTITUTE(SUBSTITUTE(SUBSTITUTE('YAHOO HISTORICAL DATA'!E1413,",","+"),".","-"),"+","."),"-",",")))=TRUE,(VALUE(SUBSTITUTE(SUBSTITUTE(SUBSTITUTE(SUBSTITUTE('YAHOO HISTORICAL DATA'!E1413,",","+"),".","-"),"+","."),"-",","))),"")</f>
        <v/>
      </c>
      <c r="J1413" s="15" t="str">
        <f>IF(ISNUMBER(VALUE(SUBSTITUTE(SUBSTITUTE(SUBSTITUTE(SUBSTITUTE('YAHOO HISTORICAL DATA'!F1413,",","+"),".","-"),"+","."),"-",",")))=TRUE,(VALUE(SUBSTITUTE(SUBSTITUTE(SUBSTITUTE(SUBSTITUTE('YAHOO HISTORICAL DATA'!F1413,",","+"),".","-"),"+","."),"-",","))),"")</f>
        <v/>
      </c>
      <c r="K1413" s="15">
        <f>IF(ISNUMBER(VALUE(SUBSTITUTE(SUBSTITUTE(SUBSTITUTE(SUBSTITUTE('YAHOO HISTORICAL DATA'!G1413,",","+"),".","-"),"+","."),"-",",")))=TRUE,(VALUE(SUBSTITUTE(SUBSTITUTE(SUBSTITUTE(SUBSTITUTE('YAHOO HISTORICAL DATA'!G1413,",","+"),".","-"),"+","."),"-",","))),VALUE(SUBSTITUTE(SUBSTITUTE(SUBSTITUTE(SUBSTITUTE('YAHOO HISTORICAL DATA'!G1413,",","+"),".","-"),"+","."),"-",",")&amp;"0"))</f>
        <v>0</v>
      </c>
    </row>
    <row r="1414" spans="1:11" x14ac:dyDescent="0.2">
      <c r="A1414">
        <f>'YAHOO HISTORICAL DATA'!A1414</f>
        <v>0</v>
      </c>
      <c r="B1414" s="81">
        <f t="shared" si="92"/>
        <v>0</v>
      </c>
      <c r="C1414" s="83">
        <f t="shared" si="90"/>
        <v>0</v>
      </c>
      <c r="D1414" s="83">
        <f t="shared" si="93"/>
        <v>0</v>
      </c>
      <c r="E1414" s="3" t="e">
        <f t="shared" si="91"/>
        <v>#NUM!</v>
      </c>
      <c r="F1414" s="15" t="str">
        <f>IF(ISNUMBER(VALUE(SUBSTITUTE(SUBSTITUTE(SUBSTITUTE(SUBSTITUTE('YAHOO HISTORICAL DATA'!B1414,",","+"),".","-"),"+","."),"-",",")))=TRUE,(VALUE(SUBSTITUTE(SUBSTITUTE(SUBSTITUTE(SUBSTITUTE('YAHOO HISTORICAL DATA'!B1414,",","+"),".","-"),"+","."),"-",","))),"")</f>
        <v/>
      </c>
      <c r="G1414" s="15" t="str">
        <f>IF(ISNUMBER(VALUE(SUBSTITUTE(SUBSTITUTE(SUBSTITUTE(SUBSTITUTE('YAHOO HISTORICAL DATA'!C1414,",","+"),".","-"),"+","."),"-",",")))=TRUE,(VALUE(SUBSTITUTE(SUBSTITUTE(SUBSTITUTE(SUBSTITUTE('YAHOO HISTORICAL DATA'!C1414,",","+"),".","-"),"+","."),"-",","))),"")</f>
        <v/>
      </c>
      <c r="H1414" s="15" t="str">
        <f>IF(ISNUMBER(VALUE(SUBSTITUTE(SUBSTITUTE(SUBSTITUTE(SUBSTITUTE('YAHOO HISTORICAL DATA'!D1414,",","+"),".","-"),"+","."),"-",",")))=TRUE,(VALUE(SUBSTITUTE(SUBSTITUTE(SUBSTITUTE(SUBSTITUTE('YAHOO HISTORICAL DATA'!D1414,",","+"),".","-"),"+","."),"-",","))),"")</f>
        <v/>
      </c>
      <c r="I1414" s="15" t="str">
        <f>IF(ISNUMBER(VALUE(SUBSTITUTE(SUBSTITUTE(SUBSTITUTE(SUBSTITUTE('YAHOO HISTORICAL DATA'!E1414,",","+"),".","-"),"+","."),"-",",")))=TRUE,(VALUE(SUBSTITUTE(SUBSTITUTE(SUBSTITUTE(SUBSTITUTE('YAHOO HISTORICAL DATA'!E1414,",","+"),".","-"),"+","."),"-",","))),"")</f>
        <v/>
      </c>
      <c r="J1414" s="15" t="str">
        <f>IF(ISNUMBER(VALUE(SUBSTITUTE(SUBSTITUTE(SUBSTITUTE(SUBSTITUTE('YAHOO HISTORICAL DATA'!F1414,",","+"),".","-"),"+","."),"-",",")))=TRUE,(VALUE(SUBSTITUTE(SUBSTITUTE(SUBSTITUTE(SUBSTITUTE('YAHOO HISTORICAL DATA'!F1414,",","+"),".","-"),"+","."),"-",","))),"")</f>
        <v/>
      </c>
      <c r="K1414" s="15">
        <f>IF(ISNUMBER(VALUE(SUBSTITUTE(SUBSTITUTE(SUBSTITUTE(SUBSTITUTE('YAHOO HISTORICAL DATA'!G1414,",","+"),".","-"),"+","."),"-",",")))=TRUE,(VALUE(SUBSTITUTE(SUBSTITUTE(SUBSTITUTE(SUBSTITUTE('YAHOO HISTORICAL DATA'!G1414,",","+"),".","-"),"+","."),"-",","))),VALUE(SUBSTITUTE(SUBSTITUTE(SUBSTITUTE(SUBSTITUTE('YAHOO HISTORICAL DATA'!G1414,",","+"),".","-"),"+","."),"-",",")&amp;"0"))</f>
        <v>0</v>
      </c>
    </row>
    <row r="1415" spans="1:11" x14ac:dyDescent="0.2">
      <c r="A1415">
        <f>'YAHOO HISTORICAL DATA'!A1415</f>
        <v>0</v>
      </c>
      <c r="B1415" s="81">
        <f t="shared" si="92"/>
        <v>0</v>
      </c>
      <c r="C1415" s="83">
        <f t="shared" si="90"/>
        <v>0</v>
      </c>
      <c r="D1415" s="83">
        <f t="shared" si="93"/>
        <v>0</v>
      </c>
      <c r="E1415" s="3" t="e">
        <f t="shared" si="91"/>
        <v>#NUM!</v>
      </c>
      <c r="F1415" s="15" t="str">
        <f>IF(ISNUMBER(VALUE(SUBSTITUTE(SUBSTITUTE(SUBSTITUTE(SUBSTITUTE('YAHOO HISTORICAL DATA'!B1415,",","+"),".","-"),"+","."),"-",",")))=TRUE,(VALUE(SUBSTITUTE(SUBSTITUTE(SUBSTITUTE(SUBSTITUTE('YAHOO HISTORICAL DATA'!B1415,",","+"),".","-"),"+","."),"-",","))),"")</f>
        <v/>
      </c>
      <c r="G1415" s="15" t="str">
        <f>IF(ISNUMBER(VALUE(SUBSTITUTE(SUBSTITUTE(SUBSTITUTE(SUBSTITUTE('YAHOO HISTORICAL DATA'!C1415,",","+"),".","-"),"+","."),"-",",")))=TRUE,(VALUE(SUBSTITUTE(SUBSTITUTE(SUBSTITUTE(SUBSTITUTE('YAHOO HISTORICAL DATA'!C1415,",","+"),".","-"),"+","."),"-",","))),"")</f>
        <v/>
      </c>
      <c r="H1415" s="15" t="str">
        <f>IF(ISNUMBER(VALUE(SUBSTITUTE(SUBSTITUTE(SUBSTITUTE(SUBSTITUTE('YAHOO HISTORICAL DATA'!D1415,",","+"),".","-"),"+","."),"-",",")))=TRUE,(VALUE(SUBSTITUTE(SUBSTITUTE(SUBSTITUTE(SUBSTITUTE('YAHOO HISTORICAL DATA'!D1415,",","+"),".","-"),"+","."),"-",","))),"")</f>
        <v/>
      </c>
      <c r="I1415" s="15" t="str">
        <f>IF(ISNUMBER(VALUE(SUBSTITUTE(SUBSTITUTE(SUBSTITUTE(SUBSTITUTE('YAHOO HISTORICAL DATA'!E1415,",","+"),".","-"),"+","."),"-",",")))=TRUE,(VALUE(SUBSTITUTE(SUBSTITUTE(SUBSTITUTE(SUBSTITUTE('YAHOO HISTORICAL DATA'!E1415,",","+"),".","-"),"+","."),"-",","))),"")</f>
        <v/>
      </c>
      <c r="J1415" s="15" t="str">
        <f>IF(ISNUMBER(VALUE(SUBSTITUTE(SUBSTITUTE(SUBSTITUTE(SUBSTITUTE('YAHOO HISTORICAL DATA'!F1415,",","+"),".","-"),"+","."),"-",",")))=TRUE,(VALUE(SUBSTITUTE(SUBSTITUTE(SUBSTITUTE(SUBSTITUTE('YAHOO HISTORICAL DATA'!F1415,",","+"),".","-"),"+","."),"-",","))),"")</f>
        <v/>
      </c>
      <c r="K1415" s="15">
        <f>IF(ISNUMBER(VALUE(SUBSTITUTE(SUBSTITUTE(SUBSTITUTE(SUBSTITUTE('YAHOO HISTORICAL DATA'!G1415,",","+"),".","-"),"+","."),"-",",")))=TRUE,(VALUE(SUBSTITUTE(SUBSTITUTE(SUBSTITUTE(SUBSTITUTE('YAHOO HISTORICAL DATA'!G1415,",","+"),".","-"),"+","."),"-",","))),VALUE(SUBSTITUTE(SUBSTITUTE(SUBSTITUTE(SUBSTITUTE('YAHOO HISTORICAL DATA'!G1415,",","+"),".","-"),"+","."),"-",",")&amp;"0"))</f>
        <v>0</v>
      </c>
    </row>
    <row r="1416" spans="1:11" x14ac:dyDescent="0.2">
      <c r="A1416">
        <f>'YAHOO HISTORICAL DATA'!A1416</f>
        <v>0</v>
      </c>
      <c r="B1416" s="81">
        <f t="shared" si="92"/>
        <v>0</v>
      </c>
      <c r="C1416" s="83">
        <f t="shared" si="90"/>
        <v>0</v>
      </c>
      <c r="D1416" s="83">
        <f t="shared" si="93"/>
        <v>0</v>
      </c>
      <c r="E1416" s="3" t="e">
        <f t="shared" si="91"/>
        <v>#NUM!</v>
      </c>
      <c r="F1416" s="15" t="str">
        <f>IF(ISNUMBER(VALUE(SUBSTITUTE(SUBSTITUTE(SUBSTITUTE(SUBSTITUTE('YAHOO HISTORICAL DATA'!B1416,",","+"),".","-"),"+","."),"-",",")))=TRUE,(VALUE(SUBSTITUTE(SUBSTITUTE(SUBSTITUTE(SUBSTITUTE('YAHOO HISTORICAL DATA'!B1416,",","+"),".","-"),"+","."),"-",","))),"")</f>
        <v/>
      </c>
      <c r="G1416" s="15" t="str">
        <f>IF(ISNUMBER(VALUE(SUBSTITUTE(SUBSTITUTE(SUBSTITUTE(SUBSTITUTE('YAHOO HISTORICAL DATA'!C1416,",","+"),".","-"),"+","."),"-",",")))=TRUE,(VALUE(SUBSTITUTE(SUBSTITUTE(SUBSTITUTE(SUBSTITUTE('YAHOO HISTORICAL DATA'!C1416,",","+"),".","-"),"+","."),"-",","))),"")</f>
        <v/>
      </c>
      <c r="H1416" s="15" t="str">
        <f>IF(ISNUMBER(VALUE(SUBSTITUTE(SUBSTITUTE(SUBSTITUTE(SUBSTITUTE('YAHOO HISTORICAL DATA'!D1416,",","+"),".","-"),"+","."),"-",",")))=TRUE,(VALUE(SUBSTITUTE(SUBSTITUTE(SUBSTITUTE(SUBSTITUTE('YAHOO HISTORICAL DATA'!D1416,",","+"),".","-"),"+","."),"-",","))),"")</f>
        <v/>
      </c>
      <c r="I1416" s="15" t="str">
        <f>IF(ISNUMBER(VALUE(SUBSTITUTE(SUBSTITUTE(SUBSTITUTE(SUBSTITUTE('YAHOO HISTORICAL DATA'!E1416,",","+"),".","-"),"+","."),"-",",")))=TRUE,(VALUE(SUBSTITUTE(SUBSTITUTE(SUBSTITUTE(SUBSTITUTE('YAHOO HISTORICAL DATA'!E1416,",","+"),".","-"),"+","."),"-",","))),"")</f>
        <v/>
      </c>
      <c r="J1416" s="15" t="str">
        <f>IF(ISNUMBER(VALUE(SUBSTITUTE(SUBSTITUTE(SUBSTITUTE(SUBSTITUTE('YAHOO HISTORICAL DATA'!F1416,",","+"),".","-"),"+","."),"-",",")))=TRUE,(VALUE(SUBSTITUTE(SUBSTITUTE(SUBSTITUTE(SUBSTITUTE('YAHOO HISTORICAL DATA'!F1416,",","+"),".","-"),"+","."),"-",","))),"")</f>
        <v/>
      </c>
      <c r="K1416" s="15">
        <f>IF(ISNUMBER(VALUE(SUBSTITUTE(SUBSTITUTE(SUBSTITUTE(SUBSTITUTE('YAHOO HISTORICAL DATA'!G1416,",","+"),".","-"),"+","."),"-",",")))=TRUE,(VALUE(SUBSTITUTE(SUBSTITUTE(SUBSTITUTE(SUBSTITUTE('YAHOO HISTORICAL DATA'!G1416,",","+"),".","-"),"+","."),"-",","))),VALUE(SUBSTITUTE(SUBSTITUTE(SUBSTITUTE(SUBSTITUTE('YAHOO HISTORICAL DATA'!G1416,",","+"),".","-"),"+","."),"-",",")&amp;"0"))</f>
        <v>0</v>
      </c>
    </row>
    <row r="1417" spans="1:11" x14ac:dyDescent="0.2">
      <c r="A1417">
        <f>'YAHOO HISTORICAL DATA'!A1417</f>
        <v>0</v>
      </c>
      <c r="B1417" s="81">
        <f t="shared" si="92"/>
        <v>0</v>
      </c>
      <c r="C1417" s="83">
        <f t="shared" si="90"/>
        <v>0</v>
      </c>
      <c r="D1417" s="83">
        <f t="shared" si="93"/>
        <v>0</v>
      </c>
      <c r="E1417" s="3" t="e">
        <f t="shared" si="91"/>
        <v>#NUM!</v>
      </c>
      <c r="F1417" s="15" t="str">
        <f>IF(ISNUMBER(VALUE(SUBSTITUTE(SUBSTITUTE(SUBSTITUTE(SUBSTITUTE('YAHOO HISTORICAL DATA'!B1417,",","+"),".","-"),"+","."),"-",",")))=TRUE,(VALUE(SUBSTITUTE(SUBSTITUTE(SUBSTITUTE(SUBSTITUTE('YAHOO HISTORICAL DATA'!B1417,",","+"),".","-"),"+","."),"-",","))),"")</f>
        <v/>
      </c>
      <c r="G1417" s="15" t="str">
        <f>IF(ISNUMBER(VALUE(SUBSTITUTE(SUBSTITUTE(SUBSTITUTE(SUBSTITUTE('YAHOO HISTORICAL DATA'!C1417,",","+"),".","-"),"+","."),"-",",")))=TRUE,(VALUE(SUBSTITUTE(SUBSTITUTE(SUBSTITUTE(SUBSTITUTE('YAHOO HISTORICAL DATA'!C1417,",","+"),".","-"),"+","."),"-",","))),"")</f>
        <v/>
      </c>
      <c r="H1417" s="15" t="str">
        <f>IF(ISNUMBER(VALUE(SUBSTITUTE(SUBSTITUTE(SUBSTITUTE(SUBSTITUTE('YAHOO HISTORICAL DATA'!D1417,",","+"),".","-"),"+","."),"-",",")))=TRUE,(VALUE(SUBSTITUTE(SUBSTITUTE(SUBSTITUTE(SUBSTITUTE('YAHOO HISTORICAL DATA'!D1417,",","+"),".","-"),"+","."),"-",","))),"")</f>
        <v/>
      </c>
      <c r="I1417" s="15" t="str">
        <f>IF(ISNUMBER(VALUE(SUBSTITUTE(SUBSTITUTE(SUBSTITUTE(SUBSTITUTE('YAHOO HISTORICAL DATA'!E1417,",","+"),".","-"),"+","."),"-",",")))=TRUE,(VALUE(SUBSTITUTE(SUBSTITUTE(SUBSTITUTE(SUBSTITUTE('YAHOO HISTORICAL DATA'!E1417,",","+"),".","-"),"+","."),"-",","))),"")</f>
        <v/>
      </c>
      <c r="J1417" s="15" t="str">
        <f>IF(ISNUMBER(VALUE(SUBSTITUTE(SUBSTITUTE(SUBSTITUTE(SUBSTITUTE('YAHOO HISTORICAL DATA'!F1417,",","+"),".","-"),"+","."),"-",",")))=TRUE,(VALUE(SUBSTITUTE(SUBSTITUTE(SUBSTITUTE(SUBSTITUTE('YAHOO HISTORICAL DATA'!F1417,",","+"),".","-"),"+","."),"-",","))),"")</f>
        <v/>
      </c>
      <c r="K1417" s="15">
        <f>IF(ISNUMBER(VALUE(SUBSTITUTE(SUBSTITUTE(SUBSTITUTE(SUBSTITUTE('YAHOO HISTORICAL DATA'!G1417,",","+"),".","-"),"+","."),"-",",")))=TRUE,(VALUE(SUBSTITUTE(SUBSTITUTE(SUBSTITUTE(SUBSTITUTE('YAHOO HISTORICAL DATA'!G1417,",","+"),".","-"),"+","."),"-",","))),VALUE(SUBSTITUTE(SUBSTITUTE(SUBSTITUTE(SUBSTITUTE('YAHOO HISTORICAL DATA'!G1417,",","+"),".","-"),"+","."),"-",",")&amp;"0"))</f>
        <v>0</v>
      </c>
    </row>
    <row r="1418" spans="1:11" x14ac:dyDescent="0.2">
      <c r="A1418">
        <f>'YAHOO HISTORICAL DATA'!A1418</f>
        <v>0</v>
      </c>
      <c r="B1418" s="81">
        <f t="shared" si="92"/>
        <v>0</v>
      </c>
      <c r="C1418" s="83">
        <f t="shared" si="90"/>
        <v>0</v>
      </c>
      <c r="D1418" s="83">
        <f t="shared" si="93"/>
        <v>0</v>
      </c>
      <c r="E1418" s="3" t="e">
        <f t="shared" si="91"/>
        <v>#NUM!</v>
      </c>
      <c r="F1418" s="15" t="str">
        <f>IF(ISNUMBER(VALUE(SUBSTITUTE(SUBSTITUTE(SUBSTITUTE(SUBSTITUTE('YAHOO HISTORICAL DATA'!B1418,",","+"),".","-"),"+","."),"-",",")))=TRUE,(VALUE(SUBSTITUTE(SUBSTITUTE(SUBSTITUTE(SUBSTITUTE('YAHOO HISTORICAL DATA'!B1418,",","+"),".","-"),"+","."),"-",","))),"")</f>
        <v/>
      </c>
      <c r="G1418" s="15" t="str">
        <f>IF(ISNUMBER(VALUE(SUBSTITUTE(SUBSTITUTE(SUBSTITUTE(SUBSTITUTE('YAHOO HISTORICAL DATA'!C1418,",","+"),".","-"),"+","."),"-",",")))=TRUE,(VALUE(SUBSTITUTE(SUBSTITUTE(SUBSTITUTE(SUBSTITUTE('YAHOO HISTORICAL DATA'!C1418,",","+"),".","-"),"+","."),"-",","))),"")</f>
        <v/>
      </c>
      <c r="H1418" s="15" t="str">
        <f>IF(ISNUMBER(VALUE(SUBSTITUTE(SUBSTITUTE(SUBSTITUTE(SUBSTITUTE('YAHOO HISTORICAL DATA'!D1418,",","+"),".","-"),"+","."),"-",",")))=TRUE,(VALUE(SUBSTITUTE(SUBSTITUTE(SUBSTITUTE(SUBSTITUTE('YAHOO HISTORICAL DATA'!D1418,",","+"),".","-"),"+","."),"-",","))),"")</f>
        <v/>
      </c>
      <c r="I1418" s="15" t="str">
        <f>IF(ISNUMBER(VALUE(SUBSTITUTE(SUBSTITUTE(SUBSTITUTE(SUBSTITUTE('YAHOO HISTORICAL DATA'!E1418,",","+"),".","-"),"+","."),"-",",")))=TRUE,(VALUE(SUBSTITUTE(SUBSTITUTE(SUBSTITUTE(SUBSTITUTE('YAHOO HISTORICAL DATA'!E1418,",","+"),".","-"),"+","."),"-",","))),"")</f>
        <v/>
      </c>
      <c r="J1418" s="15" t="str">
        <f>IF(ISNUMBER(VALUE(SUBSTITUTE(SUBSTITUTE(SUBSTITUTE(SUBSTITUTE('YAHOO HISTORICAL DATA'!F1418,",","+"),".","-"),"+","."),"-",",")))=TRUE,(VALUE(SUBSTITUTE(SUBSTITUTE(SUBSTITUTE(SUBSTITUTE('YAHOO HISTORICAL DATA'!F1418,",","+"),".","-"),"+","."),"-",","))),"")</f>
        <v/>
      </c>
      <c r="K1418" s="15">
        <f>IF(ISNUMBER(VALUE(SUBSTITUTE(SUBSTITUTE(SUBSTITUTE(SUBSTITUTE('YAHOO HISTORICAL DATA'!G1418,",","+"),".","-"),"+","."),"-",",")))=TRUE,(VALUE(SUBSTITUTE(SUBSTITUTE(SUBSTITUTE(SUBSTITUTE('YAHOO HISTORICAL DATA'!G1418,",","+"),".","-"),"+","."),"-",","))),VALUE(SUBSTITUTE(SUBSTITUTE(SUBSTITUTE(SUBSTITUTE('YAHOO HISTORICAL DATA'!G1418,",","+"),".","-"),"+","."),"-",",")&amp;"0"))</f>
        <v>0</v>
      </c>
    </row>
    <row r="1419" spans="1:11" x14ac:dyDescent="0.2">
      <c r="A1419">
        <f>'YAHOO HISTORICAL DATA'!A1419</f>
        <v>0</v>
      </c>
      <c r="B1419" s="81">
        <f t="shared" si="92"/>
        <v>0</v>
      </c>
      <c r="C1419" s="83">
        <f t="shared" si="90"/>
        <v>0</v>
      </c>
      <c r="D1419" s="83">
        <f t="shared" si="93"/>
        <v>0</v>
      </c>
      <c r="E1419" s="3" t="e">
        <f t="shared" si="91"/>
        <v>#NUM!</v>
      </c>
      <c r="F1419" s="15" t="str">
        <f>IF(ISNUMBER(VALUE(SUBSTITUTE(SUBSTITUTE(SUBSTITUTE(SUBSTITUTE('YAHOO HISTORICAL DATA'!B1419,",","+"),".","-"),"+","."),"-",",")))=TRUE,(VALUE(SUBSTITUTE(SUBSTITUTE(SUBSTITUTE(SUBSTITUTE('YAHOO HISTORICAL DATA'!B1419,",","+"),".","-"),"+","."),"-",","))),"")</f>
        <v/>
      </c>
      <c r="G1419" s="15" t="str">
        <f>IF(ISNUMBER(VALUE(SUBSTITUTE(SUBSTITUTE(SUBSTITUTE(SUBSTITUTE('YAHOO HISTORICAL DATA'!C1419,",","+"),".","-"),"+","."),"-",",")))=TRUE,(VALUE(SUBSTITUTE(SUBSTITUTE(SUBSTITUTE(SUBSTITUTE('YAHOO HISTORICAL DATA'!C1419,",","+"),".","-"),"+","."),"-",","))),"")</f>
        <v/>
      </c>
      <c r="H1419" s="15" t="str">
        <f>IF(ISNUMBER(VALUE(SUBSTITUTE(SUBSTITUTE(SUBSTITUTE(SUBSTITUTE('YAHOO HISTORICAL DATA'!D1419,",","+"),".","-"),"+","."),"-",",")))=TRUE,(VALUE(SUBSTITUTE(SUBSTITUTE(SUBSTITUTE(SUBSTITUTE('YAHOO HISTORICAL DATA'!D1419,",","+"),".","-"),"+","."),"-",","))),"")</f>
        <v/>
      </c>
      <c r="I1419" s="15" t="str">
        <f>IF(ISNUMBER(VALUE(SUBSTITUTE(SUBSTITUTE(SUBSTITUTE(SUBSTITUTE('YAHOO HISTORICAL DATA'!E1419,",","+"),".","-"),"+","."),"-",",")))=TRUE,(VALUE(SUBSTITUTE(SUBSTITUTE(SUBSTITUTE(SUBSTITUTE('YAHOO HISTORICAL DATA'!E1419,",","+"),".","-"),"+","."),"-",","))),"")</f>
        <v/>
      </c>
      <c r="J1419" s="15" t="str">
        <f>IF(ISNUMBER(VALUE(SUBSTITUTE(SUBSTITUTE(SUBSTITUTE(SUBSTITUTE('YAHOO HISTORICAL DATA'!F1419,",","+"),".","-"),"+","."),"-",",")))=TRUE,(VALUE(SUBSTITUTE(SUBSTITUTE(SUBSTITUTE(SUBSTITUTE('YAHOO HISTORICAL DATA'!F1419,",","+"),".","-"),"+","."),"-",","))),"")</f>
        <v/>
      </c>
      <c r="K1419" s="15">
        <f>IF(ISNUMBER(VALUE(SUBSTITUTE(SUBSTITUTE(SUBSTITUTE(SUBSTITUTE('YAHOO HISTORICAL DATA'!G1419,",","+"),".","-"),"+","."),"-",",")))=TRUE,(VALUE(SUBSTITUTE(SUBSTITUTE(SUBSTITUTE(SUBSTITUTE('YAHOO HISTORICAL DATA'!G1419,",","+"),".","-"),"+","."),"-",","))),VALUE(SUBSTITUTE(SUBSTITUTE(SUBSTITUTE(SUBSTITUTE('YAHOO HISTORICAL DATA'!G1419,",","+"),".","-"),"+","."),"-",",")&amp;"0"))</f>
        <v>0</v>
      </c>
    </row>
    <row r="1420" spans="1:11" x14ac:dyDescent="0.2">
      <c r="A1420">
        <f>'YAHOO HISTORICAL DATA'!A1420</f>
        <v>0</v>
      </c>
      <c r="B1420" s="81">
        <f t="shared" si="92"/>
        <v>0</v>
      </c>
      <c r="C1420" s="83">
        <f t="shared" si="90"/>
        <v>0</v>
      </c>
      <c r="D1420" s="83">
        <f t="shared" si="93"/>
        <v>0</v>
      </c>
      <c r="E1420" s="3" t="e">
        <f t="shared" si="91"/>
        <v>#NUM!</v>
      </c>
      <c r="F1420" s="15" t="str">
        <f>IF(ISNUMBER(VALUE(SUBSTITUTE(SUBSTITUTE(SUBSTITUTE(SUBSTITUTE('YAHOO HISTORICAL DATA'!B1420,",","+"),".","-"),"+","."),"-",",")))=TRUE,(VALUE(SUBSTITUTE(SUBSTITUTE(SUBSTITUTE(SUBSTITUTE('YAHOO HISTORICAL DATA'!B1420,",","+"),".","-"),"+","."),"-",","))),"")</f>
        <v/>
      </c>
      <c r="G1420" s="15" t="str">
        <f>IF(ISNUMBER(VALUE(SUBSTITUTE(SUBSTITUTE(SUBSTITUTE(SUBSTITUTE('YAHOO HISTORICAL DATA'!C1420,",","+"),".","-"),"+","."),"-",",")))=TRUE,(VALUE(SUBSTITUTE(SUBSTITUTE(SUBSTITUTE(SUBSTITUTE('YAHOO HISTORICAL DATA'!C1420,",","+"),".","-"),"+","."),"-",","))),"")</f>
        <v/>
      </c>
      <c r="H1420" s="15" t="str">
        <f>IF(ISNUMBER(VALUE(SUBSTITUTE(SUBSTITUTE(SUBSTITUTE(SUBSTITUTE('YAHOO HISTORICAL DATA'!D1420,",","+"),".","-"),"+","."),"-",",")))=TRUE,(VALUE(SUBSTITUTE(SUBSTITUTE(SUBSTITUTE(SUBSTITUTE('YAHOO HISTORICAL DATA'!D1420,",","+"),".","-"),"+","."),"-",","))),"")</f>
        <v/>
      </c>
      <c r="I1420" s="15" t="str">
        <f>IF(ISNUMBER(VALUE(SUBSTITUTE(SUBSTITUTE(SUBSTITUTE(SUBSTITUTE('YAHOO HISTORICAL DATA'!E1420,",","+"),".","-"),"+","."),"-",",")))=TRUE,(VALUE(SUBSTITUTE(SUBSTITUTE(SUBSTITUTE(SUBSTITUTE('YAHOO HISTORICAL DATA'!E1420,",","+"),".","-"),"+","."),"-",","))),"")</f>
        <v/>
      </c>
      <c r="J1420" s="15" t="str">
        <f>IF(ISNUMBER(VALUE(SUBSTITUTE(SUBSTITUTE(SUBSTITUTE(SUBSTITUTE('YAHOO HISTORICAL DATA'!F1420,",","+"),".","-"),"+","."),"-",",")))=TRUE,(VALUE(SUBSTITUTE(SUBSTITUTE(SUBSTITUTE(SUBSTITUTE('YAHOO HISTORICAL DATA'!F1420,",","+"),".","-"),"+","."),"-",","))),"")</f>
        <v/>
      </c>
      <c r="K1420" s="15">
        <f>IF(ISNUMBER(VALUE(SUBSTITUTE(SUBSTITUTE(SUBSTITUTE(SUBSTITUTE('YAHOO HISTORICAL DATA'!G1420,",","+"),".","-"),"+","."),"-",",")))=TRUE,(VALUE(SUBSTITUTE(SUBSTITUTE(SUBSTITUTE(SUBSTITUTE('YAHOO HISTORICAL DATA'!G1420,",","+"),".","-"),"+","."),"-",","))),VALUE(SUBSTITUTE(SUBSTITUTE(SUBSTITUTE(SUBSTITUTE('YAHOO HISTORICAL DATA'!G1420,",","+"),".","-"),"+","."),"-",",")&amp;"0"))</f>
        <v>0</v>
      </c>
    </row>
    <row r="1421" spans="1:11" x14ac:dyDescent="0.2">
      <c r="A1421">
        <f>'YAHOO HISTORICAL DATA'!A1421</f>
        <v>0</v>
      </c>
      <c r="B1421" s="81">
        <f t="shared" si="92"/>
        <v>0</v>
      </c>
      <c r="C1421" s="83">
        <f t="shared" si="90"/>
        <v>0</v>
      </c>
      <c r="D1421" s="83">
        <f t="shared" si="93"/>
        <v>0</v>
      </c>
      <c r="E1421" s="3" t="e">
        <f t="shared" si="91"/>
        <v>#NUM!</v>
      </c>
      <c r="F1421" s="15" t="str">
        <f>IF(ISNUMBER(VALUE(SUBSTITUTE(SUBSTITUTE(SUBSTITUTE(SUBSTITUTE('YAHOO HISTORICAL DATA'!B1421,",","+"),".","-"),"+","."),"-",",")))=TRUE,(VALUE(SUBSTITUTE(SUBSTITUTE(SUBSTITUTE(SUBSTITUTE('YAHOO HISTORICAL DATA'!B1421,",","+"),".","-"),"+","."),"-",","))),"")</f>
        <v/>
      </c>
      <c r="G1421" s="15" t="str">
        <f>IF(ISNUMBER(VALUE(SUBSTITUTE(SUBSTITUTE(SUBSTITUTE(SUBSTITUTE('YAHOO HISTORICAL DATA'!C1421,",","+"),".","-"),"+","."),"-",",")))=TRUE,(VALUE(SUBSTITUTE(SUBSTITUTE(SUBSTITUTE(SUBSTITUTE('YAHOO HISTORICAL DATA'!C1421,",","+"),".","-"),"+","."),"-",","))),"")</f>
        <v/>
      </c>
      <c r="H1421" s="15" t="str">
        <f>IF(ISNUMBER(VALUE(SUBSTITUTE(SUBSTITUTE(SUBSTITUTE(SUBSTITUTE('YAHOO HISTORICAL DATA'!D1421,",","+"),".","-"),"+","."),"-",",")))=TRUE,(VALUE(SUBSTITUTE(SUBSTITUTE(SUBSTITUTE(SUBSTITUTE('YAHOO HISTORICAL DATA'!D1421,",","+"),".","-"),"+","."),"-",","))),"")</f>
        <v/>
      </c>
      <c r="I1421" s="15" t="str">
        <f>IF(ISNUMBER(VALUE(SUBSTITUTE(SUBSTITUTE(SUBSTITUTE(SUBSTITUTE('YAHOO HISTORICAL DATA'!E1421,",","+"),".","-"),"+","."),"-",",")))=TRUE,(VALUE(SUBSTITUTE(SUBSTITUTE(SUBSTITUTE(SUBSTITUTE('YAHOO HISTORICAL DATA'!E1421,",","+"),".","-"),"+","."),"-",","))),"")</f>
        <v/>
      </c>
      <c r="J1421" s="15" t="str">
        <f>IF(ISNUMBER(VALUE(SUBSTITUTE(SUBSTITUTE(SUBSTITUTE(SUBSTITUTE('YAHOO HISTORICAL DATA'!F1421,",","+"),".","-"),"+","."),"-",",")))=TRUE,(VALUE(SUBSTITUTE(SUBSTITUTE(SUBSTITUTE(SUBSTITUTE('YAHOO HISTORICAL DATA'!F1421,",","+"),".","-"),"+","."),"-",","))),"")</f>
        <v/>
      </c>
      <c r="K1421" s="15">
        <f>IF(ISNUMBER(VALUE(SUBSTITUTE(SUBSTITUTE(SUBSTITUTE(SUBSTITUTE('YAHOO HISTORICAL DATA'!G1421,",","+"),".","-"),"+","."),"-",",")))=TRUE,(VALUE(SUBSTITUTE(SUBSTITUTE(SUBSTITUTE(SUBSTITUTE('YAHOO HISTORICAL DATA'!G1421,",","+"),".","-"),"+","."),"-",","))),VALUE(SUBSTITUTE(SUBSTITUTE(SUBSTITUTE(SUBSTITUTE('YAHOO HISTORICAL DATA'!G1421,",","+"),".","-"),"+","."),"-",",")&amp;"0"))</f>
        <v>0</v>
      </c>
    </row>
    <row r="1422" spans="1:11" x14ac:dyDescent="0.2">
      <c r="A1422">
        <f>'YAHOO HISTORICAL DATA'!A1422</f>
        <v>0</v>
      </c>
      <c r="B1422" s="81">
        <f t="shared" si="92"/>
        <v>0</v>
      </c>
      <c r="C1422" s="83">
        <f t="shared" si="90"/>
        <v>0</v>
      </c>
      <c r="D1422" s="83">
        <f t="shared" si="93"/>
        <v>0</v>
      </c>
      <c r="E1422" s="3" t="e">
        <f t="shared" si="91"/>
        <v>#NUM!</v>
      </c>
      <c r="F1422" s="15" t="str">
        <f>IF(ISNUMBER(VALUE(SUBSTITUTE(SUBSTITUTE(SUBSTITUTE(SUBSTITUTE('YAHOO HISTORICAL DATA'!B1422,",","+"),".","-"),"+","."),"-",",")))=TRUE,(VALUE(SUBSTITUTE(SUBSTITUTE(SUBSTITUTE(SUBSTITUTE('YAHOO HISTORICAL DATA'!B1422,",","+"),".","-"),"+","."),"-",","))),"")</f>
        <v/>
      </c>
      <c r="G1422" s="15" t="str">
        <f>IF(ISNUMBER(VALUE(SUBSTITUTE(SUBSTITUTE(SUBSTITUTE(SUBSTITUTE('YAHOO HISTORICAL DATA'!C1422,",","+"),".","-"),"+","."),"-",",")))=TRUE,(VALUE(SUBSTITUTE(SUBSTITUTE(SUBSTITUTE(SUBSTITUTE('YAHOO HISTORICAL DATA'!C1422,",","+"),".","-"),"+","."),"-",","))),"")</f>
        <v/>
      </c>
      <c r="H1422" s="15" t="str">
        <f>IF(ISNUMBER(VALUE(SUBSTITUTE(SUBSTITUTE(SUBSTITUTE(SUBSTITUTE('YAHOO HISTORICAL DATA'!D1422,",","+"),".","-"),"+","."),"-",",")))=TRUE,(VALUE(SUBSTITUTE(SUBSTITUTE(SUBSTITUTE(SUBSTITUTE('YAHOO HISTORICAL DATA'!D1422,",","+"),".","-"),"+","."),"-",","))),"")</f>
        <v/>
      </c>
      <c r="I1422" s="15" t="str">
        <f>IF(ISNUMBER(VALUE(SUBSTITUTE(SUBSTITUTE(SUBSTITUTE(SUBSTITUTE('YAHOO HISTORICAL DATA'!E1422,",","+"),".","-"),"+","."),"-",",")))=TRUE,(VALUE(SUBSTITUTE(SUBSTITUTE(SUBSTITUTE(SUBSTITUTE('YAHOO HISTORICAL DATA'!E1422,",","+"),".","-"),"+","."),"-",","))),"")</f>
        <v/>
      </c>
      <c r="J1422" s="15" t="str">
        <f>IF(ISNUMBER(VALUE(SUBSTITUTE(SUBSTITUTE(SUBSTITUTE(SUBSTITUTE('YAHOO HISTORICAL DATA'!F1422,",","+"),".","-"),"+","."),"-",",")))=TRUE,(VALUE(SUBSTITUTE(SUBSTITUTE(SUBSTITUTE(SUBSTITUTE('YAHOO HISTORICAL DATA'!F1422,",","+"),".","-"),"+","."),"-",","))),"")</f>
        <v/>
      </c>
      <c r="K1422" s="15">
        <f>IF(ISNUMBER(VALUE(SUBSTITUTE(SUBSTITUTE(SUBSTITUTE(SUBSTITUTE('YAHOO HISTORICAL DATA'!G1422,",","+"),".","-"),"+","."),"-",",")))=TRUE,(VALUE(SUBSTITUTE(SUBSTITUTE(SUBSTITUTE(SUBSTITUTE('YAHOO HISTORICAL DATA'!G1422,",","+"),".","-"),"+","."),"-",","))),VALUE(SUBSTITUTE(SUBSTITUTE(SUBSTITUTE(SUBSTITUTE('YAHOO HISTORICAL DATA'!G1422,",","+"),".","-"),"+","."),"-",",")&amp;"0"))</f>
        <v>0</v>
      </c>
    </row>
    <row r="1423" spans="1:11" x14ac:dyDescent="0.2">
      <c r="A1423">
        <f>'YAHOO HISTORICAL DATA'!A1423</f>
        <v>0</v>
      </c>
      <c r="B1423" s="81">
        <f t="shared" si="92"/>
        <v>0</v>
      </c>
      <c r="C1423" s="83">
        <f t="shared" si="90"/>
        <v>0</v>
      </c>
      <c r="D1423" s="83">
        <f t="shared" si="93"/>
        <v>0</v>
      </c>
      <c r="E1423" s="3" t="e">
        <f t="shared" si="91"/>
        <v>#NUM!</v>
      </c>
      <c r="F1423" s="15" t="str">
        <f>IF(ISNUMBER(VALUE(SUBSTITUTE(SUBSTITUTE(SUBSTITUTE(SUBSTITUTE('YAHOO HISTORICAL DATA'!B1423,",","+"),".","-"),"+","."),"-",",")))=TRUE,(VALUE(SUBSTITUTE(SUBSTITUTE(SUBSTITUTE(SUBSTITUTE('YAHOO HISTORICAL DATA'!B1423,",","+"),".","-"),"+","."),"-",","))),"")</f>
        <v/>
      </c>
      <c r="G1423" s="15" t="str">
        <f>IF(ISNUMBER(VALUE(SUBSTITUTE(SUBSTITUTE(SUBSTITUTE(SUBSTITUTE('YAHOO HISTORICAL DATA'!C1423,",","+"),".","-"),"+","."),"-",",")))=TRUE,(VALUE(SUBSTITUTE(SUBSTITUTE(SUBSTITUTE(SUBSTITUTE('YAHOO HISTORICAL DATA'!C1423,",","+"),".","-"),"+","."),"-",","))),"")</f>
        <v/>
      </c>
      <c r="H1423" s="15" t="str">
        <f>IF(ISNUMBER(VALUE(SUBSTITUTE(SUBSTITUTE(SUBSTITUTE(SUBSTITUTE('YAHOO HISTORICAL DATA'!D1423,",","+"),".","-"),"+","."),"-",",")))=TRUE,(VALUE(SUBSTITUTE(SUBSTITUTE(SUBSTITUTE(SUBSTITUTE('YAHOO HISTORICAL DATA'!D1423,",","+"),".","-"),"+","."),"-",","))),"")</f>
        <v/>
      </c>
      <c r="I1423" s="15" t="str">
        <f>IF(ISNUMBER(VALUE(SUBSTITUTE(SUBSTITUTE(SUBSTITUTE(SUBSTITUTE('YAHOO HISTORICAL DATA'!E1423,",","+"),".","-"),"+","."),"-",",")))=TRUE,(VALUE(SUBSTITUTE(SUBSTITUTE(SUBSTITUTE(SUBSTITUTE('YAHOO HISTORICAL DATA'!E1423,",","+"),".","-"),"+","."),"-",","))),"")</f>
        <v/>
      </c>
      <c r="J1423" s="15" t="str">
        <f>IF(ISNUMBER(VALUE(SUBSTITUTE(SUBSTITUTE(SUBSTITUTE(SUBSTITUTE('YAHOO HISTORICAL DATA'!F1423,",","+"),".","-"),"+","."),"-",",")))=TRUE,(VALUE(SUBSTITUTE(SUBSTITUTE(SUBSTITUTE(SUBSTITUTE('YAHOO HISTORICAL DATA'!F1423,",","+"),".","-"),"+","."),"-",","))),"")</f>
        <v/>
      </c>
      <c r="K1423" s="15">
        <f>IF(ISNUMBER(VALUE(SUBSTITUTE(SUBSTITUTE(SUBSTITUTE(SUBSTITUTE('YAHOO HISTORICAL DATA'!G1423,",","+"),".","-"),"+","."),"-",",")))=TRUE,(VALUE(SUBSTITUTE(SUBSTITUTE(SUBSTITUTE(SUBSTITUTE('YAHOO HISTORICAL DATA'!G1423,",","+"),".","-"),"+","."),"-",","))),VALUE(SUBSTITUTE(SUBSTITUTE(SUBSTITUTE(SUBSTITUTE('YAHOO HISTORICAL DATA'!G1423,",","+"),".","-"),"+","."),"-",",")&amp;"0"))</f>
        <v>0</v>
      </c>
    </row>
    <row r="1424" spans="1:11" x14ac:dyDescent="0.2">
      <c r="A1424">
        <f>'YAHOO HISTORICAL DATA'!A1424</f>
        <v>0</v>
      </c>
      <c r="B1424" s="81">
        <f t="shared" si="92"/>
        <v>0</v>
      </c>
      <c r="C1424" s="83">
        <f t="shared" si="90"/>
        <v>0</v>
      </c>
      <c r="D1424" s="83">
        <f t="shared" si="93"/>
        <v>0</v>
      </c>
      <c r="E1424" s="3" t="e">
        <f t="shared" si="91"/>
        <v>#NUM!</v>
      </c>
      <c r="F1424" s="15" t="str">
        <f>IF(ISNUMBER(VALUE(SUBSTITUTE(SUBSTITUTE(SUBSTITUTE(SUBSTITUTE('YAHOO HISTORICAL DATA'!B1424,",","+"),".","-"),"+","."),"-",",")))=TRUE,(VALUE(SUBSTITUTE(SUBSTITUTE(SUBSTITUTE(SUBSTITUTE('YAHOO HISTORICAL DATA'!B1424,",","+"),".","-"),"+","."),"-",","))),"")</f>
        <v/>
      </c>
      <c r="G1424" s="15" t="str">
        <f>IF(ISNUMBER(VALUE(SUBSTITUTE(SUBSTITUTE(SUBSTITUTE(SUBSTITUTE('YAHOO HISTORICAL DATA'!C1424,",","+"),".","-"),"+","."),"-",",")))=TRUE,(VALUE(SUBSTITUTE(SUBSTITUTE(SUBSTITUTE(SUBSTITUTE('YAHOO HISTORICAL DATA'!C1424,",","+"),".","-"),"+","."),"-",","))),"")</f>
        <v/>
      </c>
      <c r="H1424" s="15" t="str">
        <f>IF(ISNUMBER(VALUE(SUBSTITUTE(SUBSTITUTE(SUBSTITUTE(SUBSTITUTE('YAHOO HISTORICAL DATA'!D1424,",","+"),".","-"),"+","."),"-",",")))=TRUE,(VALUE(SUBSTITUTE(SUBSTITUTE(SUBSTITUTE(SUBSTITUTE('YAHOO HISTORICAL DATA'!D1424,",","+"),".","-"),"+","."),"-",","))),"")</f>
        <v/>
      </c>
      <c r="I1424" s="15" t="str">
        <f>IF(ISNUMBER(VALUE(SUBSTITUTE(SUBSTITUTE(SUBSTITUTE(SUBSTITUTE('YAHOO HISTORICAL DATA'!E1424,",","+"),".","-"),"+","."),"-",",")))=TRUE,(VALUE(SUBSTITUTE(SUBSTITUTE(SUBSTITUTE(SUBSTITUTE('YAHOO HISTORICAL DATA'!E1424,",","+"),".","-"),"+","."),"-",","))),"")</f>
        <v/>
      </c>
      <c r="J1424" s="15" t="str">
        <f>IF(ISNUMBER(VALUE(SUBSTITUTE(SUBSTITUTE(SUBSTITUTE(SUBSTITUTE('YAHOO HISTORICAL DATA'!F1424,",","+"),".","-"),"+","."),"-",",")))=TRUE,(VALUE(SUBSTITUTE(SUBSTITUTE(SUBSTITUTE(SUBSTITUTE('YAHOO HISTORICAL DATA'!F1424,",","+"),".","-"),"+","."),"-",","))),"")</f>
        <v/>
      </c>
      <c r="K1424" s="15">
        <f>IF(ISNUMBER(VALUE(SUBSTITUTE(SUBSTITUTE(SUBSTITUTE(SUBSTITUTE('YAHOO HISTORICAL DATA'!G1424,",","+"),".","-"),"+","."),"-",",")))=TRUE,(VALUE(SUBSTITUTE(SUBSTITUTE(SUBSTITUTE(SUBSTITUTE('YAHOO HISTORICAL DATA'!G1424,",","+"),".","-"),"+","."),"-",","))),VALUE(SUBSTITUTE(SUBSTITUTE(SUBSTITUTE(SUBSTITUTE('YAHOO HISTORICAL DATA'!G1424,",","+"),".","-"),"+","."),"-",",")&amp;"0"))</f>
        <v>0</v>
      </c>
    </row>
    <row r="1425" spans="1:11" x14ac:dyDescent="0.2">
      <c r="A1425">
        <f>'YAHOO HISTORICAL DATA'!A1425</f>
        <v>0</v>
      </c>
      <c r="B1425" s="81">
        <f t="shared" si="92"/>
        <v>0</v>
      </c>
      <c r="C1425" s="83">
        <f t="shared" si="90"/>
        <v>0</v>
      </c>
      <c r="D1425" s="83">
        <f t="shared" si="93"/>
        <v>0</v>
      </c>
      <c r="E1425" s="3" t="e">
        <f t="shared" si="91"/>
        <v>#NUM!</v>
      </c>
      <c r="F1425" s="15" t="str">
        <f>IF(ISNUMBER(VALUE(SUBSTITUTE(SUBSTITUTE(SUBSTITUTE(SUBSTITUTE('YAHOO HISTORICAL DATA'!B1425,",","+"),".","-"),"+","."),"-",",")))=TRUE,(VALUE(SUBSTITUTE(SUBSTITUTE(SUBSTITUTE(SUBSTITUTE('YAHOO HISTORICAL DATA'!B1425,",","+"),".","-"),"+","."),"-",","))),"")</f>
        <v/>
      </c>
      <c r="G1425" s="15" t="str">
        <f>IF(ISNUMBER(VALUE(SUBSTITUTE(SUBSTITUTE(SUBSTITUTE(SUBSTITUTE('YAHOO HISTORICAL DATA'!C1425,",","+"),".","-"),"+","."),"-",",")))=TRUE,(VALUE(SUBSTITUTE(SUBSTITUTE(SUBSTITUTE(SUBSTITUTE('YAHOO HISTORICAL DATA'!C1425,",","+"),".","-"),"+","."),"-",","))),"")</f>
        <v/>
      </c>
      <c r="H1425" s="15" t="str">
        <f>IF(ISNUMBER(VALUE(SUBSTITUTE(SUBSTITUTE(SUBSTITUTE(SUBSTITUTE('YAHOO HISTORICAL DATA'!D1425,",","+"),".","-"),"+","."),"-",",")))=TRUE,(VALUE(SUBSTITUTE(SUBSTITUTE(SUBSTITUTE(SUBSTITUTE('YAHOO HISTORICAL DATA'!D1425,",","+"),".","-"),"+","."),"-",","))),"")</f>
        <v/>
      </c>
      <c r="I1425" s="15" t="str">
        <f>IF(ISNUMBER(VALUE(SUBSTITUTE(SUBSTITUTE(SUBSTITUTE(SUBSTITUTE('YAHOO HISTORICAL DATA'!E1425,",","+"),".","-"),"+","."),"-",",")))=TRUE,(VALUE(SUBSTITUTE(SUBSTITUTE(SUBSTITUTE(SUBSTITUTE('YAHOO HISTORICAL DATA'!E1425,",","+"),".","-"),"+","."),"-",","))),"")</f>
        <v/>
      </c>
      <c r="J1425" s="15" t="str">
        <f>IF(ISNUMBER(VALUE(SUBSTITUTE(SUBSTITUTE(SUBSTITUTE(SUBSTITUTE('YAHOO HISTORICAL DATA'!F1425,",","+"),".","-"),"+","."),"-",",")))=TRUE,(VALUE(SUBSTITUTE(SUBSTITUTE(SUBSTITUTE(SUBSTITUTE('YAHOO HISTORICAL DATA'!F1425,",","+"),".","-"),"+","."),"-",","))),"")</f>
        <v/>
      </c>
      <c r="K1425" s="15">
        <f>IF(ISNUMBER(VALUE(SUBSTITUTE(SUBSTITUTE(SUBSTITUTE(SUBSTITUTE('YAHOO HISTORICAL DATA'!G1425,",","+"),".","-"),"+","."),"-",",")))=TRUE,(VALUE(SUBSTITUTE(SUBSTITUTE(SUBSTITUTE(SUBSTITUTE('YAHOO HISTORICAL DATA'!G1425,",","+"),".","-"),"+","."),"-",","))),VALUE(SUBSTITUTE(SUBSTITUTE(SUBSTITUTE(SUBSTITUTE('YAHOO HISTORICAL DATA'!G1425,",","+"),".","-"),"+","."),"-",",")&amp;"0"))</f>
        <v>0</v>
      </c>
    </row>
    <row r="1426" spans="1:11" x14ac:dyDescent="0.2">
      <c r="A1426">
        <f>'YAHOO HISTORICAL DATA'!A1426</f>
        <v>0</v>
      </c>
      <c r="B1426" s="81">
        <f t="shared" si="92"/>
        <v>0</v>
      </c>
      <c r="C1426" s="83">
        <f t="shared" si="90"/>
        <v>0</v>
      </c>
      <c r="D1426" s="83">
        <f t="shared" si="93"/>
        <v>0</v>
      </c>
      <c r="E1426" s="3" t="e">
        <f t="shared" si="91"/>
        <v>#NUM!</v>
      </c>
      <c r="F1426" s="15" t="str">
        <f>IF(ISNUMBER(VALUE(SUBSTITUTE(SUBSTITUTE(SUBSTITUTE(SUBSTITUTE('YAHOO HISTORICAL DATA'!B1426,",","+"),".","-"),"+","."),"-",",")))=TRUE,(VALUE(SUBSTITUTE(SUBSTITUTE(SUBSTITUTE(SUBSTITUTE('YAHOO HISTORICAL DATA'!B1426,",","+"),".","-"),"+","."),"-",","))),"")</f>
        <v/>
      </c>
      <c r="G1426" s="15" t="str">
        <f>IF(ISNUMBER(VALUE(SUBSTITUTE(SUBSTITUTE(SUBSTITUTE(SUBSTITUTE('YAHOO HISTORICAL DATA'!C1426,",","+"),".","-"),"+","."),"-",",")))=TRUE,(VALUE(SUBSTITUTE(SUBSTITUTE(SUBSTITUTE(SUBSTITUTE('YAHOO HISTORICAL DATA'!C1426,",","+"),".","-"),"+","."),"-",","))),"")</f>
        <v/>
      </c>
      <c r="H1426" s="15" t="str">
        <f>IF(ISNUMBER(VALUE(SUBSTITUTE(SUBSTITUTE(SUBSTITUTE(SUBSTITUTE('YAHOO HISTORICAL DATA'!D1426,",","+"),".","-"),"+","."),"-",",")))=TRUE,(VALUE(SUBSTITUTE(SUBSTITUTE(SUBSTITUTE(SUBSTITUTE('YAHOO HISTORICAL DATA'!D1426,",","+"),".","-"),"+","."),"-",","))),"")</f>
        <v/>
      </c>
      <c r="I1426" s="15" t="str">
        <f>IF(ISNUMBER(VALUE(SUBSTITUTE(SUBSTITUTE(SUBSTITUTE(SUBSTITUTE('YAHOO HISTORICAL DATA'!E1426,",","+"),".","-"),"+","."),"-",",")))=TRUE,(VALUE(SUBSTITUTE(SUBSTITUTE(SUBSTITUTE(SUBSTITUTE('YAHOO HISTORICAL DATA'!E1426,",","+"),".","-"),"+","."),"-",","))),"")</f>
        <v/>
      </c>
      <c r="J1426" s="15" t="str">
        <f>IF(ISNUMBER(VALUE(SUBSTITUTE(SUBSTITUTE(SUBSTITUTE(SUBSTITUTE('YAHOO HISTORICAL DATA'!F1426,",","+"),".","-"),"+","."),"-",",")))=TRUE,(VALUE(SUBSTITUTE(SUBSTITUTE(SUBSTITUTE(SUBSTITUTE('YAHOO HISTORICAL DATA'!F1426,",","+"),".","-"),"+","."),"-",","))),"")</f>
        <v/>
      </c>
      <c r="K1426" s="15">
        <f>IF(ISNUMBER(VALUE(SUBSTITUTE(SUBSTITUTE(SUBSTITUTE(SUBSTITUTE('YAHOO HISTORICAL DATA'!G1426,",","+"),".","-"),"+","."),"-",",")))=TRUE,(VALUE(SUBSTITUTE(SUBSTITUTE(SUBSTITUTE(SUBSTITUTE('YAHOO HISTORICAL DATA'!G1426,",","+"),".","-"),"+","."),"-",","))),VALUE(SUBSTITUTE(SUBSTITUTE(SUBSTITUTE(SUBSTITUTE('YAHOO HISTORICAL DATA'!G1426,",","+"),".","-"),"+","."),"-",",")&amp;"0"))</f>
        <v>0</v>
      </c>
    </row>
    <row r="1427" spans="1:11" x14ac:dyDescent="0.2">
      <c r="A1427">
        <f>'YAHOO HISTORICAL DATA'!A1427</f>
        <v>0</v>
      </c>
      <c r="B1427" s="81">
        <f t="shared" si="92"/>
        <v>0</v>
      </c>
      <c r="C1427" s="83">
        <f t="shared" si="90"/>
        <v>0</v>
      </c>
      <c r="D1427" s="83">
        <f t="shared" si="93"/>
        <v>0</v>
      </c>
      <c r="E1427" s="3" t="e">
        <f t="shared" si="91"/>
        <v>#NUM!</v>
      </c>
      <c r="F1427" s="15" t="str">
        <f>IF(ISNUMBER(VALUE(SUBSTITUTE(SUBSTITUTE(SUBSTITUTE(SUBSTITUTE('YAHOO HISTORICAL DATA'!B1427,",","+"),".","-"),"+","."),"-",",")))=TRUE,(VALUE(SUBSTITUTE(SUBSTITUTE(SUBSTITUTE(SUBSTITUTE('YAHOO HISTORICAL DATA'!B1427,",","+"),".","-"),"+","."),"-",","))),"")</f>
        <v/>
      </c>
      <c r="G1427" s="15" t="str">
        <f>IF(ISNUMBER(VALUE(SUBSTITUTE(SUBSTITUTE(SUBSTITUTE(SUBSTITUTE('YAHOO HISTORICAL DATA'!C1427,",","+"),".","-"),"+","."),"-",",")))=TRUE,(VALUE(SUBSTITUTE(SUBSTITUTE(SUBSTITUTE(SUBSTITUTE('YAHOO HISTORICAL DATA'!C1427,",","+"),".","-"),"+","."),"-",","))),"")</f>
        <v/>
      </c>
      <c r="H1427" s="15" t="str">
        <f>IF(ISNUMBER(VALUE(SUBSTITUTE(SUBSTITUTE(SUBSTITUTE(SUBSTITUTE('YAHOO HISTORICAL DATA'!D1427,",","+"),".","-"),"+","."),"-",",")))=TRUE,(VALUE(SUBSTITUTE(SUBSTITUTE(SUBSTITUTE(SUBSTITUTE('YAHOO HISTORICAL DATA'!D1427,",","+"),".","-"),"+","."),"-",","))),"")</f>
        <v/>
      </c>
      <c r="I1427" s="15" t="str">
        <f>IF(ISNUMBER(VALUE(SUBSTITUTE(SUBSTITUTE(SUBSTITUTE(SUBSTITUTE('YAHOO HISTORICAL DATA'!E1427,",","+"),".","-"),"+","."),"-",",")))=TRUE,(VALUE(SUBSTITUTE(SUBSTITUTE(SUBSTITUTE(SUBSTITUTE('YAHOO HISTORICAL DATA'!E1427,",","+"),".","-"),"+","."),"-",","))),"")</f>
        <v/>
      </c>
      <c r="J1427" s="15" t="str">
        <f>IF(ISNUMBER(VALUE(SUBSTITUTE(SUBSTITUTE(SUBSTITUTE(SUBSTITUTE('YAHOO HISTORICAL DATA'!F1427,",","+"),".","-"),"+","."),"-",",")))=TRUE,(VALUE(SUBSTITUTE(SUBSTITUTE(SUBSTITUTE(SUBSTITUTE('YAHOO HISTORICAL DATA'!F1427,",","+"),".","-"),"+","."),"-",","))),"")</f>
        <v/>
      </c>
      <c r="K1427" s="15">
        <f>IF(ISNUMBER(VALUE(SUBSTITUTE(SUBSTITUTE(SUBSTITUTE(SUBSTITUTE('YAHOO HISTORICAL DATA'!G1427,",","+"),".","-"),"+","."),"-",",")))=TRUE,(VALUE(SUBSTITUTE(SUBSTITUTE(SUBSTITUTE(SUBSTITUTE('YAHOO HISTORICAL DATA'!G1427,",","+"),".","-"),"+","."),"-",","))),VALUE(SUBSTITUTE(SUBSTITUTE(SUBSTITUTE(SUBSTITUTE('YAHOO HISTORICAL DATA'!G1427,",","+"),".","-"),"+","."),"-",",")&amp;"0"))</f>
        <v>0</v>
      </c>
    </row>
    <row r="1428" spans="1:11" x14ac:dyDescent="0.2">
      <c r="A1428">
        <f>'YAHOO HISTORICAL DATA'!A1428</f>
        <v>0</v>
      </c>
      <c r="B1428" s="81">
        <f t="shared" si="92"/>
        <v>0</v>
      </c>
      <c r="C1428" s="83">
        <f t="shared" si="90"/>
        <v>0</v>
      </c>
      <c r="D1428" s="83">
        <f t="shared" si="93"/>
        <v>0</v>
      </c>
      <c r="E1428" s="3" t="e">
        <f t="shared" si="91"/>
        <v>#NUM!</v>
      </c>
      <c r="F1428" s="15" t="str">
        <f>IF(ISNUMBER(VALUE(SUBSTITUTE(SUBSTITUTE(SUBSTITUTE(SUBSTITUTE('YAHOO HISTORICAL DATA'!B1428,",","+"),".","-"),"+","."),"-",",")))=TRUE,(VALUE(SUBSTITUTE(SUBSTITUTE(SUBSTITUTE(SUBSTITUTE('YAHOO HISTORICAL DATA'!B1428,",","+"),".","-"),"+","."),"-",","))),"")</f>
        <v/>
      </c>
      <c r="G1428" s="15" t="str">
        <f>IF(ISNUMBER(VALUE(SUBSTITUTE(SUBSTITUTE(SUBSTITUTE(SUBSTITUTE('YAHOO HISTORICAL DATA'!C1428,",","+"),".","-"),"+","."),"-",",")))=TRUE,(VALUE(SUBSTITUTE(SUBSTITUTE(SUBSTITUTE(SUBSTITUTE('YAHOO HISTORICAL DATA'!C1428,",","+"),".","-"),"+","."),"-",","))),"")</f>
        <v/>
      </c>
      <c r="H1428" s="15" t="str">
        <f>IF(ISNUMBER(VALUE(SUBSTITUTE(SUBSTITUTE(SUBSTITUTE(SUBSTITUTE('YAHOO HISTORICAL DATA'!D1428,",","+"),".","-"),"+","."),"-",",")))=TRUE,(VALUE(SUBSTITUTE(SUBSTITUTE(SUBSTITUTE(SUBSTITUTE('YAHOO HISTORICAL DATA'!D1428,",","+"),".","-"),"+","."),"-",","))),"")</f>
        <v/>
      </c>
      <c r="I1428" s="15" t="str">
        <f>IF(ISNUMBER(VALUE(SUBSTITUTE(SUBSTITUTE(SUBSTITUTE(SUBSTITUTE('YAHOO HISTORICAL DATA'!E1428,",","+"),".","-"),"+","."),"-",",")))=TRUE,(VALUE(SUBSTITUTE(SUBSTITUTE(SUBSTITUTE(SUBSTITUTE('YAHOO HISTORICAL DATA'!E1428,",","+"),".","-"),"+","."),"-",","))),"")</f>
        <v/>
      </c>
      <c r="J1428" s="15" t="str">
        <f>IF(ISNUMBER(VALUE(SUBSTITUTE(SUBSTITUTE(SUBSTITUTE(SUBSTITUTE('YAHOO HISTORICAL DATA'!F1428,",","+"),".","-"),"+","."),"-",",")))=TRUE,(VALUE(SUBSTITUTE(SUBSTITUTE(SUBSTITUTE(SUBSTITUTE('YAHOO HISTORICAL DATA'!F1428,",","+"),".","-"),"+","."),"-",","))),"")</f>
        <v/>
      </c>
      <c r="K1428" s="15">
        <f>IF(ISNUMBER(VALUE(SUBSTITUTE(SUBSTITUTE(SUBSTITUTE(SUBSTITUTE('YAHOO HISTORICAL DATA'!G1428,",","+"),".","-"),"+","."),"-",",")))=TRUE,(VALUE(SUBSTITUTE(SUBSTITUTE(SUBSTITUTE(SUBSTITUTE('YAHOO HISTORICAL DATA'!G1428,",","+"),".","-"),"+","."),"-",","))),VALUE(SUBSTITUTE(SUBSTITUTE(SUBSTITUTE(SUBSTITUTE('YAHOO HISTORICAL DATA'!G1428,",","+"),".","-"),"+","."),"-",",")&amp;"0"))</f>
        <v>0</v>
      </c>
    </row>
    <row r="1429" spans="1:11" x14ac:dyDescent="0.2">
      <c r="A1429">
        <f>'YAHOO HISTORICAL DATA'!A1429</f>
        <v>0</v>
      </c>
      <c r="B1429" s="81">
        <f t="shared" si="92"/>
        <v>0</v>
      </c>
      <c r="C1429" s="83">
        <f t="shared" si="90"/>
        <v>0</v>
      </c>
      <c r="D1429" s="83">
        <f t="shared" si="93"/>
        <v>0</v>
      </c>
      <c r="E1429" s="3" t="e">
        <f t="shared" si="91"/>
        <v>#NUM!</v>
      </c>
      <c r="F1429" s="15" t="str">
        <f>IF(ISNUMBER(VALUE(SUBSTITUTE(SUBSTITUTE(SUBSTITUTE(SUBSTITUTE('YAHOO HISTORICAL DATA'!B1429,",","+"),".","-"),"+","."),"-",",")))=TRUE,(VALUE(SUBSTITUTE(SUBSTITUTE(SUBSTITUTE(SUBSTITUTE('YAHOO HISTORICAL DATA'!B1429,",","+"),".","-"),"+","."),"-",","))),"")</f>
        <v/>
      </c>
      <c r="G1429" s="15" t="str">
        <f>IF(ISNUMBER(VALUE(SUBSTITUTE(SUBSTITUTE(SUBSTITUTE(SUBSTITUTE('YAHOO HISTORICAL DATA'!C1429,",","+"),".","-"),"+","."),"-",",")))=TRUE,(VALUE(SUBSTITUTE(SUBSTITUTE(SUBSTITUTE(SUBSTITUTE('YAHOO HISTORICAL DATA'!C1429,",","+"),".","-"),"+","."),"-",","))),"")</f>
        <v/>
      </c>
      <c r="H1429" s="15" t="str">
        <f>IF(ISNUMBER(VALUE(SUBSTITUTE(SUBSTITUTE(SUBSTITUTE(SUBSTITUTE('YAHOO HISTORICAL DATA'!D1429,",","+"),".","-"),"+","."),"-",",")))=TRUE,(VALUE(SUBSTITUTE(SUBSTITUTE(SUBSTITUTE(SUBSTITUTE('YAHOO HISTORICAL DATA'!D1429,",","+"),".","-"),"+","."),"-",","))),"")</f>
        <v/>
      </c>
      <c r="I1429" s="15" t="str">
        <f>IF(ISNUMBER(VALUE(SUBSTITUTE(SUBSTITUTE(SUBSTITUTE(SUBSTITUTE('YAHOO HISTORICAL DATA'!E1429,",","+"),".","-"),"+","."),"-",",")))=TRUE,(VALUE(SUBSTITUTE(SUBSTITUTE(SUBSTITUTE(SUBSTITUTE('YAHOO HISTORICAL DATA'!E1429,",","+"),".","-"),"+","."),"-",","))),"")</f>
        <v/>
      </c>
      <c r="J1429" s="15" t="str">
        <f>IF(ISNUMBER(VALUE(SUBSTITUTE(SUBSTITUTE(SUBSTITUTE(SUBSTITUTE('YAHOO HISTORICAL DATA'!F1429,",","+"),".","-"),"+","."),"-",",")))=TRUE,(VALUE(SUBSTITUTE(SUBSTITUTE(SUBSTITUTE(SUBSTITUTE('YAHOO HISTORICAL DATA'!F1429,",","+"),".","-"),"+","."),"-",","))),"")</f>
        <v/>
      </c>
      <c r="K1429" s="15">
        <f>IF(ISNUMBER(VALUE(SUBSTITUTE(SUBSTITUTE(SUBSTITUTE(SUBSTITUTE('YAHOO HISTORICAL DATA'!G1429,",","+"),".","-"),"+","."),"-",",")))=TRUE,(VALUE(SUBSTITUTE(SUBSTITUTE(SUBSTITUTE(SUBSTITUTE('YAHOO HISTORICAL DATA'!G1429,",","+"),".","-"),"+","."),"-",","))),VALUE(SUBSTITUTE(SUBSTITUTE(SUBSTITUTE(SUBSTITUTE('YAHOO HISTORICAL DATA'!G1429,",","+"),".","-"),"+","."),"-",",")&amp;"0"))</f>
        <v>0</v>
      </c>
    </row>
    <row r="1430" spans="1:11" x14ac:dyDescent="0.2">
      <c r="A1430">
        <f>'YAHOO HISTORICAL DATA'!A1430</f>
        <v>0</v>
      </c>
      <c r="B1430" s="81">
        <f t="shared" si="92"/>
        <v>0</v>
      </c>
      <c r="C1430" s="83">
        <f t="shared" si="90"/>
        <v>0</v>
      </c>
      <c r="D1430" s="83">
        <f t="shared" si="93"/>
        <v>0</v>
      </c>
      <c r="E1430" s="3" t="e">
        <f t="shared" si="91"/>
        <v>#NUM!</v>
      </c>
      <c r="F1430" s="15" t="str">
        <f>IF(ISNUMBER(VALUE(SUBSTITUTE(SUBSTITUTE(SUBSTITUTE(SUBSTITUTE('YAHOO HISTORICAL DATA'!B1430,",","+"),".","-"),"+","."),"-",",")))=TRUE,(VALUE(SUBSTITUTE(SUBSTITUTE(SUBSTITUTE(SUBSTITUTE('YAHOO HISTORICAL DATA'!B1430,",","+"),".","-"),"+","."),"-",","))),"")</f>
        <v/>
      </c>
      <c r="G1430" s="15" t="str">
        <f>IF(ISNUMBER(VALUE(SUBSTITUTE(SUBSTITUTE(SUBSTITUTE(SUBSTITUTE('YAHOO HISTORICAL DATA'!C1430,",","+"),".","-"),"+","."),"-",",")))=TRUE,(VALUE(SUBSTITUTE(SUBSTITUTE(SUBSTITUTE(SUBSTITUTE('YAHOO HISTORICAL DATA'!C1430,",","+"),".","-"),"+","."),"-",","))),"")</f>
        <v/>
      </c>
      <c r="H1430" s="15" t="str">
        <f>IF(ISNUMBER(VALUE(SUBSTITUTE(SUBSTITUTE(SUBSTITUTE(SUBSTITUTE('YAHOO HISTORICAL DATA'!D1430,",","+"),".","-"),"+","."),"-",",")))=TRUE,(VALUE(SUBSTITUTE(SUBSTITUTE(SUBSTITUTE(SUBSTITUTE('YAHOO HISTORICAL DATA'!D1430,",","+"),".","-"),"+","."),"-",","))),"")</f>
        <v/>
      </c>
      <c r="I1430" s="15" t="str">
        <f>IF(ISNUMBER(VALUE(SUBSTITUTE(SUBSTITUTE(SUBSTITUTE(SUBSTITUTE('YAHOO HISTORICAL DATA'!E1430,",","+"),".","-"),"+","."),"-",",")))=TRUE,(VALUE(SUBSTITUTE(SUBSTITUTE(SUBSTITUTE(SUBSTITUTE('YAHOO HISTORICAL DATA'!E1430,",","+"),".","-"),"+","."),"-",","))),"")</f>
        <v/>
      </c>
      <c r="J1430" s="15" t="str">
        <f>IF(ISNUMBER(VALUE(SUBSTITUTE(SUBSTITUTE(SUBSTITUTE(SUBSTITUTE('YAHOO HISTORICAL DATA'!F1430,",","+"),".","-"),"+","."),"-",",")))=TRUE,(VALUE(SUBSTITUTE(SUBSTITUTE(SUBSTITUTE(SUBSTITUTE('YAHOO HISTORICAL DATA'!F1430,",","+"),".","-"),"+","."),"-",","))),"")</f>
        <v/>
      </c>
      <c r="K1430" s="15">
        <f>IF(ISNUMBER(VALUE(SUBSTITUTE(SUBSTITUTE(SUBSTITUTE(SUBSTITUTE('YAHOO HISTORICAL DATA'!G1430,",","+"),".","-"),"+","."),"-",",")))=TRUE,(VALUE(SUBSTITUTE(SUBSTITUTE(SUBSTITUTE(SUBSTITUTE('YAHOO HISTORICAL DATA'!G1430,",","+"),".","-"),"+","."),"-",","))),VALUE(SUBSTITUTE(SUBSTITUTE(SUBSTITUTE(SUBSTITUTE('YAHOO HISTORICAL DATA'!G1430,",","+"),".","-"),"+","."),"-",",")&amp;"0"))</f>
        <v>0</v>
      </c>
    </row>
    <row r="1431" spans="1:11" x14ac:dyDescent="0.2">
      <c r="A1431">
        <f>'YAHOO HISTORICAL DATA'!A1431</f>
        <v>0</v>
      </c>
      <c r="B1431" s="81">
        <f t="shared" si="92"/>
        <v>0</v>
      </c>
      <c r="C1431" s="83">
        <f t="shared" si="90"/>
        <v>0</v>
      </c>
      <c r="D1431" s="83">
        <f t="shared" si="93"/>
        <v>0</v>
      </c>
      <c r="E1431" s="3" t="e">
        <f t="shared" si="91"/>
        <v>#NUM!</v>
      </c>
      <c r="F1431" s="15" t="str">
        <f>IF(ISNUMBER(VALUE(SUBSTITUTE(SUBSTITUTE(SUBSTITUTE(SUBSTITUTE('YAHOO HISTORICAL DATA'!B1431,",","+"),".","-"),"+","."),"-",",")))=TRUE,(VALUE(SUBSTITUTE(SUBSTITUTE(SUBSTITUTE(SUBSTITUTE('YAHOO HISTORICAL DATA'!B1431,",","+"),".","-"),"+","."),"-",","))),"")</f>
        <v/>
      </c>
      <c r="G1431" s="15" t="str">
        <f>IF(ISNUMBER(VALUE(SUBSTITUTE(SUBSTITUTE(SUBSTITUTE(SUBSTITUTE('YAHOO HISTORICAL DATA'!C1431,",","+"),".","-"),"+","."),"-",",")))=TRUE,(VALUE(SUBSTITUTE(SUBSTITUTE(SUBSTITUTE(SUBSTITUTE('YAHOO HISTORICAL DATA'!C1431,",","+"),".","-"),"+","."),"-",","))),"")</f>
        <v/>
      </c>
      <c r="H1431" s="15" t="str">
        <f>IF(ISNUMBER(VALUE(SUBSTITUTE(SUBSTITUTE(SUBSTITUTE(SUBSTITUTE('YAHOO HISTORICAL DATA'!D1431,",","+"),".","-"),"+","."),"-",",")))=TRUE,(VALUE(SUBSTITUTE(SUBSTITUTE(SUBSTITUTE(SUBSTITUTE('YAHOO HISTORICAL DATA'!D1431,",","+"),".","-"),"+","."),"-",","))),"")</f>
        <v/>
      </c>
      <c r="I1431" s="15" t="str">
        <f>IF(ISNUMBER(VALUE(SUBSTITUTE(SUBSTITUTE(SUBSTITUTE(SUBSTITUTE('YAHOO HISTORICAL DATA'!E1431,",","+"),".","-"),"+","."),"-",",")))=TRUE,(VALUE(SUBSTITUTE(SUBSTITUTE(SUBSTITUTE(SUBSTITUTE('YAHOO HISTORICAL DATA'!E1431,",","+"),".","-"),"+","."),"-",","))),"")</f>
        <v/>
      </c>
      <c r="J1431" s="15" t="str">
        <f>IF(ISNUMBER(VALUE(SUBSTITUTE(SUBSTITUTE(SUBSTITUTE(SUBSTITUTE('YAHOO HISTORICAL DATA'!F1431,",","+"),".","-"),"+","."),"-",",")))=TRUE,(VALUE(SUBSTITUTE(SUBSTITUTE(SUBSTITUTE(SUBSTITUTE('YAHOO HISTORICAL DATA'!F1431,",","+"),".","-"),"+","."),"-",","))),"")</f>
        <v/>
      </c>
      <c r="K1431" s="15">
        <f>IF(ISNUMBER(VALUE(SUBSTITUTE(SUBSTITUTE(SUBSTITUTE(SUBSTITUTE('YAHOO HISTORICAL DATA'!G1431,",","+"),".","-"),"+","."),"-",",")))=TRUE,(VALUE(SUBSTITUTE(SUBSTITUTE(SUBSTITUTE(SUBSTITUTE('YAHOO HISTORICAL DATA'!G1431,",","+"),".","-"),"+","."),"-",","))),VALUE(SUBSTITUTE(SUBSTITUTE(SUBSTITUTE(SUBSTITUTE('YAHOO HISTORICAL DATA'!G1431,",","+"),".","-"),"+","."),"-",",")&amp;"0"))</f>
        <v>0</v>
      </c>
    </row>
    <row r="1432" spans="1:11" x14ac:dyDescent="0.2">
      <c r="A1432">
        <f>'YAHOO HISTORICAL DATA'!A1432</f>
        <v>0</v>
      </c>
      <c r="B1432" s="81">
        <f t="shared" si="92"/>
        <v>0</v>
      </c>
      <c r="C1432" s="83">
        <f t="shared" si="90"/>
        <v>0</v>
      </c>
      <c r="D1432" s="83">
        <f t="shared" si="93"/>
        <v>0</v>
      </c>
      <c r="E1432" s="3" t="e">
        <f t="shared" si="91"/>
        <v>#NUM!</v>
      </c>
      <c r="F1432" s="15" t="str">
        <f>IF(ISNUMBER(VALUE(SUBSTITUTE(SUBSTITUTE(SUBSTITUTE(SUBSTITUTE('YAHOO HISTORICAL DATA'!B1432,",","+"),".","-"),"+","."),"-",",")))=TRUE,(VALUE(SUBSTITUTE(SUBSTITUTE(SUBSTITUTE(SUBSTITUTE('YAHOO HISTORICAL DATA'!B1432,",","+"),".","-"),"+","."),"-",","))),"")</f>
        <v/>
      </c>
      <c r="G1432" s="15" t="str">
        <f>IF(ISNUMBER(VALUE(SUBSTITUTE(SUBSTITUTE(SUBSTITUTE(SUBSTITUTE('YAHOO HISTORICAL DATA'!C1432,",","+"),".","-"),"+","."),"-",",")))=TRUE,(VALUE(SUBSTITUTE(SUBSTITUTE(SUBSTITUTE(SUBSTITUTE('YAHOO HISTORICAL DATA'!C1432,",","+"),".","-"),"+","."),"-",","))),"")</f>
        <v/>
      </c>
      <c r="H1432" s="15" t="str">
        <f>IF(ISNUMBER(VALUE(SUBSTITUTE(SUBSTITUTE(SUBSTITUTE(SUBSTITUTE('YAHOO HISTORICAL DATA'!D1432,",","+"),".","-"),"+","."),"-",",")))=TRUE,(VALUE(SUBSTITUTE(SUBSTITUTE(SUBSTITUTE(SUBSTITUTE('YAHOO HISTORICAL DATA'!D1432,",","+"),".","-"),"+","."),"-",","))),"")</f>
        <v/>
      </c>
      <c r="I1432" s="15" t="str">
        <f>IF(ISNUMBER(VALUE(SUBSTITUTE(SUBSTITUTE(SUBSTITUTE(SUBSTITUTE('YAHOO HISTORICAL DATA'!E1432,",","+"),".","-"),"+","."),"-",",")))=TRUE,(VALUE(SUBSTITUTE(SUBSTITUTE(SUBSTITUTE(SUBSTITUTE('YAHOO HISTORICAL DATA'!E1432,",","+"),".","-"),"+","."),"-",","))),"")</f>
        <v/>
      </c>
      <c r="J1432" s="15" t="str">
        <f>IF(ISNUMBER(VALUE(SUBSTITUTE(SUBSTITUTE(SUBSTITUTE(SUBSTITUTE('YAHOO HISTORICAL DATA'!F1432,",","+"),".","-"),"+","."),"-",",")))=TRUE,(VALUE(SUBSTITUTE(SUBSTITUTE(SUBSTITUTE(SUBSTITUTE('YAHOO HISTORICAL DATA'!F1432,",","+"),".","-"),"+","."),"-",","))),"")</f>
        <v/>
      </c>
      <c r="K1432" s="15">
        <f>IF(ISNUMBER(VALUE(SUBSTITUTE(SUBSTITUTE(SUBSTITUTE(SUBSTITUTE('YAHOO HISTORICAL DATA'!G1432,",","+"),".","-"),"+","."),"-",",")))=TRUE,(VALUE(SUBSTITUTE(SUBSTITUTE(SUBSTITUTE(SUBSTITUTE('YAHOO HISTORICAL DATA'!G1432,",","+"),".","-"),"+","."),"-",","))),VALUE(SUBSTITUTE(SUBSTITUTE(SUBSTITUTE(SUBSTITUTE('YAHOO HISTORICAL DATA'!G1432,",","+"),".","-"),"+","."),"-",",")&amp;"0"))</f>
        <v>0</v>
      </c>
    </row>
    <row r="1433" spans="1:11" x14ac:dyDescent="0.2">
      <c r="A1433">
        <f>'YAHOO HISTORICAL DATA'!A1433</f>
        <v>0</v>
      </c>
      <c r="B1433" s="81">
        <f t="shared" si="92"/>
        <v>0</v>
      </c>
      <c r="C1433" s="83">
        <f t="shared" si="90"/>
        <v>0</v>
      </c>
      <c r="D1433" s="83">
        <f t="shared" si="93"/>
        <v>0</v>
      </c>
      <c r="E1433" s="3" t="e">
        <f t="shared" si="91"/>
        <v>#NUM!</v>
      </c>
      <c r="F1433" s="15" t="str">
        <f>IF(ISNUMBER(VALUE(SUBSTITUTE(SUBSTITUTE(SUBSTITUTE(SUBSTITUTE('YAHOO HISTORICAL DATA'!B1433,",","+"),".","-"),"+","."),"-",",")))=TRUE,(VALUE(SUBSTITUTE(SUBSTITUTE(SUBSTITUTE(SUBSTITUTE('YAHOO HISTORICAL DATA'!B1433,",","+"),".","-"),"+","."),"-",","))),"")</f>
        <v/>
      </c>
      <c r="G1433" s="15" t="str">
        <f>IF(ISNUMBER(VALUE(SUBSTITUTE(SUBSTITUTE(SUBSTITUTE(SUBSTITUTE('YAHOO HISTORICAL DATA'!C1433,",","+"),".","-"),"+","."),"-",",")))=TRUE,(VALUE(SUBSTITUTE(SUBSTITUTE(SUBSTITUTE(SUBSTITUTE('YAHOO HISTORICAL DATA'!C1433,",","+"),".","-"),"+","."),"-",","))),"")</f>
        <v/>
      </c>
      <c r="H1433" s="15" t="str">
        <f>IF(ISNUMBER(VALUE(SUBSTITUTE(SUBSTITUTE(SUBSTITUTE(SUBSTITUTE('YAHOO HISTORICAL DATA'!D1433,",","+"),".","-"),"+","."),"-",",")))=TRUE,(VALUE(SUBSTITUTE(SUBSTITUTE(SUBSTITUTE(SUBSTITUTE('YAHOO HISTORICAL DATA'!D1433,",","+"),".","-"),"+","."),"-",","))),"")</f>
        <v/>
      </c>
      <c r="I1433" s="15" t="str">
        <f>IF(ISNUMBER(VALUE(SUBSTITUTE(SUBSTITUTE(SUBSTITUTE(SUBSTITUTE('YAHOO HISTORICAL DATA'!E1433,",","+"),".","-"),"+","."),"-",",")))=TRUE,(VALUE(SUBSTITUTE(SUBSTITUTE(SUBSTITUTE(SUBSTITUTE('YAHOO HISTORICAL DATA'!E1433,",","+"),".","-"),"+","."),"-",","))),"")</f>
        <v/>
      </c>
      <c r="J1433" s="15" t="str">
        <f>IF(ISNUMBER(VALUE(SUBSTITUTE(SUBSTITUTE(SUBSTITUTE(SUBSTITUTE('YAHOO HISTORICAL DATA'!F1433,",","+"),".","-"),"+","."),"-",",")))=TRUE,(VALUE(SUBSTITUTE(SUBSTITUTE(SUBSTITUTE(SUBSTITUTE('YAHOO HISTORICAL DATA'!F1433,",","+"),".","-"),"+","."),"-",","))),"")</f>
        <v/>
      </c>
      <c r="K1433" s="15">
        <f>IF(ISNUMBER(VALUE(SUBSTITUTE(SUBSTITUTE(SUBSTITUTE(SUBSTITUTE('YAHOO HISTORICAL DATA'!G1433,",","+"),".","-"),"+","."),"-",",")))=TRUE,(VALUE(SUBSTITUTE(SUBSTITUTE(SUBSTITUTE(SUBSTITUTE('YAHOO HISTORICAL DATA'!G1433,",","+"),".","-"),"+","."),"-",","))),VALUE(SUBSTITUTE(SUBSTITUTE(SUBSTITUTE(SUBSTITUTE('YAHOO HISTORICAL DATA'!G1433,",","+"),".","-"),"+","."),"-",",")&amp;"0"))</f>
        <v>0</v>
      </c>
    </row>
    <row r="1434" spans="1:11" x14ac:dyDescent="0.2">
      <c r="A1434">
        <f>'YAHOO HISTORICAL DATA'!A1434</f>
        <v>0</v>
      </c>
      <c r="B1434" s="81">
        <f t="shared" si="92"/>
        <v>0</v>
      </c>
      <c r="C1434" s="83">
        <f t="shared" si="90"/>
        <v>0</v>
      </c>
      <c r="D1434" s="83">
        <f t="shared" si="93"/>
        <v>0</v>
      </c>
      <c r="E1434" s="3" t="e">
        <f t="shared" si="91"/>
        <v>#NUM!</v>
      </c>
      <c r="F1434" s="15" t="str">
        <f>IF(ISNUMBER(VALUE(SUBSTITUTE(SUBSTITUTE(SUBSTITUTE(SUBSTITUTE('YAHOO HISTORICAL DATA'!B1434,",","+"),".","-"),"+","."),"-",",")))=TRUE,(VALUE(SUBSTITUTE(SUBSTITUTE(SUBSTITUTE(SUBSTITUTE('YAHOO HISTORICAL DATA'!B1434,",","+"),".","-"),"+","."),"-",","))),"")</f>
        <v/>
      </c>
      <c r="G1434" s="15" t="str">
        <f>IF(ISNUMBER(VALUE(SUBSTITUTE(SUBSTITUTE(SUBSTITUTE(SUBSTITUTE('YAHOO HISTORICAL DATA'!C1434,",","+"),".","-"),"+","."),"-",",")))=TRUE,(VALUE(SUBSTITUTE(SUBSTITUTE(SUBSTITUTE(SUBSTITUTE('YAHOO HISTORICAL DATA'!C1434,",","+"),".","-"),"+","."),"-",","))),"")</f>
        <v/>
      </c>
      <c r="H1434" s="15" t="str">
        <f>IF(ISNUMBER(VALUE(SUBSTITUTE(SUBSTITUTE(SUBSTITUTE(SUBSTITUTE('YAHOO HISTORICAL DATA'!D1434,",","+"),".","-"),"+","."),"-",",")))=TRUE,(VALUE(SUBSTITUTE(SUBSTITUTE(SUBSTITUTE(SUBSTITUTE('YAHOO HISTORICAL DATA'!D1434,",","+"),".","-"),"+","."),"-",","))),"")</f>
        <v/>
      </c>
      <c r="I1434" s="15" t="str">
        <f>IF(ISNUMBER(VALUE(SUBSTITUTE(SUBSTITUTE(SUBSTITUTE(SUBSTITUTE('YAHOO HISTORICAL DATA'!E1434,",","+"),".","-"),"+","."),"-",",")))=TRUE,(VALUE(SUBSTITUTE(SUBSTITUTE(SUBSTITUTE(SUBSTITUTE('YAHOO HISTORICAL DATA'!E1434,",","+"),".","-"),"+","."),"-",","))),"")</f>
        <v/>
      </c>
      <c r="J1434" s="15" t="str">
        <f>IF(ISNUMBER(VALUE(SUBSTITUTE(SUBSTITUTE(SUBSTITUTE(SUBSTITUTE('YAHOO HISTORICAL DATA'!F1434,",","+"),".","-"),"+","."),"-",",")))=TRUE,(VALUE(SUBSTITUTE(SUBSTITUTE(SUBSTITUTE(SUBSTITUTE('YAHOO HISTORICAL DATA'!F1434,",","+"),".","-"),"+","."),"-",","))),"")</f>
        <v/>
      </c>
      <c r="K1434" s="15">
        <f>IF(ISNUMBER(VALUE(SUBSTITUTE(SUBSTITUTE(SUBSTITUTE(SUBSTITUTE('YAHOO HISTORICAL DATA'!G1434,",","+"),".","-"),"+","."),"-",",")))=TRUE,(VALUE(SUBSTITUTE(SUBSTITUTE(SUBSTITUTE(SUBSTITUTE('YAHOO HISTORICAL DATA'!G1434,",","+"),".","-"),"+","."),"-",","))),VALUE(SUBSTITUTE(SUBSTITUTE(SUBSTITUTE(SUBSTITUTE('YAHOO HISTORICAL DATA'!G1434,",","+"),".","-"),"+","."),"-",",")&amp;"0"))</f>
        <v>0</v>
      </c>
    </row>
    <row r="1435" spans="1:11" x14ac:dyDescent="0.2">
      <c r="A1435">
        <f>'YAHOO HISTORICAL DATA'!A1435</f>
        <v>0</v>
      </c>
      <c r="B1435" s="81">
        <f t="shared" si="92"/>
        <v>0</v>
      </c>
      <c r="C1435" s="83">
        <f t="shared" si="90"/>
        <v>0</v>
      </c>
      <c r="D1435" s="83">
        <f t="shared" si="93"/>
        <v>0</v>
      </c>
      <c r="E1435" s="3" t="e">
        <f t="shared" si="91"/>
        <v>#NUM!</v>
      </c>
      <c r="F1435" s="15" t="str">
        <f>IF(ISNUMBER(VALUE(SUBSTITUTE(SUBSTITUTE(SUBSTITUTE(SUBSTITUTE('YAHOO HISTORICAL DATA'!B1435,",","+"),".","-"),"+","."),"-",",")))=TRUE,(VALUE(SUBSTITUTE(SUBSTITUTE(SUBSTITUTE(SUBSTITUTE('YAHOO HISTORICAL DATA'!B1435,",","+"),".","-"),"+","."),"-",","))),"")</f>
        <v/>
      </c>
      <c r="G1435" s="15" t="str">
        <f>IF(ISNUMBER(VALUE(SUBSTITUTE(SUBSTITUTE(SUBSTITUTE(SUBSTITUTE('YAHOO HISTORICAL DATA'!C1435,",","+"),".","-"),"+","."),"-",",")))=TRUE,(VALUE(SUBSTITUTE(SUBSTITUTE(SUBSTITUTE(SUBSTITUTE('YAHOO HISTORICAL DATA'!C1435,",","+"),".","-"),"+","."),"-",","))),"")</f>
        <v/>
      </c>
      <c r="H1435" s="15" t="str">
        <f>IF(ISNUMBER(VALUE(SUBSTITUTE(SUBSTITUTE(SUBSTITUTE(SUBSTITUTE('YAHOO HISTORICAL DATA'!D1435,",","+"),".","-"),"+","."),"-",",")))=TRUE,(VALUE(SUBSTITUTE(SUBSTITUTE(SUBSTITUTE(SUBSTITUTE('YAHOO HISTORICAL DATA'!D1435,",","+"),".","-"),"+","."),"-",","))),"")</f>
        <v/>
      </c>
      <c r="I1435" s="15" t="str">
        <f>IF(ISNUMBER(VALUE(SUBSTITUTE(SUBSTITUTE(SUBSTITUTE(SUBSTITUTE('YAHOO HISTORICAL DATA'!E1435,",","+"),".","-"),"+","."),"-",",")))=TRUE,(VALUE(SUBSTITUTE(SUBSTITUTE(SUBSTITUTE(SUBSTITUTE('YAHOO HISTORICAL DATA'!E1435,",","+"),".","-"),"+","."),"-",","))),"")</f>
        <v/>
      </c>
      <c r="J1435" s="15" t="str">
        <f>IF(ISNUMBER(VALUE(SUBSTITUTE(SUBSTITUTE(SUBSTITUTE(SUBSTITUTE('YAHOO HISTORICAL DATA'!F1435,",","+"),".","-"),"+","."),"-",",")))=TRUE,(VALUE(SUBSTITUTE(SUBSTITUTE(SUBSTITUTE(SUBSTITUTE('YAHOO HISTORICAL DATA'!F1435,",","+"),".","-"),"+","."),"-",","))),"")</f>
        <v/>
      </c>
      <c r="K1435" s="15">
        <f>IF(ISNUMBER(VALUE(SUBSTITUTE(SUBSTITUTE(SUBSTITUTE(SUBSTITUTE('YAHOO HISTORICAL DATA'!G1435,",","+"),".","-"),"+","."),"-",",")))=TRUE,(VALUE(SUBSTITUTE(SUBSTITUTE(SUBSTITUTE(SUBSTITUTE('YAHOO HISTORICAL DATA'!G1435,",","+"),".","-"),"+","."),"-",","))),VALUE(SUBSTITUTE(SUBSTITUTE(SUBSTITUTE(SUBSTITUTE('YAHOO HISTORICAL DATA'!G1435,",","+"),".","-"),"+","."),"-",",")&amp;"0"))</f>
        <v>0</v>
      </c>
    </row>
    <row r="1436" spans="1:11" x14ac:dyDescent="0.2">
      <c r="A1436">
        <f>'YAHOO HISTORICAL DATA'!A1436</f>
        <v>0</v>
      </c>
      <c r="B1436" s="81">
        <f t="shared" si="92"/>
        <v>0</v>
      </c>
      <c r="C1436" s="83">
        <f t="shared" si="90"/>
        <v>0</v>
      </c>
      <c r="D1436" s="83">
        <f t="shared" si="93"/>
        <v>0</v>
      </c>
      <c r="E1436" s="3" t="e">
        <f t="shared" si="91"/>
        <v>#NUM!</v>
      </c>
      <c r="F1436" s="15" t="str">
        <f>IF(ISNUMBER(VALUE(SUBSTITUTE(SUBSTITUTE(SUBSTITUTE(SUBSTITUTE('YAHOO HISTORICAL DATA'!B1436,",","+"),".","-"),"+","."),"-",",")))=TRUE,(VALUE(SUBSTITUTE(SUBSTITUTE(SUBSTITUTE(SUBSTITUTE('YAHOO HISTORICAL DATA'!B1436,",","+"),".","-"),"+","."),"-",","))),"")</f>
        <v/>
      </c>
      <c r="G1436" s="15" t="str">
        <f>IF(ISNUMBER(VALUE(SUBSTITUTE(SUBSTITUTE(SUBSTITUTE(SUBSTITUTE('YAHOO HISTORICAL DATA'!C1436,",","+"),".","-"),"+","."),"-",",")))=TRUE,(VALUE(SUBSTITUTE(SUBSTITUTE(SUBSTITUTE(SUBSTITUTE('YAHOO HISTORICAL DATA'!C1436,",","+"),".","-"),"+","."),"-",","))),"")</f>
        <v/>
      </c>
      <c r="H1436" s="15" t="str">
        <f>IF(ISNUMBER(VALUE(SUBSTITUTE(SUBSTITUTE(SUBSTITUTE(SUBSTITUTE('YAHOO HISTORICAL DATA'!D1436,",","+"),".","-"),"+","."),"-",",")))=TRUE,(VALUE(SUBSTITUTE(SUBSTITUTE(SUBSTITUTE(SUBSTITUTE('YAHOO HISTORICAL DATA'!D1436,",","+"),".","-"),"+","."),"-",","))),"")</f>
        <v/>
      </c>
      <c r="I1436" s="15" t="str">
        <f>IF(ISNUMBER(VALUE(SUBSTITUTE(SUBSTITUTE(SUBSTITUTE(SUBSTITUTE('YAHOO HISTORICAL DATA'!E1436,",","+"),".","-"),"+","."),"-",",")))=TRUE,(VALUE(SUBSTITUTE(SUBSTITUTE(SUBSTITUTE(SUBSTITUTE('YAHOO HISTORICAL DATA'!E1436,",","+"),".","-"),"+","."),"-",","))),"")</f>
        <v/>
      </c>
      <c r="J1436" s="15" t="str">
        <f>IF(ISNUMBER(VALUE(SUBSTITUTE(SUBSTITUTE(SUBSTITUTE(SUBSTITUTE('YAHOO HISTORICAL DATA'!F1436,",","+"),".","-"),"+","."),"-",",")))=TRUE,(VALUE(SUBSTITUTE(SUBSTITUTE(SUBSTITUTE(SUBSTITUTE('YAHOO HISTORICAL DATA'!F1436,",","+"),".","-"),"+","."),"-",","))),"")</f>
        <v/>
      </c>
      <c r="K1436" s="15">
        <f>IF(ISNUMBER(VALUE(SUBSTITUTE(SUBSTITUTE(SUBSTITUTE(SUBSTITUTE('YAHOO HISTORICAL DATA'!G1436,",","+"),".","-"),"+","."),"-",",")))=TRUE,(VALUE(SUBSTITUTE(SUBSTITUTE(SUBSTITUTE(SUBSTITUTE('YAHOO HISTORICAL DATA'!G1436,",","+"),".","-"),"+","."),"-",","))),VALUE(SUBSTITUTE(SUBSTITUTE(SUBSTITUTE(SUBSTITUTE('YAHOO HISTORICAL DATA'!G1436,",","+"),".","-"),"+","."),"-",",")&amp;"0"))</f>
        <v>0</v>
      </c>
    </row>
    <row r="1437" spans="1:11" x14ac:dyDescent="0.2">
      <c r="A1437">
        <f>'YAHOO HISTORICAL DATA'!A1437</f>
        <v>0</v>
      </c>
      <c r="B1437" s="81">
        <f t="shared" si="92"/>
        <v>0</v>
      </c>
      <c r="C1437" s="83">
        <f t="shared" si="90"/>
        <v>0</v>
      </c>
      <c r="D1437" s="83">
        <f t="shared" si="93"/>
        <v>0</v>
      </c>
      <c r="E1437" s="3" t="e">
        <f t="shared" si="91"/>
        <v>#NUM!</v>
      </c>
      <c r="F1437" s="15" t="str">
        <f>IF(ISNUMBER(VALUE(SUBSTITUTE(SUBSTITUTE(SUBSTITUTE(SUBSTITUTE('YAHOO HISTORICAL DATA'!B1437,",","+"),".","-"),"+","."),"-",",")))=TRUE,(VALUE(SUBSTITUTE(SUBSTITUTE(SUBSTITUTE(SUBSTITUTE('YAHOO HISTORICAL DATA'!B1437,",","+"),".","-"),"+","."),"-",","))),"")</f>
        <v/>
      </c>
      <c r="G1437" s="15" t="str">
        <f>IF(ISNUMBER(VALUE(SUBSTITUTE(SUBSTITUTE(SUBSTITUTE(SUBSTITUTE('YAHOO HISTORICAL DATA'!C1437,",","+"),".","-"),"+","."),"-",",")))=TRUE,(VALUE(SUBSTITUTE(SUBSTITUTE(SUBSTITUTE(SUBSTITUTE('YAHOO HISTORICAL DATA'!C1437,",","+"),".","-"),"+","."),"-",","))),"")</f>
        <v/>
      </c>
      <c r="H1437" s="15" t="str">
        <f>IF(ISNUMBER(VALUE(SUBSTITUTE(SUBSTITUTE(SUBSTITUTE(SUBSTITUTE('YAHOO HISTORICAL DATA'!D1437,",","+"),".","-"),"+","."),"-",",")))=TRUE,(VALUE(SUBSTITUTE(SUBSTITUTE(SUBSTITUTE(SUBSTITUTE('YAHOO HISTORICAL DATA'!D1437,",","+"),".","-"),"+","."),"-",","))),"")</f>
        <v/>
      </c>
      <c r="I1437" s="15" t="str">
        <f>IF(ISNUMBER(VALUE(SUBSTITUTE(SUBSTITUTE(SUBSTITUTE(SUBSTITUTE('YAHOO HISTORICAL DATA'!E1437,",","+"),".","-"),"+","."),"-",",")))=TRUE,(VALUE(SUBSTITUTE(SUBSTITUTE(SUBSTITUTE(SUBSTITUTE('YAHOO HISTORICAL DATA'!E1437,",","+"),".","-"),"+","."),"-",","))),"")</f>
        <v/>
      </c>
      <c r="J1437" s="15" t="str">
        <f>IF(ISNUMBER(VALUE(SUBSTITUTE(SUBSTITUTE(SUBSTITUTE(SUBSTITUTE('YAHOO HISTORICAL DATA'!F1437,",","+"),".","-"),"+","."),"-",",")))=TRUE,(VALUE(SUBSTITUTE(SUBSTITUTE(SUBSTITUTE(SUBSTITUTE('YAHOO HISTORICAL DATA'!F1437,",","+"),".","-"),"+","."),"-",","))),"")</f>
        <v/>
      </c>
      <c r="K1437" s="15">
        <f>IF(ISNUMBER(VALUE(SUBSTITUTE(SUBSTITUTE(SUBSTITUTE(SUBSTITUTE('YAHOO HISTORICAL DATA'!G1437,",","+"),".","-"),"+","."),"-",",")))=TRUE,(VALUE(SUBSTITUTE(SUBSTITUTE(SUBSTITUTE(SUBSTITUTE('YAHOO HISTORICAL DATA'!G1437,",","+"),".","-"),"+","."),"-",","))),VALUE(SUBSTITUTE(SUBSTITUTE(SUBSTITUTE(SUBSTITUTE('YAHOO HISTORICAL DATA'!G1437,",","+"),".","-"),"+","."),"-",",")&amp;"0"))</f>
        <v>0</v>
      </c>
    </row>
    <row r="1438" spans="1:11" x14ac:dyDescent="0.2">
      <c r="A1438">
        <f>'YAHOO HISTORICAL DATA'!A1438</f>
        <v>0</v>
      </c>
      <c r="B1438" s="81">
        <f t="shared" si="92"/>
        <v>0</v>
      </c>
      <c r="C1438" s="83">
        <f t="shared" si="90"/>
        <v>0</v>
      </c>
      <c r="D1438" s="83">
        <f t="shared" si="93"/>
        <v>0</v>
      </c>
      <c r="E1438" s="3" t="e">
        <f t="shared" si="91"/>
        <v>#NUM!</v>
      </c>
      <c r="F1438" s="15" t="str">
        <f>IF(ISNUMBER(VALUE(SUBSTITUTE(SUBSTITUTE(SUBSTITUTE(SUBSTITUTE('YAHOO HISTORICAL DATA'!B1438,",","+"),".","-"),"+","."),"-",",")))=TRUE,(VALUE(SUBSTITUTE(SUBSTITUTE(SUBSTITUTE(SUBSTITUTE('YAHOO HISTORICAL DATA'!B1438,",","+"),".","-"),"+","."),"-",","))),"")</f>
        <v/>
      </c>
      <c r="G1438" s="15" t="str">
        <f>IF(ISNUMBER(VALUE(SUBSTITUTE(SUBSTITUTE(SUBSTITUTE(SUBSTITUTE('YAHOO HISTORICAL DATA'!C1438,",","+"),".","-"),"+","."),"-",",")))=TRUE,(VALUE(SUBSTITUTE(SUBSTITUTE(SUBSTITUTE(SUBSTITUTE('YAHOO HISTORICAL DATA'!C1438,",","+"),".","-"),"+","."),"-",","))),"")</f>
        <v/>
      </c>
      <c r="H1438" s="15" t="str">
        <f>IF(ISNUMBER(VALUE(SUBSTITUTE(SUBSTITUTE(SUBSTITUTE(SUBSTITUTE('YAHOO HISTORICAL DATA'!D1438,",","+"),".","-"),"+","."),"-",",")))=TRUE,(VALUE(SUBSTITUTE(SUBSTITUTE(SUBSTITUTE(SUBSTITUTE('YAHOO HISTORICAL DATA'!D1438,",","+"),".","-"),"+","."),"-",","))),"")</f>
        <v/>
      </c>
      <c r="I1438" s="15" t="str">
        <f>IF(ISNUMBER(VALUE(SUBSTITUTE(SUBSTITUTE(SUBSTITUTE(SUBSTITUTE('YAHOO HISTORICAL DATA'!E1438,",","+"),".","-"),"+","."),"-",",")))=TRUE,(VALUE(SUBSTITUTE(SUBSTITUTE(SUBSTITUTE(SUBSTITUTE('YAHOO HISTORICAL DATA'!E1438,",","+"),".","-"),"+","."),"-",","))),"")</f>
        <v/>
      </c>
      <c r="J1438" s="15" t="str">
        <f>IF(ISNUMBER(VALUE(SUBSTITUTE(SUBSTITUTE(SUBSTITUTE(SUBSTITUTE('YAHOO HISTORICAL DATA'!F1438,",","+"),".","-"),"+","."),"-",",")))=TRUE,(VALUE(SUBSTITUTE(SUBSTITUTE(SUBSTITUTE(SUBSTITUTE('YAHOO HISTORICAL DATA'!F1438,",","+"),".","-"),"+","."),"-",","))),"")</f>
        <v/>
      </c>
      <c r="K1438" s="15">
        <f>IF(ISNUMBER(VALUE(SUBSTITUTE(SUBSTITUTE(SUBSTITUTE(SUBSTITUTE('YAHOO HISTORICAL DATA'!G1438,",","+"),".","-"),"+","."),"-",",")))=TRUE,(VALUE(SUBSTITUTE(SUBSTITUTE(SUBSTITUTE(SUBSTITUTE('YAHOO HISTORICAL DATA'!G1438,",","+"),".","-"),"+","."),"-",","))),VALUE(SUBSTITUTE(SUBSTITUTE(SUBSTITUTE(SUBSTITUTE('YAHOO HISTORICAL DATA'!G1438,",","+"),".","-"),"+","."),"-",",")&amp;"0"))</f>
        <v>0</v>
      </c>
    </row>
    <row r="1439" spans="1:11" x14ac:dyDescent="0.2">
      <c r="A1439">
        <f>'YAHOO HISTORICAL DATA'!A1439</f>
        <v>0</v>
      </c>
      <c r="B1439" s="81">
        <f t="shared" si="92"/>
        <v>0</v>
      </c>
      <c r="C1439" s="83">
        <f t="shared" si="90"/>
        <v>0</v>
      </c>
      <c r="D1439" s="83">
        <f t="shared" si="93"/>
        <v>0</v>
      </c>
      <c r="E1439" s="3" t="e">
        <f t="shared" si="91"/>
        <v>#NUM!</v>
      </c>
      <c r="F1439" s="15" t="str">
        <f>IF(ISNUMBER(VALUE(SUBSTITUTE(SUBSTITUTE(SUBSTITUTE(SUBSTITUTE('YAHOO HISTORICAL DATA'!B1439,",","+"),".","-"),"+","."),"-",",")))=TRUE,(VALUE(SUBSTITUTE(SUBSTITUTE(SUBSTITUTE(SUBSTITUTE('YAHOO HISTORICAL DATA'!B1439,",","+"),".","-"),"+","."),"-",","))),"")</f>
        <v/>
      </c>
      <c r="G1439" s="15" t="str">
        <f>IF(ISNUMBER(VALUE(SUBSTITUTE(SUBSTITUTE(SUBSTITUTE(SUBSTITUTE('YAHOO HISTORICAL DATA'!C1439,",","+"),".","-"),"+","."),"-",",")))=TRUE,(VALUE(SUBSTITUTE(SUBSTITUTE(SUBSTITUTE(SUBSTITUTE('YAHOO HISTORICAL DATA'!C1439,",","+"),".","-"),"+","."),"-",","))),"")</f>
        <v/>
      </c>
      <c r="H1439" s="15" t="str">
        <f>IF(ISNUMBER(VALUE(SUBSTITUTE(SUBSTITUTE(SUBSTITUTE(SUBSTITUTE('YAHOO HISTORICAL DATA'!D1439,",","+"),".","-"),"+","."),"-",",")))=TRUE,(VALUE(SUBSTITUTE(SUBSTITUTE(SUBSTITUTE(SUBSTITUTE('YAHOO HISTORICAL DATA'!D1439,",","+"),".","-"),"+","."),"-",","))),"")</f>
        <v/>
      </c>
      <c r="I1439" s="15" t="str">
        <f>IF(ISNUMBER(VALUE(SUBSTITUTE(SUBSTITUTE(SUBSTITUTE(SUBSTITUTE('YAHOO HISTORICAL DATA'!E1439,",","+"),".","-"),"+","."),"-",",")))=TRUE,(VALUE(SUBSTITUTE(SUBSTITUTE(SUBSTITUTE(SUBSTITUTE('YAHOO HISTORICAL DATA'!E1439,",","+"),".","-"),"+","."),"-",","))),"")</f>
        <v/>
      </c>
      <c r="J1439" s="15" t="str">
        <f>IF(ISNUMBER(VALUE(SUBSTITUTE(SUBSTITUTE(SUBSTITUTE(SUBSTITUTE('YAHOO HISTORICAL DATA'!F1439,",","+"),".","-"),"+","."),"-",",")))=TRUE,(VALUE(SUBSTITUTE(SUBSTITUTE(SUBSTITUTE(SUBSTITUTE('YAHOO HISTORICAL DATA'!F1439,",","+"),".","-"),"+","."),"-",","))),"")</f>
        <v/>
      </c>
      <c r="K1439" s="15">
        <f>IF(ISNUMBER(VALUE(SUBSTITUTE(SUBSTITUTE(SUBSTITUTE(SUBSTITUTE('YAHOO HISTORICAL DATA'!G1439,",","+"),".","-"),"+","."),"-",",")))=TRUE,(VALUE(SUBSTITUTE(SUBSTITUTE(SUBSTITUTE(SUBSTITUTE('YAHOO HISTORICAL DATA'!G1439,",","+"),".","-"),"+","."),"-",","))),VALUE(SUBSTITUTE(SUBSTITUTE(SUBSTITUTE(SUBSTITUTE('YAHOO HISTORICAL DATA'!G1439,",","+"),".","-"),"+","."),"-",",")&amp;"0"))</f>
        <v>0</v>
      </c>
    </row>
    <row r="1440" spans="1:11" x14ac:dyDescent="0.2">
      <c r="A1440">
        <f>'YAHOO HISTORICAL DATA'!A1440</f>
        <v>0</v>
      </c>
      <c r="B1440" s="81">
        <f t="shared" si="92"/>
        <v>0</v>
      </c>
      <c r="C1440" s="83">
        <f t="shared" si="90"/>
        <v>0</v>
      </c>
      <c r="D1440" s="83">
        <f t="shared" si="93"/>
        <v>0</v>
      </c>
      <c r="E1440" s="3" t="e">
        <f t="shared" si="91"/>
        <v>#NUM!</v>
      </c>
      <c r="F1440" s="15" t="str">
        <f>IF(ISNUMBER(VALUE(SUBSTITUTE(SUBSTITUTE(SUBSTITUTE(SUBSTITUTE('YAHOO HISTORICAL DATA'!B1440,",","+"),".","-"),"+","."),"-",",")))=TRUE,(VALUE(SUBSTITUTE(SUBSTITUTE(SUBSTITUTE(SUBSTITUTE('YAHOO HISTORICAL DATA'!B1440,",","+"),".","-"),"+","."),"-",","))),"")</f>
        <v/>
      </c>
      <c r="G1440" s="15" t="str">
        <f>IF(ISNUMBER(VALUE(SUBSTITUTE(SUBSTITUTE(SUBSTITUTE(SUBSTITUTE('YAHOO HISTORICAL DATA'!C1440,",","+"),".","-"),"+","."),"-",",")))=TRUE,(VALUE(SUBSTITUTE(SUBSTITUTE(SUBSTITUTE(SUBSTITUTE('YAHOO HISTORICAL DATA'!C1440,",","+"),".","-"),"+","."),"-",","))),"")</f>
        <v/>
      </c>
      <c r="H1440" s="15" t="str">
        <f>IF(ISNUMBER(VALUE(SUBSTITUTE(SUBSTITUTE(SUBSTITUTE(SUBSTITUTE('YAHOO HISTORICAL DATA'!D1440,",","+"),".","-"),"+","."),"-",",")))=TRUE,(VALUE(SUBSTITUTE(SUBSTITUTE(SUBSTITUTE(SUBSTITUTE('YAHOO HISTORICAL DATA'!D1440,",","+"),".","-"),"+","."),"-",","))),"")</f>
        <v/>
      </c>
      <c r="I1440" s="15" t="str">
        <f>IF(ISNUMBER(VALUE(SUBSTITUTE(SUBSTITUTE(SUBSTITUTE(SUBSTITUTE('YAHOO HISTORICAL DATA'!E1440,",","+"),".","-"),"+","."),"-",",")))=TRUE,(VALUE(SUBSTITUTE(SUBSTITUTE(SUBSTITUTE(SUBSTITUTE('YAHOO HISTORICAL DATA'!E1440,",","+"),".","-"),"+","."),"-",","))),"")</f>
        <v/>
      </c>
      <c r="J1440" s="15" t="str">
        <f>IF(ISNUMBER(VALUE(SUBSTITUTE(SUBSTITUTE(SUBSTITUTE(SUBSTITUTE('YAHOO HISTORICAL DATA'!F1440,",","+"),".","-"),"+","."),"-",",")))=TRUE,(VALUE(SUBSTITUTE(SUBSTITUTE(SUBSTITUTE(SUBSTITUTE('YAHOO HISTORICAL DATA'!F1440,",","+"),".","-"),"+","."),"-",","))),"")</f>
        <v/>
      </c>
      <c r="K1440" s="15">
        <f>IF(ISNUMBER(VALUE(SUBSTITUTE(SUBSTITUTE(SUBSTITUTE(SUBSTITUTE('YAHOO HISTORICAL DATA'!G1440,",","+"),".","-"),"+","."),"-",",")))=TRUE,(VALUE(SUBSTITUTE(SUBSTITUTE(SUBSTITUTE(SUBSTITUTE('YAHOO HISTORICAL DATA'!G1440,",","+"),".","-"),"+","."),"-",","))),VALUE(SUBSTITUTE(SUBSTITUTE(SUBSTITUTE(SUBSTITUTE('YAHOO HISTORICAL DATA'!G1440,",","+"),".","-"),"+","."),"-",",")&amp;"0"))</f>
        <v>0</v>
      </c>
    </row>
    <row r="1441" spans="1:11" x14ac:dyDescent="0.2">
      <c r="A1441">
        <f>'YAHOO HISTORICAL DATA'!A1441</f>
        <v>0</v>
      </c>
      <c r="B1441" s="81">
        <f t="shared" si="92"/>
        <v>0</v>
      </c>
      <c r="C1441" s="83">
        <f t="shared" si="90"/>
        <v>0</v>
      </c>
      <c r="D1441" s="83">
        <f t="shared" si="93"/>
        <v>0</v>
      </c>
      <c r="E1441" s="3" t="e">
        <f t="shared" si="91"/>
        <v>#NUM!</v>
      </c>
      <c r="F1441" s="15" t="str">
        <f>IF(ISNUMBER(VALUE(SUBSTITUTE(SUBSTITUTE(SUBSTITUTE(SUBSTITUTE('YAHOO HISTORICAL DATA'!B1441,",","+"),".","-"),"+","."),"-",",")))=TRUE,(VALUE(SUBSTITUTE(SUBSTITUTE(SUBSTITUTE(SUBSTITUTE('YAHOO HISTORICAL DATA'!B1441,",","+"),".","-"),"+","."),"-",","))),"")</f>
        <v/>
      </c>
      <c r="G1441" s="15" t="str">
        <f>IF(ISNUMBER(VALUE(SUBSTITUTE(SUBSTITUTE(SUBSTITUTE(SUBSTITUTE('YAHOO HISTORICAL DATA'!C1441,",","+"),".","-"),"+","."),"-",",")))=TRUE,(VALUE(SUBSTITUTE(SUBSTITUTE(SUBSTITUTE(SUBSTITUTE('YAHOO HISTORICAL DATA'!C1441,",","+"),".","-"),"+","."),"-",","))),"")</f>
        <v/>
      </c>
      <c r="H1441" s="15" t="str">
        <f>IF(ISNUMBER(VALUE(SUBSTITUTE(SUBSTITUTE(SUBSTITUTE(SUBSTITUTE('YAHOO HISTORICAL DATA'!D1441,",","+"),".","-"),"+","."),"-",",")))=TRUE,(VALUE(SUBSTITUTE(SUBSTITUTE(SUBSTITUTE(SUBSTITUTE('YAHOO HISTORICAL DATA'!D1441,",","+"),".","-"),"+","."),"-",","))),"")</f>
        <v/>
      </c>
      <c r="I1441" s="15" t="str">
        <f>IF(ISNUMBER(VALUE(SUBSTITUTE(SUBSTITUTE(SUBSTITUTE(SUBSTITUTE('YAHOO HISTORICAL DATA'!E1441,",","+"),".","-"),"+","."),"-",",")))=TRUE,(VALUE(SUBSTITUTE(SUBSTITUTE(SUBSTITUTE(SUBSTITUTE('YAHOO HISTORICAL DATA'!E1441,",","+"),".","-"),"+","."),"-",","))),"")</f>
        <v/>
      </c>
      <c r="J1441" s="15" t="str">
        <f>IF(ISNUMBER(VALUE(SUBSTITUTE(SUBSTITUTE(SUBSTITUTE(SUBSTITUTE('YAHOO HISTORICAL DATA'!F1441,",","+"),".","-"),"+","."),"-",",")))=TRUE,(VALUE(SUBSTITUTE(SUBSTITUTE(SUBSTITUTE(SUBSTITUTE('YAHOO HISTORICAL DATA'!F1441,",","+"),".","-"),"+","."),"-",","))),"")</f>
        <v/>
      </c>
      <c r="K1441" s="15">
        <f>IF(ISNUMBER(VALUE(SUBSTITUTE(SUBSTITUTE(SUBSTITUTE(SUBSTITUTE('YAHOO HISTORICAL DATA'!G1441,",","+"),".","-"),"+","."),"-",",")))=TRUE,(VALUE(SUBSTITUTE(SUBSTITUTE(SUBSTITUTE(SUBSTITUTE('YAHOO HISTORICAL DATA'!G1441,",","+"),".","-"),"+","."),"-",","))),VALUE(SUBSTITUTE(SUBSTITUTE(SUBSTITUTE(SUBSTITUTE('YAHOO HISTORICAL DATA'!G1441,",","+"),".","-"),"+","."),"-",",")&amp;"0"))</f>
        <v>0</v>
      </c>
    </row>
    <row r="1442" spans="1:11" x14ac:dyDescent="0.2">
      <c r="A1442">
        <f>'YAHOO HISTORICAL DATA'!A1442</f>
        <v>0</v>
      </c>
      <c r="B1442" s="81">
        <f t="shared" si="92"/>
        <v>0</v>
      </c>
      <c r="C1442" s="83">
        <f t="shared" si="90"/>
        <v>0</v>
      </c>
      <c r="D1442" s="83">
        <f t="shared" si="93"/>
        <v>0</v>
      </c>
      <c r="E1442" s="3" t="e">
        <f t="shared" si="91"/>
        <v>#NUM!</v>
      </c>
      <c r="F1442" s="15" t="str">
        <f>IF(ISNUMBER(VALUE(SUBSTITUTE(SUBSTITUTE(SUBSTITUTE(SUBSTITUTE('YAHOO HISTORICAL DATA'!B1442,",","+"),".","-"),"+","."),"-",",")))=TRUE,(VALUE(SUBSTITUTE(SUBSTITUTE(SUBSTITUTE(SUBSTITUTE('YAHOO HISTORICAL DATA'!B1442,",","+"),".","-"),"+","."),"-",","))),"")</f>
        <v/>
      </c>
      <c r="G1442" s="15" t="str">
        <f>IF(ISNUMBER(VALUE(SUBSTITUTE(SUBSTITUTE(SUBSTITUTE(SUBSTITUTE('YAHOO HISTORICAL DATA'!C1442,",","+"),".","-"),"+","."),"-",",")))=TRUE,(VALUE(SUBSTITUTE(SUBSTITUTE(SUBSTITUTE(SUBSTITUTE('YAHOO HISTORICAL DATA'!C1442,",","+"),".","-"),"+","."),"-",","))),"")</f>
        <v/>
      </c>
      <c r="H1442" s="15" t="str">
        <f>IF(ISNUMBER(VALUE(SUBSTITUTE(SUBSTITUTE(SUBSTITUTE(SUBSTITUTE('YAHOO HISTORICAL DATA'!D1442,",","+"),".","-"),"+","."),"-",",")))=TRUE,(VALUE(SUBSTITUTE(SUBSTITUTE(SUBSTITUTE(SUBSTITUTE('YAHOO HISTORICAL DATA'!D1442,",","+"),".","-"),"+","."),"-",","))),"")</f>
        <v/>
      </c>
      <c r="I1442" s="15" t="str">
        <f>IF(ISNUMBER(VALUE(SUBSTITUTE(SUBSTITUTE(SUBSTITUTE(SUBSTITUTE('YAHOO HISTORICAL DATA'!E1442,",","+"),".","-"),"+","."),"-",",")))=TRUE,(VALUE(SUBSTITUTE(SUBSTITUTE(SUBSTITUTE(SUBSTITUTE('YAHOO HISTORICAL DATA'!E1442,",","+"),".","-"),"+","."),"-",","))),"")</f>
        <v/>
      </c>
      <c r="J1442" s="15" t="str">
        <f>IF(ISNUMBER(VALUE(SUBSTITUTE(SUBSTITUTE(SUBSTITUTE(SUBSTITUTE('YAHOO HISTORICAL DATA'!F1442,",","+"),".","-"),"+","."),"-",",")))=TRUE,(VALUE(SUBSTITUTE(SUBSTITUTE(SUBSTITUTE(SUBSTITUTE('YAHOO HISTORICAL DATA'!F1442,",","+"),".","-"),"+","."),"-",","))),"")</f>
        <v/>
      </c>
      <c r="K1442" s="15">
        <f>IF(ISNUMBER(VALUE(SUBSTITUTE(SUBSTITUTE(SUBSTITUTE(SUBSTITUTE('YAHOO HISTORICAL DATA'!G1442,",","+"),".","-"),"+","."),"-",",")))=TRUE,(VALUE(SUBSTITUTE(SUBSTITUTE(SUBSTITUTE(SUBSTITUTE('YAHOO HISTORICAL DATA'!G1442,",","+"),".","-"),"+","."),"-",","))),VALUE(SUBSTITUTE(SUBSTITUTE(SUBSTITUTE(SUBSTITUTE('YAHOO HISTORICAL DATA'!G1442,",","+"),".","-"),"+","."),"-",",")&amp;"0"))</f>
        <v>0</v>
      </c>
    </row>
    <row r="1443" spans="1:11" x14ac:dyDescent="0.2">
      <c r="A1443">
        <f>'YAHOO HISTORICAL DATA'!A1443</f>
        <v>0</v>
      </c>
      <c r="B1443" s="81">
        <f t="shared" si="92"/>
        <v>0</v>
      </c>
      <c r="C1443" s="83">
        <f t="shared" si="90"/>
        <v>0</v>
      </c>
      <c r="D1443" s="83">
        <f t="shared" si="93"/>
        <v>0</v>
      </c>
      <c r="E1443" s="3" t="e">
        <f t="shared" si="91"/>
        <v>#NUM!</v>
      </c>
      <c r="F1443" s="15" t="str">
        <f>IF(ISNUMBER(VALUE(SUBSTITUTE(SUBSTITUTE(SUBSTITUTE(SUBSTITUTE('YAHOO HISTORICAL DATA'!B1443,",","+"),".","-"),"+","."),"-",",")))=TRUE,(VALUE(SUBSTITUTE(SUBSTITUTE(SUBSTITUTE(SUBSTITUTE('YAHOO HISTORICAL DATA'!B1443,",","+"),".","-"),"+","."),"-",","))),"")</f>
        <v/>
      </c>
      <c r="G1443" s="15" t="str">
        <f>IF(ISNUMBER(VALUE(SUBSTITUTE(SUBSTITUTE(SUBSTITUTE(SUBSTITUTE('YAHOO HISTORICAL DATA'!C1443,",","+"),".","-"),"+","."),"-",",")))=TRUE,(VALUE(SUBSTITUTE(SUBSTITUTE(SUBSTITUTE(SUBSTITUTE('YAHOO HISTORICAL DATA'!C1443,",","+"),".","-"),"+","."),"-",","))),"")</f>
        <v/>
      </c>
      <c r="H1443" s="15" t="str">
        <f>IF(ISNUMBER(VALUE(SUBSTITUTE(SUBSTITUTE(SUBSTITUTE(SUBSTITUTE('YAHOO HISTORICAL DATA'!D1443,",","+"),".","-"),"+","."),"-",",")))=TRUE,(VALUE(SUBSTITUTE(SUBSTITUTE(SUBSTITUTE(SUBSTITUTE('YAHOO HISTORICAL DATA'!D1443,",","+"),".","-"),"+","."),"-",","))),"")</f>
        <v/>
      </c>
      <c r="I1443" s="15" t="str">
        <f>IF(ISNUMBER(VALUE(SUBSTITUTE(SUBSTITUTE(SUBSTITUTE(SUBSTITUTE('YAHOO HISTORICAL DATA'!E1443,",","+"),".","-"),"+","."),"-",",")))=TRUE,(VALUE(SUBSTITUTE(SUBSTITUTE(SUBSTITUTE(SUBSTITUTE('YAHOO HISTORICAL DATA'!E1443,",","+"),".","-"),"+","."),"-",","))),"")</f>
        <v/>
      </c>
      <c r="J1443" s="15" t="str">
        <f>IF(ISNUMBER(VALUE(SUBSTITUTE(SUBSTITUTE(SUBSTITUTE(SUBSTITUTE('YAHOO HISTORICAL DATA'!F1443,",","+"),".","-"),"+","."),"-",",")))=TRUE,(VALUE(SUBSTITUTE(SUBSTITUTE(SUBSTITUTE(SUBSTITUTE('YAHOO HISTORICAL DATA'!F1443,",","+"),".","-"),"+","."),"-",","))),"")</f>
        <v/>
      </c>
      <c r="K1443" s="15">
        <f>IF(ISNUMBER(VALUE(SUBSTITUTE(SUBSTITUTE(SUBSTITUTE(SUBSTITUTE('YAHOO HISTORICAL DATA'!G1443,",","+"),".","-"),"+","."),"-",",")))=TRUE,(VALUE(SUBSTITUTE(SUBSTITUTE(SUBSTITUTE(SUBSTITUTE('YAHOO HISTORICAL DATA'!G1443,",","+"),".","-"),"+","."),"-",","))),VALUE(SUBSTITUTE(SUBSTITUTE(SUBSTITUTE(SUBSTITUTE('YAHOO HISTORICAL DATA'!G1443,",","+"),".","-"),"+","."),"-",",")&amp;"0"))</f>
        <v>0</v>
      </c>
    </row>
    <row r="1444" spans="1:11" x14ac:dyDescent="0.2">
      <c r="A1444">
        <f>'YAHOO HISTORICAL DATA'!A1444</f>
        <v>0</v>
      </c>
      <c r="B1444" s="81">
        <f t="shared" si="92"/>
        <v>0</v>
      </c>
      <c r="C1444" s="83">
        <f t="shared" si="90"/>
        <v>0</v>
      </c>
      <c r="D1444" s="83">
        <f t="shared" si="93"/>
        <v>0</v>
      </c>
      <c r="E1444" s="3" t="e">
        <f t="shared" si="91"/>
        <v>#NUM!</v>
      </c>
      <c r="F1444" s="15" t="str">
        <f>IF(ISNUMBER(VALUE(SUBSTITUTE(SUBSTITUTE(SUBSTITUTE(SUBSTITUTE('YAHOO HISTORICAL DATA'!B1444,",","+"),".","-"),"+","."),"-",",")))=TRUE,(VALUE(SUBSTITUTE(SUBSTITUTE(SUBSTITUTE(SUBSTITUTE('YAHOO HISTORICAL DATA'!B1444,",","+"),".","-"),"+","."),"-",","))),"")</f>
        <v/>
      </c>
      <c r="G1444" s="15" t="str">
        <f>IF(ISNUMBER(VALUE(SUBSTITUTE(SUBSTITUTE(SUBSTITUTE(SUBSTITUTE('YAHOO HISTORICAL DATA'!C1444,",","+"),".","-"),"+","."),"-",",")))=TRUE,(VALUE(SUBSTITUTE(SUBSTITUTE(SUBSTITUTE(SUBSTITUTE('YAHOO HISTORICAL DATA'!C1444,",","+"),".","-"),"+","."),"-",","))),"")</f>
        <v/>
      </c>
      <c r="H1444" s="15" t="str">
        <f>IF(ISNUMBER(VALUE(SUBSTITUTE(SUBSTITUTE(SUBSTITUTE(SUBSTITUTE('YAHOO HISTORICAL DATA'!D1444,",","+"),".","-"),"+","."),"-",",")))=TRUE,(VALUE(SUBSTITUTE(SUBSTITUTE(SUBSTITUTE(SUBSTITUTE('YAHOO HISTORICAL DATA'!D1444,",","+"),".","-"),"+","."),"-",","))),"")</f>
        <v/>
      </c>
      <c r="I1444" s="15" t="str">
        <f>IF(ISNUMBER(VALUE(SUBSTITUTE(SUBSTITUTE(SUBSTITUTE(SUBSTITUTE('YAHOO HISTORICAL DATA'!E1444,",","+"),".","-"),"+","."),"-",",")))=TRUE,(VALUE(SUBSTITUTE(SUBSTITUTE(SUBSTITUTE(SUBSTITUTE('YAHOO HISTORICAL DATA'!E1444,",","+"),".","-"),"+","."),"-",","))),"")</f>
        <v/>
      </c>
      <c r="J1444" s="15" t="str">
        <f>IF(ISNUMBER(VALUE(SUBSTITUTE(SUBSTITUTE(SUBSTITUTE(SUBSTITUTE('YAHOO HISTORICAL DATA'!F1444,",","+"),".","-"),"+","."),"-",",")))=TRUE,(VALUE(SUBSTITUTE(SUBSTITUTE(SUBSTITUTE(SUBSTITUTE('YAHOO HISTORICAL DATA'!F1444,",","+"),".","-"),"+","."),"-",","))),"")</f>
        <v/>
      </c>
      <c r="K1444" s="15">
        <f>IF(ISNUMBER(VALUE(SUBSTITUTE(SUBSTITUTE(SUBSTITUTE(SUBSTITUTE('YAHOO HISTORICAL DATA'!G1444,",","+"),".","-"),"+","."),"-",",")))=TRUE,(VALUE(SUBSTITUTE(SUBSTITUTE(SUBSTITUTE(SUBSTITUTE('YAHOO HISTORICAL DATA'!G1444,",","+"),".","-"),"+","."),"-",","))),VALUE(SUBSTITUTE(SUBSTITUTE(SUBSTITUTE(SUBSTITUTE('YAHOO HISTORICAL DATA'!G1444,",","+"),".","-"),"+","."),"-",",")&amp;"0"))</f>
        <v>0</v>
      </c>
    </row>
    <row r="1445" spans="1:11" x14ac:dyDescent="0.2">
      <c r="A1445">
        <f>'YAHOO HISTORICAL DATA'!A1445</f>
        <v>0</v>
      </c>
      <c r="B1445" s="81">
        <f t="shared" si="92"/>
        <v>0</v>
      </c>
      <c r="C1445" s="83">
        <f t="shared" si="90"/>
        <v>0</v>
      </c>
      <c r="D1445" s="83">
        <f t="shared" si="93"/>
        <v>0</v>
      </c>
      <c r="E1445" s="3" t="e">
        <f t="shared" si="91"/>
        <v>#NUM!</v>
      </c>
      <c r="F1445" s="15" t="str">
        <f>IF(ISNUMBER(VALUE(SUBSTITUTE(SUBSTITUTE(SUBSTITUTE(SUBSTITUTE('YAHOO HISTORICAL DATA'!B1445,",","+"),".","-"),"+","."),"-",",")))=TRUE,(VALUE(SUBSTITUTE(SUBSTITUTE(SUBSTITUTE(SUBSTITUTE('YAHOO HISTORICAL DATA'!B1445,",","+"),".","-"),"+","."),"-",","))),"")</f>
        <v/>
      </c>
      <c r="G1445" s="15" t="str">
        <f>IF(ISNUMBER(VALUE(SUBSTITUTE(SUBSTITUTE(SUBSTITUTE(SUBSTITUTE('YAHOO HISTORICAL DATA'!C1445,",","+"),".","-"),"+","."),"-",",")))=TRUE,(VALUE(SUBSTITUTE(SUBSTITUTE(SUBSTITUTE(SUBSTITUTE('YAHOO HISTORICAL DATA'!C1445,",","+"),".","-"),"+","."),"-",","))),"")</f>
        <v/>
      </c>
      <c r="H1445" s="15" t="str">
        <f>IF(ISNUMBER(VALUE(SUBSTITUTE(SUBSTITUTE(SUBSTITUTE(SUBSTITUTE('YAHOO HISTORICAL DATA'!D1445,",","+"),".","-"),"+","."),"-",",")))=TRUE,(VALUE(SUBSTITUTE(SUBSTITUTE(SUBSTITUTE(SUBSTITUTE('YAHOO HISTORICAL DATA'!D1445,",","+"),".","-"),"+","."),"-",","))),"")</f>
        <v/>
      </c>
      <c r="I1445" s="15" t="str">
        <f>IF(ISNUMBER(VALUE(SUBSTITUTE(SUBSTITUTE(SUBSTITUTE(SUBSTITUTE('YAHOO HISTORICAL DATA'!E1445,",","+"),".","-"),"+","."),"-",",")))=TRUE,(VALUE(SUBSTITUTE(SUBSTITUTE(SUBSTITUTE(SUBSTITUTE('YAHOO HISTORICAL DATA'!E1445,",","+"),".","-"),"+","."),"-",","))),"")</f>
        <v/>
      </c>
      <c r="J1445" s="15" t="str">
        <f>IF(ISNUMBER(VALUE(SUBSTITUTE(SUBSTITUTE(SUBSTITUTE(SUBSTITUTE('YAHOO HISTORICAL DATA'!F1445,",","+"),".","-"),"+","."),"-",",")))=TRUE,(VALUE(SUBSTITUTE(SUBSTITUTE(SUBSTITUTE(SUBSTITUTE('YAHOO HISTORICAL DATA'!F1445,",","+"),".","-"),"+","."),"-",","))),"")</f>
        <v/>
      </c>
      <c r="K1445" s="15">
        <f>IF(ISNUMBER(VALUE(SUBSTITUTE(SUBSTITUTE(SUBSTITUTE(SUBSTITUTE('YAHOO HISTORICAL DATA'!G1445,",","+"),".","-"),"+","."),"-",",")))=TRUE,(VALUE(SUBSTITUTE(SUBSTITUTE(SUBSTITUTE(SUBSTITUTE('YAHOO HISTORICAL DATA'!G1445,",","+"),".","-"),"+","."),"-",","))),VALUE(SUBSTITUTE(SUBSTITUTE(SUBSTITUTE(SUBSTITUTE('YAHOO HISTORICAL DATA'!G1445,",","+"),".","-"),"+","."),"-",",")&amp;"0"))</f>
        <v>0</v>
      </c>
    </row>
    <row r="1446" spans="1:11" x14ac:dyDescent="0.2">
      <c r="A1446">
        <f>'YAHOO HISTORICAL DATA'!A1446</f>
        <v>0</v>
      </c>
      <c r="B1446" s="81">
        <f t="shared" si="92"/>
        <v>0</v>
      </c>
      <c r="C1446" s="83">
        <f t="shared" si="90"/>
        <v>0</v>
      </c>
      <c r="D1446" s="83">
        <f t="shared" si="93"/>
        <v>0</v>
      </c>
      <c r="E1446" s="3" t="e">
        <f t="shared" si="91"/>
        <v>#NUM!</v>
      </c>
      <c r="F1446" s="15" t="str">
        <f>IF(ISNUMBER(VALUE(SUBSTITUTE(SUBSTITUTE(SUBSTITUTE(SUBSTITUTE('YAHOO HISTORICAL DATA'!B1446,",","+"),".","-"),"+","."),"-",",")))=TRUE,(VALUE(SUBSTITUTE(SUBSTITUTE(SUBSTITUTE(SUBSTITUTE('YAHOO HISTORICAL DATA'!B1446,",","+"),".","-"),"+","."),"-",","))),"")</f>
        <v/>
      </c>
      <c r="G1446" s="15" t="str">
        <f>IF(ISNUMBER(VALUE(SUBSTITUTE(SUBSTITUTE(SUBSTITUTE(SUBSTITUTE('YAHOO HISTORICAL DATA'!C1446,",","+"),".","-"),"+","."),"-",",")))=TRUE,(VALUE(SUBSTITUTE(SUBSTITUTE(SUBSTITUTE(SUBSTITUTE('YAHOO HISTORICAL DATA'!C1446,",","+"),".","-"),"+","."),"-",","))),"")</f>
        <v/>
      </c>
      <c r="H1446" s="15" t="str">
        <f>IF(ISNUMBER(VALUE(SUBSTITUTE(SUBSTITUTE(SUBSTITUTE(SUBSTITUTE('YAHOO HISTORICAL DATA'!D1446,",","+"),".","-"),"+","."),"-",",")))=TRUE,(VALUE(SUBSTITUTE(SUBSTITUTE(SUBSTITUTE(SUBSTITUTE('YAHOO HISTORICAL DATA'!D1446,",","+"),".","-"),"+","."),"-",","))),"")</f>
        <v/>
      </c>
      <c r="I1446" s="15" t="str">
        <f>IF(ISNUMBER(VALUE(SUBSTITUTE(SUBSTITUTE(SUBSTITUTE(SUBSTITUTE('YAHOO HISTORICAL DATA'!E1446,",","+"),".","-"),"+","."),"-",",")))=TRUE,(VALUE(SUBSTITUTE(SUBSTITUTE(SUBSTITUTE(SUBSTITUTE('YAHOO HISTORICAL DATA'!E1446,",","+"),".","-"),"+","."),"-",","))),"")</f>
        <v/>
      </c>
      <c r="J1446" s="15" t="str">
        <f>IF(ISNUMBER(VALUE(SUBSTITUTE(SUBSTITUTE(SUBSTITUTE(SUBSTITUTE('YAHOO HISTORICAL DATA'!F1446,",","+"),".","-"),"+","."),"-",",")))=TRUE,(VALUE(SUBSTITUTE(SUBSTITUTE(SUBSTITUTE(SUBSTITUTE('YAHOO HISTORICAL DATA'!F1446,",","+"),".","-"),"+","."),"-",","))),"")</f>
        <v/>
      </c>
      <c r="K1446" s="15">
        <f>IF(ISNUMBER(VALUE(SUBSTITUTE(SUBSTITUTE(SUBSTITUTE(SUBSTITUTE('YAHOO HISTORICAL DATA'!G1446,",","+"),".","-"),"+","."),"-",",")))=TRUE,(VALUE(SUBSTITUTE(SUBSTITUTE(SUBSTITUTE(SUBSTITUTE('YAHOO HISTORICAL DATA'!G1446,",","+"),".","-"),"+","."),"-",","))),VALUE(SUBSTITUTE(SUBSTITUTE(SUBSTITUTE(SUBSTITUTE('YAHOO HISTORICAL DATA'!G1446,",","+"),".","-"),"+","."),"-",",")&amp;"0"))</f>
        <v>0</v>
      </c>
    </row>
    <row r="1447" spans="1:11" x14ac:dyDescent="0.2">
      <c r="A1447">
        <f>'YAHOO HISTORICAL DATA'!A1447</f>
        <v>0</v>
      </c>
      <c r="B1447" s="81">
        <f t="shared" si="92"/>
        <v>0</v>
      </c>
      <c r="C1447" s="83">
        <f t="shared" si="90"/>
        <v>0</v>
      </c>
      <c r="D1447" s="83">
        <f t="shared" si="93"/>
        <v>0</v>
      </c>
      <c r="E1447" s="3" t="e">
        <f t="shared" si="91"/>
        <v>#NUM!</v>
      </c>
      <c r="F1447" s="15" t="str">
        <f>IF(ISNUMBER(VALUE(SUBSTITUTE(SUBSTITUTE(SUBSTITUTE(SUBSTITUTE('YAHOO HISTORICAL DATA'!B1447,",","+"),".","-"),"+","."),"-",",")))=TRUE,(VALUE(SUBSTITUTE(SUBSTITUTE(SUBSTITUTE(SUBSTITUTE('YAHOO HISTORICAL DATA'!B1447,",","+"),".","-"),"+","."),"-",","))),"")</f>
        <v/>
      </c>
      <c r="G1447" s="15" t="str">
        <f>IF(ISNUMBER(VALUE(SUBSTITUTE(SUBSTITUTE(SUBSTITUTE(SUBSTITUTE('YAHOO HISTORICAL DATA'!C1447,",","+"),".","-"),"+","."),"-",",")))=TRUE,(VALUE(SUBSTITUTE(SUBSTITUTE(SUBSTITUTE(SUBSTITUTE('YAHOO HISTORICAL DATA'!C1447,",","+"),".","-"),"+","."),"-",","))),"")</f>
        <v/>
      </c>
      <c r="H1447" s="15" t="str">
        <f>IF(ISNUMBER(VALUE(SUBSTITUTE(SUBSTITUTE(SUBSTITUTE(SUBSTITUTE('YAHOO HISTORICAL DATA'!D1447,",","+"),".","-"),"+","."),"-",",")))=TRUE,(VALUE(SUBSTITUTE(SUBSTITUTE(SUBSTITUTE(SUBSTITUTE('YAHOO HISTORICAL DATA'!D1447,",","+"),".","-"),"+","."),"-",","))),"")</f>
        <v/>
      </c>
      <c r="I1447" s="15" t="str">
        <f>IF(ISNUMBER(VALUE(SUBSTITUTE(SUBSTITUTE(SUBSTITUTE(SUBSTITUTE('YAHOO HISTORICAL DATA'!E1447,",","+"),".","-"),"+","."),"-",",")))=TRUE,(VALUE(SUBSTITUTE(SUBSTITUTE(SUBSTITUTE(SUBSTITUTE('YAHOO HISTORICAL DATA'!E1447,",","+"),".","-"),"+","."),"-",","))),"")</f>
        <v/>
      </c>
      <c r="J1447" s="15" t="str">
        <f>IF(ISNUMBER(VALUE(SUBSTITUTE(SUBSTITUTE(SUBSTITUTE(SUBSTITUTE('YAHOO HISTORICAL DATA'!F1447,",","+"),".","-"),"+","."),"-",",")))=TRUE,(VALUE(SUBSTITUTE(SUBSTITUTE(SUBSTITUTE(SUBSTITUTE('YAHOO HISTORICAL DATA'!F1447,",","+"),".","-"),"+","."),"-",","))),"")</f>
        <v/>
      </c>
      <c r="K1447" s="15">
        <f>IF(ISNUMBER(VALUE(SUBSTITUTE(SUBSTITUTE(SUBSTITUTE(SUBSTITUTE('YAHOO HISTORICAL DATA'!G1447,",","+"),".","-"),"+","."),"-",",")))=TRUE,(VALUE(SUBSTITUTE(SUBSTITUTE(SUBSTITUTE(SUBSTITUTE('YAHOO HISTORICAL DATA'!G1447,",","+"),".","-"),"+","."),"-",","))),VALUE(SUBSTITUTE(SUBSTITUTE(SUBSTITUTE(SUBSTITUTE('YAHOO HISTORICAL DATA'!G1447,",","+"),".","-"),"+","."),"-",",")&amp;"0"))</f>
        <v>0</v>
      </c>
    </row>
    <row r="1448" spans="1:11" x14ac:dyDescent="0.2">
      <c r="A1448">
        <f>'YAHOO HISTORICAL DATA'!A1448</f>
        <v>0</v>
      </c>
      <c r="B1448" s="81">
        <f t="shared" si="92"/>
        <v>0</v>
      </c>
      <c r="C1448" s="83">
        <f t="shared" si="90"/>
        <v>0</v>
      </c>
      <c r="D1448" s="83">
        <f t="shared" si="93"/>
        <v>0</v>
      </c>
      <c r="E1448" s="3" t="e">
        <f t="shared" si="91"/>
        <v>#NUM!</v>
      </c>
      <c r="F1448" s="15" t="str">
        <f>IF(ISNUMBER(VALUE(SUBSTITUTE(SUBSTITUTE(SUBSTITUTE(SUBSTITUTE('YAHOO HISTORICAL DATA'!B1448,",","+"),".","-"),"+","."),"-",",")))=TRUE,(VALUE(SUBSTITUTE(SUBSTITUTE(SUBSTITUTE(SUBSTITUTE('YAHOO HISTORICAL DATA'!B1448,",","+"),".","-"),"+","."),"-",","))),"")</f>
        <v/>
      </c>
      <c r="G1448" s="15" t="str">
        <f>IF(ISNUMBER(VALUE(SUBSTITUTE(SUBSTITUTE(SUBSTITUTE(SUBSTITUTE('YAHOO HISTORICAL DATA'!C1448,",","+"),".","-"),"+","."),"-",",")))=TRUE,(VALUE(SUBSTITUTE(SUBSTITUTE(SUBSTITUTE(SUBSTITUTE('YAHOO HISTORICAL DATA'!C1448,",","+"),".","-"),"+","."),"-",","))),"")</f>
        <v/>
      </c>
      <c r="H1448" s="15" t="str">
        <f>IF(ISNUMBER(VALUE(SUBSTITUTE(SUBSTITUTE(SUBSTITUTE(SUBSTITUTE('YAHOO HISTORICAL DATA'!D1448,",","+"),".","-"),"+","."),"-",",")))=TRUE,(VALUE(SUBSTITUTE(SUBSTITUTE(SUBSTITUTE(SUBSTITUTE('YAHOO HISTORICAL DATA'!D1448,",","+"),".","-"),"+","."),"-",","))),"")</f>
        <v/>
      </c>
      <c r="I1448" s="15" t="str">
        <f>IF(ISNUMBER(VALUE(SUBSTITUTE(SUBSTITUTE(SUBSTITUTE(SUBSTITUTE('YAHOO HISTORICAL DATA'!E1448,",","+"),".","-"),"+","."),"-",",")))=TRUE,(VALUE(SUBSTITUTE(SUBSTITUTE(SUBSTITUTE(SUBSTITUTE('YAHOO HISTORICAL DATA'!E1448,",","+"),".","-"),"+","."),"-",","))),"")</f>
        <v/>
      </c>
      <c r="J1448" s="15" t="str">
        <f>IF(ISNUMBER(VALUE(SUBSTITUTE(SUBSTITUTE(SUBSTITUTE(SUBSTITUTE('YAHOO HISTORICAL DATA'!F1448,",","+"),".","-"),"+","."),"-",",")))=TRUE,(VALUE(SUBSTITUTE(SUBSTITUTE(SUBSTITUTE(SUBSTITUTE('YAHOO HISTORICAL DATA'!F1448,",","+"),".","-"),"+","."),"-",","))),"")</f>
        <v/>
      </c>
      <c r="K1448" s="15">
        <f>IF(ISNUMBER(VALUE(SUBSTITUTE(SUBSTITUTE(SUBSTITUTE(SUBSTITUTE('YAHOO HISTORICAL DATA'!G1448,",","+"),".","-"),"+","."),"-",",")))=TRUE,(VALUE(SUBSTITUTE(SUBSTITUTE(SUBSTITUTE(SUBSTITUTE('YAHOO HISTORICAL DATA'!G1448,",","+"),".","-"),"+","."),"-",","))),VALUE(SUBSTITUTE(SUBSTITUTE(SUBSTITUTE(SUBSTITUTE('YAHOO HISTORICAL DATA'!G1448,",","+"),".","-"),"+","."),"-",",")&amp;"0"))</f>
        <v>0</v>
      </c>
    </row>
    <row r="1449" spans="1:11" x14ac:dyDescent="0.2">
      <c r="A1449">
        <f>'YAHOO HISTORICAL DATA'!A1449</f>
        <v>0</v>
      </c>
      <c r="B1449" s="81">
        <f t="shared" si="92"/>
        <v>0</v>
      </c>
      <c r="C1449" s="83">
        <f t="shared" si="90"/>
        <v>0</v>
      </c>
      <c r="D1449" s="83">
        <f t="shared" si="93"/>
        <v>0</v>
      </c>
      <c r="E1449" s="3" t="e">
        <f t="shared" si="91"/>
        <v>#NUM!</v>
      </c>
      <c r="F1449" s="15" t="str">
        <f>IF(ISNUMBER(VALUE(SUBSTITUTE(SUBSTITUTE(SUBSTITUTE(SUBSTITUTE('YAHOO HISTORICAL DATA'!B1449,",","+"),".","-"),"+","."),"-",",")))=TRUE,(VALUE(SUBSTITUTE(SUBSTITUTE(SUBSTITUTE(SUBSTITUTE('YAHOO HISTORICAL DATA'!B1449,",","+"),".","-"),"+","."),"-",","))),"")</f>
        <v/>
      </c>
      <c r="G1449" s="15" t="str">
        <f>IF(ISNUMBER(VALUE(SUBSTITUTE(SUBSTITUTE(SUBSTITUTE(SUBSTITUTE('YAHOO HISTORICAL DATA'!C1449,",","+"),".","-"),"+","."),"-",",")))=TRUE,(VALUE(SUBSTITUTE(SUBSTITUTE(SUBSTITUTE(SUBSTITUTE('YAHOO HISTORICAL DATA'!C1449,",","+"),".","-"),"+","."),"-",","))),"")</f>
        <v/>
      </c>
      <c r="H1449" s="15" t="str">
        <f>IF(ISNUMBER(VALUE(SUBSTITUTE(SUBSTITUTE(SUBSTITUTE(SUBSTITUTE('YAHOO HISTORICAL DATA'!D1449,",","+"),".","-"),"+","."),"-",",")))=TRUE,(VALUE(SUBSTITUTE(SUBSTITUTE(SUBSTITUTE(SUBSTITUTE('YAHOO HISTORICAL DATA'!D1449,",","+"),".","-"),"+","."),"-",","))),"")</f>
        <v/>
      </c>
      <c r="I1449" s="15" t="str">
        <f>IF(ISNUMBER(VALUE(SUBSTITUTE(SUBSTITUTE(SUBSTITUTE(SUBSTITUTE('YAHOO HISTORICAL DATA'!E1449,",","+"),".","-"),"+","."),"-",",")))=TRUE,(VALUE(SUBSTITUTE(SUBSTITUTE(SUBSTITUTE(SUBSTITUTE('YAHOO HISTORICAL DATA'!E1449,",","+"),".","-"),"+","."),"-",","))),"")</f>
        <v/>
      </c>
      <c r="J1449" s="15" t="str">
        <f>IF(ISNUMBER(VALUE(SUBSTITUTE(SUBSTITUTE(SUBSTITUTE(SUBSTITUTE('YAHOO HISTORICAL DATA'!F1449,",","+"),".","-"),"+","."),"-",",")))=TRUE,(VALUE(SUBSTITUTE(SUBSTITUTE(SUBSTITUTE(SUBSTITUTE('YAHOO HISTORICAL DATA'!F1449,",","+"),".","-"),"+","."),"-",","))),"")</f>
        <v/>
      </c>
      <c r="K1449" s="15">
        <f>IF(ISNUMBER(VALUE(SUBSTITUTE(SUBSTITUTE(SUBSTITUTE(SUBSTITUTE('YAHOO HISTORICAL DATA'!G1449,",","+"),".","-"),"+","."),"-",",")))=TRUE,(VALUE(SUBSTITUTE(SUBSTITUTE(SUBSTITUTE(SUBSTITUTE('YAHOO HISTORICAL DATA'!G1449,",","+"),".","-"),"+","."),"-",","))),VALUE(SUBSTITUTE(SUBSTITUTE(SUBSTITUTE(SUBSTITUTE('YAHOO HISTORICAL DATA'!G1449,",","+"),".","-"),"+","."),"-",",")&amp;"0"))</f>
        <v>0</v>
      </c>
    </row>
    <row r="1450" spans="1:11" x14ac:dyDescent="0.2">
      <c r="A1450">
        <f>'YAHOO HISTORICAL DATA'!A1450</f>
        <v>0</v>
      </c>
      <c r="B1450" s="81">
        <f t="shared" si="92"/>
        <v>0</v>
      </c>
      <c r="C1450" s="83">
        <f t="shared" si="90"/>
        <v>0</v>
      </c>
      <c r="D1450" s="83">
        <f t="shared" si="93"/>
        <v>0</v>
      </c>
      <c r="E1450" s="3" t="e">
        <f t="shared" si="91"/>
        <v>#NUM!</v>
      </c>
      <c r="F1450" s="15" t="str">
        <f>IF(ISNUMBER(VALUE(SUBSTITUTE(SUBSTITUTE(SUBSTITUTE(SUBSTITUTE('YAHOO HISTORICAL DATA'!B1450,",","+"),".","-"),"+","."),"-",",")))=TRUE,(VALUE(SUBSTITUTE(SUBSTITUTE(SUBSTITUTE(SUBSTITUTE('YAHOO HISTORICAL DATA'!B1450,",","+"),".","-"),"+","."),"-",","))),"")</f>
        <v/>
      </c>
      <c r="G1450" s="15" t="str">
        <f>IF(ISNUMBER(VALUE(SUBSTITUTE(SUBSTITUTE(SUBSTITUTE(SUBSTITUTE('YAHOO HISTORICAL DATA'!C1450,",","+"),".","-"),"+","."),"-",",")))=TRUE,(VALUE(SUBSTITUTE(SUBSTITUTE(SUBSTITUTE(SUBSTITUTE('YAHOO HISTORICAL DATA'!C1450,",","+"),".","-"),"+","."),"-",","))),"")</f>
        <v/>
      </c>
      <c r="H1450" s="15" t="str">
        <f>IF(ISNUMBER(VALUE(SUBSTITUTE(SUBSTITUTE(SUBSTITUTE(SUBSTITUTE('YAHOO HISTORICAL DATA'!D1450,",","+"),".","-"),"+","."),"-",",")))=TRUE,(VALUE(SUBSTITUTE(SUBSTITUTE(SUBSTITUTE(SUBSTITUTE('YAHOO HISTORICAL DATA'!D1450,",","+"),".","-"),"+","."),"-",","))),"")</f>
        <v/>
      </c>
      <c r="I1450" s="15" t="str">
        <f>IF(ISNUMBER(VALUE(SUBSTITUTE(SUBSTITUTE(SUBSTITUTE(SUBSTITUTE('YAHOO HISTORICAL DATA'!E1450,",","+"),".","-"),"+","."),"-",",")))=TRUE,(VALUE(SUBSTITUTE(SUBSTITUTE(SUBSTITUTE(SUBSTITUTE('YAHOO HISTORICAL DATA'!E1450,",","+"),".","-"),"+","."),"-",","))),"")</f>
        <v/>
      </c>
      <c r="J1450" s="15" t="str">
        <f>IF(ISNUMBER(VALUE(SUBSTITUTE(SUBSTITUTE(SUBSTITUTE(SUBSTITUTE('YAHOO HISTORICAL DATA'!F1450,",","+"),".","-"),"+","."),"-",",")))=TRUE,(VALUE(SUBSTITUTE(SUBSTITUTE(SUBSTITUTE(SUBSTITUTE('YAHOO HISTORICAL DATA'!F1450,",","+"),".","-"),"+","."),"-",","))),"")</f>
        <v/>
      </c>
      <c r="K1450" s="15">
        <f>IF(ISNUMBER(VALUE(SUBSTITUTE(SUBSTITUTE(SUBSTITUTE(SUBSTITUTE('YAHOO HISTORICAL DATA'!G1450,",","+"),".","-"),"+","."),"-",",")))=TRUE,(VALUE(SUBSTITUTE(SUBSTITUTE(SUBSTITUTE(SUBSTITUTE('YAHOO HISTORICAL DATA'!G1450,",","+"),".","-"),"+","."),"-",","))),VALUE(SUBSTITUTE(SUBSTITUTE(SUBSTITUTE(SUBSTITUTE('YAHOO HISTORICAL DATA'!G1450,",","+"),".","-"),"+","."),"-",",")&amp;"0"))</f>
        <v>0</v>
      </c>
    </row>
    <row r="1451" spans="1:11" x14ac:dyDescent="0.2">
      <c r="A1451">
        <f>'YAHOO HISTORICAL DATA'!A1451</f>
        <v>0</v>
      </c>
      <c r="B1451" s="81">
        <f t="shared" si="92"/>
        <v>0</v>
      </c>
      <c r="C1451" s="83">
        <f t="shared" si="90"/>
        <v>0</v>
      </c>
      <c r="D1451" s="83">
        <f t="shared" si="93"/>
        <v>0</v>
      </c>
      <c r="E1451" s="3" t="e">
        <f t="shared" si="91"/>
        <v>#NUM!</v>
      </c>
      <c r="F1451" s="15" t="str">
        <f>IF(ISNUMBER(VALUE(SUBSTITUTE(SUBSTITUTE(SUBSTITUTE(SUBSTITUTE('YAHOO HISTORICAL DATA'!B1451,",","+"),".","-"),"+","."),"-",",")))=TRUE,(VALUE(SUBSTITUTE(SUBSTITUTE(SUBSTITUTE(SUBSTITUTE('YAHOO HISTORICAL DATA'!B1451,",","+"),".","-"),"+","."),"-",","))),"")</f>
        <v/>
      </c>
      <c r="G1451" s="15" t="str">
        <f>IF(ISNUMBER(VALUE(SUBSTITUTE(SUBSTITUTE(SUBSTITUTE(SUBSTITUTE('YAHOO HISTORICAL DATA'!C1451,",","+"),".","-"),"+","."),"-",",")))=TRUE,(VALUE(SUBSTITUTE(SUBSTITUTE(SUBSTITUTE(SUBSTITUTE('YAHOO HISTORICAL DATA'!C1451,",","+"),".","-"),"+","."),"-",","))),"")</f>
        <v/>
      </c>
      <c r="H1451" s="15" t="str">
        <f>IF(ISNUMBER(VALUE(SUBSTITUTE(SUBSTITUTE(SUBSTITUTE(SUBSTITUTE('YAHOO HISTORICAL DATA'!D1451,",","+"),".","-"),"+","."),"-",",")))=TRUE,(VALUE(SUBSTITUTE(SUBSTITUTE(SUBSTITUTE(SUBSTITUTE('YAHOO HISTORICAL DATA'!D1451,",","+"),".","-"),"+","."),"-",","))),"")</f>
        <v/>
      </c>
      <c r="I1451" s="15" t="str">
        <f>IF(ISNUMBER(VALUE(SUBSTITUTE(SUBSTITUTE(SUBSTITUTE(SUBSTITUTE('YAHOO HISTORICAL DATA'!E1451,",","+"),".","-"),"+","."),"-",",")))=TRUE,(VALUE(SUBSTITUTE(SUBSTITUTE(SUBSTITUTE(SUBSTITUTE('YAHOO HISTORICAL DATA'!E1451,",","+"),".","-"),"+","."),"-",","))),"")</f>
        <v/>
      </c>
      <c r="J1451" s="15" t="str">
        <f>IF(ISNUMBER(VALUE(SUBSTITUTE(SUBSTITUTE(SUBSTITUTE(SUBSTITUTE('YAHOO HISTORICAL DATA'!F1451,",","+"),".","-"),"+","."),"-",",")))=TRUE,(VALUE(SUBSTITUTE(SUBSTITUTE(SUBSTITUTE(SUBSTITUTE('YAHOO HISTORICAL DATA'!F1451,",","+"),".","-"),"+","."),"-",","))),"")</f>
        <v/>
      </c>
      <c r="K1451" s="15">
        <f>IF(ISNUMBER(VALUE(SUBSTITUTE(SUBSTITUTE(SUBSTITUTE(SUBSTITUTE('YAHOO HISTORICAL DATA'!G1451,",","+"),".","-"),"+","."),"-",",")))=TRUE,(VALUE(SUBSTITUTE(SUBSTITUTE(SUBSTITUTE(SUBSTITUTE('YAHOO HISTORICAL DATA'!G1451,",","+"),".","-"),"+","."),"-",","))),VALUE(SUBSTITUTE(SUBSTITUTE(SUBSTITUTE(SUBSTITUTE('YAHOO HISTORICAL DATA'!G1451,",","+"),".","-"),"+","."),"-",",")&amp;"0"))</f>
        <v>0</v>
      </c>
    </row>
    <row r="1452" spans="1:11" x14ac:dyDescent="0.2">
      <c r="A1452">
        <f>'YAHOO HISTORICAL DATA'!A1452</f>
        <v>0</v>
      </c>
      <c r="B1452" s="81">
        <f t="shared" si="92"/>
        <v>0</v>
      </c>
      <c r="C1452" s="83">
        <f t="shared" si="90"/>
        <v>0</v>
      </c>
      <c r="D1452" s="83">
        <f t="shared" si="93"/>
        <v>0</v>
      </c>
      <c r="E1452" s="3" t="e">
        <f t="shared" si="91"/>
        <v>#NUM!</v>
      </c>
      <c r="F1452" s="15" t="str">
        <f>IF(ISNUMBER(VALUE(SUBSTITUTE(SUBSTITUTE(SUBSTITUTE(SUBSTITUTE('YAHOO HISTORICAL DATA'!B1452,",","+"),".","-"),"+","."),"-",",")))=TRUE,(VALUE(SUBSTITUTE(SUBSTITUTE(SUBSTITUTE(SUBSTITUTE('YAHOO HISTORICAL DATA'!B1452,",","+"),".","-"),"+","."),"-",","))),"")</f>
        <v/>
      </c>
      <c r="G1452" s="15" t="str">
        <f>IF(ISNUMBER(VALUE(SUBSTITUTE(SUBSTITUTE(SUBSTITUTE(SUBSTITUTE('YAHOO HISTORICAL DATA'!C1452,",","+"),".","-"),"+","."),"-",",")))=TRUE,(VALUE(SUBSTITUTE(SUBSTITUTE(SUBSTITUTE(SUBSTITUTE('YAHOO HISTORICAL DATA'!C1452,",","+"),".","-"),"+","."),"-",","))),"")</f>
        <v/>
      </c>
      <c r="H1452" s="15" t="str">
        <f>IF(ISNUMBER(VALUE(SUBSTITUTE(SUBSTITUTE(SUBSTITUTE(SUBSTITUTE('YAHOO HISTORICAL DATA'!D1452,",","+"),".","-"),"+","."),"-",",")))=TRUE,(VALUE(SUBSTITUTE(SUBSTITUTE(SUBSTITUTE(SUBSTITUTE('YAHOO HISTORICAL DATA'!D1452,",","+"),".","-"),"+","."),"-",","))),"")</f>
        <v/>
      </c>
      <c r="I1452" s="15" t="str">
        <f>IF(ISNUMBER(VALUE(SUBSTITUTE(SUBSTITUTE(SUBSTITUTE(SUBSTITUTE('YAHOO HISTORICAL DATA'!E1452,",","+"),".","-"),"+","."),"-",",")))=TRUE,(VALUE(SUBSTITUTE(SUBSTITUTE(SUBSTITUTE(SUBSTITUTE('YAHOO HISTORICAL DATA'!E1452,",","+"),".","-"),"+","."),"-",","))),"")</f>
        <v/>
      </c>
      <c r="J1452" s="15" t="str">
        <f>IF(ISNUMBER(VALUE(SUBSTITUTE(SUBSTITUTE(SUBSTITUTE(SUBSTITUTE('YAHOO HISTORICAL DATA'!F1452,",","+"),".","-"),"+","."),"-",",")))=TRUE,(VALUE(SUBSTITUTE(SUBSTITUTE(SUBSTITUTE(SUBSTITUTE('YAHOO HISTORICAL DATA'!F1452,",","+"),".","-"),"+","."),"-",","))),"")</f>
        <v/>
      </c>
      <c r="K1452" s="15">
        <f>IF(ISNUMBER(VALUE(SUBSTITUTE(SUBSTITUTE(SUBSTITUTE(SUBSTITUTE('YAHOO HISTORICAL DATA'!G1452,",","+"),".","-"),"+","."),"-",",")))=TRUE,(VALUE(SUBSTITUTE(SUBSTITUTE(SUBSTITUTE(SUBSTITUTE('YAHOO HISTORICAL DATA'!G1452,",","+"),".","-"),"+","."),"-",","))),VALUE(SUBSTITUTE(SUBSTITUTE(SUBSTITUTE(SUBSTITUTE('YAHOO HISTORICAL DATA'!G1452,",","+"),".","-"),"+","."),"-",",")&amp;"0"))</f>
        <v>0</v>
      </c>
    </row>
    <row r="1453" spans="1:11" x14ac:dyDescent="0.2">
      <c r="A1453">
        <f>'YAHOO HISTORICAL DATA'!A1453</f>
        <v>0</v>
      </c>
      <c r="B1453" s="81">
        <f t="shared" si="92"/>
        <v>0</v>
      </c>
      <c r="C1453" s="83">
        <f t="shared" ref="C1453:C1516" si="94">(IF((LEFT(A1453,3))="Jan",1,(IF((LEFT(A1453,3))="Feb",2,(IF((LEFT(A1453,3))="Mar",3,(IF((LEFT(A1453,3))="Apr",4,(IF((LEFT(A1453,3))="May",5,(IF((LEFT(A1453,3))="Jun",6,(IF((LEFT(A1453,3))="Jul",7,(IF((LEFT(A1453,3))="Aug",8,(IF((LEFT(A1453,3))="Sep",9,(IF((LEFT(A1453,3))="Oct",10,(IF((LEFT(A1453,3))="Nov",11,(IF((LEFT(A1453,3))="Dec",12,0))))))))))))))))))))))))</f>
        <v>0</v>
      </c>
      <c r="D1453" s="83">
        <f t="shared" si="93"/>
        <v>0</v>
      </c>
      <c r="E1453" s="3" t="e">
        <f t="shared" ref="E1453:E1516" si="95">DATE(D1453,C1453,B1453)</f>
        <v>#NUM!</v>
      </c>
      <c r="F1453" s="15" t="str">
        <f>IF(ISNUMBER(VALUE(SUBSTITUTE(SUBSTITUTE(SUBSTITUTE(SUBSTITUTE('YAHOO HISTORICAL DATA'!B1453,",","+"),".","-"),"+","."),"-",",")))=TRUE,(VALUE(SUBSTITUTE(SUBSTITUTE(SUBSTITUTE(SUBSTITUTE('YAHOO HISTORICAL DATA'!B1453,",","+"),".","-"),"+","."),"-",","))),"")</f>
        <v/>
      </c>
      <c r="G1453" s="15" t="str">
        <f>IF(ISNUMBER(VALUE(SUBSTITUTE(SUBSTITUTE(SUBSTITUTE(SUBSTITUTE('YAHOO HISTORICAL DATA'!C1453,",","+"),".","-"),"+","."),"-",",")))=TRUE,(VALUE(SUBSTITUTE(SUBSTITUTE(SUBSTITUTE(SUBSTITUTE('YAHOO HISTORICAL DATA'!C1453,",","+"),".","-"),"+","."),"-",","))),"")</f>
        <v/>
      </c>
      <c r="H1453" s="15" t="str">
        <f>IF(ISNUMBER(VALUE(SUBSTITUTE(SUBSTITUTE(SUBSTITUTE(SUBSTITUTE('YAHOO HISTORICAL DATA'!D1453,",","+"),".","-"),"+","."),"-",",")))=TRUE,(VALUE(SUBSTITUTE(SUBSTITUTE(SUBSTITUTE(SUBSTITUTE('YAHOO HISTORICAL DATA'!D1453,",","+"),".","-"),"+","."),"-",","))),"")</f>
        <v/>
      </c>
      <c r="I1453" s="15" t="str">
        <f>IF(ISNUMBER(VALUE(SUBSTITUTE(SUBSTITUTE(SUBSTITUTE(SUBSTITUTE('YAHOO HISTORICAL DATA'!E1453,",","+"),".","-"),"+","."),"-",",")))=TRUE,(VALUE(SUBSTITUTE(SUBSTITUTE(SUBSTITUTE(SUBSTITUTE('YAHOO HISTORICAL DATA'!E1453,",","+"),".","-"),"+","."),"-",","))),"")</f>
        <v/>
      </c>
      <c r="J1453" s="15" t="str">
        <f>IF(ISNUMBER(VALUE(SUBSTITUTE(SUBSTITUTE(SUBSTITUTE(SUBSTITUTE('YAHOO HISTORICAL DATA'!F1453,",","+"),".","-"),"+","."),"-",",")))=TRUE,(VALUE(SUBSTITUTE(SUBSTITUTE(SUBSTITUTE(SUBSTITUTE('YAHOO HISTORICAL DATA'!F1453,",","+"),".","-"),"+","."),"-",","))),"")</f>
        <v/>
      </c>
      <c r="K1453" s="15">
        <f>IF(ISNUMBER(VALUE(SUBSTITUTE(SUBSTITUTE(SUBSTITUTE(SUBSTITUTE('YAHOO HISTORICAL DATA'!G1453,",","+"),".","-"),"+","."),"-",",")))=TRUE,(VALUE(SUBSTITUTE(SUBSTITUTE(SUBSTITUTE(SUBSTITUTE('YAHOO HISTORICAL DATA'!G1453,",","+"),".","-"),"+","."),"-",","))),VALUE(SUBSTITUTE(SUBSTITUTE(SUBSTITUTE(SUBSTITUTE('YAHOO HISTORICAL DATA'!G1453,",","+"),".","-"),"+","."),"-",",")&amp;"0"))</f>
        <v>0</v>
      </c>
    </row>
    <row r="1454" spans="1:11" x14ac:dyDescent="0.2">
      <c r="A1454">
        <f>'YAHOO HISTORICAL DATA'!A1454</f>
        <v>0</v>
      </c>
      <c r="B1454" s="81">
        <f t="shared" si="92"/>
        <v>0</v>
      </c>
      <c r="C1454" s="83">
        <f t="shared" si="94"/>
        <v>0</v>
      </c>
      <c r="D1454" s="83">
        <f t="shared" si="93"/>
        <v>0</v>
      </c>
      <c r="E1454" s="3" t="e">
        <f t="shared" si="95"/>
        <v>#NUM!</v>
      </c>
      <c r="F1454" s="15" t="str">
        <f>IF(ISNUMBER(VALUE(SUBSTITUTE(SUBSTITUTE(SUBSTITUTE(SUBSTITUTE('YAHOO HISTORICAL DATA'!B1454,",","+"),".","-"),"+","."),"-",",")))=TRUE,(VALUE(SUBSTITUTE(SUBSTITUTE(SUBSTITUTE(SUBSTITUTE('YAHOO HISTORICAL DATA'!B1454,",","+"),".","-"),"+","."),"-",","))),"")</f>
        <v/>
      </c>
      <c r="G1454" s="15" t="str">
        <f>IF(ISNUMBER(VALUE(SUBSTITUTE(SUBSTITUTE(SUBSTITUTE(SUBSTITUTE('YAHOO HISTORICAL DATA'!C1454,",","+"),".","-"),"+","."),"-",",")))=TRUE,(VALUE(SUBSTITUTE(SUBSTITUTE(SUBSTITUTE(SUBSTITUTE('YAHOO HISTORICAL DATA'!C1454,",","+"),".","-"),"+","."),"-",","))),"")</f>
        <v/>
      </c>
      <c r="H1454" s="15" t="str">
        <f>IF(ISNUMBER(VALUE(SUBSTITUTE(SUBSTITUTE(SUBSTITUTE(SUBSTITUTE('YAHOO HISTORICAL DATA'!D1454,",","+"),".","-"),"+","."),"-",",")))=TRUE,(VALUE(SUBSTITUTE(SUBSTITUTE(SUBSTITUTE(SUBSTITUTE('YAHOO HISTORICAL DATA'!D1454,",","+"),".","-"),"+","."),"-",","))),"")</f>
        <v/>
      </c>
      <c r="I1454" s="15" t="str">
        <f>IF(ISNUMBER(VALUE(SUBSTITUTE(SUBSTITUTE(SUBSTITUTE(SUBSTITUTE('YAHOO HISTORICAL DATA'!E1454,",","+"),".","-"),"+","."),"-",",")))=TRUE,(VALUE(SUBSTITUTE(SUBSTITUTE(SUBSTITUTE(SUBSTITUTE('YAHOO HISTORICAL DATA'!E1454,",","+"),".","-"),"+","."),"-",","))),"")</f>
        <v/>
      </c>
      <c r="J1454" s="15" t="str">
        <f>IF(ISNUMBER(VALUE(SUBSTITUTE(SUBSTITUTE(SUBSTITUTE(SUBSTITUTE('YAHOO HISTORICAL DATA'!F1454,",","+"),".","-"),"+","."),"-",",")))=TRUE,(VALUE(SUBSTITUTE(SUBSTITUTE(SUBSTITUTE(SUBSTITUTE('YAHOO HISTORICAL DATA'!F1454,",","+"),".","-"),"+","."),"-",","))),"")</f>
        <v/>
      </c>
      <c r="K1454" s="15">
        <f>IF(ISNUMBER(VALUE(SUBSTITUTE(SUBSTITUTE(SUBSTITUTE(SUBSTITUTE('YAHOO HISTORICAL DATA'!G1454,",","+"),".","-"),"+","."),"-",",")))=TRUE,(VALUE(SUBSTITUTE(SUBSTITUTE(SUBSTITUTE(SUBSTITUTE('YAHOO HISTORICAL DATA'!G1454,",","+"),".","-"),"+","."),"-",","))),VALUE(SUBSTITUTE(SUBSTITUTE(SUBSTITUTE(SUBSTITUTE('YAHOO HISTORICAL DATA'!G1454,",","+"),".","-"),"+","."),"-",",")&amp;"0"))</f>
        <v>0</v>
      </c>
    </row>
    <row r="1455" spans="1:11" x14ac:dyDescent="0.2">
      <c r="A1455">
        <f>'YAHOO HISTORICAL DATA'!A1455</f>
        <v>0</v>
      </c>
      <c r="B1455" s="81">
        <f t="shared" si="92"/>
        <v>0</v>
      </c>
      <c r="C1455" s="83">
        <f t="shared" si="94"/>
        <v>0</v>
      </c>
      <c r="D1455" s="83">
        <f t="shared" si="93"/>
        <v>0</v>
      </c>
      <c r="E1455" s="3" t="e">
        <f t="shared" si="95"/>
        <v>#NUM!</v>
      </c>
      <c r="F1455" s="15" t="str">
        <f>IF(ISNUMBER(VALUE(SUBSTITUTE(SUBSTITUTE(SUBSTITUTE(SUBSTITUTE('YAHOO HISTORICAL DATA'!B1455,",","+"),".","-"),"+","."),"-",",")))=TRUE,(VALUE(SUBSTITUTE(SUBSTITUTE(SUBSTITUTE(SUBSTITUTE('YAHOO HISTORICAL DATA'!B1455,",","+"),".","-"),"+","."),"-",","))),"")</f>
        <v/>
      </c>
      <c r="G1455" s="15" t="str">
        <f>IF(ISNUMBER(VALUE(SUBSTITUTE(SUBSTITUTE(SUBSTITUTE(SUBSTITUTE('YAHOO HISTORICAL DATA'!C1455,",","+"),".","-"),"+","."),"-",",")))=TRUE,(VALUE(SUBSTITUTE(SUBSTITUTE(SUBSTITUTE(SUBSTITUTE('YAHOO HISTORICAL DATA'!C1455,",","+"),".","-"),"+","."),"-",","))),"")</f>
        <v/>
      </c>
      <c r="H1455" s="15" t="str">
        <f>IF(ISNUMBER(VALUE(SUBSTITUTE(SUBSTITUTE(SUBSTITUTE(SUBSTITUTE('YAHOO HISTORICAL DATA'!D1455,",","+"),".","-"),"+","."),"-",",")))=TRUE,(VALUE(SUBSTITUTE(SUBSTITUTE(SUBSTITUTE(SUBSTITUTE('YAHOO HISTORICAL DATA'!D1455,",","+"),".","-"),"+","."),"-",","))),"")</f>
        <v/>
      </c>
      <c r="I1455" s="15" t="str">
        <f>IF(ISNUMBER(VALUE(SUBSTITUTE(SUBSTITUTE(SUBSTITUTE(SUBSTITUTE('YAHOO HISTORICAL DATA'!E1455,",","+"),".","-"),"+","."),"-",",")))=TRUE,(VALUE(SUBSTITUTE(SUBSTITUTE(SUBSTITUTE(SUBSTITUTE('YAHOO HISTORICAL DATA'!E1455,",","+"),".","-"),"+","."),"-",","))),"")</f>
        <v/>
      </c>
      <c r="J1455" s="15" t="str">
        <f>IF(ISNUMBER(VALUE(SUBSTITUTE(SUBSTITUTE(SUBSTITUTE(SUBSTITUTE('YAHOO HISTORICAL DATA'!F1455,",","+"),".","-"),"+","."),"-",",")))=TRUE,(VALUE(SUBSTITUTE(SUBSTITUTE(SUBSTITUTE(SUBSTITUTE('YAHOO HISTORICAL DATA'!F1455,",","+"),".","-"),"+","."),"-",","))),"")</f>
        <v/>
      </c>
      <c r="K1455" s="15">
        <f>IF(ISNUMBER(VALUE(SUBSTITUTE(SUBSTITUTE(SUBSTITUTE(SUBSTITUTE('YAHOO HISTORICAL DATA'!G1455,",","+"),".","-"),"+","."),"-",",")))=TRUE,(VALUE(SUBSTITUTE(SUBSTITUTE(SUBSTITUTE(SUBSTITUTE('YAHOO HISTORICAL DATA'!G1455,",","+"),".","-"),"+","."),"-",","))),VALUE(SUBSTITUTE(SUBSTITUTE(SUBSTITUTE(SUBSTITUTE('YAHOO HISTORICAL DATA'!G1455,",","+"),".","-"),"+","."),"-",",")&amp;"0"))</f>
        <v>0</v>
      </c>
    </row>
    <row r="1456" spans="1:11" x14ac:dyDescent="0.2">
      <c r="A1456">
        <f>'YAHOO HISTORICAL DATA'!A1456</f>
        <v>0</v>
      </c>
      <c r="B1456" s="81">
        <f t="shared" si="92"/>
        <v>0</v>
      </c>
      <c r="C1456" s="83">
        <f t="shared" si="94"/>
        <v>0</v>
      </c>
      <c r="D1456" s="83">
        <f t="shared" si="93"/>
        <v>0</v>
      </c>
      <c r="E1456" s="3" t="e">
        <f t="shared" si="95"/>
        <v>#NUM!</v>
      </c>
      <c r="F1456" s="15" t="str">
        <f>IF(ISNUMBER(VALUE(SUBSTITUTE(SUBSTITUTE(SUBSTITUTE(SUBSTITUTE('YAHOO HISTORICAL DATA'!B1456,",","+"),".","-"),"+","."),"-",",")))=TRUE,(VALUE(SUBSTITUTE(SUBSTITUTE(SUBSTITUTE(SUBSTITUTE('YAHOO HISTORICAL DATA'!B1456,",","+"),".","-"),"+","."),"-",","))),"")</f>
        <v/>
      </c>
      <c r="G1456" s="15" t="str">
        <f>IF(ISNUMBER(VALUE(SUBSTITUTE(SUBSTITUTE(SUBSTITUTE(SUBSTITUTE('YAHOO HISTORICAL DATA'!C1456,",","+"),".","-"),"+","."),"-",",")))=TRUE,(VALUE(SUBSTITUTE(SUBSTITUTE(SUBSTITUTE(SUBSTITUTE('YAHOO HISTORICAL DATA'!C1456,",","+"),".","-"),"+","."),"-",","))),"")</f>
        <v/>
      </c>
      <c r="H1456" s="15" t="str">
        <f>IF(ISNUMBER(VALUE(SUBSTITUTE(SUBSTITUTE(SUBSTITUTE(SUBSTITUTE('YAHOO HISTORICAL DATA'!D1456,",","+"),".","-"),"+","."),"-",",")))=TRUE,(VALUE(SUBSTITUTE(SUBSTITUTE(SUBSTITUTE(SUBSTITUTE('YAHOO HISTORICAL DATA'!D1456,",","+"),".","-"),"+","."),"-",","))),"")</f>
        <v/>
      </c>
      <c r="I1456" s="15" t="str">
        <f>IF(ISNUMBER(VALUE(SUBSTITUTE(SUBSTITUTE(SUBSTITUTE(SUBSTITUTE('YAHOO HISTORICAL DATA'!E1456,",","+"),".","-"),"+","."),"-",",")))=TRUE,(VALUE(SUBSTITUTE(SUBSTITUTE(SUBSTITUTE(SUBSTITUTE('YAHOO HISTORICAL DATA'!E1456,",","+"),".","-"),"+","."),"-",","))),"")</f>
        <v/>
      </c>
      <c r="J1456" s="15" t="str">
        <f>IF(ISNUMBER(VALUE(SUBSTITUTE(SUBSTITUTE(SUBSTITUTE(SUBSTITUTE('YAHOO HISTORICAL DATA'!F1456,",","+"),".","-"),"+","."),"-",",")))=TRUE,(VALUE(SUBSTITUTE(SUBSTITUTE(SUBSTITUTE(SUBSTITUTE('YAHOO HISTORICAL DATA'!F1456,",","+"),".","-"),"+","."),"-",","))),"")</f>
        <v/>
      </c>
      <c r="K1456" s="15">
        <f>IF(ISNUMBER(VALUE(SUBSTITUTE(SUBSTITUTE(SUBSTITUTE(SUBSTITUTE('YAHOO HISTORICAL DATA'!G1456,",","+"),".","-"),"+","."),"-",",")))=TRUE,(VALUE(SUBSTITUTE(SUBSTITUTE(SUBSTITUTE(SUBSTITUTE('YAHOO HISTORICAL DATA'!G1456,",","+"),".","-"),"+","."),"-",","))),VALUE(SUBSTITUTE(SUBSTITUTE(SUBSTITUTE(SUBSTITUTE('YAHOO HISTORICAL DATA'!G1456,",","+"),".","-"),"+","."),"-",",")&amp;"0"))</f>
        <v>0</v>
      </c>
    </row>
    <row r="1457" spans="1:11" x14ac:dyDescent="0.2">
      <c r="A1457">
        <f>'YAHOO HISTORICAL DATA'!A1457</f>
        <v>0</v>
      </c>
      <c r="B1457" s="81">
        <f t="shared" si="92"/>
        <v>0</v>
      </c>
      <c r="C1457" s="83">
        <f t="shared" si="94"/>
        <v>0</v>
      </c>
      <c r="D1457" s="83">
        <f t="shared" si="93"/>
        <v>0</v>
      </c>
      <c r="E1457" s="3" t="e">
        <f t="shared" si="95"/>
        <v>#NUM!</v>
      </c>
      <c r="F1457" s="15" t="str">
        <f>IF(ISNUMBER(VALUE(SUBSTITUTE(SUBSTITUTE(SUBSTITUTE(SUBSTITUTE('YAHOO HISTORICAL DATA'!B1457,",","+"),".","-"),"+","."),"-",",")))=TRUE,(VALUE(SUBSTITUTE(SUBSTITUTE(SUBSTITUTE(SUBSTITUTE('YAHOO HISTORICAL DATA'!B1457,",","+"),".","-"),"+","."),"-",","))),"")</f>
        <v/>
      </c>
      <c r="G1457" s="15" t="str">
        <f>IF(ISNUMBER(VALUE(SUBSTITUTE(SUBSTITUTE(SUBSTITUTE(SUBSTITUTE('YAHOO HISTORICAL DATA'!C1457,",","+"),".","-"),"+","."),"-",",")))=TRUE,(VALUE(SUBSTITUTE(SUBSTITUTE(SUBSTITUTE(SUBSTITUTE('YAHOO HISTORICAL DATA'!C1457,",","+"),".","-"),"+","."),"-",","))),"")</f>
        <v/>
      </c>
      <c r="H1457" s="15" t="str">
        <f>IF(ISNUMBER(VALUE(SUBSTITUTE(SUBSTITUTE(SUBSTITUTE(SUBSTITUTE('YAHOO HISTORICAL DATA'!D1457,",","+"),".","-"),"+","."),"-",",")))=TRUE,(VALUE(SUBSTITUTE(SUBSTITUTE(SUBSTITUTE(SUBSTITUTE('YAHOO HISTORICAL DATA'!D1457,",","+"),".","-"),"+","."),"-",","))),"")</f>
        <v/>
      </c>
      <c r="I1457" s="15" t="str">
        <f>IF(ISNUMBER(VALUE(SUBSTITUTE(SUBSTITUTE(SUBSTITUTE(SUBSTITUTE('YAHOO HISTORICAL DATA'!E1457,",","+"),".","-"),"+","."),"-",",")))=TRUE,(VALUE(SUBSTITUTE(SUBSTITUTE(SUBSTITUTE(SUBSTITUTE('YAHOO HISTORICAL DATA'!E1457,",","+"),".","-"),"+","."),"-",","))),"")</f>
        <v/>
      </c>
      <c r="J1457" s="15" t="str">
        <f>IF(ISNUMBER(VALUE(SUBSTITUTE(SUBSTITUTE(SUBSTITUTE(SUBSTITUTE('YAHOO HISTORICAL DATA'!F1457,",","+"),".","-"),"+","."),"-",",")))=TRUE,(VALUE(SUBSTITUTE(SUBSTITUTE(SUBSTITUTE(SUBSTITUTE('YAHOO HISTORICAL DATA'!F1457,",","+"),".","-"),"+","."),"-",","))),"")</f>
        <v/>
      </c>
      <c r="K1457" s="15">
        <f>IF(ISNUMBER(VALUE(SUBSTITUTE(SUBSTITUTE(SUBSTITUTE(SUBSTITUTE('YAHOO HISTORICAL DATA'!G1457,",","+"),".","-"),"+","."),"-",",")))=TRUE,(VALUE(SUBSTITUTE(SUBSTITUTE(SUBSTITUTE(SUBSTITUTE('YAHOO HISTORICAL DATA'!G1457,",","+"),".","-"),"+","."),"-",","))),VALUE(SUBSTITUTE(SUBSTITUTE(SUBSTITUTE(SUBSTITUTE('YAHOO HISTORICAL DATA'!G1457,",","+"),".","-"),"+","."),"-",",")&amp;"0"))</f>
        <v>0</v>
      </c>
    </row>
    <row r="1458" spans="1:11" x14ac:dyDescent="0.2">
      <c r="A1458">
        <f>'YAHOO HISTORICAL DATA'!A1458</f>
        <v>0</v>
      </c>
      <c r="B1458" s="81">
        <f t="shared" si="92"/>
        <v>0</v>
      </c>
      <c r="C1458" s="83">
        <f t="shared" si="94"/>
        <v>0</v>
      </c>
      <c r="D1458" s="83">
        <f t="shared" si="93"/>
        <v>0</v>
      </c>
      <c r="E1458" s="3" t="e">
        <f t="shared" si="95"/>
        <v>#NUM!</v>
      </c>
      <c r="F1458" s="15" t="str">
        <f>IF(ISNUMBER(VALUE(SUBSTITUTE(SUBSTITUTE(SUBSTITUTE(SUBSTITUTE('YAHOO HISTORICAL DATA'!B1458,",","+"),".","-"),"+","."),"-",",")))=TRUE,(VALUE(SUBSTITUTE(SUBSTITUTE(SUBSTITUTE(SUBSTITUTE('YAHOO HISTORICAL DATA'!B1458,",","+"),".","-"),"+","."),"-",","))),"")</f>
        <v/>
      </c>
      <c r="G1458" s="15" t="str">
        <f>IF(ISNUMBER(VALUE(SUBSTITUTE(SUBSTITUTE(SUBSTITUTE(SUBSTITUTE('YAHOO HISTORICAL DATA'!C1458,",","+"),".","-"),"+","."),"-",",")))=TRUE,(VALUE(SUBSTITUTE(SUBSTITUTE(SUBSTITUTE(SUBSTITUTE('YAHOO HISTORICAL DATA'!C1458,",","+"),".","-"),"+","."),"-",","))),"")</f>
        <v/>
      </c>
      <c r="H1458" s="15" t="str">
        <f>IF(ISNUMBER(VALUE(SUBSTITUTE(SUBSTITUTE(SUBSTITUTE(SUBSTITUTE('YAHOO HISTORICAL DATA'!D1458,",","+"),".","-"),"+","."),"-",",")))=TRUE,(VALUE(SUBSTITUTE(SUBSTITUTE(SUBSTITUTE(SUBSTITUTE('YAHOO HISTORICAL DATA'!D1458,",","+"),".","-"),"+","."),"-",","))),"")</f>
        <v/>
      </c>
      <c r="I1458" s="15" t="str">
        <f>IF(ISNUMBER(VALUE(SUBSTITUTE(SUBSTITUTE(SUBSTITUTE(SUBSTITUTE('YAHOO HISTORICAL DATA'!E1458,",","+"),".","-"),"+","."),"-",",")))=TRUE,(VALUE(SUBSTITUTE(SUBSTITUTE(SUBSTITUTE(SUBSTITUTE('YAHOO HISTORICAL DATA'!E1458,",","+"),".","-"),"+","."),"-",","))),"")</f>
        <v/>
      </c>
      <c r="J1458" s="15" t="str">
        <f>IF(ISNUMBER(VALUE(SUBSTITUTE(SUBSTITUTE(SUBSTITUTE(SUBSTITUTE('YAHOO HISTORICAL DATA'!F1458,",","+"),".","-"),"+","."),"-",",")))=TRUE,(VALUE(SUBSTITUTE(SUBSTITUTE(SUBSTITUTE(SUBSTITUTE('YAHOO HISTORICAL DATA'!F1458,",","+"),".","-"),"+","."),"-",","))),"")</f>
        <v/>
      </c>
      <c r="K1458" s="15">
        <f>IF(ISNUMBER(VALUE(SUBSTITUTE(SUBSTITUTE(SUBSTITUTE(SUBSTITUTE('YAHOO HISTORICAL DATA'!G1458,",","+"),".","-"),"+","."),"-",",")))=TRUE,(VALUE(SUBSTITUTE(SUBSTITUTE(SUBSTITUTE(SUBSTITUTE('YAHOO HISTORICAL DATA'!G1458,",","+"),".","-"),"+","."),"-",","))),VALUE(SUBSTITUTE(SUBSTITUTE(SUBSTITUTE(SUBSTITUTE('YAHOO HISTORICAL DATA'!G1458,",","+"),".","-"),"+","."),"-",",")&amp;"0"))</f>
        <v>0</v>
      </c>
    </row>
    <row r="1459" spans="1:11" x14ac:dyDescent="0.2">
      <c r="A1459">
        <f>'YAHOO HISTORICAL DATA'!A1459</f>
        <v>0</v>
      </c>
      <c r="B1459" s="81">
        <f t="shared" si="92"/>
        <v>0</v>
      </c>
      <c r="C1459" s="83">
        <f t="shared" si="94"/>
        <v>0</v>
      </c>
      <c r="D1459" s="83">
        <f t="shared" si="93"/>
        <v>0</v>
      </c>
      <c r="E1459" s="3" t="e">
        <f t="shared" si="95"/>
        <v>#NUM!</v>
      </c>
      <c r="F1459" s="15" t="str">
        <f>IF(ISNUMBER(VALUE(SUBSTITUTE(SUBSTITUTE(SUBSTITUTE(SUBSTITUTE('YAHOO HISTORICAL DATA'!B1459,",","+"),".","-"),"+","."),"-",",")))=TRUE,(VALUE(SUBSTITUTE(SUBSTITUTE(SUBSTITUTE(SUBSTITUTE('YAHOO HISTORICAL DATA'!B1459,",","+"),".","-"),"+","."),"-",","))),"")</f>
        <v/>
      </c>
      <c r="G1459" s="15" t="str">
        <f>IF(ISNUMBER(VALUE(SUBSTITUTE(SUBSTITUTE(SUBSTITUTE(SUBSTITUTE('YAHOO HISTORICAL DATA'!C1459,",","+"),".","-"),"+","."),"-",",")))=TRUE,(VALUE(SUBSTITUTE(SUBSTITUTE(SUBSTITUTE(SUBSTITUTE('YAHOO HISTORICAL DATA'!C1459,",","+"),".","-"),"+","."),"-",","))),"")</f>
        <v/>
      </c>
      <c r="H1459" s="15" t="str">
        <f>IF(ISNUMBER(VALUE(SUBSTITUTE(SUBSTITUTE(SUBSTITUTE(SUBSTITUTE('YAHOO HISTORICAL DATA'!D1459,",","+"),".","-"),"+","."),"-",",")))=TRUE,(VALUE(SUBSTITUTE(SUBSTITUTE(SUBSTITUTE(SUBSTITUTE('YAHOO HISTORICAL DATA'!D1459,",","+"),".","-"),"+","."),"-",","))),"")</f>
        <v/>
      </c>
      <c r="I1459" s="15" t="str">
        <f>IF(ISNUMBER(VALUE(SUBSTITUTE(SUBSTITUTE(SUBSTITUTE(SUBSTITUTE('YAHOO HISTORICAL DATA'!E1459,",","+"),".","-"),"+","."),"-",",")))=TRUE,(VALUE(SUBSTITUTE(SUBSTITUTE(SUBSTITUTE(SUBSTITUTE('YAHOO HISTORICAL DATA'!E1459,",","+"),".","-"),"+","."),"-",","))),"")</f>
        <v/>
      </c>
      <c r="J1459" s="15" t="str">
        <f>IF(ISNUMBER(VALUE(SUBSTITUTE(SUBSTITUTE(SUBSTITUTE(SUBSTITUTE('YAHOO HISTORICAL DATA'!F1459,",","+"),".","-"),"+","."),"-",",")))=TRUE,(VALUE(SUBSTITUTE(SUBSTITUTE(SUBSTITUTE(SUBSTITUTE('YAHOO HISTORICAL DATA'!F1459,",","+"),".","-"),"+","."),"-",","))),"")</f>
        <v/>
      </c>
      <c r="K1459" s="15">
        <f>IF(ISNUMBER(VALUE(SUBSTITUTE(SUBSTITUTE(SUBSTITUTE(SUBSTITUTE('YAHOO HISTORICAL DATA'!G1459,",","+"),".","-"),"+","."),"-",",")))=TRUE,(VALUE(SUBSTITUTE(SUBSTITUTE(SUBSTITUTE(SUBSTITUTE('YAHOO HISTORICAL DATA'!G1459,",","+"),".","-"),"+","."),"-",","))),VALUE(SUBSTITUTE(SUBSTITUTE(SUBSTITUTE(SUBSTITUTE('YAHOO HISTORICAL DATA'!G1459,",","+"),".","-"),"+","."),"-",",")&amp;"0"))</f>
        <v>0</v>
      </c>
    </row>
    <row r="1460" spans="1:11" x14ac:dyDescent="0.2">
      <c r="A1460">
        <f>'YAHOO HISTORICAL DATA'!A1460</f>
        <v>0</v>
      </c>
      <c r="B1460" s="81">
        <f t="shared" si="92"/>
        <v>0</v>
      </c>
      <c r="C1460" s="83">
        <f t="shared" si="94"/>
        <v>0</v>
      </c>
      <c r="D1460" s="83">
        <f t="shared" si="93"/>
        <v>0</v>
      </c>
      <c r="E1460" s="3" t="e">
        <f t="shared" si="95"/>
        <v>#NUM!</v>
      </c>
      <c r="F1460" s="15" t="str">
        <f>IF(ISNUMBER(VALUE(SUBSTITUTE(SUBSTITUTE(SUBSTITUTE(SUBSTITUTE('YAHOO HISTORICAL DATA'!B1460,",","+"),".","-"),"+","."),"-",",")))=TRUE,(VALUE(SUBSTITUTE(SUBSTITUTE(SUBSTITUTE(SUBSTITUTE('YAHOO HISTORICAL DATA'!B1460,",","+"),".","-"),"+","."),"-",","))),"")</f>
        <v/>
      </c>
      <c r="G1460" s="15" t="str">
        <f>IF(ISNUMBER(VALUE(SUBSTITUTE(SUBSTITUTE(SUBSTITUTE(SUBSTITUTE('YAHOO HISTORICAL DATA'!C1460,",","+"),".","-"),"+","."),"-",",")))=TRUE,(VALUE(SUBSTITUTE(SUBSTITUTE(SUBSTITUTE(SUBSTITUTE('YAHOO HISTORICAL DATA'!C1460,",","+"),".","-"),"+","."),"-",","))),"")</f>
        <v/>
      </c>
      <c r="H1460" s="15" t="str">
        <f>IF(ISNUMBER(VALUE(SUBSTITUTE(SUBSTITUTE(SUBSTITUTE(SUBSTITUTE('YAHOO HISTORICAL DATA'!D1460,",","+"),".","-"),"+","."),"-",",")))=TRUE,(VALUE(SUBSTITUTE(SUBSTITUTE(SUBSTITUTE(SUBSTITUTE('YAHOO HISTORICAL DATA'!D1460,",","+"),".","-"),"+","."),"-",","))),"")</f>
        <v/>
      </c>
      <c r="I1460" s="15" t="str">
        <f>IF(ISNUMBER(VALUE(SUBSTITUTE(SUBSTITUTE(SUBSTITUTE(SUBSTITUTE('YAHOO HISTORICAL DATA'!E1460,",","+"),".","-"),"+","."),"-",",")))=TRUE,(VALUE(SUBSTITUTE(SUBSTITUTE(SUBSTITUTE(SUBSTITUTE('YAHOO HISTORICAL DATA'!E1460,",","+"),".","-"),"+","."),"-",","))),"")</f>
        <v/>
      </c>
      <c r="J1460" s="15" t="str">
        <f>IF(ISNUMBER(VALUE(SUBSTITUTE(SUBSTITUTE(SUBSTITUTE(SUBSTITUTE('YAHOO HISTORICAL DATA'!F1460,",","+"),".","-"),"+","."),"-",",")))=TRUE,(VALUE(SUBSTITUTE(SUBSTITUTE(SUBSTITUTE(SUBSTITUTE('YAHOO HISTORICAL DATA'!F1460,",","+"),".","-"),"+","."),"-",","))),"")</f>
        <v/>
      </c>
      <c r="K1460" s="15">
        <f>IF(ISNUMBER(VALUE(SUBSTITUTE(SUBSTITUTE(SUBSTITUTE(SUBSTITUTE('YAHOO HISTORICAL DATA'!G1460,",","+"),".","-"),"+","."),"-",",")))=TRUE,(VALUE(SUBSTITUTE(SUBSTITUTE(SUBSTITUTE(SUBSTITUTE('YAHOO HISTORICAL DATA'!G1460,",","+"),".","-"),"+","."),"-",","))),VALUE(SUBSTITUTE(SUBSTITUTE(SUBSTITUTE(SUBSTITUTE('YAHOO HISTORICAL DATA'!G1460,",","+"),".","-"),"+","."),"-",",")&amp;"0"))</f>
        <v>0</v>
      </c>
    </row>
    <row r="1461" spans="1:11" x14ac:dyDescent="0.2">
      <c r="A1461">
        <f>'YAHOO HISTORICAL DATA'!A1461</f>
        <v>0</v>
      </c>
      <c r="B1461" s="81">
        <f t="shared" si="92"/>
        <v>0</v>
      </c>
      <c r="C1461" s="83">
        <f t="shared" si="94"/>
        <v>0</v>
      </c>
      <c r="D1461" s="83">
        <f t="shared" si="93"/>
        <v>0</v>
      </c>
      <c r="E1461" s="3" t="e">
        <f t="shared" si="95"/>
        <v>#NUM!</v>
      </c>
      <c r="F1461" s="15" t="str">
        <f>IF(ISNUMBER(VALUE(SUBSTITUTE(SUBSTITUTE(SUBSTITUTE(SUBSTITUTE('YAHOO HISTORICAL DATA'!B1461,",","+"),".","-"),"+","."),"-",",")))=TRUE,(VALUE(SUBSTITUTE(SUBSTITUTE(SUBSTITUTE(SUBSTITUTE('YAHOO HISTORICAL DATA'!B1461,",","+"),".","-"),"+","."),"-",","))),"")</f>
        <v/>
      </c>
      <c r="G1461" s="15" t="str">
        <f>IF(ISNUMBER(VALUE(SUBSTITUTE(SUBSTITUTE(SUBSTITUTE(SUBSTITUTE('YAHOO HISTORICAL DATA'!C1461,",","+"),".","-"),"+","."),"-",",")))=TRUE,(VALUE(SUBSTITUTE(SUBSTITUTE(SUBSTITUTE(SUBSTITUTE('YAHOO HISTORICAL DATA'!C1461,",","+"),".","-"),"+","."),"-",","))),"")</f>
        <v/>
      </c>
      <c r="H1461" s="15" t="str">
        <f>IF(ISNUMBER(VALUE(SUBSTITUTE(SUBSTITUTE(SUBSTITUTE(SUBSTITUTE('YAHOO HISTORICAL DATA'!D1461,",","+"),".","-"),"+","."),"-",",")))=TRUE,(VALUE(SUBSTITUTE(SUBSTITUTE(SUBSTITUTE(SUBSTITUTE('YAHOO HISTORICAL DATA'!D1461,",","+"),".","-"),"+","."),"-",","))),"")</f>
        <v/>
      </c>
      <c r="I1461" s="15" t="str">
        <f>IF(ISNUMBER(VALUE(SUBSTITUTE(SUBSTITUTE(SUBSTITUTE(SUBSTITUTE('YAHOO HISTORICAL DATA'!E1461,",","+"),".","-"),"+","."),"-",",")))=TRUE,(VALUE(SUBSTITUTE(SUBSTITUTE(SUBSTITUTE(SUBSTITUTE('YAHOO HISTORICAL DATA'!E1461,",","+"),".","-"),"+","."),"-",","))),"")</f>
        <v/>
      </c>
      <c r="J1461" s="15" t="str">
        <f>IF(ISNUMBER(VALUE(SUBSTITUTE(SUBSTITUTE(SUBSTITUTE(SUBSTITUTE('YAHOO HISTORICAL DATA'!F1461,",","+"),".","-"),"+","."),"-",",")))=TRUE,(VALUE(SUBSTITUTE(SUBSTITUTE(SUBSTITUTE(SUBSTITUTE('YAHOO HISTORICAL DATA'!F1461,",","+"),".","-"),"+","."),"-",","))),"")</f>
        <v/>
      </c>
      <c r="K1461" s="15">
        <f>IF(ISNUMBER(VALUE(SUBSTITUTE(SUBSTITUTE(SUBSTITUTE(SUBSTITUTE('YAHOO HISTORICAL DATA'!G1461,",","+"),".","-"),"+","."),"-",",")))=TRUE,(VALUE(SUBSTITUTE(SUBSTITUTE(SUBSTITUTE(SUBSTITUTE('YAHOO HISTORICAL DATA'!G1461,",","+"),".","-"),"+","."),"-",","))),VALUE(SUBSTITUTE(SUBSTITUTE(SUBSTITUTE(SUBSTITUTE('YAHOO HISTORICAL DATA'!G1461,",","+"),".","-"),"+","."),"-",",")&amp;"0"))</f>
        <v>0</v>
      </c>
    </row>
    <row r="1462" spans="1:11" x14ac:dyDescent="0.2">
      <c r="A1462">
        <f>'YAHOO HISTORICAL DATA'!A1462</f>
        <v>0</v>
      </c>
      <c r="B1462" s="81">
        <f t="shared" si="92"/>
        <v>0</v>
      </c>
      <c r="C1462" s="83">
        <f t="shared" si="94"/>
        <v>0</v>
      </c>
      <c r="D1462" s="83">
        <f t="shared" si="93"/>
        <v>0</v>
      </c>
      <c r="E1462" s="3" t="e">
        <f t="shared" si="95"/>
        <v>#NUM!</v>
      </c>
      <c r="F1462" s="15" t="str">
        <f>IF(ISNUMBER(VALUE(SUBSTITUTE(SUBSTITUTE(SUBSTITUTE(SUBSTITUTE('YAHOO HISTORICAL DATA'!B1462,",","+"),".","-"),"+","."),"-",",")))=TRUE,(VALUE(SUBSTITUTE(SUBSTITUTE(SUBSTITUTE(SUBSTITUTE('YAHOO HISTORICAL DATA'!B1462,",","+"),".","-"),"+","."),"-",","))),"")</f>
        <v/>
      </c>
      <c r="G1462" s="15" t="str">
        <f>IF(ISNUMBER(VALUE(SUBSTITUTE(SUBSTITUTE(SUBSTITUTE(SUBSTITUTE('YAHOO HISTORICAL DATA'!C1462,",","+"),".","-"),"+","."),"-",",")))=TRUE,(VALUE(SUBSTITUTE(SUBSTITUTE(SUBSTITUTE(SUBSTITUTE('YAHOO HISTORICAL DATA'!C1462,",","+"),".","-"),"+","."),"-",","))),"")</f>
        <v/>
      </c>
      <c r="H1462" s="15" t="str">
        <f>IF(ISNUMBER(VALUE(SUBSTITUTE(SUBSTITUTE(SUBSTITUTE(SUBSTITUTE('YAHOO HISTORICAL DATA'!D1462,",","+"),".","-"),"+","."),"-",",")))=TRUE,(VALUE(SUBSTITUTE(SUBSTITUTE(SUBSTITUTE(SUBSTITUTE('YAHOO HISTORICAL DATA'!D1462,",","+"),".","-"),"+","."),"-",","))),"")</f>
        <v/>
      </c>
      <c r="I1462" s="15" t="str">
        <f>IF(ISNUMBER(VALUE(SUBSTITUTE(SUBSTITUTE(SUBSTITUTE(SUBSTITUTE('YAHOO HISTORICAL DATA'!E1462,",","+"),".","-"),"+","."),"-",",")))=TRUE,(VALUE(SUBSTITUTE(SUBSTITUTE(SUBSTITUTE(SUBSTITUTE('YAHOO HISTORICAL DATA'!E1462,",","+"),".","-"),"+","."),"-",","))),"")</f>
        <v/>
      </c>
      <c r="J1462" s="15" t="str">
        <f>IF(ISNUMBER(VALUE(SUBSTITUTE(SUBSTITUTE(SUBSTITUTE(SUBSTITUTE('YAHOO HISTORICAL DATA'!F1462,",","+"),".","-"),"+","."),"-",",")))=TRUE,(VALUE(SUBSTITUTE(SUBSTITUTE(SUBSTITUTE(SUBSTITUTE('YAHOO HISTORICAL DATA'!F1462,",","+"),".","-"),"+","."),"-",","))),"")</f>
        <v/>
      </c>
      <c r="K1462" s="15">
        <f>IF(ISNUMBER(VALUE(SUBSTITUTE(SUBSTITUTE(SUBSTITUTE(SUBSTITUTE('YAHOO HISTORICAL DATA'!G1462,",","+"),".","-"),"+","."),"-",",")))=TRUE,(VALUE(SUBSTITUTE(SUBSTITUTE(SUBSTITUTE(SUBSTITUTE('YAHOO HISTORICAL DATA'!G1462,",","+"),".","-"),"+","."),"-",","))),VALUE(SUBSTITUTE(SUBSTITUTE(SUBSTITUTE(SUBSTITUTE('YAHOO HISTORICAL DATA'!G1462,",","+"),".","-"),"+","."),"-",",")&amp;"0"))</f>
        <v>0</v>
      </c>
    </row>
    <row r="1463" spans="1:11" x14ac:dyDescent="0.2">
      <c r="A1463">
        <f>'YAHOO HISTORICAL DATA'!A1463</f>
        <v>0</v>
      </c>
      <c r="B1463" s="81">
        <f t="shared" si="92"/>
        <v>0</v>
      </c>
      <c r="C1463" s="83">
        <f t="shared" si="94"/>
        <v>0</v>
      </c>
      <c r="D1463" s="83">
        <f t="shared" si="93"/>
        <v>0</v>
      </c>
      <c r="E1463" s="3" t="e">
        <f t="shared" si="95"/>
        <v>#NUM!</v>
      </c>
      <c r="F1463" s="15" t="str">
        <f>IF(ISNUMBER(VALUE(SUBSTITUTE(SUBSTITUTE(SUBSTITUTE(SUBSTITUTE('YAHOO HISTORICAL DATA'!B1463,",","+"),".","-"),"+","."),"-",",")))=TRUE,(VALUE(SUBSTITUTE(SUBSTITUTE(SUBSTITUTE(SUBSTITUTE('YAHOO HISTORICAL DATA'!B1463,",","+"),".","-"),"+","."),"-",","))),"")</f>
        <v/>
      </c>
      <c r="G1463" s="15" t="str">
        <f>IF(ISNUMBER(VALUE(SUBSTITUTE(SUBSTITUTE(SUBSTITUTE(SUBSTITUTE('YAHOO HISTORICAL DATA'!C1463,",","+"),".","-"),"+","."),"-",",")))=TRUE,(VALUE(SUBSTITUTE(SUBSTITUTE(SUBSTITUTE(SUBSTITUTE('YAHOO HISTORICAL DATA'!C1463,",","+"),".","-"),"+","."),"-",","))),"")</f>
        <v/>
      </c>
      <c r="H1463" s="15" t="str">
        <f>IF(ISNUMBER(VALUE(SUBSTITUTE(SUBSTITUTE(SUBSTITUTE(SUBSTITUTE('YAHOO HISTORICAL DATA'!D1463,",","+"),".","-"),"+","."),"-",",")))=TRUE,(VALUE(SUBSTITUTE(SUBSTITUTE(SUBSTITUTE(SUBSTITUTE('YAHOO HISTORICAL DATA'!D1463,",","+"),".","-"),"+","."),"-",","))),"")</f>
        <v/>
      </c>
      <c r="I1463" s="15" t="str">
        <f>IF(ISNUMBER(VALUE(SUBSTITUTE(SUBSTITUTE(SUBSTITUTE(SUBSTITUTE('YAHOO HISTORICAL DATA'!E1463,",","+"),".","-"),"+","."),"-",",")))=TRUE,(VALUE(SUBSTITUTE(SUBSTITUTE(SUBSTITUTE(SUBSTITUTE('YAHOO HISTORICAL DATA'!E1463,",","+"),".","-"),"+","."),"-",","))),"")</f>
        <v/>
      </c>
      <c r="J1463" s="15" t="str">
        <f>IF(ISNUMBER(VALUE(SUBSTITUTE(SUBSTITUTE(SUBSTITUTE(SUBSTITUTE('YAHOO HISTORICAL DATA'!F1463,",","+"),".","-"),"+","."),"-",",")))=TRUE,(VALUE(SUBSTITUTE(SUBSTITUTE(SUBSTITUTE(SUBSTITUTE('YAHOO HISTORICAL DATA'!F1463,",","+"),".","-"),"+","."),"-",","))),"")</f>
        <v/>
      </c>
      <c r="K1463" s="15">
        <f>IF(ISNUMBER(VALUE(SUBSTITUTE(SUBSTITUTE(SUBSTITUTE(SUBSTITUTE('YAHOO HISTORICAL DATA'!G1463,",","+"),".","-"),"+","."),"-",",")))=TRUE,(VALUE(SUBSTITUTE(SUBSTITUTE(SUBSTITUTE(SUBSTITUTE('YAHOO HISTORICAL DATA'!G1463,",","+"),".","-"),"+","."),"-",","))),VALUE(SUBSTITUTE(SUBSTITUTE(SUBSTITUTE(SUBSTITUTE('YAHOO HISTORICAL DATA'!G1463,",","+"),".","-"),"+","."),"-",",")&amp;"0"))</f>
        <v>0</v>
      </c>
    </row>
    <row r="1464" spans="1:11" x14ac:dyDescent="0.2">
      <c r="A1464">
        <f>'YAHOO HISTORICAL DATA'!A1464</f>
        <v>0</v>
      </c>
      <c r="B1464" s="81">
        <f t="shared" si="92"/>
        <v>0</v>
      </c>
      <c r="C1464" s="83">
        <f t="shared" si="94"/>
        <v>0</v>
      </c>
      <c r="D1464" s="83">
        <f t="shared" si="93"/>
        <v>0</v>
      </c>
      <c r="E1464" s="3" t="e">
        <f t="shared" si="95"/>
        <v>#NUM!</v>
      </c>
      <c r="F1464" s="15" t="str">
        <f>IF(ISNUMBER(VALUE(SUBSTITUTE(SUBSTITUTE(SUBSTITUTE(SUBSTITUTE('YAHOO HISTORICAL DATA'!B1464,",","+"),".","-"),"+","."),"-",",")))=TRUE,(VALUE(SUBSTITUTE(SUBSTITUTE(SUBSTITUTE(SUBSTITUTE('YAHOO HISTORICAL DATA'!B1464,",","+"),".","-"),"+","."),"-",","))),"")</f>
        <v/>
      </c>
      <c r="G1464" s="15" t="str">
        <f>IF(ISNUMBER(VALUE(SUBSTITUTE(SUBSTITUTE(SUBSTITUTE(SUBSTITUTE('YAHOO HISTORICAL DATA'!C1464,",","+"),".","-"),"+","."),"-",",")))=TRUE,(VALUE(SUBSTITUTE(SUBSTITUTE(SUBSTITUTE(SUBSTITUTE('YAHOO HISTORICAL DATA'!C1464,",","+"),".","-"),"+","."),"-",","))),"")</f>
        <v/>
      </c>
      <c r="H1464" s="15" t="str">
        <f>IF(ISNUMBER(VALUE(SUBSTITUTE(SUBSTITUTE(SUBSTITUTE(SUBSTITUTE('YAHOO HISTORICAL DATA'!D1464,",","+"),".","-"),"+","."),"-",",")))=TRUE,(VALUE(SUBSTITUTE(SUBSTITUTE(SUBSTITUTE(SUBSTITUTE('YAHOO HISTORICAL DATA'!D1464,",","+"),".","-"),"+","."),"-",","))),"")</f>
        <v/>
      </c>
      <c r="I1464" s="15" t="str">
        <f>IF(ISNUMBER(VALUE(SUBSTITUTE(SUBSTITUTE(SUBSTITUTE(SUBSTITUTE('YAHOO HISTORICAL DATA'!E1464,",","+"),".","-"),"+","."),"-",",")))=TRUE,(VALUE(SUBSTITUTE(SUBSTITUTE(SUBSTITUTE(SUBSTITUTE('YAHOO HISTORICAL DATA'!E1464,",","+"),".","-"),"+","."),"-",","))),"")</f>
        <v/>
      </c>
      <c r="J1464" s="15" t="str">
        <f>IF(ISNUMBER(VALUE(SUBSTITUTE(SUBSTITUTE(SUBSTITUTE(SUBSTITUTE('YAHOO HISTORICAL DATA'!F1464,",","+"),".","-"),"+","."),"-",",")))=TRUE,(VALUE(SUBSTITUTE(SUBSTITUTE(SUBSTITUTE(SUBSTITUTE('YAHOO HISTORICAL DATA'!F1464,",","+"),".","-"),"+","."),"-",","))),"")</f>
        <v/>
      </c>
      <c r="K1464" s="15">
        <f>IF(ISNUMBER(VALUE(SUBSTITUTE(SUBSTITUTE(SUBSTITUTE(SUBSTITUTE('YAHOO HISTORICAL DATA'!G1464,",","+"),".","-"),"+","."),"-",",")))=TRUE,(VALUE(SUBSTITUTE(SUBSTITUTE(SUBSTITUTE(SUBSTITUTE('YAHOO HISTORICAL DATA'!G1464,",","+"),".","-"),"+","."),"-",","))),VALUE(SUBSTITUTE(SUBSTITUTE(SUBSTITUTE(SUBSTITUTE('YAHOO HISTORICAL DATA'!G1464,",","+"),".","-"),"+","."),"-",",")&amp;"0"))</f>
        <v>0</v>
      </c>
    </row>
    <row r="1465" spans="1:11" x14ac:dyDescent="0.2">
      <c r="A1465">
        <f>'YAHOO HISTORICAL DATA'!A1465</f>
        <v>0</v>
      </c>
      <c r="B1465" s="81">
        <f t="shared" si="92"/>
        <v>0</v>
      </c>
      <c r="C1465" s="83">
        <f t="shared" si="94"/>
        <v>0</v>
      </c>
      <c r="D1465" s="83">
        <f t="shared" si="93"/>
        <v>0</v>
      </c>
      <c r="E1465" s="3" t="e">
        <f t="shared" si="95"/>
        <v>#NUM!</v>
      </c>
      <c r="F1465" s="15" t="str">
        <f>IF(ISNUMBER(VALUE(SUBSTITUTE(SUBSTITUTE(SUBSTITUTE(SUBSTITUTE('YAHOO HISTORICAL DATA'!B1465,",","+"),".","-"),"+","."),"-",",")))=TRUE,(VALUE(SUBSTITUTE(SUBSTITUTE(SUBSTITUTE(SUBSTITUTE('YAHOO HISTORICAL DATA'!B1465,",","+"),".","-"),"+","."),"-",","))),"")</f>
        <v/>
      </c>
      <c r="G1465" s="15" t="str">
        <f>IF(ISNUMBER(VALUE(SUBSTITUTE(SUBSTITUTE(SUBSTITUTE(SUBSTITUTE('YAHOO HISTORICAL DATA'!C1465,",","+"),".","-"),"+","."),"-",",")))=TRUE,(VALUE(SUBSTITUTE(SUBSTITUTE(SUBSTITUTE(SUBSTITUTE('YAHOO HISTORICAL DATA'!C1465,",","+"),".","-"),"+","."),"-",","))),"")</f>
        <v/>
      </c>
      <c r="H1465" s="15" t="str">
        <f>IF(ISNUMBER(VALUE(SUBSTITUTE(SUBSTITUTE(SUBSTITUTE(SUBSTITUTE('YAHOO HISTORICAL DATA'!D1465,",","+"),".","-"),"+","."),"-",",")))=TRUE,(VALUE(SUBSTITUTE(SUBSTITUTE(SUBSTITUTE(SUBSTITUTE('YAHOO HISTORICAL DATA'!D1465,",","+"),".","-"),"+","."),"-",","))),"")</f>
        <v/>
      </c>
      <c r="I1465" s="15" t="str">
        <f>IF(ISNUMBER(VALUE(SUBSTITUTE(SUBSTITUTE(SUBSTITUTE(SUBSTITUTE('YAHOO HISTORICAL DATA'!E1465,",","+"),".","-"),"+","."),"-",",")))=TRUE,(VALUE(SUBSTITUTE(SUBSTITUTE(SUBSTITUTE(SUBSTITUTE('YAHOO HISTORICAL DATA'!E1465,",","+"),".","-"),"+","."),"-",","))),"")</f>
        <v/>
      </c>
      <c r="J1465" s="15" t="str">
        <f>IF(ISNUMBER(VALUE(SUBSTITUTE(SUBSTITUTE(SUBSTITUTE(SUBSTITUTE('YAHOO HISTORICAL DATA'!F1465,",","+"),".","-"),"+","."),"-",",")))=TRUE,(VALUE(SUBSTITUTE(SUBSTITUTE(SUBSTITUTE(SUBSTITUTE('YAHOO HISTORICAL DATA'!F1465,",","+"),".","-"),"+","."),"-",","))),"")</f>
        <v/>
      </c>
      <c r="K1465" s="15">
        <f>IF(ISNUMBER(VALUE(SUBSTITUTE(SUBSTITUTE(SUBSTITUTE(SUBSTITUTE('YAHOO HISTORICAL DATA'!G1465,",","+"),".","-"),"+","."),"-",",")))=TRUE,(VALUE(SUBSTITUTE(SUBSTITUTE(SUBSTITUTE(SUBSTITUTE('YAHOO HISTORICAL DATA'!G1465,",","+"),".","-"),"+","."),"-",","))),VALUE(SUBSTITUTE(SUBSTITUTE(SUBSTITUTE(SUBSTITUTE('YAHOO HISTORICAL DATA'!G1465,",","+"),".","-"),"+","."),"-",",")&amp;"0"))</f>
        <v>0</v>
      </c>
    </row>
    <row r="1466" spans="1:11" x14ac:dyDescent="0.2">
      <c r="A1466">
        <f>'YAHOO HISTORICAL DATA'!A1466</f>
        <v>0</v>
      </c>
      <c r="B1466" s="81">
        <f t="shared" si="92"/>
        <v>0</v>
      </c>
      <c r="C1466" s="83">
        <f t="shared" si="94"/>
        <v>0</v>
      </c>
      <c r="D1466" s="83">
        <f t="shared" si="93"/>
        <v>0</v>
      </c>
      <c r="E1466" s="3" t="e">
        <f t="shared" si="95"/>
        <v>#NUM!</v>
      </c>
      <c r="F1466" s="15" t="str">
        <f>IF(ISNUMBER(VALUE(SUBSTITUTE(SUBSTITUTE(SUBSTITUTE(SUBSTITUTE('YAHOO HISTORICAL DATA'!B1466,",","+"),".","-"),"+","."),"-",",")))=TRUE,(VALUE(SUBSTITUTE(SUBSTITUTE(SUBSTITUTE(SUBSTITUTE('YAHOO HISTORICAL DATA'!B1466,",","+"),".","-"),"+","."),"-",","))),"")</f>
        <v/>
      </c>
      <c r="G1466" s="15" t="str">
        <f>IF(ISNUMBER(VALUE(SUBSTITUTE(SUBSTITUTE(SUBSTITUTE(SUBSTITUTE('YAHOO HISTORICAL DATA'!C1466,",","+"),".","-"),"+","."),"-",",")))=TRUE,(VALUE(SUBSTITUTE(SUBSTITUTE(SUBSTITUTE(SUBSTITUTE('YAHOO HISTORICAL DATA'!C1466,",","+"),".","-"),"+","."),"-",","))),"")</f>
        <v/>
      </c>
      <c r="H1466" s="15" t="str">
        <f>IF(ISNUMBER(VALUE(SUBSTITUTE(SUBSTITUTE(SUBSTITUTE(SUBSTITUTE('YAHOO HISTORICAL DATA'!D1466,",","+"),".","-"),"+","."),"-",",")))=TRUE,(VALUE(SUBSTITUTE(SUBSTITUTE(SUBSTITUTE(SUBSTITUTE('YAHOO HISTORICAL DATA'!D1466,",","+"),".","-"),"+","."),"-",","))),"")</f>
        <v/>
      </c>
      <c r="I1466" s="15" t="str">
        <f>IF(ISNUMBER(VALUE(SUBSTITUTE(SUBSTITUTE(SUBSTITUTE(SUBSTITUTE('YAHOO HISTORICAL DATA'!E1466,",","+"),".","-"),"+","."),"-",",")))=TRUE,(VALUE(SUBSTITUTE(SUBSTITUTE(SUBSTITUTE(SUBSTITUTE('YAHOO HISTORICAL DATA'!E1466,",","+"),".","-"),"+","."),"-",","))),"")</f>
        <v/>
      </c>
      <c r="J1466" s="15" t="str">
        <f>IF(ISNUMBER(VALUE(SUBSTITUTE(SUBSTITUTE(SUBSTITUTE(SUBSTITUTE('YAHOO HISTORICAL DATA'!F1466,",","+"),".","-"),"+","."),"-",",")))=TRUE,(VALUE(SUBSTITUTE(SUBSTITUTE(SUBSTITUTE(SUBSTITUTE('YAHOO HISTORICAL DATA'!F1466,",","+"),".","-"),"+","."),"-",","))),"")</f>
        <v/>
      </c>
      <c r="K1466" s="15">
        <f>IF(ISNUMBER(VALUE(SUBSTITUTE(SUBSTITUTE(SUBSTITUTE(SUBSTITUTE('YAHOO HISTORICAL DATA'!G1466,",","+"),".","-"),"+","."),"-",",")))=TRUE,(VALUE(SUBSTITUTE(SUBSTITUTE(SUBSTITUTE(SUBSTITUTE('YAHOO HISTORICAL DATA'!G1466,",","+"),".","-"),"+","."),"-",","))),VALUE(SUBSTITUTE(SUBSTITUTE(SUBSTITUTE(SUBSTITUTE('YAHOO HISTORICAL DATA'!G1466,",","+"),".","-"),"+","."),"-",",")&amp;"0"))</f>
        <v>0</v>
      </c>
    </row>
    <row r="1467" spans="1:11" x14ac:dyDescent="0.2">
      <c r="A1467">
        <f>'YAHOO HISTORICAL DATA'!A1467</f>
        <v>0</v>
      </c>
      <c r="B1467" s="81">
        <f t="shared" si="92"/>
        <v>0</v>
      </c>
      <c r="C1467" s="83">
        <f t="shared" si="94"/>
        <v>0</v>
      </c>
      <c r="D1467" s="83">
        <f t="shared" si="93"/>
        <v>0</v>
      </c>
      <c r="E1467" s="3" t="e">
        <f t="shared" si="95"/>
        <v>#NUM!</v>
      </c>
      <c r="F1467" s="15" t="str">
        <f>IF(ISNUMBER(VALUE(SUBSTITUTE(SUBSTITUTE(SUBSTITUTE(SUBSTITUTE('YAHOO HISTORICAL DATA'!B1467,",","+"),".","-"),"+","."),"-",",")))=TRUE,(VALUE(SUBSTITUTE(SUBSTITUTE(SUBSTITUTE(SUBSTITUTE('YAHOO HISTORICAL DATA'!B1467,",","+"),".","-"),"+","."),"-",","))),"")</f>
        <v/>
      </c>
      <c r="G1467" s="15" t="str">
        <f>IF(ISNUMBER(VALUE(SUBSTITUTE(SUBSTITUTE(SUBSTITUTE(SUBSTITUTE('YAHOO HISTORICAL DATA'!C1467,",","+"),".","-"),"+","."),"-",",")))=TRUE,(VALUE(SUBSTITUTE(SUBSTITUTE(SUBSTITUTE(SUBSTITUTE('YAHOO HISTORICAL DATA'!C1467,",","+"),".","-"),"+","."),"-",","))),"")</f>
        <v/>
      </c>
      <c r="H1467" s="15" t="str">
        <f>IF(ISNUMBER(VALUE(SUBSTITUTE(SUBSTITUTE(SUBSTITUTE(SUBSTITUTE('YAHOO HISTORICAL DATA'!D1467,",","+"),".","-"),"+","."),"-",",")))=TRUE,(VALUE(SUBSTITUTE(SUBSTITUTE(SUBSTITUTE(SUBSTITUTE('YAHOO HISTORICAL DATA'!D1467,",","+"),".","-"),"+","."),"-",","))),"")</f>
        <v/>
      </c>
      <c r="I1467" s="15" t="str">
        <f>IF(ISNUMBER(VALUE(SUBSTITUTE(SUBSTITUTE(SUBSTITUTE(SUBSTITUTE('YAHOO HISTORICAL DATA'!E1467,",","+"),".","-"),"+","."),"-",",")))=TRUE,(VALUE(SUBSTITUTE(SUBSTITUTE(SUBSTITUTE(SUBSTITUTE('YAHOO HISTORICAL DATA'!E1467,",","+"),".","-"),"+","."),"-",","))),"")</f>
        <v/>
      </c>
      <c r="J1467" s="15" t="str">
        <f>IF(ISNUMBER(VALUE(SUBSTITUTE(SUBSTITUTE(SUBSTITUTE(SUBSTITUTE('YAHOO HISTORICAL DATA'!F1467,",","+"),".","-"),"+","."),"-",",")))=TRUE,(VALUE(SUBSTITUTE(SUBSTITUTE(SUBSTITUTE(SUBSTITUTE('YAHOO HISTORICAL DATA'!F1467,",","+"),".","-"),"+","."),"-",","))),"")</f>
        <v/>
      </c>
      <c r="K1467" s="15">
        <f>IF(ISNUMBER(VALUE(SUBSTITUTE(SUBSTITUTE(SUBSTITUTE(SUBSTITUTE('YAHOO HISTORICAL DATA'!G1467,",","+"),".","-"),"+","."),"-",",")))=TRUE,(VALUE(SUBSTITUTE(SUBSTITUTE(SUBSTITUTE(SUBSTITUTE('YAHOO HISTORICAL DATA'!G1467,",","+"),".","-"),"+","."),"-",","))),VALUE(SUBSTITUTE(SUBSTITUTE(SUBSTITUTE(SUBSTITUTE('YAHOO HISTORICAL DATA'!G1467,",","+"),".","-"),"+","."),"-",",")&amp;"0"))</f>
        <v>0</v>
      </c>
    </row>
    <row r="1468" spans="1:11" x14ac:dyDescent="0.2">
      <c r="A1468">
        <f>'YAHOO HISTORICAL DATA'!A1468</f>
        <v>0</v>
      </c>
      <c r="B1468" s="81">
        <f t="shared" si="92"/>
        <v>0</v>
      </c>
      <c r="C1468" s="83">
        <f t="shared" si="94"/>
        <v>0</v>
      </c>
      <c r="D1468" s="83">
        <f t="shared" si="93"/>
        <v>0</v>
      </c>
      <c r="E1468" s="3" t="e">
        <f t="shared" si="95"/>
        <v>#NUM!</v>
      </c>
      <c r="F1468" s="15" t="str">
        <f>IF(ISNUMBER(VALUE(SUBSTITUTE(SUBSTITUTE(SUBSTITUTE(SUBSTITUTE('YAHOO HISTORICAL DATA'!B1468,",","+"),".","-"),"+","."),"-",",")))=TRUE,(VALUE(SUBSTITUTE(SUBSTITUTE(SUBSTITUTE(SUBSTITUTE('YAHOO HISTORICAL DATA'!B1468,",","+"),".","-"),"+","."),"-",","))),"")</f>
        <v/>
      </c>
      <c r="G1468" s="15" t="str">
        <f>IF(ISNUMBER(VALUE(SUBSTITUTE(SUBSTITUTE(SUBSTITUTE(SUBSTITUTE('YAHOO HISTORICAL DATA'!C1468,",","+"),".","-"),"+","."),"-",",")))=TRUE,(VALUE(SUBSTITUTE(SUBSTITUTE(SUBSTITUTE(SUBSTITUTE('YAHOO HISTORICAL DATA'!C1468,",","+"),".","-"),"+","."),"-",","))),"")</f>
        <v/>
      </c>
      <c r="H1468" s="15" t="str">
        <f>IF(ISNUMBER(VALUE(SUBSTITUTE(SUBSTITUTE(SUBSTITUTE(SUBSTITUTE('YAHOO HISTORICAL DATA'!D1468,",","+"),".","-"),"+","."),"-",",")))=TRUE,(VALUE(SUBSTITUTE(SUBSTITUTE(SUBSTITUTE(SUBSTITUTE('YAHOO HISTORICAL DATA'!D1468,",","+"),".","-"),"+","."),"-",","))),"")</f>
        <v/>
      </c>
      <c r="I1468" s="15" t="str">
        <f>IF(ISNUMBER(VALUE(SUBSTITUTE(SUBSTITUTE(SUBSTITUTE(SUBSTITUTE('YAHOO HISTORICAL DATA'!E1468,",","+"),".","-"),"+","."),"-",",")))=TRUE,(VALUE(SUBSTITUTE(SUBSTITUTE(SUBSTITUTE(SUBSTITUTE('YAHOO HISTORICAL DATA'!E1468,",","+"),".","-"),"+","."),"-",","))),"")</f>
        <v/>
      </c>
      <c r="J1468" s="15" t="str">
        <f>IF(ISNUMBER(VALUE(SUBSTITUTE(SUBSTITUTE(SUBSTITUTE(SUBSTITUTE('YAHOO HISTORICAL DATA'!F1468,",","+"),".","-"),"+","."),"-",",")))=TRUE,(VALUE(SUBSTITUTE(SUBSTITUTE(SUBSTITUTE(SUBSTITUTE('YAHOO HISTORICAL DATA'!F1468,",","+"),".","-"),"+","."),"-",","))),"")</f>
        <v/>
      </c>
      <c r="K1468" s="15">
        <f>IF(ISNUMBER(VALUE(SUBSTITUTE(SUBSTITUTE(SUBSTITUTE(SUBSTITUTE('YAHOO HISTORICAL DATA'!G1468,",","+"),".","-"),"+","."),"-",",")))=TRUE,(VALUE(SUBSTITUTE(SUBSTITUTE(SUBSTITUTE(SUBSTITUTE('YAHOO HISTORICAL DATA'!G1468,",","+"),".","-"),"+","."),"-",","))),VALUE(SUBSTITUTE(SUBSTITUTE(SUBSTITUTE(SUBSTITUTE('YAHOO HISTORICAL DATA'!G1468,",","+"),".","-"),"+","."),"-",",")&amp;"0"))</f>
        <v>0</v>
      </c>
    </row>
    <row r="1469" spans="1:11" x14ac:dyDescent="0.2">
      <c r="A1469">
        <f>'YAHOO HISTORICAL DATA'!A1469</f>
        <v>0</v>
      </c>
      <c r="B1469" s="81">
        <f t="shared" si="92"/>
        <v>0</v>
      </c>
      <c r="C1469" s="83">
        <f t="shared" si="94"/>
        <v>0</v>
      </c>
      <c r="D1469" s="83">
        <f t="shared" si="93"/>
        <v>0</v>
      </c>
      <c r="E1469" s="3" t="e">
        <f t="shared" si="95"/>
        <v>#NUM!</v>
      </c>
      <c r="F1469" s="15" t="str">
        <f>IF(ISNUMBER(VALUE(SUBSTITUTE(SUBSTITUTE(SUBSTITUTE(SUBSTITUTE('YAHOO HISTORICAL DATA'!B1469,",","+"),".","-"),"+","."),"-",",")))=TRUE,(VALUE(SUBSTITUTE(SUBSTITUTE(SUBSTITUTE(SUBSTITUTE('YAHOO HISTORICAL DATA'!B1469,",","+"),".","-"),"+","."),"-",","))),"")</f>
        <v/>
      </c>
      <c r="G1469" s="15" t="str">
        <f>IF(ISNUMBER(VALUE(SUBSTITUTE(SUBSTITUTE(SUBSTITUTE(SUBSTITUTE('YAHOO HISTORICAL DATA'!C1469,",","+"),".","-"),"+","."),"-",",")))=TRUE,(VALUE(SUBSTITUTE(SUBSTITUTE(SUBSTITUTE(SUBSTITUTE('YAHOO HISTORICAL DATA'!C1469,",","+"),".","-"),"+","."),"-",","))),"")</f>
        <v/>
      </c>
      <c r="H1469" s="15" t="str">
        <f>IF(ISNUMBER(VALUE(SUBSTITUTE(SUBSTITUTE(SUBSTITUTE(SUBSTITUTE('YAHOO HISTORICAL DATA'!D1469,",","+"),".","-"),"+","."),"-",",")))=TRUE,(VALUE(SUBSTITUTE(SUBSTITUTE(SUBSTITUTE(SUBSTITUTE('YAHOO HISTORICAL DATA'!D1469,",","+"),".","-"),"+","."),"-",","))),"")</f>
        <v/>
      </c>
      <c r="I1469" s="15" t="str">
        <f>IF(ISNUMBER(VALUE(SUBSTITUTE(SUBSTITUTE(SUBSTITUTE(SUBSTITUTE('YAHOO HISTORICAL DATA'!E1469,",","+"),".","-"),"+","."),"-",",")))=TRUE,(VALUE(SUBSTITUTE(SUBSTITUTE(SUBSTITUTE(SUBSTITUTE('YAHOO HISTORICAL DATA'!E1469,",","+"),".","-"),"+","."),"-",","))),"")</f>
        <v/>
      </c>
      <c r="J1469" s="15" t="str">
        <f>IF(ISNUMBER(VALUE(SUBSTITUTE(SUBSTITUTE(SUBSTITUTE(SUBSTITUTE('YAHOO HISTORICAL DATA'!F1469,",","+"),".","-"),"+","."),"-",",")))=TRUE,(VALUE(SUBSTITUTE(SUBSTITUTE(SUBSTITUTE(SUBSTITUTE('YAHOO HISTORICAL DATA'!F1469,",","+"),".","-"),"+","."),"-",","))),"")</f>
        <v/>
      </c>
      <c r="K1469" s="15">
        <f>IF(ISNUMBER(VALUE(SUBSTITUTE(SUBSTITUTE(SUBSTITUTE(SUBSTITUTE('YAHOO HISTORICAL DATA'!G1469,",","+"),".","-"),"+","."),"-",",")))=TRUE,(VALUE(SUBSTITUTE(SUBSTITUTE(SUBSTITUTE(SUBSTITUTE('YAHOO HISTORICAL DATA'!G1469,",","+"),".","-"),"+","."),"-",","))),VALUE(SUBSTITUTE(SUBSTITUTE(SUBSTITUTE(SUBSTITUTE('YAHOO HISTORICAL DATA'!G1469,",","+"),".","-"),"+","."),"-",",")&amp;"0"))</f>
        <v>0</v>
      </c>
    </row>
    <row r="1470" spans="1:11" x14ac:dyDescent="0.2">
      <c r="A1470">
        <f>'YAHOO HISTORICAL DATA'!A1470</f>
        <v>0</v>
      </c>
      <c r="B1470" s="81">
        <f t="shared" si="92"/>
        <v>0</v>
      </c>
      <c r="C1470" s="83">
        <f t="shared" si="94"/>
        <v>0</v>
      </c>
      <c r="D1470" s="83">
        <f t="shared" si="93"/>
        <v>0</v>
      </c>
      <c r="E1470" s="3" t="e">
        <f t="shared" si="95"/>
        <v>#NUM!</v>
      </c>
      <c r="F1470" s="15" t="str">
        <f>IF(ISNUMBER(VALUE(SUBSTITUTE(SUBSTITUTE(SUBSTITUTE(SUBSTITUTE('YAHOO HISTORICAL DATA'!B1470,",","+"),".","-"),"+","."),"-",",")))=TRUE,(VALUE(SUBSTITUTE(SUBSTITUTE(SUBSTITUTE(SUBSTITUTE('YAHOO HISTORICAL DATA'!B1470,",","+"),".","-"),"+","."),"-",","))),"")</f>
        <v/>
      </c>
      <c r="G1470" s="15" t="str">
        <f>IF(ISNUMBER(VALUE(SUBSTITUTE(SUBSTITUTE(SUBSTITUTE(SUBSTITUTE('YAHOO HISTORICAL DATA'!C1470,",","+"),".","-"),"+","."),"-",",")))=TRUE,(VALUE(SUBSTITUTE(SUBSTITUTE(SUBSTITUTE(SUBSTITUTE('YAHOO HISTORICAL DATA'!C1470,",","+"),".","-"),"+","."),"-",","))),"")</f>
        <v/>
      </c>
      <c r="H1470" s="15" t="str">
        <f>IF(ISNUMBER(VALUE(SUBSTITUTE(SUBSTITUTE(SUBSTITUTE(SUBSTITUTE('YAHOO HISTORICAL DATA'!D1470,",","+"),".","-"),"+","."),"-",",")))=TRUE,(VALUE(SUBSTITUTE(SUBSTITUTE(SUBSTITUTE(SUBSTITUTE('YAHOO HISTORICAL DATA'!D1470,",","+"),".","-"),"+","."),"-",","))),"")</f>
        <v/>
      </c>
      <c r="I1470" s="15" t="str">
        <f>IF(ISNUMBER(VALUE(SUBSTITUTE(SUBSTITUTE(SUBSTITUTE(SUBSTITUTE('YAHOO HISTORICAL DATA'!E1470,",","+"),".","-"),"+","."),"-",",")))=TRUE,(VALUE(SUBSTITUTE(SUBSTITUTE(SUBSTITUTE(SUBSTITUTE('YAHOO HISTORICAL DATA'!E1470,",","+"),".","-"),"+","."),"-",","))),"")</f>
        <v/>
      </c>
      <c r="J1470" s="15" t="str">
        <f>IF(ISNUMBER(VALUE(SUBSTITUTE(SUBSTITUTE(SUBSTITUTE(SUBSTITUTE('YAHOO HISTORICAL DATA'!F1470,",","+"),".","-"),"+","."),"-",",")))=TRUE,(VALUE(SUBSTITUTE(SUBSTITUTE(SUBSTITUTE(SUBSTITUTE('YAHOO HISTORICAL DATA'!F1470,",","+"),".","-"),"+","."),"-",","))),"")</f>
        <v/>
      </c>
      <c r="K1470" s="15">
        <f>IF(ISNUMBER(VALUE(SUBSTITUTE(SUBSTITUTE(SUBSTITUTE(SUBSTITUTE('YAHOO HISTORICAL DATA'!G1470,",","+"),".","-"),"+","."),"-",",")))=TRUE,(VALUE(SUBSTITUTE(SUBSTITUTE(SUBSTITUTE(SUBSTITUTE('YAHOO HISTORICAL DATA'!G1470,",","+"),".","-"),"+","."),"-",","))),VALUE(SUBSTITUTE(SUBSTITUTE(SUBSTITUTE(SUBSTITUTE('YAHOO HISTORICAL DATA'!G1470,",","+"),".","-"),"+","."),"-",",")&amp;"0"))</f>
        <v>0</v>
      </c>
    </row>
    <row r="1471" spans="1:11" x14ac:dyDescent="0.2">
      <c r="A1471">
        <f>'YAHOO HISTORICAL DATA'!A1471</f>
        <v>0</v>
      </c>
      <c r="B1471" s="81">
        <f t="shared" si="92"/>
        <v>0</v>
      </c>
      <c r="C1471" s="83">
        <f t="shared" si="94"/>
        <v>0</v>
      </c>
      <c r="D1471" s="83">
        <f t="shared" si="93"/>
        <v>0</v>
      </c>
      <c r="E1471" s="3" t="e">
        <f t="shared" si="95"/>
        <v>#NUM!</v>
      </c>
      <c r="F1471" s="15" t="str">
        <f>IF(ISNUMBER(VALUE(SUBSTITUTE(SUBSTITUTE(SUBSTITUTE(SUBSTITUTE('YAHOO HISTORICAL DATA'!B1471,",","+"),".","-"),"+","."),"-",",")))=TRUE,(VALUE(SUBSTITUTE(SUBSTITUTE(SUBSTITUTE(SUBSTITUTE('YAHOO HISTORICAL DATA'!B1471,",","+"),".","-"),"+","."),"-",","))),"")</f>
        <v/>
      </c>
      <c r="G1471" s="15" t="str">
        <f>IF(ISNUMBER(VALUE(SUBSTITUTE(SUBSTITUTE(SUBSTITUTE(SUBSTITUTE('YAHOO HISTORICAL DATA'!C1471,",","+"),".","-"),"+","."),"-",",")))=TRUE,(VALUE(SUBSTITUTE(SUBSTITUTE(SUBSTITUTE(SUBSTITUTE('YAHOO HISTORICAL DATA'!C1471,",","+"),".","-"),"+","."),"-",","))),"")</f>
        <v/>
      </c>
      <c r="H1471" s="15" t="str">
        <f>IF(ISNUMBER(VALUE(SUBSTITUTE(SUBSTITUTE(SUBSTITUTE(SUBSTITUTE('YAHOO HISTORICAL DATA'!D1471,",","+"),".","-"),"+","."),"-",",")))=TRUE,(VALUE(SUBSTITUTE(SUBSTITUTE(SUBSTITUTE(SUBSTITUTE('YAHOO HISTORICAL DATA'!D1471,",","+"),".","-"),"+","."),"-",","))),"")</f>
        <v/>
      </c>
      <c r="I1471" s="15" t="str">
        <f>IF(ISNUMBER(VALUE(SUBSTITUTE(SUBSTITUTE(SUBSTITUTE(SUBSTITUTE('YAHOO HISTORICAL DATA'!E1471,",","+"),".","-"),"+","."),"-",",")))=TRUE,(VALUE(SUBSTITUTE(SUBSTITUTE(SUBSTITUTE(SUBSTITUTE('YAHOO HISTORICAL DATA'!E1471,",","+"),".","-"),"+","."),"-",","))),"")</f>
        <v/>
      </c>
      <c r="J1471" s="15" t="str">
        <f>IF(ISNUMBER(VALUE(SUBSTITUTE(SUBSTITUTE(SUBSTITUTE(SUBSTITUTE('YAHOO HISTORICAL DATA'!F1471,",","+"),".","-"),"+","."),"-",",")))=TRUE,(VALUE(SUBSTITUTE(SUBSTITUTE(SUBSTITUTE(SUBSTITUTE('YAHOO HISTORICAL DATA'!F1471,",","+"),".","-"),"+","."),"-",","))),"")</f>
        <v/>
      </c>
      <c r="K1471" s="15">
        <f>IF(ISNUMBER(VALUE(SUBSTITUTE(SUBSTITUTE(SUBSTITUTE(SUBSTITUTE('YAHOO HISTORICAL DATA'!G1471,",","+"),".","-"),"+","."),"-",",")))=TRUE,(VALUE(SUBSTITUTE(SUBSTITUTE(SUBSTITUTE(SUBSTITUTE('YAHOO HISTORICAL DATA'!G1471,",","+"),".","-"),"+","."),"-",","))),VALUE(SUBSTITUTE(SUBSTITUTE(SUBSTITUTE(SUBSTITUTE('YAHOO HISTORICAL DATA'!G1471,",","+"),".","-"),"+","."),"-",",")&amp;"0"))</f>
        <v>0</v>
      </c>
    </row>
    <row r="1472" spans="1:11" x14ac:dyDescent="0.2">
      <c r="A1472">
        <f>'YAHOO HISTORICAL DATA'!A1472</f>
        <v>0</v>
      </c>
      <c r="B1472" s="81">
        <f t="shared" si="92"/>
        <v>0</v>
      </c>
      <c r="C1472" s="83">
        <f t="shared" si="94"/>
        <v>0</v>
      </c>
      <c r="D1472" s="83">
        <f t="shared" si="93"/>
        <v>0</v>
      </c>
      <c r="E1472" s="3" t="e">
        <f t="shared" si="95"/>
        <v>#NUM!</v>
      </c>
      <c r="F1472" s="15" t="str">
        <f>IF(ISNUMBER(VALUE(SUBSTITUTE(SUBSTITUTE(SUBSTITUTE(SUBSTITUTE('YAHOO HISTORICAL DATA'!B1472,",","+"),".","-"),"+","."),"-",",")))=TRUE,(VALUE(SUBSTITUTE(SUBSTITUTE(SUBSTITUTE(SUBSTITUTE('YAHOO HISTORICAL DATA'!B1472,",","+"),".","-"),"+","."),"-",","))),"")</f>
        <v/>
      </c>
      <c r="G1472" s="15" t="str">
        <f>IF(ISNUMBER(VALUE(SUBSTITUTE(SUBSTITUTE(SUBSTITUTE(SUBSTITUTE('YAHOO HISTORICAL DATA'!C1472,",","+"),".","-"),"+","."),"-",",")))=TRUE,(VALUE(SUBSTITUTE(SUBSTITUTE(SUBSTITUTE(SUBSTITUTE('YAHOO HISTORICAL DATA'!C1472,",","+"),".","-"),"+","."),"-",","))),"")</f>
        <v/>
      </c>
      <c r="H1472" s="15" t="str">
        <f>IF(ISNUMBER(VALUE(SUBSTITUTE(SUBSTITUTE(SUBSTITUTE(SUBSTITUTE('YAHOO HISTORICAL DATA'!D1472,",","+"),".","-"),"+","."),"-",",")))=TRUE,(VALUE(SUBSTITUTE(SUBSTITUTE(SUBSTITUTE(SUBSTITUTE('YAHOO HISTORICAL DATA'!D1472,",","+"),".","-"),"+","."),"-",","))),"")</f>
        <v/>
      </c>
      <c r="I1472" s="15" t="str">
        <f>IF(ISNUMBER(VALUE(SUBSTITUTE(SUBSTITUTE(SUBSTITUTE(SUBSTITUTE('YAHOO HISTORICAL DATA'!E1472,",","+"),".","-"),"+","."),"-",",")))=TRUE,(VALUE(SUBSTITUTE(SUBSTITUTE(SUBSTITUTE(SUBSTITUTE('YAHOO HISTORICAL DATA'!E1472,",","+"),".","-"),"+","."),"-",","))),"")</f>
        <v/>
      </c>
      <c r="J1472" s="15" t="str">
        <f>IF(ISNUMBER(VALUE(SUBSTITUTE(SUBSTITUTE(SUBSTITUTE(SUBSTITUTE('YAHOO HISTORICAL DATA'!F1472,",","+"),".","-"),"+","."),"-",",")))=TRUE,(VALUE(SUBSTITUTE(SUBSTITUTE(SUBSTITUTE(SUBSTITUTE('YAHOO HISTORICAL DATA'!F1472,",","+"),".","-"),"+","."),"-",","))),"")</f>
        <v/>
      </c>
      <c r="K1472" s="15">
        <f>IF(ISNUMBER(VALUE(SUBSTITUTE(SUBSTITUTE(SUBSTITUTE(SUBSTITUTE('YAHOO HISTORICAL DATA'!G1472,",","+"),".","-"),"+","."),"-",",")))=TRUE,(VALUE(SUBSTITUTE(SUBSTITUTE(SUBSTITUTE(SUBSTITUTE('YAHOO HISTORICAL DATA'!G1472,",","+"),".","-"),"+","."),"-",","))),VALUE(SUBSTITUTE(SUBSTITUTE(SUBSTITUTE(SUBSTITUTE('YAHOO HISTORICAL DATA'!G1472,",","+"),".","-"),"+","."),"-",",")&amp;"0"))</f>
        <v>0</v>
      </c>
    </row>
    <row r="1473" spans="1:11" x14ac:dyDescent="0.2">
      <c r="A1473">
        <f>'YAHOO HISTORICAL DATA'!A1473</f>
        <v>0</v>
      </c>
      <c r="B1473" s="81">
        <f t="shared" si="92"/>
        <v>0</v>
      </c>
      <c r="C1473" s="83">
        <f t="shared" si="94"/>
        <v>0</v>
      </c>
      <c r="D1473" s="83">
        <f t="shared" si="93"/>
        <v>0</v>
      </c>
      <c r="E1473" s="3" t="e">
        <f t="shared" si="95"/>
        <v>#NUM!</v>
      </c>
      <c r="F1473" s="15" t="str">
        <f>IF(ISNUMBER(VALUE(SUBSTITUTE(SUBSTITUTE(SUBSTITUTE(SUBSTITUTE('YAHOO HISTORICAL DATA'!B1473,",","+"),".","-"),"+","."),"-",",")))=TRUE,(VALUE(SUBSTITUTE(SUBSTITUTE(SUBSTITUTE(SUBSTITUTE('YAHOO HISTORICAL DATA'!B1473,",","+"),".","-"),"+","."),"-",","))),"")</f>
        <v/>
      </c>
      <c r="G1473" s="15" t="str">
        <f>IF(ISNUMBER(VALUE(SUBSTITUTE(SUBSTITUTE(SUBSTITUTE(SUBSTITUTE('YAHOO HISTORICAL DATA'!C1473,",","+"),".","-"),"+","."),"-",",")))=TRUE,(VALUE(SUBSTITUTE(SUBSTITUTE(SUBSTITUTE(SUBSTITUTE('YAHOO HISTORICAL DATA'!C1473,",","+"),".","-"),"+","."),"-",","))),"")</f>
        <v/>
      </c>
      <c r="H1473" s="15" t="str">
        <f>IF(ISNUMBER(VALUE(SUBSTITUTE(SUBSTITUTE(SUBSTITUTE(SUBSTITUTE('YAHOO HISTORICAL DATA'!D1473,",","+"),".","-"),"+","."),"-",",")))=TRUE,(VALUE(SUBSTITUTE(SUBSTITUTE(SUBSTITUTE(SUBSTITUTE('YAHOO HISTORICAL DATA'!D1473,",","+"),".","-"),"+","."),"-",","))),"")</f>
        <v/>
      </c>
      <c r="I1473" s="15" t="str">
        <f>IF(ISNUMBER(VALUE(SUBSTITUTE(SUBSTITUTE(SUBSTITUTE(SUBSTITUTE('YAHOO HISTORICAL DATA'!E1473,",","+"),".","-"),"+","."),"-",",")))=TRUE,(VALUE(SUBSTITUTE(SUBSTITUTE(SUBSTITUTE(SUBSTITUTE('YAHOO HISTORICAL DATA'!E1473,",","+"),".","-"),"+","."),"-",","))),"")</f>
        <v/>
      </c>
      <c r="J1473" s="15" t="str">
        <f>IF(ISNUMBER(VALUE(SUBSTITUTE(SUBSTITUTE(SUBSTITUTE(SUBSTITUTE('YAHOO HISTORICAL DATA'!F1473,",","+"),".","-"),"+","."),"-",",")))=TRUE,(VALUE(SUBSTITUTE(SUBSTITUTE(SUBSTITUTE(SUBSTITUTE('YAHOO HISTORICAL DATA'!F1473,",","+"),".","-"),"+","."),"-",","))),"")</f>
        <v/>
      </c>
      <c r="K1473" s="15">
        <f>IF(ISNUMBER(VALUE(SUBSTITUTE(SUBSTITUTE(SUBSTITUTE(SUBSTITUTE('YAHOO HISTORICAL DATA'!G1473,",","+"),".","-"),"+","."),"-",",")))=TRUE,(VALUE(SUBSTITUTE(SUBSTITUTE(SUBSTITUTE(SUBSTITUTE('YAHOO HISTORICAL DATA'!G1473,",","+"),".","-"),"+","."),"-",","))),VALUE(SUBSTITUTE(SUBSTITUTE(SUBSTITUTE(SUBSTITUTE('YAHOO HISTORICAL DATA'!G1473,",","+"),".","-"),"+","."),"-",",")&amp;"0"))</f>
        <v>0</v>
      </c>
    </row>
    <row r="1474" spans="1:11" x14ac:dyDescent="0.2">
      <c r="A1474">
        <f>'YAHOO HISTORICAL DATA'!A1474</f>
        <v>0</v>
      </c>
      <c r="B1474" s="81">
        <f t="shared" si="92"/>
        <v>0</v>
      </c>
      <c r="C1474" s="83">
        <f t="shared" si="94"/>
        <v>0</v>
      </c>
      <c r="D1474" s="83">
        <f t="shared" si="93"/>
        <v>0</v>
      </c>
      <c r="E1474" s="3" t="e">
        <f t="shared" si="95"/>
        <v>#NUM!</v>
      </c>
      <c r="F1474" s="15" t="str">
        <f>IF(ISNUMBER(VALUE(SUBSTITUTE(SUBSTITUTE(SUBSTITUTE(SUBSTITUTE('YAHOO HISTORICAL DATA'!B1474,",","+"),".","-"),"+","."),"-",",")))=TRUE,(VALUE(SUBSTITUTE(SUBSTITUTE(SUBSTITUTE(SUBSTITUTE('YAHOO HISTORICAL DATA'!B1474,",","+"),".","-"),"+","."),"-",","))),"")</f>
        <v/>
      </c>
      <c r="G1474" s="15" t="str">
        <f>IF(ISNUMBER(VALUE(SUBSTITUTE(SUBSTITUTE(SUBSTITUTE(SUBSTITUTE('YAHOO HISTORICAL DATA'!C1474,",","+"),".","-"),"+","."),"-",",")))=TRUE,(VALUE(SUBSTITUTE(SUBSTITUTE(SUBSTITUTE(SUBSTITUTE('YAHOO HISTORICAL DATA'!C1474,",","+"),".","-"),"+","."),"-",","))),"")</f>
        <v/>
      </c>
      <c r="H1474" s="15" t="str">
        <f>IF(ISNUMBER(VALUE(SUBSTITUTE(SUBSTITUTE(SUBSTITUTE(SUBSTITUTE('YAHOO HISTORICAL DATA'!D1474,",","+"),".","-"),"+","."),"-",",")))=TRUE,(VALUE(SUBSTITUTE(SUBSTITUTE(SUBSTITUTE(SUBSTITUTE('YAHOO HISTORICAL DATA'!D1474,",","+"),".","-"),"+","."),"-",","))),"")</f>
        <v/>
      </c>
      <c r="I1474" s="15" t="str">
        <f>IF(ISNUMBER(VALUE(SUBSTITUTE(SUBSTITUTE(SUBSTITUTE(SUBSTITUTE('YAHOO HISTORICAL DATA'!E1474,",","+"),".","-"),"+","."),"-",",")))=TRUE,(VALUE(SUBSTITUTE(SUBSTITUTE(SUBSTITUTE(SUBSTITUTE('YAHOO HISTORICAL DATA'!E1474,",","+"),".","-"),"+","."),"-",","))),"")</f>
        <v/>
      </c>
      <c r="J1474" s="15" t="str">
        <f>IF(ISNUMBER(VALUE(SUBSTITUTE(SUBSTITUTE(SUBSTITUTE(SUBSTITUTE('YAHOO HISTORICAL DATA'!F1474,",","+"),".","-"),"+","."),"-",",")))=TRUE,(VALUE(SUBSTITUTE(SUBSTITUTE(SUBSTITUTE(SUBSTITUTE('YAHOO HISTORICAL DATA'!F1474,",","+"),".","-"),"+","."),"-",","))),"")</f>
        <v/>
      </c>
      <c r="K1474" s="15">
        <f>IF(ISNUMBER(VALUE(SUBSTITUTE(SUBSTITUTE(SUBSTITUTE(SUBSTITUTE('YAHOO HISTORICAL DATA'!G1474,",","+"),".","-"),"+","."),"-",",")))=TRUE,(VALUE(SUBSTITUTE(SUBSTITUTE(SUBSTITUTE(SUBSTITUTE('YAHOO HISTORICAL DATA'!G1474,",","+"),".","-"),"+","."),"-",","))),VALUE(SUBSTITUTE(SUBSTITUTE(SUBSTITUTE(SUBSTITUTE('YAHOO HISTORICAL DATA'!G1474,",","+"),".","-"),"+","."),"-",",")&amp;"0"))</f>
        <v>0</v>
      </c>
    </row>
    <row r="1475" spans="1:11" x14ac:dyDescent="0.2">
      <c r="A1475">
        <f>'YAHOO HISTORICAL DATA'!A1475</f>
        <v>0</v>
      </c>
      <c r="B1475" s="81">
        <f t="shared" ref="B1475:B1538" si="96">VALUE(RIGHT((LEFT(A1475,6)),2))</f>
        <v>0</v>
      </c>
      <c r="C1475" s="83">
        <f t="shared" si="94"/>
        <v>0</v>
      </c>
      <c r="D1475" s="83">
        <f t="shared" ref="D1475:D1538" si="97">IF(AND(ISNUMBER(G1475),ISNUMBER(K1475)),VALUE(RIGHT(A1475,4)),0)</f>
        <v>0</v>
      </c>
      <c r="E1475" s="3" t="e">
        <f t="shared" si="95"/>
        <v>#NUM!</v>
      </c>
      <c r="F1475" s="15" t="str">
        <f>IF(ISNUMBER(VALUE(SUBSTITUTE(SUBSTITUTE(SUBSTITUTE(SUBSTITUTE('YAHOO HISTORICAL DATA'!B1475,",","+"),".","-"),"+","."),"-",",")))=TRUE,(VALUE(SUBSTITUTE(SUBSTITUTE(SUBSTITUTE(SUBSTITUTE('YAHOO HISTORICAL DATA'!B1475,",","+"),".","-"),"+","."),"-",","))),"")</f>
        <v/>
      </c>
      <c r="G1475" s="15" t="str">
        <f>IF(ISNUMBER(VALUE(SUBSTITUTE(SUBSTITUTE(SUBSTITUTE(SUBSTITUTE('YAHOO HISTORICAL DATA'!C1475,",","+"),".","-"),"+","."),"-",",")))=TRUE,(VALUE(SUBSTITUTE(SUBSTITUTE(SUBSTITUTE(SUBSTITUTE('YAHOO HISTORICAL DATA'!C1475,",","+"),".","-"),"+","."),"-",","))),"")</f>
        <v/>
      </c>
      <c r="H1475" s="15" t="str">
        <f>IF(ISNUMBER(VALUE(SUBSTITUTE(SUBSTITUTE(SUBSTITUTE(SUBSTITUTE('YAHOO HISTORICAL DATA'!D1475,",","+"),".","-"),"+","."),"-",",")))=TRUE,(VALUE(SUBSTITUTE(SUBSTITUTE(SUBSTITUTE(SUBSTITUTE('YAHOO HISTORICAL DATA'!D1475,",","+"),".","-"),"+","."),"-",","))),"")</f>
        <v/>
      </c>
      <c r="I1475" s="15" t="str">
        <f>IF(ISNUMBER(VALUE(SUBSTITUTE(SUBSTITUTE(SUBSTITUTE(SUBSTITUTE('YAHOO HISTORICAL DATA'!E1475,",","+"),".","-"),"+","."),"-",",")))=TRUE,(VALUE(SUBSTITUTE(SUBSTITUTE(SUBSTITUTE(SUBSTITUTE('YAHOO HISTORICAL DATA'!E1475,",","+"),".","-"),"+","."),"-",","))),"")</f>
        <v/>
      </c>
      <c r="J1475" s="15" t="str">
        <f>IF(ISNUMBER(VALUE(SUBSTITUTE(SUBSTITUTE(SUBSTITUTE(SUBSTITUTE('YAHOO HISTORICAL DATA'!F1475,",","+"),".","-"),"+","."),"-",",")))=TRUE,(VALUE(SUBSTITUTE(SUBSTITUTE(SUBSTITUTE(SUBSTITUTE('YAHOO HISTORICAL DATA'!F1475,",","+"),".","-"),"+","."),"-",","))),"")</f>
        <v/>
      </c>
      <c r="K1475" s="15">
        <f>IF(ISNUMBER(VALUE(SUBSTITUTE(SUBSTITUTE(SUBSTITUTE(SUBSTITUTE('YAHOO HISTORICAL DATA'!G1475,",","+"),".","-"),"+","."),"-",",")))=TRUE,(VALUE(SUBSTITUTE(SUBSTITUTE(SUBSTITUTE(SUBSTITUTE('YAHOO HISTORICAL DATA'!G1475,",","+"),".","-"),"+","."),"-",","))),VALUE(SUBSTITUTE(SUBSTITUTE(SUBSTITUTE(SUBSTITUTE('YAHOO HISTORICAL DATA'!G1475,",","+"),".","-"),"+","."),"-",",")&amp;"0"))</f>
        <v>0</v>
      </c>
    </row>
    <row r="1476" spans="1:11" x14ac:dyDescent="0.2">
      <c r="A1476">
        <f>'YAHOO HISTORICAL DATA'!A1476</f>
        <v>0</v>
      </c>
      <c r="B1476" s="81">
        <f t="shared" si="96"/>
        <v>0</v>
      </c>
      <c r="C1476" s="83">
        <f t="shared" si="94"/>
        <v>0</v>
      </c>
      <c r="D1476" s="83">
        <f t="shared" si="97"/>
        <v>0</v>
      </c>
      <c r="E1476" s="3" t="e">
        <f t="shared" si="95"/>
        <v>#NUM!</v>
      </c>
      <c r="F1476" s="15" t="str">
        <f>IF(ISNUMBER(VALUE(SUBSTITUTE(SUBSTITUTE(SUBSTITUTE(SUBSTITUTE('YAHOO HISTORICAL DATA'!B1476,",","+"),".","-"),"+","."),"-",",")))=TRUE,(VALUE(SUBSTITUTE(SUBSTITUTE(SUBSTITUTE(SUBSTITUTE('YAHOO HISTORICAL DATA'!B1476,",","+"),".","-"),"+","."),"-",","))),"")</f>
        <v/>
      </c>
      <c r="G1476" s="15" t="str">
        <f>IF(ISNUMBER(VALUE(SUBSTITUTE(SUBSTITUTE(SUBSTITUTE(SUBSTITUTE('YAHOO HISTORICAL DATA'!C1476,",","+"),".","-"),"+","."),"-",",")))=TRUE,(VALUE(SUBSTITUTE(SUBSTITUTE(SUBSTITUTE(SUBSTITUTE('YAHOO HISTORICAL DATA'!C1476,",","+"),".","-"),"+","."),"-",","))),"")</f>
        <v/>
      </c>
      <c r="H1476" s="15" t="str">
        <f>IF(ISNUMBER(VALUE(SUBSTITUTE(SUBSTITUTE(SUBSTITUTE(SUBSTITUTE('YAHOO HISTORICAL DATA'!D1476,",","+"),".","-"),"+","."),"-",",")))=TRUE,(VALUE(SUBSTITUTE(SUBSTITUTE(SUBSTITUTE(SUBSTITUTE('YAHOO HISTORICAL DATA'!D1476,",","+"),".","-"),"+","."),"-",","))),"")</f>
        <v/>
      </c>
      <c r="I1476" s="15" t="str">
        <f>IF(ISNUMBER(VALUE(SUBSTITUTE(SUBSTITUTE(SUBSTITUTE(SUBSTITUTE('YAHOO HISTORICAL DATA'!E1476,",","+"),".","-"),"+","."),"-",",")))=TRUE,(VALUE(SUBSTITUTE(SUBSTITUTE(SUBSTITUTE(SUBSTITUTE('YAHOO HISTORICAL DATA'!E1476,",","+"),".","-"),"+","."),"-",","))),"")</f>
        <v/>
      </c>
      <c r="J1476" s="15" t="str">
        <f>IF(ISNUMBER(VALUE(SUBSTITUTE(SUBSTITUTE(SUBSTITUTE(SUBSTITUTE('YAHOO HISTORICAL DATA'!F1476,",","+"),".","-"),"+","."),"-",",")))=TRUE,(VALUE(SUBSTITUTE(SUBSTITUTE(SUBSTITUTE(SUBSTITUTE('YAHOO HISTORICAL DATA'!F1476,",","+"),".","-"),"+","."),"-",","))),"")</f>
        <v/>
      </c>
      <c r="K1476" s="15">
        <f>IF(ISNUMBER(VALUE(SUBSTITUTE(SUBSTITUTE(SUBSTITUTE(SUBSTITUTE('YAHOO HISTORICAL DATA'!G1476,",","+"),".","-"),"+","."),"-",",")))=TRUE,(VALUE(SUBSTITUTE(SUBSTITUTE(SUBSTITUTE(SUBSTITUTE('YAHOO HISTORICAL DATA'!G1476,",","+"),".","-"),"+","."),"-",","))),VALUE(SUBSTITUTE(SUBSTITUTE(SUBSTITUTE(SUBSTITUTE('YAHOO HISTORICAL DATA'!G1476,",","+"),".","-"),"+","."),"-",",")&amp;"0"))</f>
        <v>0</v>
      </c>
    </row>
    <row r="1477" spans="1:11" x14ac:dyDescent="0.2">
      <c r="A1477">
        <f>'YAHOO HISTORICAL DATA'!A1477</f>
        <v>0</v>
      </c>
      <c r="B1477" s="81">
        <f t="shared" si="96"/>
        <v>0</v>
      </c>
      <c r="C1477" s="83">
        <f t="shared" si="94"/>
        <v>0</v>
      </c>
      <c r="D1477" s="83">
        <f t="shared" si="97"/>
        <v>0</v>
      </c>
      <c r="E1477" s="3" t="e">
        <f t="shared" si="95"/>
        <v>#NUM!</v>
      </c>
      <c r="F1477" s="15" t="str">
        <f>IF(ISNUMBER(VALUE(SUBSTITUTE(SUBSTITUTE(SUBSTITUTE(SUBSTITUTE('YAHOO HISTORICAL DATA'!B1477,",","+"),".","-"),"+","."),"-",",")))=TRUE,(VALUE(SUBSTITUTE(SUBSTITUTE(SUBSTITUTE(SUBSTITUTE('YAHOO HISTORICAL DATA'!B1477,",","+"),".","-"),"+","."),"-",","))),"")</f>
        <v/>
      </c>
      <c r="G1477" s="15" t="str">
        <f>IF(ISNUMBER(VALUE(SUBSTITUTE(SUBSTITUTE(SUBSTITUTE(SUBSTITUTE('YAHOO HISTORICAL DATA'!C1477,",","+"),".","-"),"+","."),"-",",")))=TRUE,(VALUE(SUBSTITUTE(SUBSTITUTE(SUBSTITUTE(SUBSTITUTE('YAHOO HISTORICAL DATA'!C1477,",","+"),".","-"),"+","."),"-",","))),"")</f>
        <v/>
      </c>
      <c r="H1477" s="15" t="str">
        <f>IF(ISNUMBER(VALUE(SUBSTITUTE(SUBSTITUTE(SUBSTITUTE(SUBSTITUTE('YAHOO HISTORICAL DATA'!D1477,",","+"),".","-"),"+","."),"-",",")))=TRUE,(VALUE(SUBSTITUTE(SUBSTITUTE(SUBSTITUTE(SUBSTITUTE('YAHOO HISTORICAL DATA'!D1477,",","+"),".","-"),"+","."),"-",","))),"")</f>
        <v/>
      </c>
      <c r="I1477" s="15" t="str">
        <f>IF(ISNUMBER(VALUE(SUBSTITUTE(SUBSTITUTE(SUBSTITUTE(SUBSTITUTE('YAHOO HISTORICAL DATA'!E1477,",","+"),".","-"),"+","."),"-",",")))=TRUE,(VALUE(SUBSTITUTE(SUBSTITUTE(SUBSTITUTE(SUBSTITUTE('YAHOO HISTORICAL DATA'!E1477,",","+"),".","-"),"+","."),"-",","))),"")</f>
        <v/>
      </c>
      <c r="J1477" s="15" t="str">
        <f>IF(ISNUMBER(VALUE(SUBSTITUTE(SUBSTITUTE(SUBSTITUTE(SUBSTITUTE('YAHOO HISTORICAL DATA'!F1477,",","+"),".","-"),"+","."),"-",",")))=TRUE,(VALUE(SUBSTITUTE(SUBSTITUTE(SUBSTITUTE(SUBSTITUTE('YAHOO HISTORICAL DATA'!F1477,",","+"),".","-"),"+","."),"-",","))),"")</f>
        <v/>
      </c>
      <c r="K1477" s="15">
        <f>IF(ISNUMBER(VALUE(SUBSTITUTE(SUBSTITUTE(SUBSTITUTE(SUBSTITUTE('YAHOO HISTORICAL DATA'!G1477,",","+"),".","-"),"+","."),"-",",")))=TRUE,(VALUE(SUBSTITUTE(SUBSTITUTE(SUBSTITUTE(SUBSTITUTE('YAHOO HISTORICAL DATA'!G1477,",","+"),".","-"),"+","."),"-",","))),VALUE(SUBSTITUTE(SUBSTITUTE(SUBSTITUTE(SUBSTITUTE('YAHOO HISTORICAL DATA'!G1477,",","+"),".","-"),"+","."),"-",",")&amp;"0"))</f>
        <v>0</v>
      </c>
    </row>
    <row r="1478" spans="1:11" x14ac:dyDescent="0.2">
      <c r="A1478">
        <f>'YAHOO HISTORICAL DATA'!A1478</f>
        <v>0</v>
      </c>
      <c r="B1478" s="81">
        <f t="shared" si="96"/>
        <v>0</v>
      </c>
      <c r="C1478" s="83">
        <f t="shared" si="94"/>
        <v>0</v>
      </c>
      <c r="D1478" s="83">
        <f t="shared" si="97"/>
        <v>0</v>
      </c>
      <c r="E1478" s="3" t="e">
        <f t="shared" si="95"/>
        <v>#NUM!</v>
      </c>
      <c r="F1478" s="15" t="str">
        <f>IF(ISNUMBER(VALUE(SUBSTITUTE(SUBSTITUTE(SUBSTITUTE(SUBSTITUTE('YAHOO HISTORICAL DATA'!B1478,",","+"),".","-"),"+","."),"-",",")))=TRUE,(VALUE(SUBSTITUTE(SUBSTITUTE(SUBSTITUTE(SUBSTITUTE('YAHOO HISTORICAL DATA'!B1478,",","+"),".","-"),"+","."),"-",","))),"")</f>
        <v/>
      </c>
      <c r="G1478" s="15" t="str">
        <f>IF(ISNUMBER(VALUE(SUBSTITUTE(SUBSTITUTE(SUBSTITUTE(SUBSTITUTE('YAHOO HISTORICAL DATA'!C1478,",","+"),".","-"),"+","."),"-",",")))=TRUE,(VALUE(SUBSTITUTE(SUBSTITUTE(SUBSTITUTE(SUBSTITUTE('YAHOO HISTORICAL DATA'!C1478,",","+"),".","-"),"+","."),"-",","))),"")</f>
        <v/>
      </c>
      <c r="H1478" s="15" t="str">
        <f>IF(ISNUMBER(VALUE(SUBSTITUTE(SUBSTITUTE(SUBSTITUTE(SUBSTITUTE('YAHOO HISTORICAL DATA'!D1478,",","+"),".","-"),"+","."),"-",",")))=TRUE,(VALUE(SUBSTITUTE(SUBSTITUTE(SUBSTITUTE(SUBSTITUTE('YAHOO HISTORICAL DATA'!D1478,",","+"),".","-"),"+","."),"-",","))),"")</f>
        <v/>
      </c>
      <c r="I1478" s="15" t="str">
        <f>IF(ISNUMBER(VALUE(SUBSTITUTE(SUBSTITUTE(SUBSTITUTE(SUBSTITUTE('YAHOO HISTORICAL DATA'!E1478,",","+"),".","-"),"+","."),"-",",")))=TRUE,(VALUE(SUBSTITUTE(SUBSTITUTE(SUBSTITUTE(SUBSTITUTE('YAHOO HISTORICAL DATA'!E1478,",","+"),".","-"),"+","."),"-",","))),"")</f>
        <v/>
      </c>
      <c r="J1478" s="15" t="str">
        <f>IF(ISNUMBER(VALUE(SUBSTITUTE(SUBSTITUTE(SUBSTITUTE(SUBSTITUTE('YAHOO HISTORICAL DATA'!F1478,",","+"),".","-"),"+","."),"-",",")))=TRUE,(VALUE(SUBSTITUTE(SUBSTITUTE(SUBSTITUTE(SUBSTITUTE('YAHOO HISTORICAL DATA'!F1478,",","+"),".","-"),"+","."),"-",","))),"")</f>
        <v/>
      </c>
      <c r="K1478" s="15">
        <f>IF(ISNUMBER(VALUE(SUBSTITUTE(SUBSTITUTE(SUBSTITUTE(SUBSTITUTE('YAHOO HISTORICAL DATA'!G1478,",","+"),".","-"),"+","."),"-",",")))=TRUE,(VALUE(SUBSTITUTE(SUBSTITUTE(SUBSTITUTE(SUBSTITUTE('YAHOO HISTORICAL DATA'!G1478,",","+"),".","-"),"+","."),"-",","))),VALUE(SUBSTITUTE(SUBSTITUTE(SUBSTITUTE(SUBSTITUTE('YAHOO HISTORICAL DATA'!G1478,",","+"),".","-"),"+","."),"-",",")&amp;"0"))</f>
        <v>0</v>
      </c>
    </row>
    <row r="1479" spans="1:11" x14ac:dyDescent="0.2">
      <c r="A1479">
        <f>'YAHOO HISTORICAL DATA'!A1479</f>
        <v>0</v>
      </c>
      <c r="B1479" s="81">
        <f t="shared" si="96"/>
        <v>0</v>
      </c>
      <c r="C1479" s="83">
        <f t="shared" si="94"/>
        <v>0</v>
      </c>
      <c r="D1479" s="83">
        <f t="shared" si="97"/>
        <v>0</v>
      </c>
      <c r="E1479" s="3" t="e">
        <f t="shared" si="95"/>
        <v>#NUM!</v>
      </c>
      <c r="F1479" s="15" t="str">
        <f>IF(ISNUMBER(VALUE(SUBSTITUTE(SUBSTITUTE(SUBSTITUTE(SUBSTITUTE('YAHOO HISTORICAL DATA'!B1479,",","+"),".","-"),"+","."),"-",",")))=TRUE,(VALUE(SUBSTITUTE(SUBSTITUTE(SUBSTITUTE(SUBSTITUTE('YAHOO HISTORICAL DATA'!B1479,",","+"),".","-"),"+","."),"-",","))),"")</f>
        <v/>
      </c>
      <c r="G1479" s="15" t="str">
        <f>IF(ISNUMBER(VALUE(SUBSTITUTE(SUBSTITUTE(SUBSTITUTE(SUBSTITUTE('YAHOO HISTORICAL DATA'!C1479,",","+"),".","-"),"+","."),"-",",")))=TRUE,(VALUE(SUBSTITUTE(SUBSTITUTE(SUBSTITUTE(SUBSTITUTE('YAHOO HISTORICAL DATA'!C1479,",","+"),".","-"),"+","."),"-",","))),"")</f>
        <v/>
      </c>
      <c r="H1479" s="15" t="str">
        <f>IF(ISNUMBER(VALUE(SUBSTITUTE(SUBSTITUTE(SUBSTITUTE(SUBSTITUTE('YAHOO HISTORICAL DATA'!D1479,",","+"),".","-"),"+","."),"-",",")))=TRUE,(VALUE(SUBSTITUTE(SUBSTITUTE(SUBSTITUTE(SUBSTITUTE('YAHOO HISTORICAL DATA'!D1479,",","+"),".","-"),"+","."),"-",","))),"")</f>
        <v/>
      </c>
      <c r="I1479" s="15" t="str">
        <f>IF(ISNUMBER(VALUE(SUBSTITUTE(SUBSTITUTE(SUBSTITUTE(SUBSTITUTE('YAHOO HISTORICAL DATA'!E1479,",","+"),".","-"),"+","."),"-",",")))=TRUE,(VALUE(SUBSTITUTE(SUBSTITUTE(SUBSTITUTE(SUBSTITUTE('YAHOO HISTORICAL DATA'!E1479,",","+"),".","-"),"+","."),"-",","))),"")</f>
        <v/>
      </c>
      <c r="J1479" s="15" t="str">
        <f>IF(ISNUMBER(VALUE(SUBSTITUTE(SUBSTITUTE(SUBSTITUTE(SUBSTITUTE('YAHOO HISTORICAL DATA'!F1479,",","+"),".","-"),"+","."),"-",",")))=TRUE,(VALUE(SUBSTITUTE(SUBSTITUTE(SUBSTITUTE(SUBSTITUTE('YAHOO HISTORICAL DATA'!F1479,",","+"),".","-"),"+","."),"-",","))),"")</f>
        <v/>
      </c>
      <c r="K1479" s="15">
        <f>IF(ISNUMBER(VALUE(SUBSTITUTE(SUBSTITUTE(SUBSTITUTE(SUBSTITUTE('YAHOO HISTORICAL DATA'!G1479,",","+"),".","-"),"+","."),"-",",")))=TRUE,(VALUE(SUBSTITUTE(SUBSTITUTE(SUBSTITUTE(SUBSTITUTE('YAHOO HISTORICAL DATA'!G1479,",","+"),".","-"),"+","."),"-",","))),VALUE(SUBSTITUTE(SUBSTITUTE(SUBSTITUTE(SUBSTITUTE('YAHOO HISTORICAL DATA'!G1479,",","+"),".","-"),"+","."),"-",",")&amp;"0"))</f>
        <v>0</v>
      </c>
    </row>
    <row r="1480" spans="1:11" x14ac:dyDescent="0.2">
      <c r="A1480">
        <f>'YAHOO HISTORICAL DATA'!A1480</f>
        <v>0</v>
      </c>
      <c r="B1480" s="81">
        <f t="shared" si="96"/>
        <v>0</v>
      </c>
      <c r="C1480" s="83">
        <f t="shared" si="94"/>
        <v>0</v>
      </c>
      <c r="D1480" s="83">
        <f t="shared" si="97"/>
        <v>0</v>
      </c>
      <c r="E1480" s="3" t="e">
        <f t="shared" si="95"/>
        <v>#NUM!</v>
      </c>
      <c r="F1480" s="15" t="str">
        <f>IF(ISNUMBER(VALUE(SUBSTITUTE(SUBSTITUTE(SUBSTITUTE(SUBSTITUTE('YAHOO HISTORICAL DATA'!B1480,",","+"),".","-"),"+","."),"-",",")))=TRUE,(VALUE(SUBSTITUTE(SUBSTITUTE(SUBSTITUTE(SUBSTITUTE('YAHOO HISTORICAL DATA'!B1480,",","+"),".","-"),"+","."),"-",","))),"")</f>
        <v/>
      </c>
      <c r="G1480" s="15" t="str">
        <f>IF(ISNUMBER(VALUE(SUBSTITUTE(SUBSTITUTE(SUBSTITUTE(SUBSTITUTE('YAHOO HISTORICAL DATA'!C1480,",","+"),".","-"),"+","."),"-",",")))=TRUE,(VALUE(SUBSTITUTE(SUBSTITUTE(SUBSTITUTE(SUBSTITUTE('YAHOO HISTORICAL DATA'!C1480,",","+"),".","-"),"+","."),"-",","))),"")</f>
        <v/>
      </c>
      <c r="H1480" s="15" t="str">
        <f>IF(ISNUMBER(VALUE(SUBSTITUTE(SUBSTITUTE(SUBSTITUTE(SUBSTITUTE('YAHOO HISTORICAL DATA'!D1480,",","+"),".","-"),"+","."),"-",",")))=TRUE,(VALUE(SUBSTITUTE(SUBSTITUTE(SUBSTITUTE(SUBSTITUTE('YAHOO HISTORICAL DATA'!D1480,",","+"),".","-"),"+","."),"-",","))),"")</f>
        <v/>
      </c>
      <c r="I1480" s="15" t="str">
        <f>IF(ISNUMBER(VALUE(SUBSTITUTE(SUBSTITUTE(SUBSTITUTE(SUBSTITUTE('YAHOO HISTORICAL DATA'!E1480,",","+"),".","-"),"+","."),"-",",")))=TRUE,(VALUE(SUBSTITUTE(SUBSTITUTE(SUBSTITUTE(SUBSTITUTE('YAHOO HISTORICAL DATA'!E1480,",","+"),".","-"),"+","."),"-",","))),"")</f>
        <v/>
      </c>
      <c r="J1480" s="15" t="str">
        <f>IF(ISNUMBER(VALUE(SUBSTITUTE(SUBSTITUTE(SUBSTITUTE(SUBSTITUTE('YAHOO HISTORICAL DATA'!F1480,",","+"),".","-"),"+","."),"-",",")))=TRUE,(VALUE(SUBSTITUTE(SUBSTITUTE(SUBSTITUTE(SUBSTITUTE('YAHOO HISTORICAL DATA'!F1480,",","+"),".","-"),"+","."),"-",","))),"")</f>
        <v/>
      </c>
      <c r="K1480" s="15">
        <f>IF(ISNUMBER(VALUE(SUBSTITUTE(SUBSTITUTE(SUBSTITUTE(SUBSTITUTE('YAHOO HISTORICAL DATA'!G1480,",","+"),".","-"),"+","."),"-",",")))=TRUE,(VALUE(SUBSTITUTE(SUBSTITUTE(SUBSTITUTE(SUBSTITUTE('YAHOO HISTORICAL DATA'!G1480,",","+"),".","-"),"+","."),"-",","))),VALUE(SUBSTITUTE(SUBSTITUTE(SUBSTITUTE(SUBSTITUTE('YAHOO HISTORICAL DATA'!G1480,",","+"),".","-"),"+","."),"-",",")&amp;"0"))</f>
        <v>0</v>
      </c>
    </row>
    <row r="1481" spans="1:11" x14ac:dyDescent="0.2">
      <c r="A1481">
        <f>'YAHOO HISTORICAL DATA'!A1481</f>
        <v>0</v>
      </c>
      <c r="B1481" s="81">
        <f t="shared" si="96"/>
        <v>0</v>
      </c>
      <c r="C1481" s="83">
        <f t="shared" si="94"/>
        <v>0</v>
      </c>
      <c r="D1481" s="83">
        <f t="shared" si="97"/>
        <v>0</v>
      </c>
      <c r="E1481" s="3" t="e">
        <f t="shared" si="95"/>
        <v>#NUM!</v>
      </c>
      <c r="F1481" s="15" t="str">
        <f>IF(ISNUMBER(VALUE(SUBSTITUTE(SUBSTITUTE(SUBSTITUTE(SUBSTITUTE('YAHOO HISTORICAL DATA'!B1481,",","+"),".","-"),"+","."),"-",",")))=TRUE,(VALUE(SUBSTITUTE(SUBSTITUTE(SUBSTITUTE(SUBSTITUTE('YAHOO HISTORICAL DATA'!B1481,",","+"),".","-"),"+","."),"-",","))),"")</f>
        <v/>
      </c>
      <c r="G1481" s="15" t="str">
        <f>IF(ISNUMBER(VALUE(SUBSTITUTE(SUBSTITUTE(SUBSTITUTE(SUBSTITUTE('YAHOO HISTORICAL DATA'!C1481,",","+"),".","-"),"+","."),"-",",")))=TRUE,(VALUE(SUBSTITUTE(SUBSTITUTE(SUBSTITUTE(SUBSTITUTE('YAHOO HISTORICAL DATA'!C1481,",","+"),".","-"),"+","."),"-",","))),"")</f>
        <v/>
      </c>
      <c r="H1481" s="15" t="str">
        <f>IF(ISNUMBER(VALUE(SUBSTITUTE(SUBSTITUTE(SUBSTITUTE(SUBSTITUTE('YAHOO HISTORICAL DATA'!D1481,",","+"),".","-"),"+","."),"-",",")))=TRUE,(VALUE(SUBSTITUTE(SUBSTITUTE(SUBSTITUTE(SUBSTITUTE('YAHOO HISTORICAL DATA'!D1481,",","+"),".","-"),"+","."),"-",","))),"")</f>
        <v/>
      </c>
      <c r="I1481" s="15" t="str">
        <f>IF(ISNUMBER(VALUE(SUBSTITUTE(SUBSTITUTE(SUBSTITUTE(SUBSTITUTE('YAHOO HISTORICAL DATA'!E1481,",","+"),".","-"),"+","."),"-",",")))=TRUE,(VALUE(SUBSTITUTE(SUBSTITUTE(SUBSTITUTE(SUBSTITUTE('YAHOO HISTORICAL DATA'!E1481,",","+"),".","-"),"+","."),"-",","))),"")</f>
        <v/>
      </c>
      <c r="J1481" s="15" t="str">
        <f>IF(ISNUMBER(VALUE(SUBSTITUTE(SUBSTITUTE(SUBSTITUTE(SUBSTITUTE('YAHOO HISTORICAL DATA'!F1481,",","+"),".","-"),"+","."),"-",",")))=TRUE,(VALUE(SUBSTITUTE(SUBSTITUTE(SUBSTITUTE(SUBSTITUTE('YAHOO HISTORICAL DATA'!F1481,",","+"),".","-"),"+","."),"-",","))),"")</f>
        <v/>
      </c>
      <c r="K1481" s="15">
        <f>IF(ISNUMBER(VALUE(SUBSTITUTE(SUBSTITUTE(SUBSTITUTE(SUBSTITUTE('YAHOO HISTORICAL DATA'!G1481,",","+"),".","-"),"+","."),"-",",")))=TRUE,(VALUE(SUBSTITUTE(SUBSTITUTE(SUBSTITUTE(SUBSTITUTE('YAHOO HISTORICAL DATA'!G1481,",","+"),".","-"),"+","."),"-",","))),VALUE(SUBSTITUTE(SUBSTITUTE(SUBSTITUTE(SUBSTITUTE('YAHOO HISTORICAL DATA'!G1481,",","+"),".","-"),"+","."),"-",",")&amp;"0"))</f>
        <v>0</v>
      </c>
    </row>
    <row r="1482" spans="1:11" x14ac:dyDescent="0.2">
      <c r="A1482">
        <f>'YAHOO HISTORICAL DATA'!A1482</f>
        <v>0</v>
      </c>
      <c r="B1482" s="81">
        <f t="shared" si="96"/>
        <v>0</v>
      </c>
      <c r="C1482" s="83">
        <f t="shared" si="94"/>
        <v>0</v>
      </c>
      <c r="D1482" s="83">
        <f t="shared" si="97"/>
        <v>0</v>
      </c>
      <c r="E1482" s="3" t="e">
        <f t="shared" si="95"/>
        <v>#NUM!</v>
      </c>
      <c r="F1482" s="15" t="str">
        <f>IF(ISNUMBER(VALUE(SUBSTITUTE(SUBSTITUTE(SUBSTITUTE(SUBSTITUTE('YAHOO HISTORICAL DATA'!B1482,",","+"),".","-"),"+","."),"-",",")))=TRUE,(VALUE(SUBSTITUTE(SUBSTITUTE(SUBSTITUTE(SUBSTITUTE('YAHOO HISTORICAL DATA'!B1482,",","+"),".","-"),"+","."),"-",","))),"")</f>
        <v/>
      </c>
      <c r="G1482" s="15" t="str">
        <f>IF(ISNUMBER(VALUE(SUBSTITUTE(SUBSTITUTE(SUBSTITUTE(SUBSTITUTE('YAHOO HISTORICAL DATA'!C1482,",","+"),".","-"),"+","."),"-",",")))=TRUE,(VALUE(SUBSTITUTE(SUBSTITUTE(SUBSTITUTE(SUBSTITUTE('YAHOO HISTORICAL DATA'!C1482,",","+"),".","-"),"+","."),"-",","))),"")</f>
        <v/>
      </c>
      <c r="H1482" s="15" t="str">
        <f>IF(ISNUMBER(VALUE(SUBSTITUTE(SUBSTITUTE(SUBSTITUTE(SUBSTITUTE('YAHOO HISTORICAL DATA'!D1482,",","+"),".","-"),"+","."),"-",",")))=TRUE,(VALUE(SUBSTITUTE(SUBSTITUTE(SUBSTITUTE(SUBSTITUTE('YAHOO HISTORICAL DATA'!D1482,",","+"),".","-"),"+","."),"-",","))),"")</f>
        <v/>
      </c>
      <c r="I1482" s="15" t="str">
        <f>IF(ISNUMBER(VALUE(SUBSTITUTE(SUBSTITUTE(SUBSTITUTE(SUBSTITUTE('YAHOO HISTORICAL DATA'!E1482,",","+"),".","-"),"+","."),"-",",")))=TRUE,(VALUE(SUBSTITUTE(SUBSTITUTE(SUBSTITUTE(SUBSTITUTE('YAHOO HISTORICAL DATA'!E1482,",","+"),".","-"),"+","."),"-",","))),"")</f>
        <v/>
      </c>
      <c r="J1482" s="15" t="str">
        <f>IF(ISNUMBER(VALUE(SUBSTITUTE(SUBSTITUTE(SUBSTITUTE(SUBSTITUTE('YAHOO HISTORICAL DATA'!F1482,",","+"),".","-"),"+","."),"-",",")))=TRUE,(VALUE(SUBSTITUTE(SUBSTITUTE(SUBSTITUTE(SUBSTITUTE('YAHOO HISTORICAL DATA'!F1482,",","+"),".","-"),"+","."),"-",","))),"")</f>
        <v/>
      </c>
      <c r="K1482" s="15">
        <f>IF(ISNUMBER(VALUE(SUBSTITUTE(SUBSTITUTE(SUBSTITUTE(SUBSTITUTE('YAHOO HISTORICAL DATA'!G1482,",","+"),".","-"),"+","."),"-",",")))=TRUE,(VALUE(SUBSTITUTE(SUBSTITUTE(SUBSTITUTE(SUBSTITUTE('YAHOO HISTORICAL DATA'!G1482,",","+"),".","-"),"+","."),"-",","))),VALUE(SUBSTITUTE(SUBSTITUTE(SUBSTITUTE(SUBSTITUTE('YAHOO HISTORICAL DATA'!G1482,",","+"),".","-"),"+","."),"-",",")&amp;"0"))</f>
        <v>0</v>
      </c>
    </row>
    <row r="1483" spans="1:11" x14ac:dyDescent="0.2">
      <c r="A1483">
        <f>'YAHOO HISTORICAL DATA'!A1483</f>
        <v>0</v>
      </c>
      <c r="B1483" s="81">
        <f t="shared" si="96"/>
        <v>0</v>
      </c>
      <c r="C1483" s="83">
        <f t="shared" si="94"/>
        <v>0</v>
      </c>
      <c r="D1483" s="83">
        <f t="shared" si="97"/>
        <v>0</v>
      </c>
      <c r="E1483" s="3" t="e">
        <f t="shared" si="95"/>
        <v>#NUM!</v>
      </c>
      <c r="F1483" s="15" t="str">
        <f>IF(ISNUMBER(VALUE(SUBSTITUTE(SUBSTITUTE(SUBSTITUTE(SUBSTITUTE('YAHOO HISTORICAL DATA'!B1483,",","+"),".","-"),"+","."),"-",",")))=TRUE,(VALUE(SUBSTITUTE(SUBSTITUTE(SUBSTITUTE(SUBSTITUTE('YAHOO HISTORICAL DATA'!B1483,",","+"),".","-"),"+","."),"-",","))),"")</f>
        <v/>
      </c>
      <c r="G1483" s="15" t="str">
        <f>IF(ISNUMBER(VALUE(SUBSTITUTE(SUBSTITUTE(SUBSTITUTE(SUBSTITUTE('YAHOO HISTORICAL DATA'!C1483,",","+"),".","-"),"+","."),"-",",")))=TRUE,(VALUE(SUBSTITUTE(SUBSTITUTE(SUBSTITUTE(SUBSTITUTE('YAHOO HISTORICAL DATA'!C1483,",","+"),".","-"),"+","."),"-",","))),"")</f>
        <v/>
      </c>
      <c r="H1483" s="15" t="str">
        <f>IF(ISNUMBER(VALUE(SUBSTITUTE(SUBSTITUTE(SUBSTITUTE(SUBSTITUTE('YAHOO HISTORICAL DATA'!D1483,",","+"),".","-"),"+","."),"-",",")))=TRUE,(VALUE(SUBSTITUTE(SUBSTITUTE(SUBSTITUTE(SUBSTITUTE('YAHOO HISTORICAL DATA'!D1483,",","+"),".","-"),"+","."),"-",","))),"")</f>
        <v/>
      </c>
      <c r="I1483" s="15" t="str">
        <f>IF(ISNUMBER(VALUE(SUBSTITUTE(SUBSTITUTE(SUBSTITUTE(SUBSTITUTE('YAHOO HISTORICAL DATA'!E1483,",","+"),".","-"),"+","."),"-",",")))=TRUE,(VALUE(SUBSTITUTE(SUBSTITUTE(SUBSTITUTE(SUBSTITUTE('YAHOO HISTORICAL DATA'!E1483,",","+"),".","-"),"+","."),"-",","))),"")</f>
        <v/>
      </c>
      <c r="J1483" s="15" t="str">
        <f>IF(ISNUMBER(VALUE(SUBSTITUTE(SUBSTITUTE(SUBSTITUTE(SUBSTITUTE('YAHOO HISTORICAL DATA'!F1483,",","+"),".","-"),"+","."),"-",",")))=TRUE,(VALUE(SUBSTITUTE(SUBSTITUTE(SUBSTITUTE(SUBSTITUTE('YAHOO HISTORICAL DATA'!F1483,",","+"),".","-"),"+","."),"-",","))),"")</f>
        <v/>
      </c>
      <c r="K1483" s="15">
        <f>IF(ISNUMBER(VALUE(SUBSTITUTE(SUBSTITUTE(SUBSTITUTE(SUBSTITUTE('YAHOO HISTORICAL DATA'!G1483,",","+"),".","-"),"+","."),"-",",")))=TRUE,(VALUE(SUBSTITUTE(SUBSTITUTE(SUBSTITUTE(SUBSTITUTE('YAHOO HISTORICAL DATA'!G1483,",","+"),".","-"),"+","."),"-",","))),VALUE(SUBSTITUTE(SUBSTITUTE(SUBSTITUTE(SUBSTITUTE('YAHOO HISTORICAL DATA'!G1483,",","+"),".","-"),"+","."),"-",",")&amp;"0"))</f>
        <v>0</v>
      </c>
    </row>
    <row r="1484" spans="1:11" x14ac:dyDescent="0.2">
      <c r="A1484">
        <f>'YAHOO HISTORICAL DATA'!A1484</f>
        <v>0</v>
      </c>
      <c r="B1484" s="81">
        <f t="shared" si="96"/>
        <v>0</v>
      </c>
      <c r="C1484" s="83">
        <f t="shared" si="94"/>
        <v>0</v>
      </c>
      <c r="D1484" s="83">
        <f t="shared" si="97"/>
        <v>0</v>
      </c>
      <c r="E1484" s="3" t="e">
        <f t="shared" si="95"/>
        <v>#NUM!</v>
      </c>
      <c r="F1484" s="15" t="str">
        <f>IF(ISNUMBER(VALUE(SUBSTITUTE(SUBSTITUTE(SUBSTITUTE(SUBSTITUTE('YAHOO HISTORICAL DATA'!B1484,",","+"),".","-"),"+","."),"-",",")))=TRUE,(VALUE(SUBSTITUTE(SUBSTITUTE(SUBSTITUTE(SUBSTITUTE('YAHOO HISTORICAL DATA'!B1484,",","+"),".","-"),"+","."),"-",","))),"")</f>
        <v/>
      </c>
      <c r="G1484" s="15" t="str">
        <f>IF(ISNUMBER(VALUE(SUBSTITUTE(SUBSTITUTE(SUBSTITUTE(SUBSTITUTE('YAHOO HISTORICAL DATA'!C1484,",","+"),".","-"),"+","."),"-",",")))=TRUE,(VALUE(SUBSTITUTE(SUBSTITUTE(SUBSTITUTE(SUBSTITUTE('YAHOO HISTORICAL DATA'!C1484,",","+"),".","-"),"+","."),"-",","))),"")</f>
        <v/>
      </c>
      <c r="H1484" s="15" t="str">
        <f>IF(ISNUMBER(VALUE(SUBSTITUTE(SUBSTITUTE(SUBSTITUTE(SUBSTITUTE('YAHOO HISTORICAL DATA'!D1484,",","+"),".","-"),"+","."),"-",",")))=TRUE,(VALUE(SUBSTITUTE(SUBSTITUTE(SUBSTITUTE(SUBSTITUTE('YAHOO HISTORICAL DATA'!D1484,",","+"),".","-"),"+","."),"-",","))),"")</f>
        <v/>
      </c>
      <c r="I1484" s="15" t="str">
        <f>IF(ISNUMBER(VALUE(SUBSTITUTE(SUBSTITUTE(SUBSTITUTE(SUBSTITUTE('YAHOO HISTORICAL DATA'!E1484,",","+"),".","-"),"+","."),"-",",")))=TRUE,(VALUE(SUBSTITUTE(SUBSTITUTE(SUBSTITUTE(SUBSTITUTE('YAHOO HISTORICAL DATA'!E1484,",","+"),".","-"),"+","."),"-",","))),"")</f>
        <v/>
      </c>
      <c r="J1484" s="15" t="str">
        <f>IF(ISNUMBER(VALUE(SUBSTITUTE(SUBSTITUTE(SUBSTITUTE(SUBSTITUTE('YAHOO HISTORICAL DATA'!F1484,",","+"),".","-"),"+","."),"-",",")))=TRUE,(VALUE(SUBSTITUTE(SUBSTITUTE(SUBSTITUTE(SUBSTITUTE('YAHOO HISTORICAL DATA'!F1484,",","+"),".","-"),"+","."),"-",","))),"")</f>
        <v/>
      </c>
      <c r="K1484" s="15">
        <f>IF(ISNUMBER(VALUE(SUBSTITUTE(SUBSTITUTE(SUBSTITUTE(SUBSTITUTE('YAHOO HISTORICAL DATA'!G1484,",","+"),".","-"),"+","."),"-",",")))=TRUE,(VALUE(SUBSTITUTE(SUBSTITUTE(SUBSTITUTE(SUBSTITUTE('YAHOO HISTORICAL DATA'!G1484,",","+"),".","-"),"+","."),"-",","))),VALUE(SUBSTITUTE(SUBSTITUTE(SUBSTITUTE(SUBSTITUTE('YAHOO HISTORICAL DATA'!G1484,",","+"),".","-"),"+","."),"-",",")&amp;"0"))</f>
        <v>0</v>
      </c>
    </row>
    <row r="1485" spans="1:11" x14ac:dyDescent="0.2">
      <c r="A1485">
        <f>'YAHOO HISTORICAL DATA'!A1485</f>
        <v>0</v>
      </c>
      <c r="B1485" s="81">
        <f t="shared" si="96"/>
        <v>0</v>
      </c>
      <c r="C1485" s="83">
        <f t="shared" si="94"/>
        <v>0</v>
      </c>
      <c r="D1485" s="83">
        <f t="shared" si="97"/>
        <v>0</v>
      </c>
      <c r="E1485" s="3" t="e">
        <f t="shared" si="95"/>
        <v>#NUM!</v>
      </c>
      <c r="F1485" s="15" t="str">
        <f>IF(ISNUMBER(VALUE(SUBSTITUTE(SUBSTITUTE(SUBSTITUTE(SUBSTITUTE('YAHOO HISTORICAL DATA'!B1485,",","+"),".","-"),"+","."),"-",",")))=TRUE,(VALUE(SUBSTITUTE(SUBSTITUTE(SUBSTITUTE(SUBSTITUTE('YAHOO HISTORICAL DATA'!B1485,",","+"),".","-"),"+","."),"-",","))),"")</f>
        <v/>
      </c>
      <c r="G1485" s="15" t="str">
        <f>IF(ISNUMBER(VALUE(SUBSTITUTE(SUBSTITUTE(SUBSTITUTE(SUBSTITUTE('YAHOO HISTORICAL DATA'!C1485,",","+"),".","-"),"+","."),"-",",")))=TRUE,(VALUE(SUBSTITUTE(SUBSTITUTE(SUBSTITUTE(SUBSTITUTE('YAHOO HISTORICAL DATA'!C1485,",","+"),".","-"),"+","."),"-",","))),"")</f>
        <v/>
      </c>
      <c r="H1485" s="15" t="str">
        <f>IF(ISNUMBER(VALUE(SUBSTITUTE(SUBSTITUTE(SUBSTITUTE(SUBSTITUTE('YAHOO HISTORICAL DATA'!D1485,",","+"),".","-"),"+","."),"-",",")))=TRUE,(VALUE(SUBSTITUTE(SUBSTITUTE(SUBSTITUTE(SUBSTITUTE('YAHOO HISTORICAL DATA'!D1485,",","+"),".","-"),"+","."),"-",","))),"")</f>
        <v/>
      </c>
      <c r="I1485" s="15" t="str">
        <f>IF(ISNUMBER(VALUE(SUBSTITUTE(SUBSTITUTE(SUBSTITUTE(SUBSTITUTE('YAHOO HISTORICAL DATA'!E1485,",","+"),".","-"),"+","."),"-",",")))=TRUE,(VALUE(SUBSTITUTE(SUBSTITUTE(SUBSTITUTE(SUBSTITUTE('YAHOO HISTORICAL DATA'!E1485,",","+"),".","-"),"+","."),"-",","))),"")</f>
        <v/>
      </c>
      <c r="J1485" s="15" t="str">
        <f>IF(ISNUMBER(VALUE(SUBSTITUTE(SUBSTITUTE(SUBSTITUTE(SUBSTITUTE('YAHOO HISTORICAL DATA'!F1485,",","+"),".","-"),"+","."),"-",",")))=TRUE,(VALUE(SUBSTITUTE(SUBSTITUTE(SUBSTITUTE(SUBSTITUTE('YAHOO HISTORICAL DATA'!F1485,",","+"),".","-"),"+","."),"-",","))),"")</f>
        <v/>
      </c>
      <c r="K1485" s="15">
        <f>IF(ISNUMBER(VALUE(SUBSTITUTE(SUBSTITUTE(SUBSTITUTE(SUBSTITUTE('YAHOO HISTORICAL DATA'!G1485,",","+"),".","-"),"+","."),"-",",")))=TRUE,(VALUE(SUBSTITUTE(SUBSTITUTE(SUBSTITUTE(SUBSTITUTE('YAHOO HISTORICAL DATA'!G1485,",","+"),".","-"),"+","."),"-",","))),VALUE(SUBSTITUTE(SUBSTITUTE(SUBSTITUTE(SUBSTITUTE('YAHOO HISTORICAL DATA'!G1485,",","+"),".","-"),"+","."),"-",",")&amp;"0"))</f>
        <v>0</v>
      </c>
    </row>
    <row r="1486" spans="1:11" x14ac:dyDescent="0.2">
      <c r="A1486">
        <f>'YAHOO HISTORICAL DATA'!A1486</f>
        <v>0</v>
      </c>
      <c r="B1486" s="81">
        <f t="shared" si="96"/>
        <v>0</v>
      </c>
      <c r="C1486" s="83">
        <f t="shared" si="94"/>
        <v>0</v>
      </c>
      <c r="D1486" s="83">
        <f t="shared" si="97"/>
        <v>0</v>
      </c>
      <c r="E1486" s="3" t="e">
        <f t="shared" si="95"/>
        <v>#NUM!</v>
      </c>
      <c r="F1486" s="15" t="str">
        <f>IF(ISNUMBER(VALUE(SUBSTITUTE(SUBSTITUTE(SUBSTITUTE(SUBSTITUTE('YAHOO HISTORICAL DATA'!B1486,",","+"),".","-"),"+","."),"-",",")))=TRUE,(VALUE(SUBSTITUTE(SUBSTITUTE(SUBSTITUTE(SUBSTITUTE('YAHOO HISTORICAL DATA'!B1486,",","+"),".","-"),"+","."),"-",","))),"")</f>
        <v/>
      </c>
      <c r="G1486" s="15" t="str">
        <f>IF(ISNUMBER(VALUE(SUBSTITUTE(SUBSTITUTE(SUBSTITUTE(SUBSTITUTE('YAHOO HISTORICAL DATA'!C1486,",","+"),".","-"),"+","."),"-",",")))=TRUE,(VALUE(SUBSTITUTE(SUBSTITUTE(SUBSTITUTE(SUBSTITUTE('YAHOO HISTORICAL DATA'!C1486,",","+"),".","-"),"+","."),"-",","))),"")</f>
        <v/>
      </c>
      <c r="H1486" s="15" t="str">
        <f>IF(ISNUMBER(VALUE(SUBSTITUTE(SUBSTITUTE(SUBSTITUTE(SUBSTITUTE('YAHOO HISTORICAL DATA'!D1486,",","+"),".","-"),"+","."),"-",",")))=TRUE,(VALUE(SUBSTITUTE(SUBSTITUTE(SUBSTITUTE(SUBSTITUTE('YAHOO HISTORICAL DATA'!D1486,",","+"),".","-"),"+","."),"-",","))),"")</f>
        <v/>
      </c>
      <c r="I1486" s="15" t="str">
        <f>IF(ISNUMBER(VALUE(SUBSTITUTE(SUBSTITUTE(SUBSTITUTE(SUBSTITUTE('YAHOO HISTORICAL DATA'!E1486,",","+"),".","-"),"+","."),"-",",")))=TRUE,(VALUE(SUBSTITUTE(SUBSTITUTE(SUBSTITUTE(SUBSTITUTE('YAHOO HISTORICAL DATA'!E1486,",","+"),".","-"),"+","."),"-",","))),"")</f>
        <v/>
      </c>
      <c r="J1486" s="15" t="str">
        <f>IF(ISNUMBER(VALUE(SUBSTITUTE(SUBSTITUTE(SUBSTITUTE(SUBSTITUTE('YAHOO HISTORICAL DATA'!F1486,",","+"),".","-"),"+","."),"-",",")))=TRUE,(VALUE(SUBSTITUTE(SUBSTITUTE(SUBSTITUTE(SUBSTITUTE('YAHOO HISTORICAL DATA'!F1486,",","+"),".","-"),"+","."),"-",","))),"")</f>
        <v/>
      </c>
      <c r="K1486" s="15">
        <f>IF(ISNUMBER(VALUE(SUBSTITUTE(SUBSTITUTE(SUBSTITUTE(SUBSTITUTE('YAHOO HISTORICAL DATA'!G1486,",","+"),".","-"),"+","."),"-",",")))=TRUE,(VALUE(SUBSTITUTE(SUBSTITUTE(SUBSTITUTE(SUBSTITUTE('YAHOO HISTORICAL DATA'!G1486,",","+"),".","-"),"+","."),"-",","))),VALUE(SUBSTITUTE(SUBSTITUTE(SUBSTITUTE(SUBSTITUTE('YAHOO HISTORICAL DATA'!G1486,",","+"),".","-"),"+","."),"-",",")&amp;"0"))</f>
        <v>0</v>
      </c>
    </row>
    <row r="1487" spans="1:11" x14ac:dyDescent="0.2">
      <c r="A1487">
        <f>'YAHOO HISTORICAL DATA'!A1487</f>
        <v>0</v>
      </c>
      <c r="B1487" s="81">
        <f t="shared" si="96"/>
        <v>0</v>
      </c>
      <c r="C1487" s="83">
        <f t="shared" si="94"/>
        <v>0</v>
      </c>
      <c r="D1487" s="83">
        <f t="shared" si="97"/>
        <v>0</v>
      </c>
      <c r="E1487" s="3" t="e">
        <f t="shared" si="95"/>
        <v>#NUM!</v>
      </c>
      <c r="F1487" s="15" t="str">
        <f>IF(ISNUMBER(VALUE(SUBSTITUTE(SUBSTITUTE(SUBSTITUTE(SUBSTITUTE('YAHOO HISTORICAL DATA'!B1487,",","+"),".","-"),"+","."),"-",",")))=TRUE,(VALUE(SUBSTITUTE(SUBSTITUTE(SUBSTITUTE(SUBSTITUTE('YAHOO HISTORICAL DATA'!B1487,",","+"),".","-"),"+","."),"-",","))),"")</f>
        <v/>
      </c>
      <c r="G1487" s="15" t="str">
        <f>IF(ISNUMBER(VALUE(SUBSTITUTE(SUBSTITUTE(SUBSTITUTE(SUBSTITUTE('YAHOO HISTORICAL DATA'!C1487,",","+"),".","-"),"+","."),"-",",")))=TRUE,(VALUE(SUBSTITUTE(SUBSTITUTE(SUBSTITUTE(SUBSTITUTE('YAHOO HISTORICAL DATA'!C1487,",","+"),".","-"),"+","."),"-",","))),"")</f>
        <v/>
      </c>
      <c r="H1487" s="15" t="str">
        <f>IF(ISNUMBER(VALUE(SUBSTITUTE(SUBSTITUTE(SUBSTITUTE(SUBSTITUTE('YAHOO HISTORICAL DATA'!D1487,",","+"),".","-"),"+","."),"-",",")))=TRUE,(VALUE(SUBSTITUTE(SUBSTITUTE(SUBSTITUTE(SUBSTITUTE('YAHOO HISTORICAL DATA'!D1487,",","+"),".","-"),"+","."),"-",","))),"")</f>
        <v/>
      </c>
      <c r="I1487" s="15" t="str">
        <f>IF(ISNUMBER(VALUE(SUBSTITUTE(SUBSTITUTE(SUBSTITUTE(SUBSTITUTE('YAHOO HISTORICAL DATA'!E1487,",","+"),".","-"),"+","."),"-",",")))=TRUE,(VALUE(SUBSTITUTE(SUBSTITUTE(SUBSTITUTE(SUBSTITUTE('YAHOO HISTORICAL DATA'!E1487,",","+"),".","-"),"+","."),"-",","))),"")</f>
        <v/>
      </c>
      <c r="J1487" s="15" t="str">
        <f>IF(ISNUMBER(VALUE(SUBSTITUTE(SUBSTITUTE(SUBSTITUTE(SUBSTITUTE('YAHOO HISTORICAL DATA'!F1487,",","+"),".","-"),"+","."),"-",",")))=TRUE,(VALUE(SUBSTITUTE(SUBSTITUTE(SUBSTITUTE(SUBSTITUTE('YAHOO HISTORICAL DATA'!F1487,",","+"),".","-"),"+","."),"-",","))),"")</f>
        <v/>
      </c>
      <c r="K1487" s="15">
        <f>IF(ISNUMBER(VALUE(SUBSTITUTE(SUBSTITUTE(SUBSTITUTE(SUBSTITUTE('YAHOO HISTORICAL DATA'!G1487,",","+"),".","-"),"+","."),"-",",")))=TRUE,(VALUE(SUBSTITUTE(SUBSTITUTE(SUBSTITUTE(SUBSTITUTE('YAHOO HISTORICAL DATA'!G1487,",","+"),".","-"),"+","."),"-",","))),VALUE(SUBSTITUTE(SUBSTITUTE(SUBSTITUTE(SUBSTITUTE('YAHOO HISTORICAL DATA'!G1487,",","+"),".","-"),"+","."),"-",",")&amp;"0"))</f>
        <v>0</v>
      </c>
    </row>
    <row r="1488" spans="1:11" x14ac:dyDescent="0.2">
      <c r="A1488">
        <f>'YAHOO HISTORICAL DATA'!A1488</f>
        <v>0</v>
      </c>
      <c r="B1488" s="81">
        <f t="shared" si="96"/>
        <v>0</v>
      </c>
      <c r="C1488" s="83">
        <f t="shared" si="94"/>
        <v>0</v>
      </c>
      <c r="D1488" s="83">
        <f t="shared" si="97"/>
        <v>0</v>
      </c>
      <c r="E1488" s="3" t="e">
        <f t="shared" si="95"/>
        <v>#NUM!</v>
      </c>
      <c r="F1488" s="15" t="str">
        <f>IF(ISNUMBER(VALUE(SUBSTITUTE(SUBSTITUTE(SUBSTITUTE(SUBSTITUTE('YAHOO HISTORICAL DATA'!B1488,",","+"),".","-"),"+","."),"-",",")))=TRUE,(VALUE(SUBSTITUTE(SUBSTITUTE(SUBSTITUTE(SUBSTITUTE('YAHOO HISTORICAL DATA'!B1488,",","+"),".","-"),"+","."),"-",","))),"")</f>
        <v/>
      </c>
      <c r="G1488" s="15" t="str">
        <f>IF(ISNUMBER(VALUE(SUBSTITUTE(SUBSTITUTE(SUBSTITUTE(SUBSTITUTE('YAHOO HISTORICAL DATA'!C1488,",","+"),".","-"),"+","."),"-",",")))=TRUE,(VALUE(SUBSTITUTE(SUBSTITUTE(SUBSTITUTE(SUBSTITUTE('YAHOO HISTORICAL DATA'!C1488,",","+"),".","-"),"+","."),"-",","))),"")</f>
        <v/>
      </c>
      <c r="H1488" s="15" t="str">
        <f>IF(ISNUMBER(VALUE(SUBSTITUTE(SUBSTITUTE(SUBSTITUTE(SUBSTITUTE('YAHOO HISTORICAL DATA'!D1488,",","+"),".","-"),"+","."),"-",",")))=TRUE,(VALUE(SUBSTITUTE(SUBSTITUTE(SUBSTITUTE(SUBSTITUTE('YAHOO HISTORICAL DATA'!D1488,",","+"),".","-"),"+","."),"-",","))),"")</f>
        <v/>
      </c>
      <c r="I1488" s="15" t="str">
        <f>IF(ISNUMBER(VALUE(SUBSTITUTE(SUBSTITUTE(SUBSTITUTE(SUBSTITUTE('YAHOO HISTORICAL DATA'!E1488,",","+"),".","-"),"+","."),"-",",")))=TRUE,(VALUE(SUBSTITUTE(SUBSTITUTE(SUBSTITUTE(SUBSTITUTE('YAHOO HISTORICAL DATA'!E1488,",","+"),".","-"),"+","."),"-",","))),"")</f>
        <v/>
      </c>
      <c r="J1488" s="15" t="str">
        <f>IF(ISNUMBER(VALUE(SUBSTITUTE(SUBSTITUTE(SUBSTITUTE(SUBSTITUTE('YAHOO HISTORICAL DATA'!F1488,",","+"),".","-"),"+","."),"-",",")))=TRUE,(VALUE(SUBSTITUTE(SUBSTITUTE(SUBSTITUTE(SUBSTITUTE('YAHOO HISTORICAL DATA'!F1488,",","+"),".","-"),"+","."),"-",","))),"")</f>
        <v/>
      </c>
      <c r="K1488" s="15">
        <f>IF(ISNUMBER(VALUE(SUBSTITUTE(SUBSTITUTE(SUBSTITUTE(SUBSTITUTE('YAHOO HISTORICAL DATA'!G1488,",","+"),".","-"),"+","."),"-",",")))=TRUE,(VALUE(SUBSTITUTE(SUBSTITUTE(SUBSTITUTE(SUBSTITUTE('YAHOO HISTORICAL DATA'!G1488,",","+"),".","-"),"+","."),"-",","))),VALUE(SUBSTITUTE(SUBSTITUTE(SUBSTITUTE(SUBSTITUTE('YAHOO HISTORICAL DATA'!G1488,",","+"),".","-"),"+","."),"-",",")&amp;"0"))</f>
        <v>0</v>
      </c>
    </row>
    <row r="1489" spans="1:11" x14ac:dyDescent="0.2">
      <c r="A1489">
        <f>'YAHOO HISTORICAL DATA'!A1489</f>
        <v>0</v>
      </c>
      <c r="B1489" s="81">
        <f t="shared" si="96"/>
        <v>0</v>
      </c>
      <c r="C1489" s="83">
        <f t="shared" si="94"/>
        <v>0</v>
      </c>
      <c r="D1489" s="83">
        <f t="shared" si="97"/>
        <v>0</v>
      </c>
      <c r="E1489" s="3" t="e">
        <f t="shared" si="95"/>
        <v>#NUM!</v>
      </c>
      <c r="F1489" s="15" t="str">
        <f>IF(ISNUMBER(VALUE(SUBSTITUTE(SUBSTITUTE(SUBSTITUTE(SUBSTITUTE('YAHOO HISTORICAL DATA'!B1489,",","+"),".","-"),"+","."),"-",",")))=TRUE,(VALUE(SUBSTITUTE(SUBSTITUTE(SUBSTITUTE(SUBSTITUTE('YAHOO HISTORICAL DATA'!B1489,",","+"),".","-"),"+","."),"-",","))),"")</f>
        <v/>
      </c>
      <c r="G1489" s="15" t="str">
        <f>IF(ISNUMBER(VALUE(SUBSTITUTE(SUBSTITUTE(SUBSTITUTE(SUBSTITUTE('YAHOO HISTORICAL DATA'!C1489,",","+"),".","-"),"+","."),"-",",")))=TRUE,(VALUE(SUBSTITUTE(SUBSTITUTE(SUBSTITUTE(SUBSTITUTE('YAHOO HISTORICAL DATA'!C1489,",","+"),".","-"),"+","."),"-",","))),"")</f>
        <v/>
      </c>
      <c r="H1489" s="15" t="str">
        <f>IF(ISNUMBER(VALUE(SUBSTITUTE(SUBSTITUTE(SUBSTITUTE(SUBSTITUTE('YAHOO HISTORICAL DATA'!D1489,",","+"),".","-"),"+","."),"-",",")))=TRUE,(VALUE(SUBSTITUTE(SUBSTITUTE(SUBSTITUTE(SUBSTITUTE('YAHOO HISTORICAL DATA'!D1489,",","+"),".","-"),"+","."),"-",","))),"")</f>
        <v/>
      </c>
      <c r="I1489" s="15" t="str">
        <f>IF(ISNUMBER(VALUE(SUBSTITUTE(SUBSTITUTE(SUBSTITUTE(SUBSTITUTE('YAHOO HISTORICAL DATA'!E1489,",","+"),".","-"),"+","."),"-",",")))=TRUE,(VALUE(SUBSTITUTE(SUBSTITUTE(SUBSTITUTE(SUBSTITUTE('YAHOO HISTORICAL DATA'!E1489,",","+"),".","-"),"+","."),"-",","))),"")</f>
        <v/>
      </c>
      <c r="J1489" s="15" t="str">
        <f>IF(ISNUMBER(VALUE(SUBSTITUTE(SUBSTITUTE(SUBSTITUTE(SUBSTITUTE('YAHOO HISTORICAL DATA'!F1489,",","+"),".","-"),"+","."),"-",",")))=TRUE,(VALUE(SUBSTITUTE(SUBSTITUTE(SUBSTITUTE(SUBSTITUTE('YAHOO HISTORICAL DATA'!F1489,",","+"),".","-"),"+","."),"-",","))),"")</f>
        <v/>
      </c>
      <c r="K1489" s="15">
        <f>IF(ISNUMBER(VALUE(SUBSTITUTE(SUBSTITUTE(SUBSTITUTE(SUBSTITUTE('YAHOO HISTORICAL DATA'!G1489,",","+"),".","-"),"+","."),"-",",")))=TRUE,(VALUE(SUBSTITUTE(SUBSTITUTE(SUBSTITUTE(SUBSTITUTE('YAHOO HISTORICAL DATA'!G1489,",","+"),".","-"),"+","."),"-",","))),VALUE(SUBSTITUTE(SUBSTITUTE(SUBSTITUTE(SUBSTITUTE('YAHOO HISTORICAL DATA'!G1489,",","+"),".","-"),"+","."),"-",",")&amp;"0"))</f>
        <v>0</v>
      </c>
    </row>
    <row r="1490" spans="1:11" x14ac:dyDescent="0.2">
      <c r="A1490">
        <f>'YAHOO HISTORICAL DATA'!A1490</f>
        <v>0</v>
      </c>
      <c r="B1490" s="81">
        <f t="shared" si="96"/>
        <v>0</v>
      </c>
      <c r="C1490" s="83">
        <f t="shared" si="94"/>
        <v>0</v>
      </c>
      <c r="D1490" s="83">
        <f t="shared" si="97"/>
        <v>0</v>
      </c>
      <c r="E1490" s="3" t="e">
        <f t="shared" si="95"/>
        <v>#NUM!</v>
      </c>
      <c r="F1490" s="15" t="str">
        <f>IF(ISNUMBER(VALUE(SUBSTITUTE(SUBSTITUTE(SUBSTITUTE(SUBSTITUTE('YAHOO HISTORICAL DATA'!B1490,",","+"),".","-"),"+","."),"-",",")))=TRUE,(VALUE(SUBSTITUTE(SUBSTITUTE(SUBSTITUTE(SUBSTITUTE('YAHOO HISTORICAL DATA'!B1490,",","+"),".","-"),"+","."),"-",","))),"")</f>
        <v/>
      </c>
      <c r="G1490" s="15" t="str">
        <f>IF(ISNUMBER(VALUE(SUBSTITUTE(SUBSTITUTE(SUBSTITUTE(SUBSTITUTE('YAHOO HISTORICAL DATA'!C1490,",","+"),".","-"),"+","."),"-",",")))=TRUE,(VALUE(SUBSTITUTE(SUBSTITUTE(SUBSTITUTE(SUBSTITUTE('YAHOO HISTORICAL DATA'!C1490,",","+"),".","-"),"+","."),"-",","))),"")</f>
        <v/>
      </c>
      <c r="H1490" s="15" t="str">
        <f>IF(ISNUMBER(VALUE(SUBSTITUTE(SUBSTITUTE(SUBSTITUTE(SUBSTITUTE('YAHOO HISTORICAL DATA'!D1490,",","+"),".","-"),"+","."),"-",",")))=TRUE,(VALUE(SUBSTITUTE(SUBSTITUTE(SUBSTITUTE(SUBSTITUTE('YAHOO HISTORICAL DATA'!D1490,",","+"),".","-"),"+","."),"-",","))),"")</f>
        <v/>
      </c>
      <c r="I1490" s="15" t="str">
        <f>IF(ISNUMBER(VALUE(SUBSTITUTE(SUBSTITUTE(SUBSTITUTE(SUBSTITUTE('YAHOO HISTORICAL DATA'!E1490,",","+"),".","-"),"+","."),"-",",")))=TRUE,(VALUE(SUBSTITUTE(SUBSTITUTE(SUBSTITUTE(SUBSTITUTE('YAHOO HISTORICAL DATA'!E1490,",","+"),".","-"),"+","."),"-",","))),"")</f>
        <v/>
      </c>
      <c r="J1490" s="15" t="str">
        <f>IF(ISNUMBER(VALUE(SUBSTITUTE(SUBSTITUTE(SUBSTITUTE(SUBSTITUTE('YAHOO HISTORICAL DATA'!F1490,",","+"),".","-"),"+","."),"-",",")))=TRUE,(VALUE(SUBSTITUTE(SUBSTITUTE(SUBSTITUTE(SUBSTITUTE('YAHOO HISTORICAL DATA'!F1490,",","+"),".","-"),"+","."),"-",","))),"")</f>
        <v/>
      </c>
      <c r="K1490" s="15">
        <f>IF(ISNUMBER(VALUE(SUBSTITUTE(SUBSTITUTE(SUBSTITUTE(SUBSTITUTE('YAHOO HISTORICAL DATA'!G1490,",","+"),".","-"),"+","."),"-",",")))=TRUE,(VALUE(SUBSTITUTE(SUBSTITUTE(SUBSTITUTE(SUBSTITUTE('YAHOO HISTORICAL DATA'!G1490,",","+"),".","-"),"+","."),"-",","))),VALUE(SUBSTITUTE(SUBSTITUTE(SUBSTITUTE(SUBSTITUTE('YAHOO HISTORICAL DATA'!G1490,",","+"),".","-"),"+","."),"-",",")&amp;"0"))</f>
        <v>0</v>
      </c>
    </row>
    <row r="1491" spans="1:11" x14ac:dyDescent="0.2">
      <c r="A1491">
        <f>'YAHOO HISTORICAL DATA'!A1491</f>
        <v>0</v>
      </c>
      <c r="B1491" s="81">
        <f t="shared" si="96"/>
        <v>0</v>
      </c>
      <c r="C1491" s="83">
        <f t="shared" si="94"/>
        <v>0</v>
      </c>
      <c r="D1491" s="83">
        <f t="shared" si="97"/>
        <v>0</v>
      </c>
      <c r="E1491" s="3" t="e">
        <f t="shared" si="95"/>
        <v>#NUM!</v>
      </c>
      <c r="F1491" s="15" t="str">
        <f>IF(ISNUMBER(VALUE(SUBSTITUTE(SUBSTITUTE(SUBSTITUTE(SUBSTITUTE('YAHOO HISTORICAL DATA'!B1491,",","+"),".","-"),"+","."),"-",",")))=TRUE,(VALUE(SUBSTITUTE(SUBSTITUTE(SUBSTITUTE(SUBSTITUTE('YAHOO HISTORICAL DATA'!B1491,",","+"),".","-"),"+","."),"-",","))),"")</f>
        <v/>
      </c>
      <c r="G1491" s="15" t="str">
        <f>IF(ISNUMBER(VALUE(SUBSTITUTE(SUBSTITUTE(SUBSTITUTE(SUBSTITUTE('YAHOO HISTORICAL DATA'!C1491,",","+"),".","-"),"+","."),"-",",")))=TRUE,(VALUE(SUBSTITUTE(SUBSTITUTE(SUBSTITUTE(SUBSTITUTE('YAHOO HISTORICAL DATA'!C1491,",","+"),".","-"),"+","."),"-",","))),"")</f>
        <v/>
      </c>
      <c r="H1491" s="15" t="str">
        <f>IF(ISNUMBER(VALUE(SUBSTITUTE(SUBSTITUTE(SUBSTITUTE(SUBSTITUTE('YAHOO HISTORICAL DATA'!D1491,",","+"),".","-"),"+","."),"-",",")))=TRUE,(VALUE(SUBSTITUTE(SUBSTITUTE(SUBSTITUTE(SUBSTITUTE('YAHOO HISTORICAL DATA'!D1491,",","+"),".","-"),"+","."),"-",","))),"")</f>
        <v/>
      </c>
      <c r="I1491" s="15" t="str">
        <f>IF(ISNUMBER(VALUE(SUBSTITUTE(SUBSTITUTE(SUBSTITUTE(SUBSTITUTE('YAHOO HISTORICAL DATA'!E1491,",","+"),".","-"),"+","."),"-",",")))=TRUE,(VALUE(SUBSTITUTE(SUBSTITUTE(SUBSTITUTE(SUBSTITUTE('YAHOO HISTORICAL DATA'!E1491,",","+"),".","-"),"+","."),"-",","))),"")</f>
        <v/>
      </c>
      <c r="J1491" s="15" t="str">
        <f>IF(ISNUMBER(VALUE(SUBSTITUTE(SUBSTITUTE(SUBSTITUTE(SUBSTITUTE('YAHOO HISTORICAL DATA'!F1491,",","+"),".","-"),"+","."),"-",",")))=TRUE,(VALUE(SUBSTITUTE(SUBSTITUTE(SUBSTITUTE(SUBSTITUTE('YAHOO HISTORICAL DATA'!F1491,",","+"),".","-"),"+","."),"-",","))),"")</f>
        <v/>
      </c>
      <c r="K1491" s="15">
        <f>IF(ISNUMBER(VALUE(SUBSTITUTE(SUBSTITUTE(SUBSTITUTE(SUBSTITUTE('YAHOO HISTORICAL DATA'!G1491,",","+"),".","-"),"+","."),"-",",")))=TRUE,(VALUE(SUBSTITUTE(SUBSTITUTE(SUBSTITUTE(SUBSTITUTE('YAHOO HISTORICAL DATA'!G1491,",","+"),".","-"),"+","."),"-",","))),VALUE(SUBSTITUTE(SUBSTITUTE(SUBSTITUTE(SUBSTITUTE('YAHOO HISTORICAL DATA'!G1491,",","+"),".","-"),"+","."),"-",",")&amp;"0"))</f>
        <v>0</v>
      </c>
    </row>
    <row r="1492" spans="1:11" x14ac:dyDescent="0.2">
      <c r="A1492">
        <f>'YAHOO HISTORICAL DATA'!A1492</f>
        <v>0</v>
      </c>
      <c r="B1492" s="81">
        <f t="shared" si="96"/>
        <v>0</v>
      </c>
      <c r="C1492" s="83">
        <f t="shared" si="94"/>
        <v>0</v>
      </c>
      <c r="D1492" s="83">
        <f t="shared" si="97"/>
        <v>0</v>
      </c>
      <c r="E1492" s="3" t="e">
        <f t="shared" si="95"/>
        <v>#NUM!</v>
      </c>
      <c r="F1492" s="15" t="str">
        <f>IF(ISNUMBER(VALUE(SUBSTITUTE(SUBSTITUTE(SUBSTITUTE(SUBSTITUTE('YAHOO HISTORICAL DATA'!B1492,",","+"),".","-"),"+","."),"-",",")))=TRUE,(VALUE(SUBSTITUTE(SUBSTITUTE(SUBSTITUTE(SUBSTITUTE('YAHOO HISTORICAL DATA'!B1492,",","+"),".","-"),"+","."),"-",","))),"")</f>
        <v/>
      </c>
      <c r="G1492" s="15" t="str">
        <f>IF(ISNUMBER(VALUE(SUBSTITUTE(SUBSTITUTE(SUBSTITUTE(SUBSTITUTE('YAHOO HISTORICAL DATA'!C1492,",","+"),".","-"),"+","."),"-",",")))=TRUE,(VALUE(SUBSTITUTE(SUBSTITUTE(SUBSTITUTE(SUBSTITUTE('YAHOO HISTORICAL DATA'!C1492,",","+"),".","-"),"+","."),"-",","))),"")</f>
        <v/>
      </c>
      <c r="H1492" s="15" t="str">
        <f>IF(ISNUMBER(VALUE(SUBSTITUTE(SUBSTITUTE(SUBSTITUTE(SUBSTITUTE('YAHOO HISTORICAL DATA'!D1492,",","+"),".","-"),"+","."),"-",",")))=TRUE,(VALUE(SUBSTITUTE(SUBSTITUTE(SUBSTITUTE(SUBSTITUTE('YAHOO HISTORICAL DATA'!D1492,",","+"),".","-"),"+","."),"-",","))),"")</f>
        <v/>
      </c>
      <c r="I1492" s="15" t="str">
        <f>IF(ISNUMBER(VALUE(SUBSTITUTE(SUBSTITUTE(SUBSTITUTE(SUBSTITUTE('YAHOO HISTORICAL DATA'!E1492,",","+"),".","-"),"+","."),"-",",")))=TRUE,(VALUE(SUBSTITUTE(SUBSTITUTE(SUBSTITUTE(SUBSTITUTE('YAHOO HISTORICAL DATA'!E1492,",","+"),".","-"),"+","."),"-",","))),"")</f>
        <v/>
      </c>
      <c r="J1492" s="15" t="str">
        <f>IF(ISNUMBER(VALUE(SUBSTITUTE(SUBSTITUTE(SUBSTITUTE(SUBSTITUTE('YAHOO HISTORICAL DATA'!F1492,",","+"),".","-"),"+","."),"-",",")))=TRUE,(VALUE(SUBSTITUTE(SUBSTITUTE(SUBSTITUTE(SUBSTITUTE('YAHOO HISTORICAL DATA'!F1492,",","+"),".","-"),"+","."),"-",","))),"")</f>
        <v/>
      </c>
      <c r="K1492" s="15">
        <f>IF(ISNUMBER(VALUE(SUBSTITUTE(SUBSTITUTE(SUBSTITUTE(SUBSTITUTE('YAHOO HISTORICAL DATA'!G1492,",","+"),".","-"),"+","."),"-",",")))=TRUE,(VALUE(SUBSTITUTE(SUBSTITUTE(SUBSTITUTE(SUBSTITUTE('YAHOO HISTORICAL DATA'!G1492,",","+"),".","-"),"+","."),"-",","))),VALUE(SUBSTITUTE(SUBSTITUTE(SUBSTITUTE(SUBSTITUTE('YAHOO HISTORICAL DATA'!G1492,",","+"),".","-"),"+","."),"-",",")&amp;"0"))</f>
        <v>0</v>
      </c>
    </row>
    <row r="1493" spans="1:11" x14ac:dyDescent="0.2">
      <c r="A1493">
        <f>'YAHOO HISTORICAL DATA'!A1493</f>
        <v>0</v>
      </c>
      <c r="B1493" s="81">
        <f t="shared" si="96"/>
        <v>0</v>
      </c>
      <c r="C1493" s="83">
        <f t="shared" si="94"/>
        <v>0</v>
      </c>
      <c r="D1493" s="83">
        <f t="shared" si="97"/>
        <v>0</v>
      </c>
      <c r="E1493" s="3" t="e">
        <f t="shared" si="95"/>
        <v>#NUM!</v>
      </c>
      <c r="F1493" s="15" t="str">
        <f>IF(ISNUMBER(VALUE(SUBSTITUTE(SUBSTITUTE(SUBSTITUTE(SUBSTITUTE('YAHOO HISTORICAL DATA'!B1493,",","+"),".","-"),"+","."),"-",",")))=TRUE,(VALUE(SUBSTITUTE(SUBSTITUTE(SUBSTITUTE(SUBSTITUTE('YAHOO HISTORICAL DATA'!B1493,",","+"),".","-"),"+","."),"-",","))),"")</f>
        <v/>
      </c>
      <c r="G1493" s="15" t="str">
        <f>IF(ISNUMBER(VALUE(SUBSTITUTE(SUBSTITUTE(SUBSTITUTE(SUBSTITUTE('YAHOO HISTORICAL DATA'!C1493,",","+"),".","-"),"+","."),"-",",")))=TRUE,(VALUE(SUBSTITUTE(SUBSTITUTE(SUBSTITUTE(SUBSTITUTE('YAHOO HISTORICAL DATA'!C1493,",","+"),".","-"),"+","."),"-",","))),"")</f>
        <v/>
      </c>
      <c r="H1493" s="15" t="str">
        <f>IF(ISNUMBER(VALUE(SUBSTITUTE(SUBSTITUTE(SUBSTITUTE(SUBSTITUTE('YAHOO HISTORICAL DATA'!D1493,",","+"),".","-"),"+","."),"-",",")))=TRUE,(VALUE(SUBSTITUTE(SUBSTITUTE(SUBSTITUTE(SUBSTITUTE('YAHOO HISTORICAL DATA'!D1493,",","+"),".","-"),"+","."),"-",","))),"")</f>
        <v/>
      </c>
      <c r="I1493" s="15" t="str">
        <f>IF(ISNUMBER(VALUE(SUBSTITUTE(SUBSTITUTE(SUBSTITUTE(SUBSTITUTE('YAHOO HISTORICAL DATA'!E1493,",","+"),".","-"),"+","."),"-",",")))=TRUE,(VALUE(SUBSTITUTE(SUBSTITUTE(SUBSTITUTE(SUBSTITUTE('YAHOO HISTORICAL DATA'!E1493,",","+"),".","-"),"+","."),"-",","))),"")</f>
        <v/>
      </c>
      <c r="J1493" s="15" t="str">
        <f>IF(ISNUMBER(VALUE(SUBSTITUTE(SUBSTITUTE(SUBSTITUTE(SUBSTITUTE('YAHOO HISTORICAL DATA'!F1493,",","+"),".","-"),"+","."),"-",",")))=TRUE,(VALUE(SUBSTITUTE(SUBSTITUTE(SUBSTITUTE(SUBSTITUTE('YAHOO HISTORICAL DATA'!F1493,",","+"),".","-"),"+","."),"-",","))),"")</f>
        <v/>
      </c>
      <c r="K1493" s="15">
        <f>IF(ISNUMBER(VALUE(SUBSTITUTE(SUBSTITUTE(SUBSTITUTE(SUBSTITUTE('YAHOO HISTORICAL DATA'!G1493,",","+"),".","-"),"+","."),"-",",")))=TRUE,(VALUE(SUBSTITUTE(SUBSTITUTE(SUBSTITUTE(SUBSTITUTE('YAHOO HISTORICAL DATA'!G1493,",","+"),".","-"),"+","."),"-",","))),VALUE(SUBSTITUTE(SUBSTITUTE(SUBSTITUTE(SUBSTITUTE('YAHOO HISTORICAL DATA'!G1493,",","+"),".","-"),"+","."),"-",",")&amp;"0"))</f>
        <v>0</v>
      </c>
    </row>
    <row r="1494" spans="1:11" x14ac:dyDescent="0.2">
      <c r="A1494">
        <f>'YAHOO HISTORICAL DATA'!A1494</f>
        <v>0</v>
      </c>
      <c r="B1494" s="81">
        <f t="shared" si="96"/>
        <v>0</v>
      </c>
      <c r="C1494" s="83">
        <f t="shared" si="94"/>
        <v>0</v>
      </c>
      <c r="D1494" s="83">
        <f t="shared" si="97"/>
        <v>0</v>
      </c>
      <c r="E1494" s="3" t="e">
        <f t="shared" si="95"/>
        <v>#NUM!</v>
      </c>
      <c r="F1494" s="15" t="str">
        <f>IF(ISNUMBER(VALUE(SUBSTITUTE(SUBSTITUTE(SUBSTITUTE(SUBSTITUTE('YAHOO HISTORICAL DATA'!B1494,",","+"),".","-"),"+","."),"-",",")))=TRUE,(VALUE(SUBSTITUTE(SUBSTITUTE(SUBSTITUTE(SUBSTITUTE('YAHOO HISTORICAL DATA'!B1494,",","+"),".","-"),"+","."),"-",","))),"")</f>
        <v/>
      </c>
      <c r="G1494" s="15" t="str">
        <f>IF(ISNUMBER(VALUE(SUBSTITUTE(SUBSTITUTE(SUBSTITUTE(SUBSTITUTE('YAHOO HISTORICAL DATA'!C1494,",","+"),".","-"),"+","."),"-",",")))=TRUE,(VALUE(SUBSTITUTE(SUBSTITUTE(SUBSTITUTE(SUBSTITUTE('YAHOO HISTORICAL DATA'!C1494,",","+"),".","-"),"+","."),"-",","))),"")</f>
        <v/>
      </c>
      <c r="H1494" s="15" t="str">
        <f>IF(ISNUMBER(VALUE(SUBSTITUTE(SUBSTITUTE(SUBSTITUTE(SUBSTITUTE('YAHOO HISTORICAL DATA'!D1494,",","+"),".","-"),"+","."),"-",",")))=TRUE,(VALUE(SUBSTITUTE(SUBSTITUTE(SUBSTITUTE(SUBSTITUTE('YAHOO HISTORICAL DATA'!D1494,",","+"),".","-"),"+","."),"-",","))),"")</f>
        <v/>
      </c>
      <c r="I1494" s="15" t="str">
        <f>IF(ISNUMBER(VALUE(SUBSTITUTE(SUBSTITUTE(SUBSTITUTE(SUBSTITUTE('YAHOO HISTORICAL DATA'!E1494,",","+"),".","-"),"+","."),"-",",")))=TRUE,(VALUE(SUBSTITUTE(SUBSTITUTE(SUBSTITUTE(SUBSTITUTE('YAHOO HISTORICAL DATA'!E1494,",","+"),".","-"),"+","."),"-",","))),"")</f>
        <v/>
      </c>
      <c r="J1494" s="15" t="str">
        <f>IF(ISNUMBER(VALUE(SUBSTITUTE(SUBSTITUTE(SUBSTITUTE(SUBSTITUTE('YAHOO HISTORICAL DATA'!F1494,",","+"),".","-"),"+","."),"-",",")))=TRUE,(VALUE(SUBSTITUTE(SUBSTITUTE(SUBSTITUTE(SUBSTITUTE('YAHOO HISTORICAL DATA'!F1494,",","+"),".","-"),"+","."),"-",","))),"")</f>
        <v/>
      </c>
      <c r="K1494" s="15">
        <f>IF(ISNUMBER(VALUE(SUBSTITUTE(SUBSTITUTE(SUBSTITUTE(SUBSTITUTE('YAHOO HISTORICAL DATA'!G1494,",","+"),".","-"),"+","."),"-",",")))=TRUE,(VALUE(SUBSTITUTE(SUBSTITUTE(SUBSTITUTE(SUBSTITUTE('YAHOO HISTORICAL DATA'!G1494,",","+"),".","-"),"+","."),"-",","))),VALUE(SUBSTITUTE(SUBSTITUTE(SUBSTITUTE(SUBSTITUTE('YAHOO HISTORICAL DATA'!G1494,",","+"),".","-"),"+","."),"-",",")&amp;"0"))</f>
        <v>0</v>
      </c>
    </row>
    <row r="1495" spans="1:11" x14ac:dyDescent="0.2">
      <c r="A1495">
        <f>'YAHOO HISTORICAL DATA'!A1495</f>
        <v>0</v>
      </c>
      <c r="B1495" s="81">
        <f t="shared" si="96"/>
        <v>0</v>
      </c>
      <c r="C1495" s="83">
        <f t="shared" si="94"/>
        <v>0</v>
      </c>
      <c r="D1495" s="83">
        <f t="shared" si="97"/>
        <v>0</v>
      </c>
      <c r="E1495" s="3" t="e">
        <f t="shared" si="95"/>
        <v>#NUM!</v>
      </c>
      <c r="F1495" s="15" t="str">
        <f>IF(ISNUMBER(VALUE(SUBSTITUTE(SUBSTITUTE(SUBSTITUTE(SUBSTITUTE('YAHOO HISTORICAL DATA'!B1495,",","+"),".","-"),"+","."),"-",",")))=TRUE,(VALUE(SUBSTITUTE(SUBSTITUTE(SUBSTITUTE(SUBSTITUTE('YAHOO HISTORICAL DATA'!B1495,",","+"),".","-"),"+","."),"-",","))),"")</f>
        <v/>
      </c>
      <c r="G1495" s="15" t="str">
        <f>IF(ISNUMBER(VALUE(SUBSTITUTE(SUBSTITUTE(SUBSTITUTE(SUBSTITUTE('YAHOO HISTORICAL DATA'!C1495,",","+"),".","-"),"+","."),"-",",")))=TRUE,(VALUE(SUBSTITUTE(SUBSTITUTE(SUBSTITUTE(SUBSTITUTE('YAHOO HISTORICAL DATA'!C1495,",","+"),".","-"),"+","."),"-",","))),"")</f>
        <v/>
      </c>
      <c r="H1495" s="15" t="str">
        <f>IF(ISNUMBER(VALUE(SUBSTITUTE(SUBSTITUTE(SUBSTITUTE(SUBSTITUTE('YAHOO HISTORICAL DATA'!D1495,",","+"),".","-"),"+","."),"-",",")))=TRUE,(VALUE(SUBSTITUTE(SUBSTITUTE(SUBSTITUTE(SUBSTITUTE('YAHOO HISTORICAL DATA'!D1495,",","+"),".","-"),"+","."),"-",","))),"")</f>
        <v/>
      </c>
      <c r="I1495" s="15" t="str">
        <f>IF(ISNUMBER(VALUE(SUBSTITUTE(SUBSTITUTE(SUBSTITUTE(SUBSTITUTE('YAHOO HISTORICAL DATA'!E1495,",","+"),".","-"),"+","."),"-",",")))=TRUE,(VALUE(SUBSTITUTE(SUBSTITUTE(SUBSTITUTE(SUBSTITUTE('YAHOO HISTORICAL DATA'!E1495,",","+"),".","-"),"+","."),"-",","))),"")</f>
        <v/>
      </c>
      <c r="J1495" s="15" t="str">
        <f>IF(ISNUMBER(VALUE(SUBSTITUTE(SUBSTITUTE(SUBSTITUTE(SUBSTITUTE('YAHOO HISTORICAL DATA'!F1495,",","+"),".","-"),"+","."),"-",",")))=TRUE,(VALUE(SUBSTITUTE(SUBSTITUTE(SUBSTITUTE(SUBSTITUTE('YAHOO HISTORICAL DATA'!F1495,",","+"),".","-"),"+","."),"-",","))),"")</f>
        <v/>
      </c>
      <c r="K1495" s="15">
        <f>IF(ISNUMBER(VALUE(SUBSTITUTE(SUBSTITUTE(SUBSTITUTE(SUBSTITUTE('YAHOO HISTORICAL DATA'!G1495,",","+"),".","-"),"+","."),"-",",")))=TRUE,(VALUE(SUBSTITUTE(SUBSTITUTE(SUBSTITUTE(SUBSTITUTE('YAHOO HISTORICAL DATA'!G1495,",","+"),".","-"),"+","."),"-",","))),VALUE(SUBSTITUTE(SUBSTITUTE(SUBSTITUTE(SUBSTITUTE('YAHOO HISTORICAL DATA'!G1495,",","+"),".","-"),"+","."),"-",",")&amp;"0"))</f>
        <v>0</v>
      </c>
    </row>
    <row r="1496" spans="1:11" x14ac:dyDescent="0.2">
      <c r="A1496">
        <f>'YAHOO HISTORICAL DATA'!A1496</f>
        <v>0</v>
      </c>
      <c r="B1496" s="81">
        <f t="shared" si="96"/>
        <v>0</v>
      </c>
      <c r="C1496" s="83">
        <f t="shared" si="94"/>
        <v>0</v>
      </c>
      <c r="D1496" s="83">
        <f t="shared" si="97"/>
        <v>0</v>
      </c>
      <c r="E1496" s="3" t="e">
        <f t="shared" si="95"/>
        <v>#NUM!</v>
      </c>
      <c r="F1496" s="15" t="str">
        <f>IF(ISNUMBER(VALUE(SUBSTITUTE(SUBSTITUTE(SUBSTITUTE(SUBSTITUTE('YAHOO HISTORICAL DATA'!B1496,",","+"),".","-"),"+","."),"-",",")))=TRUE,(VALUE(SUBSTITUTE(SUBSTITUTE(SUBSTITUTE(SUBSTITUTE('YAHOO HISTORICAL DATA'!B1496,",","+"),".","-"),"+","."),"-",","))),"")</f>
        <v/>
      </c>
      <c r="G1496" s="15" t="str">
        <f>IF(ISNUMBER(VALUE(SUBSTITUTE(SUBSTITUTE(SUBSTITUTE(SUBSTITUTE('YAHOO HISTORICAL DATA'!C1496,",","+"),".","-"),"+","."),"-",",")))=TRUE,(VALUE(SUBSTITUTE(SUBSTITUTE(SUBSTITUTE(SUBSTITUTE('YAHOO HISTORICAL DATA'!C1496,",","+"),".","-"),"+","."),"-",","))),"")</f>
        <v/>
      </c>
      <c r="H1496" s="15" t="str">
        <f>IF(ISNUMBER(VALUE(SUBSTITUTE(SUBSTITUTE(SUBSTITUTE(SUBSTITUTE('YAHOO HISTORICAL DATA'!D1496,",","+"),".","-"),"+","."),"-",",")))=TRUE,(VALUE(SUBSTITUTE(SUBSTITUTE(SUBSTITUTE(SUBSTITUTE('YAHOO HISTORICAL DATA'!D1496,",","+"),".","-"),"+","."),"-",","))),"")</f>
        <v/>
      </c>
      <c r="I1496" s="15" t="str">
        <f>IF(ISNUMBER(VALUE(SUBSTITUTE(SUBSTITUTE(SUBSTITUTE(SUBSTITUTE('YAHOO HISTORICAL DATA'!E1496,",","+"),".","-"),"+","."),"-",",")))=TRUE,(VALUE(SUBSTITUTE(SUBSTITUTE(SUBSTITUTE(SUBSTITUTE('YAHOO HISTORICAL DATA'!E1496,",","+"),".","-"),"+","."),"-",","))),"")</f>
        <v/>
      </c>
      <c r="J1496" s="15" t="str">
        <f>IF(ISNUMBER(VALUE(SUBSTITUTE(SUBSTITUTE(SUBSTITUTE(SUBSTITUTE('YAHOO HISTORICAL DATA'!F1496,",","+"),".","-"),"+","."),"-",",")))=TRUE,(VALUE(SUBSTITUTE(SUBSTITUTE(SUBSTITUTE(SUBSTITUTE('YAHOO HISTORICAL DATA'!F1496,",","+"),".","-"),"+","."),"-",","))),"")</f>
        <v/>
      </c>
      <c r="K1496" s="15">
        <f>IF(ISNUMBER(VALUE(SUBSTITUTE(SUBSTITUTE(SUBSTITUTE(SUBSTITUTE('YAHOO HISTORICAL DATA'!G1496,",","+"),".","-"),"+","."),"-",",")))=TRUE,(VALUE(SUBSTITUTE(SUBSTITUTE(SUBSTITUTE(SUBSTITUTE('YAHOO HISTORICAL DATA'!G1496,",","+"),".","-"),"+","."),"-",","))),VALUE(SUBSTITUTE(SUBSTITUTE(SUBSTITUTE(SUBSTITUTE('YAHOO HISTORICAL DATA'!G1496,",","+"),".","-"),"+","."),"-",",")&amp;"0"))</f>
        <v>0</v>
      </c>
    </row>
    <row r="1497" spans="1:11" x14ac:dyDescent="0.2">
      <c r="A1497">
        <f>'YAHOO HISTORICAL DATA'!A1497</f>
        <v>0</v>
      </c>
      <c r="B1497" s="81">
        <f t="shared" si="96"/>
        <v>0</v>
      </c>
      <c r="C1497" s="83">
        <f t="shared" si="94"/>
        <v>0</v>
      </c>
      <c r="D1497" s="83">
        <f t="shared" si="97"/>
        <v>0</v>
      </c>
      <c r="E1497" s="3" t="e">
        <f t="shared" si="95"/>
        <v>#NUM!</v>
      </c>
      <c r="F1497" s="15" t="str">
        <f>IF(ISNUMBER(VALUE(SUBSTITUTE(SUBSTITUTE(SUBSTITUTE(SUBSTITUTE('YAHOO HISTORICAL DATA'!B1497,",","+"),".","-"),"+","."),"-",",")))=TRUE,(VALUE(SUBSTITUTE(SUBSTITUTE(SUBSTITUTE(SUBSTITUTE('YAHOO HISTORICAL DATA'!B1497,",","+"),".","-"),"+","."),"-",","))),"")</f>
        <v/>
      </c>
      <c r="G1497" s="15" t="str">
        <f>IF(ISNUMBER(VALUE(SUBSTITUTE(SUBSTITUTE(SUBSTITUTE(SUBSTITUTE('YAHOO HISTORICAL DATA'!C1497,",","+"),".","-"),"+","."),"-",",")))=TRUE,(VALUE(SUBSTITUTE(SUBSTITUTE(SUBSTITUTE(SUBSTITUTE('YAHOO HISTORICAL DATA'!C1497,",","+"),".","-"),"+","."),"-",","))),"")</f>
        <v/>
      </c>
      <c r="H1497" s="15" t="str">
        <f>IF(ISNUMBER(VALUE(SUBSTITUTE(SUBSTITUTE(SUBSTITUTE(SUBSTITUTE('YAHOO HISTORICAL DATA'!D1497,",","+"),".","-"),"+","."),"-",",")))=TRUE,(VALUE(SUBSTITUTE(SUBSTITUTE(SUBSTITUTE(SUBSTITUTE('YAHOO HISTORICAL DATA'!D1497,",","+"),".","-"),"+","."),"-",","))),"")</f>
        <v/>
      </c>
      <c r="I1497" s="15" t="str">
        <f>IF(ISNUMBER(VALUE(SUBSTITUTE(SUBSTITUTE(SUBSTITUTE(SUBSTITUTE('YAHOO HISTORICAL DATA'!E1497,",","+"),".","-"),"+","."),"-",",")))=TRUE,(VALUE(SUBSTITUTE(SUBSTITUTE(SUBSTITUTE(SUBSTITUTE('YAHOO HISTORICAL DATA'!E1497,",","+"),".","-"),"+","."),"-",","))),"")</f>
        <v/>
      </c>
      <c r="J1497" s="15" t="str">
        <f>IF(ISNUMBER(VALUE(SUBSTITUTE(SUBSTITUTE(SUBSTITUTE(SUBSTITUTE('YAHOO HISTORICAL DATA'!F1497,",","+"),".","-"),"+","."),"-",",")))=TRUE,(VALUE(SUBSTITUTE(SUBSTITUTE(SUBSTITUTE(SUBSTITUTE('YAHOO HISTORICAL DATA'!F1497,",","+"),".","-"),"+","."),"-",","))),"")</f>
        <v/>
      </c>
      <c r="K1497" s="15">
        <f>IF(ISNUMBER(VALUE(SUBSTITUTE(SUBSTITUTE(SUBSTITUTE(SUBSTITUTE('YAHOO HISTORICAL DATA'!G1497,",","+"),".","-"),"+","."),"-",",")))=TRUE,(VALUE(SUBSTITUTE(SUBSTITUTE(SUBSTITUTE(SUBSTITUTE('YAHOO HISTORICAL DATA'!G1497,",","+"),".","-"),"+","."),"-",","))),VALUE(SUBSTITUTE(SUBSTITUTE(SUBSTITUTE(SUBSTITUTE('YAHOO HISTORICAL DATA'!G1497,",","+"),".","-"),"+","."),"-",",")&amp;"0"))</f>
        <v>0</v>
      </c>
    </row>
    <row r="1498" spans="1:11" x14ac:dyDescent="0.2">
      <c r="A1498">
        <f>'YAHOO HISTORICAL DATA'!A1498</f>
        <v>0</v>
      </c>
      <c r="B1498" s="81">
        <f t="shared" si="96"/>
        <v>0</v>
      </c>
      <c r="C1498" s="83">
        <f t="shared" si="94"/>
        <v>0</v>
      </c>
      <c r="D1498" s="83">
        <f t="shared" si="97"/>
        <v>0</v>
      </c>
      <c r="E1498" s="3" t="e">
        <f t="shared" si="95"/>
        <v>#NUM!</v>
      </c>
      <c r="F1498" s="15" t="str">
        <f>IF(ISNUMBER(VALUE(SUBSTITUTE(SUBSTITUTE(SUBSTITUTE(SUBSTITUTE('YAHOO HISTORICAL DATA'!B1498,",","+"),".","-"),"+","."),"-",",")))=TRUE,(VALUE(SUBSTITUTE(SUBSTITUTE(SUBSTITUTE(SUBSTITUTE('YAHOO HISTORICAL DATA'!B1498,",","+"),".","-"),"+","."),"-",","))),"")</f>
        <v/>
      </c>
      <c r="G1498" s="15" t="str">
        <f>IF(ISNUMBER(VALUE(SUBSTITUTE(SUBSTITUTE(SUBSTITUTE(SUBSTITUTE('YAHOO HISTORICAL DATA'!C1498,",","+"),".","-"),"+","."),"-",",")))=TRUE,(VALUE(SUBSTITUTE(SUBSTITUTE(SUBSTITUTE(SUBSTITUTE('YAHOO HISTORICAL DATA'!C1498,",","+"),".","-"),"+","."),"-",","))),"")</f>
        <v/>
      </c>
      <c r="H1498" s="15" t="str">
        <f>IF(ISNUMBER(VALUE(SUBSTITUTE(SUBSTITUTE(SUBSTITUTE(SUBSTITUTE('YAHOO HISTORICAL DATA'!D1498,",","+"),".","-"),"+","."),"-",",")))=TRUE,(VALUE(SUBSTITUTE(SUBSTITUTE(SUBSTITUTE(SUBSTITUTE('YAHOO HISTORICAL DATA'!D1498,",","+"),".","-"),"+","."),"-",","))),"")</f>
        <v/>
      </c>
      <c r="I1498" s="15" t="str">
        <f>IF(ISNUMBER(VALUE(SUBSTITUTE(SUBSTITUTE(SUBSTITUTE(SUBSTITUTE('YAHOO HISTORICAL DATA'!E1498,",","+"),".","-"),"+","."),"-",",")))=TRUE,(VALUE(SUBSTITUTE(SUBSTITUTE(SUBSTITUTE(SUBSTITUTE('YAHOO HISTORICAL DATA'!E1498,",","+"),".","-"),"+","."),"-",","))),"")</f>
        <v/>
      </c>
      <c r="J1498" s="15" t="str">
        <f>IF(ISNUMBER(VALUE(SUBSTITUTE(SUBSTITUTE(SUBSTITUTE(SUBSTITUTE('YAHOO HISTORICAL DATA'!F1498,",","+"),".","-"),"+","."),"-",",")))=TRUE,(VALUE(SUBSTITUTE(SUBSTITUTE(SUBSTITUTE(SUBSTITUTE('YAHOO HISTORICAL DATA'!F1498,",","+"),".","-"),"+","."),"-",","))),"")</f>
        <v/>
      </c>
      <c r="K1498" s="15">
        <f>IF(ISNUMBER(VALUE(SUBSTITUTE(SUBSTITUTE(SUBSTITUTE(SUBSTITUTE('YAHOO HISTORICAL DATA'!G1498,",","+"),".","-"),"+","."),"-",",")))=TRUE,(VALUE(SUBSTITUTE(SUBSTITUTE(SUBSTITUTE(SUBSTITUTE('YAHOO HISTORICAL DATA'!G1498,",","+"),".","-"),"+","."),"-",","))),VALUE(SUBSTITUTE(SUBSTITUTE(SUBSTITUTE(SUBSTITUTE('YAHOO HISTORICAL DATA'!G1498,",","+"),".","-"),"+","."),"-",",")&amp;"0"))</f>
        <v>0</v>
      </c>
    </row>
    <row r="1499" spans="1:11" x14ac:dyDescent="0.2">
      <c r="A1499">
        <f>'YAHOO HISTORICAL DATA'!A1499</f>
        <v>0</v>
      </c>
      <c r="B1499" s="81">
        <f t="shared" si="96"/>
        <v>0</v>
      </c>
      <c r="C1499" s="83">
        <f t="shared" si="94"/>
        <v>0</v>
      </c>
      <c r="D1499" s="83">
        <f t="shared" si="97"/>
        <v>0</v>
      </c>
      <c r="E1499" s="3" t="e">
        <f t="shared" si="95"/>
        <v>#NUM!</v>
      </c>
      <c r="F1499" s="15" t="str">
        <f>IF(ISNUMBER(VALUE(SUBSTITUTE(SUBSTITUTE(SUBSTITUTE(SUBSTITUTE('YAHOO HISTORICAL DATA'!B1499,",","+"),".","-"),"+","."),"-",",")))=TRUE,(VALUE(SUBSTITUTE(SUBSTITUTE(SUBSTITUTE(SUBSTITUTE('YAHOO HISTORICAL DATA'!B1499,",","+"),".","-"),"+","."),"-",","))),"")</f>
        <v/>
      </c>
      <c r="G1499" s="15" t="str">
        <f>IF(ISNUMBER(VALUE(SUBSTITUTE(SUBSTITUTE(SUBSTITUTE(SUBSTITUTE('YAHOO HISTORICAL DATA'!C1499,",","+"),".","-"),"+","."),"-",",")))=TRUE,(VALUE(SUBSTITUTE(SUBSTITUTE(SUBSTITUTE(SUBSTITUTE('YAHOO HISTORICAL DATA'!C1499,",","+"),".","-"),"+","."),"-",","))),"")</f>
        <v/>
      </c>
      <c r="H1499" s="15" t="str">
        <f>IF(ISNUMBER(VALUE(SUBSTITUTE(SUBSTITUTE(SUBSTITUTE(SUBSTITUTE('YAHOO HISTORICAL DATA'!D1499,",","+"),".","-"),"+","."),"-",",")))=TRUE,(VALUE(SUBSTITUTE(SUBSTITUTE(SUBSTITUTE(SUBSTITUTE('YAHOO HISTORICAL DATA'!D1499,",","+"),".","-"),"+","."),"-",","))),"")</f>
        <v/>
      </c>
      <c r="I1499" s="15" t="str">
        <f>IF(ISNUMBER(VALUE(SUBSTITUTE(SUBSTITUTE(SUBSTITUTE(SUBSTITUTE('YAHOO HISTORICAL DATA'!E1499,",","+"),".","-"),"+","."),"-",",")))=TRUE,(VALUE(SUBSTITUTE(SUBSTITUTE(SUBSTITUTE(SUBSTITUTE('YAHOO HISTORICAL DATA'!E1499,",","+"),".","-"),"+","."),"-",","))),"")</f>
        <v/>
      </c>
      <c r="J1499" s="15" t="str">
        <f>IF(ISNUMBER(VALUE(SUBSTITUTE(SUBSTITUTE(SUBSTITUTE(SUBSTITUTE('YAHOO HISTORICAL DATA'!F1499,",","+"),".","-"),"+","."),"-",",")))=TRUE,(VALUE(SUBSTITUTE(SUBSTITUTE(SUBSTITUTE(SUBSTITUTE('YAHOO HISTORICAL DATA'!F1499,",","+"),".","-"),"+","."),"-",","))),"")</f>
        <v/>
      </c>
      <c r="K1499" s="15">
        <f>IF(ISNUMBER(VALUE(SUBSTITUTE(SUBSTITUTE(SUBSTITUTE(SUBSTITUTE('YAHOO HISTORICAL DATA'!G1499,",","+"),".","-"),"+","."),"-",",")))=TRUE,(VALUE(SUBSTITUTE(SUBSTITUTE(SUBSTITUTE(SUBSTITUTE('YAHOO HISTORICAL DATA'!G1499,",","+"),".","-"),"+","."),"-",","))),VALUE(SUBSTITUTE(SUBSTITUTE(SUBSTITUTE(SUBSTITUTE('YAHOO HISTORICAL DATA'!G1499,",","+"),".","-"),"+","."),"-",",")&amp;"0"))</f>
        <v>0</v>
      </c>
    </row>
    <row r="1500" spans="1:11" x14ac:dyDescent="0.2">
      <c r="A1500">
        <f>'YAHOO HISTORICAL DATA'!A1500</f>
        <v>0</v>
      </c>
      <c r="B1500" s="81">
        <f t="shared" si="96"/>
        <v>0</v>
      </c>
      <c r="C1500" s="83">
        <f t="shared" si="94"/>
        <v>0</v>
      </c>
      <c r="D1500" s="83">
        <f t="shared" si="97"/>
        <v>0</v>
      </c>
      <c r="E1500" s="3" t="e">
        <f t="shared" si="95"/>
        <v>#NUM!</v>
      </c>
      <c r="F1500" s="15" t="str">
        <f>IF(ISNUMBER(VALUE(SUBSTITUTE(SUBSTITUTE(SUBSTITUTE(SUBSTITUTE('YAHOO HISTORICAL DATA'!B1500,",","+"),".","-"),"+","."),"-",",")))=TRUE,(VALUE(SUBSTITUTE(SUBSTITUTE(SUBSTITUTE(SUBSTITUTE('YAHOO HISTORICAL DATA'!B1500,",","+"),".","-"),"+","."),"-",","))),"")</f>
        <v/>
      </c>
      <c r="G1500" s="15" t="str">
        <f>IF(ISNUMBER(VALUE(SUBSTITUTE(SUBSTITUTE(SUBSTITUTE(SUBSTITUTE('YAHOO HISTORICAL DATA'!C1500,",","+"),".","-"),"+","."),"-",",")))=TRUE,(VALUE(SUBSTITUTE(SUBSTITUTE(SUBSTITUTE(SUBSTITUTE('YAHOO HISTORICAL DATA'!C1500,",","+"),".","-"),"+","."),"-",","))),"")</f>
        <v/>
      </c>
      <c r="H1500" s="15" t="str">
        <f>IF(ISNUMBER(VALUE(SUBSTITUTE(SUBSTITUTE(SUBSTITUTE(SUBSTITUTE('YAHOO HISTORICAL DATA'!D1500,",","+"),".","-"),"+","."),"-",",")))=TRUE,(VALUE(SUBSTITUTE(SUBSTITUTE(SUBSTITUTE(SUBSTITUTE('YAHOO HISTORICAL DATA'!D1500,",","+"),".","-"),"+","."),"-",","))),"")</f>
        <v/>
      </c>
      <c r="I1500" s="15" t="str">
        <f>IF(ISNUMBER(VALUE(SUBSTITUTE(SUBSTITUTE(SUBSTITUTE(SUBSTITUTE('YAHOO HISTORICAL DATA'!E1500,",","+"),".","-"),"+","."),"-",",")))=TRUE,(VALUE(SUBSTITUTE(SUBSTITUTE(SUBSTITUTE(SUBSTITUTE('YAHOO HISTORICAL DATA'!E1500,",","+"),".","-"),"+","."),"-",","))),"")</f>
        <v/>
      </c>
      <c r="J1500" s="15" t="str">
        <f>IF(ISNUMBER(VALUE(SUBSTITUTE(SUBSTITUTE(SUBSTITUTE(SUBSTITUTE('YAHOO HISTORICAL DATA'!F1500,",","+"),".","-"),"+","."),"-",",")))=TRUE,(VALUE(SUBSTITUTE(SUBSTITUTE(SUBSTITUTE(SUBSTITUTE('YAHOO HISTORICAL DATA'!F1500,",","+"),".","-"),"+","."),"-",","))),"")</f>
        <v/>
      </c>
      <c r="K1500" s="15">
        <f>IF(ISNUMBER(VALUE(SUBSTITUTE(SUBSTITUTE(SUBSTITUTE(SUBSTITUTE('YAHOO HISTORICAL DATA'!G1500,",","+"),".","-"),"+","."),"-",",")))=TRUE,(VALUE(SUBSTITUTE(SUBSTITUTE(SUBSTITUTE(SUBSTITUTE('YAHOO HISTORICAL DATA'!G1500,",","+"),".","-"),"+","."),"-",","))),VALUE(SUBSTITUTE(SUBSTITUTE(SUBSTITUTE(SUBSTITUTE('YAHOO HISTORICAL DATA'!G1500,",","+"),".","-"),"+","."),"-",",")&amp;"0"))</f>
        <v>0</v>
      </c>
    </row>
    <row r="1501" spans="1:11" x14ac:dyDescent="0.2">
      <c r="A1501">
        <f>'YAHOO HISTORICAL DATA'!A1501</f>
        <v>0</v>
      </c>
      <c r="B1501" s="81">
        <f t="shared" si="96"/>
        <v>0</v>
      </c>
      <c r="C1501" s="83">
        <f t="shared" si="94"/>
        <v>0</v>
      </c>
      <c r="D1501" s="83">
        <f t="shared" si="97"/>
        <v>0</v>
      </c>
      <c r="E1501" s="3" t="e">
        <f t="shared" si="95"/>
        <v>#NUM!</v>
      </c>
      <c r="F1501" s="15" t="str">
        <f>IF(ISNUMBER(VALUE(SUBSTITUTE(SUBSTITUTE(SUBSTITUTE(SUBSTITUTE('YAHOO HISTORICAL DATA'!B1501,",","+"),".","-"),"+","."),"-",",")))=TRUE,(VALUE(SUBSTITUTE(SUBSTITUTE(SUBSTITUTE(SUBSTITUTE('YAHOO HISTORICAL DATA'!B1501,",","+"),".","-"),"+","."),"-",","))),"")</f>
        <v/>
      </c>
      <c r="G1501" s="15" t="str">
        <f>IF(ISNUMBER(VALUE(SUBSTITUTE(SUBSTITUTE(SUBSTITUTE(SUBSTITUTE('YAHOO HISTORICAL DATA'!C1501,",","+"),".","-"),"+","."),"-",",")))=TRUE,(VALUE(SUBSTITUTE(SUBSTITUTE(SUBSTITUTE(SUBSTITUTE('YAHOO HISTORICAL DATA'!C1501,",","+"),".","-"),"+","."),"-",","))),"")</f>
        <v/>
      </c>
      <c r="H1501" s="15" t="str">
        <f>IF(ISNUMBER(VALUE(SUBSTITUTE(SUBSTITUTE(SUBSTITUTE(SUBSTITUTE('YAHOO HISTORICAL DATA'!D1501,",","+"),".","-"),"+","."),"-",",")))=TRUE,(VALUE(SUBSTITUTE(SUBSTITUTE(SUBSTITUTE(SUBSTITUTE('YAHOO HISTORICAL DATA'!D1501,",","+"),".","-"),"+","."),"-",","))),"")</f>
        <v/>
      </c>
      <c r="I1501" s="15" t="str">
        <f>IF(ISNUMBER(VALUE(SUBSTITUTE(SUBSTITUTE(SUBSTITUTE(SUBSTITUTE('YAHOO HISTORICAL DATA'!E1501,",","+"),".","-"),"+","."),"-",",")))=TRUE,(VALUE(SUBSTITUTE(SUBSTITUTE(SUBSTITUTE(SUBSTITUTE('YAHOO HISTORICAL DATA'!E1501,",","+"),".","-"),"+","."),"-",","))),"")</f>
        <v/>
      </c>
      <c r="J1501" s="15" t="str">
        <f>IF(ISNUMBER(VALUE(SUBSTITUTE(SUBSTITUTE(SUBSTITUTE(SUBSTITUTE('YAHOO HISTORICAL DATA'!F1501,",","+"),".","-"),"+","."),"-",",")))=TRUE,(VALUE(SUBSTITUTE(SUBSTITUTE(SUBSTITUTE(SUBSTITUTE('YAHOO HISTORICAL DATA'!F1501,",","+"),".","-"),"+","."),"-",","))),"")</f>
        <v/>
      </c>
      <c r="K1501" s="15">
        <f>IF(ISNUMBER(VALUE(SUBSTITUTE(SUBSTITUTE(SUBSTITUTE(SUBSTITUTE('YAHOO HISTORICAL DATA'!G1501,",","+"),".","-"),"+","."),"-",",")))=TRUE,(VALUE(SUBSTITUTE(SUBSTITUTE(SUBSTITUTE(SUBSTITUTE('YAHOO HISTORICAL DATA'!G1501,",","+"),".","-"),"+","."),"-",","))),VALUE(SUBSTITUTE(SUBSTITUTE(SUBSTITUTE(SUBSTITUTE('YAHOO HISTORICAL DATA'!G1501,",","+"),".","-"),"+","."),"-",",")&amp;"0"))</f>
        <v>0</v>
      </c>
    </row>
    <row r="1502" spans="1:11" x14ac:dyDescent="0.2">
      <c r="A1502">
        <f>'YAHOO HISTORICAL DATA'!A1502</f>
        <v>0</v>
      </c>
      <c r="B1502" s="81">
        <f t="shared" si="96"/>
        <v>0</v>
      </c>
      <c r="C1502" s="83">
        <f t="shared" si="94"/>
        <v>0</v>
      </c>
      <c r="D1502" s="83">
        <f t="shared" si="97"/>
        <v>0</v>
      </c>
      <c r="E1502" s="3" t="e">
        <f t="shared" si="95"/>
        <v>#NUM!</v>
      </c>
      <c r="F1502" s="15" t="str">
        <f>IF(ISNUMBER(VALUE(SUBSTITUTE(SUBSTITUTE(SUBSTITUTE(SUBSTITUTE('YAHOO HISTORICAL DATA'!B1502,",","+"),".","-"),"+","."),"-",",")))=TRUE,(VALUE(SUBSTITUTE(SUBSTITUTE(SUBSTITUTE(SUBSTITUTE('YAHOO HISTORICAL DATA'!B1502,",","+"),".","-"),"+","."),"-",","))),"")</f>
        <v/>
      </c>
      <c r="G1502" s="15" t="str">
        <f>IF(ISNUMBER(VALUE(SUBSTITUTE(SUBSTITUTE(SUBSTITUTE(SUBSTITUTE('YAHOO HISTORICAL DATA'!C1502,",","+"),".","-"),"+","."),"-",",")))=TRUE,(VALUE(SUBSTITUTE(SUBSTITUTE(SUBSTITUTE(SUBSTITUTE('YAHOO HISTORICAL DATA'!C1502,",","+"),".","-"),"+","."),"-",","))),"")</f>
        <v/>
      </c>
      <c r="H1502" s="15" t="str">
        <f>IF(ISNUMBER(VALUE(SUBSTITUTE(SUBSTITUTE(SUBSTITUTE(SUBSTITUTE('YAHOO HISTORICAL DATA'!D1502,",","+"),".","-"),"+","."),"-",",")))=TRUE,(VALUE(SUBSTITUTE(SUBSTITUTE(SUBSTITUTE(SUBSTITUTE('YAHOO HISTORICAL DATA'!D1502,",","+"),".","-"),"+","."),"-",","))),"")</f>
        <v/>
      </c>
      <c r="I1502" s="15" t="str">
        <f>IF(ISNUMBER(VALUE(SUBSTITUTE(SUBSTITUTE(SUBSTITUTE(SUBSTITUTE('YAHOO HISTORICAL DATA'!E1502,",","+"),".","-"),"+","."),"-",",")))=TRUE,(VALUE(SUBSTITUTE(SUBSTITUTE(SUBSTITUTE(SUBSTITUTE('YAHOO HISTORICAL DATA'!E1502,",","+"),".","-"),"+","."),"-",","))),"")</f>
        <v/>
      </c>
      <c r="J1502" s="15" t="str">
        <f>IF(ISNUMBER(VALUE(SUBSTITUTE(SUBSTITUTE(SUBSTITUTE(SUBSTITUTE('YAHOO HISTORICAL DATA'!F1502,",","+"),".","-"),"+","."),"-",",")))=TRUE,(VALUE(SUBSTITUTE(SUBSTITUTE(SUBSTITUTE(SUBSTITUTE('YAHOO HISTORICAL DATA'!F1502,",","+"),".","-"),"+","."),"-",","))),"")</f>
        <v/>
      </c>
      <c r="K1502" s="15">
        <f>IF(ISNUMBER(VALUE(SUBSTITUTE(SUBSTITUTE(SUBSTITUTE(SUBSTITUTE('YAHOO HISTORICAL DATA'!G1502,",","+"),".","-"),"+","."),"-",",")))=TRUE,(VALUE(SUBSTITUTE(SUBSTITUTE(SUBSTITUTE(SUBSTITUTE('YAHOO HISTORICAL DATA'!G1502,",","+"),".","-"),"+","."),"-",","))),VALUE(SUBSTITUTE(SUBSTITUTE(SUBSTITUTE(SUBSTITUTE('YAHOO HISTORICAL DATA'!G1502,",","+"),".","-"),"+","."),"-",",")&amp;"0"))</f>
        <v>0</v>
      </c>
    </row>
    <row r="1503" spans="1:11" x14ac:dyDescent="0.2">
      <c r="A1503">
        <f>'YAHOO HISTORICAL DATA'!A1503</f>
        <v>0</v>
      </c>
      <c r="B1503" s="81">
        <f t="shared" si="96"/>
        <v>0</v>
      </c>
      <c r="C1503" s="83">
        <f t="shared" si="94"/>
        <v>0</v>
      </c>
      <c r="D1503" s="83">
        <f t="shared" si="97"/>
        <v>0</v>
      </c>
      <c r="E1503" s="3" t="e">
        <f t="shared" si="95"/>
        <v>#NUM!</v>
      </c>
      <c r="F1503" s="15" t="str">
        <f>IF(ISNUMBER(VALUE(SUBSTITUTE(SUBSTITUTE(SUBSTITUTE(SUBSTITUTE('YAHOO HISTORICAL DATA'!B1503,",","+"),".","-"),"+","."),"-",",")))=TRUE,(VALUE(SUBSTITUTE(SUBSTITUTE(SUBSTITUTE(SUBSTITUTE('YAHOO HISTORICAL DATA'!B1503,",","+"),".","-"),"+","."),"-",","))),"")</f>
        <v/>
      </c>
      <c r="G1503" s="15" t="str">
        <f>IF(ISNUMBER(VALUE(SUBSTITUTE(SUBSTITUTE(SUBSTITUTE(SUBSTITUTE('YAHOO HISTORICAL DATA'!C1503,",","+"),".","-"),"+","."),"-",",")))=TRUE,(VALUE(SUBSTITUTE(SUBSTITUTE(SUBSTITUTE(SUBSTITUTE('YAHOO HISTORICAL DATA'!C1503,",","+"),".","-"),"+","."),"-",","))),"")</f>
        <v/>
      </c>
      <c r="H1503" s="15" t="str">
        <f>IF(ISNUMBER(VALUE(SUBSTITUTE(SUBSTITUTE(SUBSTITUTE(SUBSTITUTE('YAHOO HISTORICAL DATA'!D1503,",","+"),".","-"),"+","."),"-",",")))=TRUE,(VALUE(SUBSTITUTE(SUBSTITUTE(SUBSTITUTE(SUBSTITUTE('YAHOO HISTORICAL DATA'!D1503,",","+"),".","-"),"+","."),"-",","))),"")</f>
        <v/>
      </c>
      <c r="I1503" s="15" t="str">
        <f>IF(ISNUMBER(VALUE(SUBSTITUTE(SUBSTITUTE(SUBSTITUTE(SUBSTITUTE('YAHOO HISTORICAL DATA'!E1503,",","+"),".","-"),"+","."),"-",",")))=TRUE,(VALUE(SUBSTITUTE(SUBSTITUTE(SUBSTITUTE(SUBSTITUTE('YAHOO HISTORICAL DATA'!E1503,",","+"),".","-"),"+","."),"-",","))),"")</f>
        <v/>
      </c>
      <c r="J1503" s="15" t="str">
        <f>IF(ISNUMBER(VALUE(SUBSTITUTE(SUBSTITUTE(SUBSTITUTE(SUBSTITUTE('YAHOO HISTORICAL DATA'!F1503,",","+"),".","-"),"+","."),"-",",")))=TRUE,(VALUE(SUBSTITUTE(SUBSTITUTE(SUBSTITUTE(SUBSTITUTE('YAHOO HISTORICAL DATA'!F1503,",","+"),".","-"),"+","."),"-",","))),"")</f>
        <v/>
      </c>
      <c r="K1503" s="15">
        <f>IF(ISNUMBER(VALUE(SUBSTITUTE(SUBSTITUTE(SUBSTITUTE(SUBSTITUTE('YAHOO HISTORICAL DATA'!G1503,",","+"),".","-"),"+","."),"-",",")))=TRUE,(VALUE(SUBSTITUTE(SUBSTITUTE(SUBSTITUTE(SUBSTITUTE('YAHOO HISTORICAL DATA'!G1503,",","+"),".","-"),"+","."),"-",","))),VALUE(SUBSTITUTE(SUBSTITUTE(SUBSTITUTE(SUBSTITUTE('YAHOO HISTORICAL DATA'!G1503,",","+"),".","-"),"+","."),"-",",")&amp;"0"))</f>
        <v>0</v>
      </c>
    </row>
    <row r="1504" spans="1:11" x14ac:dyDescent="0.2">
      <c r="A1504">
        <f>'YAHOO HISTORICAL DATA'!A1504</f>
        <v>0</v>
      </c>
      <c r="B1504" s="81">
        <f t="shared" si="96"/>
        <v>0</v>
      </c>
      <c r="C1504" s="83">
        <f t="shared" si="94"/>
        <v>0</v>
      </c>
      <c r="D1504" s="83">
        <f t="shared" si="97"/>
        <v>0</v>
      </c>
      <c r="E1504" s="3" t="e">
        <f t="shared" si="95"/>
        <v>#NUM!</v>
      </c>
      <c r="F1504" s="15" t="str">
        <f>IF(ISNUMBER(VALUE(SUBSTITUTE(SUBSTITUTE(SUBSTITUTE(SUBSTITUTE('YAHOO HISTORICAL DATA'!B1504,",","+"),".","-"),"+","."),"-",",")))=TRUE,(VALUE(SUBSTITUTE(SUBSTITUTE(SUBSTITUTE(SUBSTITUTE('YAHOO HISTORICAL DATA'!B1504,",","+"),".","-"),"+","."),"-",","))),"")</f>
        <v/>
      </c>
      <c r="G1504" s="15" t="str">
        <f>IF(ISNUMBER(VALUE(SUBSTITUTE(SUBSTITUTE(SUBSTITUTE(SUBSTITUTE('YAHOO HISTORICAL DATA'!C1504,",","+"),".","-"),"+","."),"-",",")))=TRUE,(VALUE(SUBSTITUTE(SUBSTITUTE(SUBSTITUTE(SUBSTITUTE('YAHOO HISTORICAL DATA'!C1504,",","+"),".","-"),"+","."),"-",","))),"")</f>
        <v/>
      </c>
      <c r="H1504" s="15" t="str">
        <f>IF(ISNUMBER(VALUE(SUBSTITUTE(SUBSTITUTE(SUBSTITUTE(SUBSTITUTE('YAHOO HISTORICAL DATA'!D1504,",","+"),".","-"),"+","."),"-",",")))=TRUE,(VALUE(SUBSTITUTE(SUBSTITUTE(SUBSTITUTE(SUBSTITUTE('YAHOO HISTORICAL DATA'!D1504,",","+"),".","-"),"+","."),"-",","))),"")</f>
        <v/>
      </c>
      <c r="I1504" s="15" t="str">
        <f>IF(ISNUMBER(VALUE(SUBSTITUTE(SUBSTITUTE(SUBSTITUTE(SUBSTITUTE('YAHOO HISTORICAL DATA'!E1504,",","+"),".","-"),"+","."),"-",",")))=TRUE,(VALUE(SUBSTITUTE(SUBSTITUTE(SUBSTITUTE(SUBSTITUTE('YAHOO HISTORICAL DATA'!E1504,",","+"),".","-"),"+","."),"-",","))),"")</f>
        <v/>
      </c>
      <c r="J1504" s="15" t="str">
        <f>IF(ISNUMBER(VALUE(SUBSTITUTE(SUBSTITUTE(SUBSTITUTE(SUBSTITUTE('YAHOO HISTORICAL DATA'!F1504,",","+"),".","-"),"+","."),"-",",")))=TRUE,(VALUE(SUBSTITUTE(SUBSTITUTE(SUBSTITUTE(SUBSTITUTE('YAHOO HISTORICAL DATA'!F1504,",","+"),".","-"),"+","."),"-",","))),"")</f>
        <v/>
      </c>
      <c r="K1504" s="15">
        <f>IF(ISNUMBER(VALUE(SUBSTITUTE(SUBSTITUTE(SUBSTITUTE(SUBSTITUTE('YAHOO HISTORICAL DATA'!G1504,",","+"),".","-"),"+","."),"-",",")))=TRUE,(VALUE(SUBSTITUTE(SUBSTITUTE(SUBSTITUTE(SUBSTITUTE('YAHOO HISTORICAL DATA'!G1504,",","+"),".","-"),"+","."),"-",","))),VALUE(SUBSTITUTE(SUBSTITUTE(SUBSTITUTE(SUBSTITUTE('YAHOO HISTORICAL DATA'!G1504,",","+"),".","-"),"+","."),"-",",")&amp;"0"))</f>
        <v>0</v>
      </c>
    </row>
    <row r="1505" spans="1:11" x14ac:dyDescent="0.2">
      <c r="A1505">
        <f>'YAHOO HISTORICAL DATA'!A1505</f>
        <v>0</v>
      </c>
      <c r="B1505" s="81">
        <f t="shared" si="96"/>
        <v>0</v>
      </c>
      <c r="C1505" s="83">
        <f t="shared" si="94"/>
        <v>0</v>
      </c>
      <c r="D1505" s="83">
        <f t="shared" si="97"/>
        <v>0</v>
      </c>
      <c r="E1505" s="3" t="e">
        <f t="shared" si="95"/>
        <v>#NUM!</v>
      </c>
      <c r="F1505" s="15" t="str">
        <f>IF(ISNUMBER(VALUE(SUBSTITUTE(SUBSTITUTE(SUBSTITUTE(SUBSTITUTE('YAHOO HISTORICAL DATA'!B1505,",","+"),".","-"),"+","."),"-",",")))=TRUE,(VALUE(SUBSTITUTE(SUBSTITUTE(SUBSTITUTE(SUBSTITUTE('YAHOO HISTORICAL DATA'!B1505,",","+"),".","-"),"+","."),"-",","))),"")</f>
        <v/>
      </c>
      <c r="G1505" s="15" t="str">
        <f>IF(ISNUMBER(VALUE(SUBSTITUTE(SUBSTITUTE(SUBSTITUTE(SUBSTITUTE('YAHOO HISTORICAL DATA'!C1505,",","+"),".","-"),"+","."),"-",",")))=TRUE,(VALUE(SUBSTITUTE(SUBSTITUTE(SUBSTITUTE(SUBSTITUTE('YAHOO HISTORICAL DATA'!C1505,",","+"),".","-"),"+","."),"-",","))),"")</f>
        <v/>
      </c>
      <c r="H1505" s="15" t="str">
        <f>IF(ISNUMBER(VALUE(SUBSTITUTE(SUBSTITUTE(SUBSTITUTE(SUBSTITUTE('YAHOO HISTORICAL DATA'!D1505,",","+"),".","-"),"+","."),"-",",")))=TRUE,(VALUE(SUBSTITUTE(SUBSTITUTE(SUBSTITUTE(SUBSTITUTE('YAHOO HISTORICAL DATA'!D1505,",","+"),".","-"),"+","."),"-",","))),"")</f>
        <v/>
      </c>
      <c r="I1505" s="15" t="str">
        <f>IF(ISNUMBER(VALUE(SUBSTITUTE(SUBSTITUTE(SUBSTITUTE(SUBSTITUTE('YAHOO HISTORICAL DATA'!E1505,",","+"),".","-"),"+","."),"-",",")))=TRUE,(VALUE(SUBSTITUTE(SUBSTITUTE(SUBSTITUTE(SUBSTITUTE('YAHOO HISTORICAL DATA'!E1505,",","+"),".","-"),"+","."),"-",","))),"")</f>
        <v/>
      </c>
      <c r="J1505" s="15" t="str">
        <f>IF(ISNUMBER(VALUE(SUBSTITUTE(SUBSTITUTE(SUBSTITUTE(SUBSTITUTE('YAHOO HISTORICAL DATA'!F1505,",","+"),".","-"),"+","."),"-",",")))=TRUE,(VALUE(SUBSTITUTE(SUBSTITUTE(SUBSTITUTE(SUBSTITUTE('YAHOO HISTORICAL DATA'!F1505,",","+"),".","-"),"+","."),"-",","))),"")</f>
        <v/>
      </c>
      <c r="K1505" s="15">
        <f>IF(ISNUMBER(VALUE(SUBSTITUTE(SUBSTITUTE(SUBSTITUTE(SUBSTITUTE('YAHOO HISTORICAL DATA'!G1505,",","+"),".","-"),"+","."),"-",",")))=TRUE,(VALUE(SUBSTITUTE(SUBSTITUTE(SUBSTITUTE(SUBSTITUTE('YAHOO HISTORICAL DATA'!G1505,",","+"),".","-"),"+","."),"-",","))),VALUE(SUBSTITUTE(SUBSTITUTE(SUBSTITUTE(SUBSTITUTE('YAHOO HISTORICAL DATA'!G1505,",","+"),".","-"),"+","."),"-",",")&amp;"0"))</f>
        <v>0</v>
      </c>
    </row>
    <row r="1506" spans="1:11" x14ac:dyDescent="0.2">
      <c r="A1506">
        <f>'YAHOO HISTORICAL DATA'!A1506</f>
        <v>0</v>
      </c>
      <c r="B1506" s="81">
        <f t="shared" si="96"/>
        <v>0</v>
      </c>
      <c r="C1506" s="83">
        <f t="shared" si="94"/>
        <v>0</v>
      </c>
      <c r="D1506" s="83">
        <f t="shared" si="97"/>
        <v>0</v>
      </c>
      <c r="E1506" s="3" t="e">
        <f t="shared" si="95"/>
        <v>#NUM!</v>
      </c>
      <c r="F1506" s="15" t="str">
        <f>IF(ISNUMBER(VALUE(SUBSTITUTE(SUBSTITUTE(SUBSTITUTE(SUBSTITUTE('YAHOO HISTORICAL DATA'!B1506,",","+"),".","-"),"+","."),"-",",")))=TRUE,(VALUE(SUBSTITUTE(SUBSTITUTE(SUBSTITUTE(SUBSTITUTE('YAHOO HISTORICAL DATA'!B1506,",","+"),".","-"),"+","."),"-",","))),"")</f>
        <v/>
      </c>
      <c r="G1506" s="15" t="str">
        <f>IF(ISNUMBER(VALUE(SUBSTITUTE(SUBSTITUTE(SUBSTITUTE(SUBSTITUTE('YAHOO HISTORICAL DATA'!C1506,",","+"),".","-"),"+","."),"-",",")))=TRUE,(VALUE(SUBSTITUTE(SUBSTITUTE(SUBSTITUTE(SUBSTITUTE('YAHOO HISTORICAL DATA'!C1506,",","+"),".","-"),"+","."),"-",","))),"")</f>
        <v/>
      </c>
      <c r="H1506" s="15" t="str">
        <f>IF(ISNUMBER(VALUE(SUBSTITUTE(SUBSTITUTE(SUBSTITUTE(SUBSTITUTE('YAHOO HISTORICAL DATA'!D1506,",","+"),".","-"),"+","."),"-",",")))=TRUE,(VALUE(SUBSTITUTE(SUBSTITUTE(SUBSTITUTE(SUBSTITUTE('YAHOO HISTORICAL DATA'!D1506,",","+"),".","-"),"+","."),"-",","))),"")</f>
        <v/>
      </c>
      <c r="I1506" s="15" t="str">
        <f>IF(ISNUMBER(VALUE(SUBSTITUTE(SUBSTITUTE(SUBSTITUTE(SUBSTITUTE('YAHOO HISTORICAL DATA'!E1506,",","+"),".","-"),"+","."),"-",",")))=TRUE,(VALUE(SUBSTITUTE(SUBSTITUTE(SUBSTITUTE(SUBSTITUTE('YAHOO HISTORICAL DATA'!E1506,",","+"),".","-"),"+","."),"-",","))),"")</f>
        <v/>
      </c>
      <c r="J1506" s="15" t="str">
        <f>IF(ISNUMBER(VALUE(SUBSTITUTE(SUBSTITUTE(SUBSTITUTE(SUBSTITUTE('YAHOO HISTORICAL DATA'!F1506,",","+"),".","-"),"+","."),"-",",")))=TRUE,(VALUE(SUBSTITUTE(SUBSTITUTE(SUBSTITUTE(SUBSTITUTE('YAHOO HISTORICAL DATA'!F1506,",","+"),".","-"),"+","."),"-",","))),"")</f>
        <v/>
      </c>
      <c r="K1506" s="15">
        <f>IF(ISNUMBER(VALUE(SUBSTITUTE(SUBSTITUTE(SUBSTITUTE(SUBSTITUTE('YAHOO HISTORICAL DATA'!G1506,",","+"),".","-"),"+","."),"-",",")))=TRUE,(VALUE(SUBSTITUTE(SUBSTITUTE(SUBSTITUTE(SUBSTITUTE('YAHOO HISTORICAL DATA'!G1506,",","+"),".","-"),"+","."),"-",","))),VALUE(SUBSTITUTE(SUBSTITUTE(SUBSTITUTE(SUBSTITUTE('YAHOO HISTORICAL DATA'!G1506,",","+"),".","-"),"+","."),"-",",")&amp;"0"))</f>
        <v>0</v>
      </c>
    </row>
    <row r="1507" spans="1:11" x14ac:dyDescent="0.2">
      <c r="A1507">
        <f>'YAHOO HISTORICAL DATA'!A1507</f>
        <v>0</v>
      </c>
      <c r="B1507" s="81">
        <f t="shared" si="96"/>
        <v>0</v>
      </c>
      <c r="C1507" s="83">
        <f t="shared" si="94"/>
        <v>0</v>
      </c>
      <c r="D1507" s="83">
        <f t="shared" si="97"/>
        <v>0</v>
      </c>
      <c r="E1507" s="3" t="e">
        <f t="shared" si="95"/>
        <v>#NUM!</v>
      </c>
      <c r="F1507" s="15" t="str">
        <f>IF(ISNUMBER(VALUE(SUBSTITUTE(SUBSTITUTE(SUBSTITUTE(SUBSTITUTE('YAHOO HISTORICAL DATA'!B1507,",","+"),".","-"),"+","."),"-",",")))=TRUE,(VALUE(SUBSTITUTE(SUBSTITUTE(SUBSTITUTE(SUBSTITUTE('YAHOO HISTORICAL DATA'!B1507,",","+"),".","-"),"+","."),"-",","))),"")</f>
        <v/>
      </c>
      <c r="G1507" s="15" t="str">
        <f>IF(ISNUMBER(VALUE(SUBSTITUTE(SUBSTITUTE(SUBSTITUTE(SUBSTITUTE('YAHOO HISTORICAL DATA'!C1507,",","+"),".","-"),"+","."),"-",",")))=TRUE,(VALUE(SUBSTITUTE(SUBSTITUTE(SUBSTITUTE(SUBSTITUTE('YAHOO HISTORICAL DATA'!C1507,",","+"),".","-"),"+","."),"-",","))),"")</f>
        <v/>
      </c>
      <c r="H1507" s="15" t="str">
        <f>IF(ISNUMBER(VALUE(SUBSTITUTE(SUBSTITUTE(SUBSTITUTE(SUBSTITUTE('YAHOO HISTORICAL DATA'!D1507,",","+"),".","-"),"+","."),"-",",")))=TRUE,(VALUE(SUBSTITUTE(SUBSTITUTE(SUBSTITUTE(SUBSTITUTE('YAHOO HISTORICAL DATA'!D1507,",","+"),".","-"),"+","."),"-",","))),"")</f>
        <v/>
      </c>
      <c r="I1507" s="15" t="str">
        <f>IF(ISNUMBER(VALUE(SUBSTITUTE(SUBSTITUTE(SUBSTITUTE(SUBSTITUTE('YAHOO HISTORICAL DATA'!E1507,",","+"),".","-"),"+","."),"-",",")))=TRUE,(VALUE(SUBSTITUTE(SUBSTITUTE(SUBSTITUTE(SUBSTITUTE('YAHOO HISTORICAL DATA'!E1507,",","+"),".","-"),"+","."),"-",","))),"")</f>
        <v/>
      </c>
      <c r="J1507" s="15" t="str">
        <f>IF(ISNUMBER(VALUE(SUBSTITUTE(SUBSTITUTE(SUBSTITUTE(SUBSTITUTE('YAHOO HISTORICAL DATA'!F1507,",","+"),".","-"),"+","."),"-",",")))=TRUE,(VALUE(SUBSTITUTE(SUBSTITUTE(SUBSTITUTE(SUBSTITUTE('YAHOO HISTORICAL DATA'!F1507,",","+"),".","-"),"+","."),"-",","))),"")</f>
        <v/>
      </c>
      <c r="K1507" s="15">
        <f>IF(ISNUMBER(VALUE(SUBSTITUTE(SUBSTITUTE(SUBSTITUTE(SUBSTITUTE('YAHOO HISTORICAL DATA'!G1507,",","+"),".","-"),"+","."),"-",",")))=TRUE,(VALUE(SUBSTITUTE(SUBSTITUTE(SUBSTITUTE(SUBSTITUTE('YAHOO HISTORICAL DATA'!G1507,",","+"),".","-"),"+","."),"-",","))),VALUE(SUBSTITUTE(SUBSTITUTE(SUBSTITUTE(SUBSTITUTE('YAHOO HISTORICAL DATA'!G1507,",","+"),".","-"),"+","."),"-",",")&amp;"0"))</f>
        <v>0</v>
      </c>
    </row>
    <row r="1508" spans="1:11" x14ac:dyDescent="0.2">
      <c r="A1508">
        <f>'YAHOO HISTORICAL DATA'!A1508</f>
        <v>0</v>
      </c>
      <c r="B1508" s="81">
        <f t="shared" si="96"/>
        <v>0</v>
      </c>
      <c r="C1508" s="83">
        <f t="shared" si="94"/>
        <v>0</v>
      </c>
      <c r="D1508" s="83">
        <f t="shared" si="97"/>
        <v>0</v>
      </c>
      <c r="E1508" s="3" t="e">
        <f t="shared" si="95"/>
        <v>#NUM!</v>
      </c>
      <c r="F1508" s="15" t="str">
        <f>IF(ISNUMBER(VALUE(SUBSTITUTE(SUBSTITUTE(SUBSTITUTE(SUBSTITUTE('YAHOO HISTORICAL DATA'!B1508,",","+"),".","-"),"+","."),"-",",")))=TRUE,(VALUE(SUBSTITUTE(SUBSTITUTE(SUBSTITUTE(SUBSTITUTE('YAHOO HISTORICAL DATA'!B1508,",","+"),".","-"),"+","."),"-",","))),"")</f>
        <v/>
      </c>
      <c r="G1508" s="15" t="str">
        <f>IF(ISNUMBER(VALUE(SUBSTITUTE(SUBSTITUTE(SUBSTITUTE(SUBSTITUTE('YAHOO HISTORICAL DATA'!C1508,",","+"),".","-"),"+","."),"-",",")))=TRUE,(VALUE(SUBSTITUTE(SUBSTITUTE(SUBSTITUTE(SUBSTITUTE('YAHOO HISTORICAL DATA'!C1508,",","+"),".","-"),"+","."),"-",","))),"")</f>
        <v/>
      </c>
      <c r="H1508" s="15" t="str">
        <f>IF(ISNUMBER(VALUE(SUBSTITUTE(SUBSTITUTE(SUBSTITUTE(SUBSTITUTE('YAHOO HISTORICAL DATA'!D1508,",","+"),".","-"),"+","."),"-",",")))=TRUE,(VALUE(SUBSTITUTE(SUBSTITUTE(SUBSTITUTE(SUBSTITUTE('YAHOO HISTORICAL DATA'!D1508,",","+"),".","-"),"+","."),"-",","))),"")</f>
        <v/>
      </c>
      <c r="I1508" s="15" t="str">
        <f>IF(ISNUMBER(VALUE(SUBSTITUTE(SUBSTITUTE(SUBSTITUTE(SUBSTITUTE('YAHOO HISTORICAL DATA'!E1508,",","+"),".","-"),"+","."),"-",",")))=TRUE,(VALUE(SUBSTITUTE(SUBSTITUTE(SUBSTITUTE(SUBSTITUTE('YAHOO HISTORICAL DATA'!E1508,",","+"),".","-"),"+","."),"-",","))),"")</f>
        <v/>
      </c>
      <c r="J1508" s="15" t="str">
        <f>IF(ISNUMBER(VALUE(SUBSTITUTE(SUBSTITUTE(SUBSTITUTE(SUBSTITUTE('YAHOO HISTORICAL DATA'!F1508,",","+"),".","-"),"+","."),"-",",")))=TRUE,(VALUE(SUBSTITUTE(SUBSTITUTE(SUBSTITUTE(SUBSTITUTE('YAHOO HISTORICAL DATA'!F1508,",","+"),".","-"),"+","."),"-",","))),"")</f>
        <v/>
      </c>
      <c r="K1508" s="15">
        <f>IF(ISNUMBER(VALUE(SUBSTITUTE(SUBSTITUTE(SUBSTITUTE(SUBSTITUTE('YAHOO HISTORICAL DATA'!G1508,",","+"),".","-"),"+","."),"-",",")))=TRUE,(VALUE(SUBSTITUTE(SUBSTITUTE(SUBSTITUTE(SUBSTITUTE('YAHOO HISTORICAL DATA'!G1508,",","+"),".","-"),"+","."),"-",","))),VALUE(SUBSTITUTE(SUBSTITUTE(SUBSTITUTE(SUBSTITUTE('YAHOO HISTORICAL DATA'!G1508,",","+"),".","-"),"+","."),"-",",")&amp;"0"))</f>
        <v>0</v>
      </c>
    </row>
    <row r="1509" spans="1:11" x14ac:dyDescent="0.2">
      <c r="A1509">
        <f>'YAHOO HISTORICAL DATA'!A1509</f>
        <v>0</v>
      </c>
      <c r="B1509" s="81">
        <f t="shared" si="96"/>
        <v>0</v>
      </c>
      <c r="C1509" s="83">
        <f t="shared" si="94"/>
        <v>0</v>
      </c>
      <c r="D1509" s="83">
        <f t="shared" si="97"/>
        <v>0</v>
      </c>
      <c r="E1509" s="3" t="e">
        <f t="shared" si="95"/>
        <v>#NUM!</v>
      </c>
      <c r="F1509" s="15" t="str">
        <f>IF(ISNUMBER(VALUE(SUBSTITUTE(SUBSTITUTE(SUBSTITUTE(SUBSTITUTE('YAHOO HISTORICAL DATA'!B1509,",","+"),".","-"),"+","."),"-",",")))=TRUE,(VALUE(SUBSTITUTE(SUBSTITUTE(SUBSTITUTE(SUBSTITUTE('YAHOO HISTORICAL DATA'!B1509,",","+"),".","-"),"+","."),"-",","))),"")</f>
        <v/>
      </c>
      <c r="G1509" s="15" t="str">
        <f>IF(ISNUMBER(VALUE(SUBSTITUTE(SUBSTITUTE(SUBSTITUTE(SUBSTITUTE('YAHOO HISTORICAL DATA'!C1509,",","+"),".","-"),"+","."),"-",",")))=TRUE,(VALUE(SUBSTITUTE(SUBSTITUTE(SUBSTITUTE(SUBSTITUTE('YAHOO HISTORICAL DATA'!C1509,",","+"),".","-"),"+","."),"-",","))),"")</f>
        <v/>
      </c>
      <c r="H1509" s="15" t="str">
        <f>IF(ISNUMBER(VALUE(SUBSTITUTE(SUBSTITUTE(SUBSTITUTE(SUBSTITUTE('YAHOO HISTORICAL DATA'!D1509,",","+"),".","-"),"+","."),"-",",")))=TRUE,(VALUE(SUBSTITUTE(SUBSTITUTE(SUBSTITUTE(SUBSTITUTE('YAHOO HISTORICAL DATA'!D1509,",","+"),".","-"),"+","."),"-",","))),"")</f>
        <v/>
      </c>
      <c r="I1509" s="15" t="str">
        <f>IF(ISNUMBER(VALUE(SUBSTITUTE(SUBSTITUTE(SUBSTITUTE(SUBSTITUTE('YAHOO HISTORICAL DATA'!E1509,",","+"),".","-"),"+","."),"-",",")))=TRUE,(VALUE(SUBSTITUTE(SUBSTITUTE(SUBSTITUTE(SUBSTITUTE('YAHOO HISTORICAL DATA'!E1509,",","+"),".","-"),"+","."),"-",","))),"")</f>
        <v/>
      </c>
      <c r="J1509" s="15" t="str">
        <f>IF(ISNUMBER(VALUE(SUBSTITUTE(SUBSTITUTE(SUBSTITUTE(SUBSTITUTE('YAHOO HISTORICAL DATA'!F1509,",","+"),".","-"),"+","."),"-",",")))=TRUE,(VALUE(SUBSTITUTE(SUBSTITUTE(SUBSTITUTE(SUBSTITUTE('YAHOO HISTORICAL DATA'!F1509,",","+"),".","-"),"+","."),"-",","))),"")</f>
        <v/>
      </c>
      <c r="K1509" s="15">
        <f>IF(ISNUMBER(VALUE(SUBSTITUTE(SUBSTITUTE(SUBSTITUTE(SUBSTITUTE('YAHOO HISTORICAL DATA'!G1509,",","+"),".","-"),"+","."),"-",",")))=TRUE,(VALUE(SUBSTITUTE(SUBSTITUTE(SUBSTITUTE(SUBSTITUTE('YAHOO HISTORICAL DATA'!G1509,",","+"),".","-"),"+","."),"-",","))),VALUE(SUBSTITUTE(SUBSTITUTE(SUBSTITUTE(SUBSTITUTE('YAHOO HISTORICAL DATA'!G1509,",","+"),".","-"),"+","."),"-",",")&amp;"0"))</f>
        <v>0</v>
      </c>
    </row>
    <row r="1510" spans="1:11" x14ac:dyDescent="0.2">
      <c r="A1510">
        <f>'YAHOO HISTORICAL DATA'!A1510</f>
        <v>0</v>
      </c>
      <c r="B1510" s="81">
        <f t="shared" si="96"/>
        <v>0</v>
      </c>
      <c r="C1510" s="83">
        <f t="shared" si="94"/>
        <v>0</v>
      </c>
      <c r="D1510" s="83">
        <f t="shared" si="97"/>
        <v>0</v>
      </c>
      <c r="E1510" s="3" t="e">
        <f t="shared" si="95"/>
        <v>#NUM!</v>
      </c>
      <c r="F1510" s="15" t="str">
        <f>IF(ISNUMBER(VALUE(SUBSTITUTE(SUBSTITUTE(SUBSTITUTE(SUBSTITUTE('YAHOO HISTORICAL DATA'!B1510,",","+"),".","-"),"+","."),"-",",")))=TRUE,(VALUE(SUBSTITUTE(SUBSTITUTE(SUBSTITUTE(SUBSTITUTE('YAHOO HISTORICAL DATA'!B1510,",","+"),".","-"),"+","."),"-",","))),"")</f>
        <v/>
      </c>
      <c r="G1510" s="15" t="str">
        <f>IF(ISNUMBER(VALUE(SUBSTITUTE(SUBSTITUTE(SUBSTITUTE(SUBSTITUTE('YAHOO HISTORICAL DATA'!C1510,",","+"),".","-"),"+","."),"-",",")))=TRUE,(VALUE(SUBSTITUTE(SUBSTITUTE(SUBSTITUTE(SUBSTITUTE('YAHOO HISTORICAL DATA'!C1510,",","+"),".","-"),"+","."),"-",","))),"")</f>
        <v/>
      </c>
      <c r="H1510" s="15" t="str">
        <f>IF(ISNUMBER(VALUE(SUBSTITUTE(SUBSTITUTE(SUBSTITUTE(SUBSTITUTE('YAHOO HISTORICAL DATA'!D1510,",","+"),".","-"),"+","."),"-",",")))=TRUE,(VALUE(SUBSTITUTE(SUBSTITUTE(SUBSTITUTE(SUBSTITUTE('YAHOO HISTORICAL DATA'!D1510,",","+"),".","-"),"+","."),"-",","))),"")</f>
        <v/>
      </c>
      <c r="I1510" s="15" t="str">
        <f>IF(ISNUMBER(VALUE(SUBSTITUTE(SUBSTITUTE(SUBSTITUTE(SUBSTITUTE('YAHOO HISTORICAL DATA'!E1510,",","+"),".","-"),"+","."),"-",",")))=TRUE,(VALUE(SUBSTITUTE(SUBSTITUTE(SUBSTITUTE(SUBSTITUTE('YAHOO HISTORICAL DATA'!E1510,",","+"),".","-"),"+","."),"-",","))),"")</f>
        <v/>
      </c>
      <c r="J1510" s="15" t="str">
        <f>IF(ISNUMBER(VALUE(SUBSTITUTE(SUBSTITUTE(SUBSTITUTE(SUBSTITUTE('YAHOO HISTORICAL DATA'!F1510,",","+"),".","-"),"+","."),"-",",")))=TRUE,(VALUE(SUBSTITUTE(SUBSTITUTE(SUBSTITUTE(SUBSTITUTE('YAHOO HISTORICAL DATA'!F1510,",","+"),".","-"),"+","."),"-",","))),"")</f>
        <v/>
      </c>
      <c r="K1510" s="15">
        <f>IF(ISNUMBER(VALUE(SUBSTITUTE(SUBSTITUTE(SUBSTITUTE(SUBSTITUTE('YAHOO HISTORICAL DATA'!G1510,",","+"),".","-"),"+","."),"-",",")))=TRUE,(VALUE(SUBSTITUTE(SUBSTITUTE(SUBSTITUTE(SUBSTITUTE('YAHOO HISTORICAL DATA'!G1510,",","+"),".","-"),"+","."),"-",","))),VALUE(SUBSTITUTE(SUBSTITUTE(SUBSTITUTE(SUBSTITUTE('YAHOO HISTORICAL DATA'!G1510,",","+"),".","-"),"+","."),"-",",")&amp;"0"))</f>
        <v>0</v>
      </c>
    </row>
    <row r="1511" spans="1:11" x14ac:dyDescent="0.2">
      <c r="A1511">
        <f>'YAHOO HISTORICAL DATA'!A1511</f>
        <v>0</v>
      </c>
      <c r="B1511" s="81">
        <f t="shared" si="96"/>
        <v>0</v>
      </c>
      <c r="C1511" s="83">
        <f t="shared" si="94"/>
        <v>0</v>
      </c>
      <c r="D1511" s="83">
        <f t="shared" si="97"/>
        <v>0</v>
      </c>
      <c r="E1511" s="3" t="e">
        <f t="shared" si="95"/>
        <v>#NUM!</v>
      </c>
      <c r="F1511" s="15" t="str">
        <f>IF(ISNUMBER(VALUE(SUBSTITUTE(SUBSTITUTE(SUBSTITUTE(SUBSTITUTE('YAHOO HISTORICAL DATA'!B1511,",","+"),".","-"),"+","."),"-",",")))=TRUE,(VALUE(SUBSTITUTE(SUBSTITUTE(SUBSTITUTE(SUBSTITUTE('YAHOO HISTORICAL DATA'!B1511,",","+"),".","-"),"+","."),"-",","))),"")</f>
        <v/>
      </c>
      <c r="G1511" s="15" t="str">
        <f>IF(ISNUMBER(VALUE(SUBSTITUTE(SUBSTITUTE(SUBSTITUTE(SUBSTITUTE('YAHOO HISTORICAL DATA'!C1511,",","+"),".","-"),"+","."),"-",",")))=TRUE,(VALUE(SUBSTITUTE(SUBSTITUTE(SUBSTITUTE(SUBSTITUTE('YAHOO HISTORICAL DATA'!C1511,",","+"),".","-"),"+","."),"-",","))),"")</f>
        <v/>
      </c>
      <c r="H1511" s="15" t="str">
        <f>IF(ISNUMBER(VALUE(SUBSTITUTE(SUBSTITUTE(SUBSTITUTE(SUBSTITUTE('YAHOO HISTORICAL DATA'!D1511,",","+"),".","-"),"+","."),"-",",")))=TRUE,(VALUE(SUBSTITUTE(SUBSTITUTE(SUBSTITUTE(SUBSTITUTE('YAHOO HISTORICAL DATA'!D1511,",","+"),".","-"),"+","."),"-",","))),"")</f>
        <v/>
      </c>
      <c r="I1511" s="15" t="str">
        <f>IF(ISNUMBER(VALUE(SUBSTITUTE(SUBSTITUTE(SUBSTITUTE(SUBSTITUTE('YAHOO HISTORICAL DATA'!E1511,",","+"),".","-"),"+","."),"-",",")))=TRUE,(VALUE(SUBSTITUTE(SUBSTITUTE(SUBSTITUTE(SUBSTITUTE('YAHOO HISTORICAL DATA'!E1511,",","+"),".","-"),"+","."),"-",","))),"")</f>
        <v/>
      </c>
      <c r="J1511" s="15" t="str">
        <f>IF(ISNUMBER(VALUE(SUBSTITUTE(SUBSTITUTE(SUBSTITUTE(SUBSTITUTE('YAHOO HISTORICAL DATA'!F1511,",","+"),".","-"),"+","."),"-",",")))=TRUE,(VALUE(SUBSTITUTE(SUBSTITUTE(SUBSTITUTE(SUBSTITUTE('YAHOO HISTORICAL DATA'!F1511,",","+"),".","-"),"+","."),"-",","))),"")</f>
        <v/>
      </c>
      <c r="K1511" s="15">
        <f>IF(ISNUMBER(VALUE(SUBSTITUTE(SUBSTITUTE(SUBSTITUTE(SUBSTITUTE('YAHOO HISTORICAL DATA'!G1511,",","+"),".","-"),"+","."),"-",",")))=TRUE,(VALUE(SUBSTITUTE(SUBSTITUTE(SUBSTITUTE(SUBSTITUTE('YAHOO HISTORICAL DATA'!G1511,",","+"),".","-"),"+","."),"-",","))),VALUE(SUBSTITUTE(SUBSTITUTE(SUBSTITUTE(SUBSTITUTE('YAHOO HISTORICAL DATA'!G1511,",","+"),".","-"),"+","."),"-",",")&amp;"0"))</f>
        <v>0</v>
      </c>
    </row>
    <row r="1512" spans="1:11" x14ac:dyDescent="0.2">
      <c r="A1512">
        <f>'YAHOO HISTORICAL DATA'!A1512</f>
        <v>0</v>
      </c>
      <c r="B1512" s="81">
        <f t="shared" si="96"/>
        <v>0</v>
      </c>
      <c r="C1512" s="83">
        <f t="shared" si="94"/>
        <v>0</v>
      </c>
      <c r="D1512" s="83">
        <f t="shared" si="97"/>
        <v>0</v>
      </c>
      <c r="E1512" s="3" t="e">
        <f t="shared" si="95"/>
        <v>#NUM!</v>
      </c>
      <c r="F1512" s="15" t="str">
        <f>IF(ISNUMBER(VALUE(SUBSTITUTE(SUBSTITUTE(SUBSTITUTE(SUBSTITUTE('YAHOO HISTORICAL DATA'!B1512,",","+"),".","-"),"+","."),"-",",")))=TRUE,(VALUE(SUBSTITUTE(SUBSTITUTE(SUBSTITUTE(SUBSTITUTE('YAHOO HISTORICAL DATA'!B1512,",","+"),".","-"),"+","."),"-",","))),"")</f>
        <v/>
      </c>
      <c r="G1512" s="15" t="str">
        <f>IF(ISNUMBER(VALUE(SUBSTITUTE(SUBSTITUTE(SUBSTITUTE(SUBSTITUTE('YAHOO HISTORICAL DATA'!C1512,",","+"),".","-"),"+","."),"-",",")))=TRUE,(VALUE(SUBSTITUTE(SUBSTITUTE(SUBSTITUTE(SUBSTITUTE('YAHOO HISTORICAL DATA'!C1512,",","+"),".","-"),"+","."),"-",","))),"")</f>
        <v/>
      </c>
      <c r="H1512" s="15" t="str">
        <f>IF(ISNUMBER(VALUE(SUBSTITUTE(SUBSTITUTE(SUBSTITUTE(SUBSTITUTE('YAHOO HISTORICAL DATA'!D1512,",","+"),".","-"),"+","."),"-",",")))=TRUE,(VALUE(SUBSTITUTE(SUBSTITUTE(SUBSTITUTE(SUBSTITUTE('YAHOO HISTORICAL DATA'!D1512,",","+"),".","-"),"+","."),"-",","))),"")</f>
        <v/>
      </c>
      <c r="I1512" s="15" t="str">
        <f>IF(ISNUMBER(VALUE(SUBSTITUTE(SUBSTITUTE(SUBSTITUTE(SUBSTITUTE('YAHOO HISTORICAL DATA'!E1512,",","+"),".","-"),"+","."),"-",",")))=TRUE,(VALUE(SUBSTITUTE(SUBSTITUTE(SUBSTITUTE(SUBSTITUTE('YAHOO HISTORICAL DATA'!E1512,",","+"),".","-"),"+","."),"-",","))),"")</f>
        <v/>
      </c>
      <c r="J1512" s="15" t="str">
        <f>IF(ISNUMBER(VALUE(SUBSTITUTE(SUBSTITUTE(SUBSTITUTE(SUBSTITUTE('YAHOO HISTORICAL DATA'!F1512,",","+"),".","-"),"+","."),"-",",")))=TRUE,(VALUE(SUBSTITUTE(SUBSTITUTE(SUBSTITUTE(SUBSTITUTE('YAHOO HISTORICAL DATA'!F1512,",","+"),".","-"),"+","."),"-",","))),"")</f>
        <v/>
      </c>
      <c r="K1512" s="15">
        <f>IF(ISNUMBER(VALUE(SUBSTITUTE(SUBSTITUTE(SUBSTITUTE(SUBSTITUTE('YAHOO HISTORICAL DATA'!G1512,",","+"),".","-"),"+","."),"-",",")))=TRUE,(VALUE(SUBSTITUTE(SUBSTITUTE(SUBSTITUTE(SUBSTITUTE('YAHOO HISTORICAL DATA'!G1512,",","+"),".","-"),"+","."),"-",","))),VALUE(SUBSTITUTE(SUBSTITUTE(SUBSTITUTE(SUBSTITUTE('YAHOO HISTORICAL DATA'!G1512,",","+"),".","-"),"+","."),"-",",")&amp;"0"))</f>
        <v>0</v>
      </c>
    </row>
    <row r="1513" spans="1:11" x14ac:dyDescent="0.2">
      <c r="A1513">
        <f>'YAHOO HISTORICAL DATA'!A1513</f>
        <v>0</v>
      </c>
      <c r="B1513" s="81">
        <f t="shared" si="96"/>
        <v>0</v>
      </c>
      <c r="C1513" s="83">
        <f t="shared" si="94"/>
        <v>0</v>
      </c>
      <c r="D1513" s="83">
        <f t="shared" si="97"/>
        <v>0</v>
      </c>
      <c r="E1513" s="3" t="e">
        <f t="shared" si="95"/>
        <v>#NUM!</v>
      </c>
      <c r="F1513" s="15" t="str">
        <f>IF(ISNUMBER(VALUE(SUBSTITUTE(SUBSTITUTE(SUBSTITUTE(SUBSTITUTE('YAHOO HISTORICAL DATA'!B1513,",","+"),".","-"),"+","."),"-",",")))=TRUE,(VALUE(SUBSTITUTE(SUBSTITUTE(SUBSTITUTE(SUBSTITUTE('YAHOO HISTORICAL DATA'!B1513,",","+"),".","-"),"+","."),"-",","))),"")</f>
        <v/>
      </c>
      <c r="G1513" s="15" t="str">
        <f>IF(ISNUMBER(VALUE(SUBSTITUTE(SUBSTITUTE(SUBSTITUTE(SUBSTITUTE('YAHOO HISTORICAL DATA'!C1513,",","+"),".","-"),"+","."),"-",",")))=TRUE,(VALUE(SUBSTITUTE(SUBSTITUTE(SUBSTITUTE(SUBSTITUTE('YAHOO HISTORICAL DATA'!C1513,",","+"),".","-"),"+","."),"-",","))),"")</f>
        <v/>
      </c>
      <c r="H1513" s="15" t="str">
        <f>IF(ISNUMBER(VALUE(SUBSTITUTE(SUBSTITUTE(SUBSTITUTE(SUBSTITUTE('YAHOO HISTORICAL DATA'!D1513,",","+"),".","-"),"+","."),"-",",")))=TRUE,(VALUE(SUBSTITUTE(SUBSTITUTE(SUBSTITUTE(SUBSTITUTE('YAHOO HISTORICAL DATA'!D1513,",","+"),".","-"),"+","."),"-",","))),"")</f>
        <v/>
      </c>
      <c r="I1513" s="15" t="str">
        <f>IF(ISNUMBER(VALUE(SUBSTITUTE(SUBSTITUTE(SUBSTITUTE(SUBSTITUTE('YAHOO HISTORICAL DATA'!E1513,",","+"),".","-"),"+","."),"-",",")))=TRUE,(VALUE(SUBSTITUTE(SUBSTITUTE(SUBSTITUTE(SUBSTITUTE('YAHOO HISTORICAL DATA'!E1513,",","+"),".","-"),"+","."),"-",","))),"")</f>
        <v/>
      </c>
      <c r="J1513" s="15" t="str">
        <f>IF(ISNUMBER(VALUE(SUBSTITUTE(SUBSTITUTE(SUBSTITUTE(SUBSTITUTE('YAHOO HISTORICAL DATA'!F1513,",","+"),".","-"),"+","."),"-",",")))=TRUE,(VALUE(SUBSTITUTE(SUBSTITUTE(SUBSTITUTE(SUBSTITUTE('YAHOO HISTORICAL DATA'!F1513,",","+"),".","-"),"+","."),"-",","))),"")</f>
        <v/>
      </c>
      <c r="K1513" s="15">
        <f>IF(ISNUMBER(VALUE(SUBSTITUTE(SUBSTITUTE(SUBSTITUTE(SUBSTITUTE('YAHOO HISTORICAL DATA'!G1513,",","+"),".","-"),"+","."),"-",",")))=TRUE,(VALUE(SUBSTITUTE(SUBSTITUTE(SUBSTITUTE(SUBSTITUTE('YAHOO HISTORICAL DATA'!G1513,",","+"),".","-"),"+","."),"-",","))),VALUE(SUBSTITUTE(SUBSTITUTE(SUBSTITUTE(SUBSTITUTE('YAHOO HISTORICAL DATA'!G1513,",","+"),".","-"),"+","."),"-",",")&amp;"0"))</f>
        <v>0</v>
      </c>
    </row>
    <row r="1514" spans="1:11" x14ac:dyDescent="0.2">
      <c r="A1514">
        <f>'YAHOO HISTORICAL DATA'!A1514</f>
        <v>0</v>
      </c>
      <c r="B1514" s="81">
        <f t="shared" si="96"/>
        <v>0</v>
      </c>
      <c r="C1514" s="83">
        <f t="shared" si="94"/>
        <v>0</v>
      </c>
      <c r="D1514" s="83">
        <f t="shared" si="97"/>
        <v>0</v>
      </c>
      <c r="E1514" s="3" t="e">
        <f t="shared" si="95"/>
        <v>#NUM!</v>
      </c>
      <c r="F1514" s="15" t="str">
        <f>IF(ISNUMBER(VALUE(SUBSTITUTE(SUBSTITUTE(SUBSTITUTE(SUBSTITUTE('YAHOO HISTORICAL DATA'!B1514,",","+"),".","-"),"+","."),"-",",")))=TRUE,(VALUE(SUBSTITUTE(SUBSTITUTE(SUBSTITUTE(SUBSTITUTE('YAHOO HISTORICAL DATA'!B1514,",","+"),".","-"),"+","."),"-",","))),"")</f>
        <v/>
      </c>
      <c r="G1514" s="15" t="str">
        <f>IF(ISNUMBER(VALUE(SUBSTITUTE(SUBSTITUTE(SUBSTITUTE(SUBSTITUTE('YAHOO HISTORICAL DATA'!C1514,",","+"),".","-"),"+","."),"-",",")))=TRUE,(VALUE(SUBSTITUTE(SUBSTITUTE(SUBSTITUTE(SUBSTITUTE('YAHOO HISTORICAL DATA'!C1514,",","+"),".","-"),"+","."),"-",","))),"")</f>
        <v/>
      </c>
      <c r="H1514" s="15" t="str">
        <f>IF(ISNUMBER(VALUE(SUBSTITUTE(SUBSTITUTE(SUBSTITUTE(SUBSTITUTE('YAHOO HISTORICAL DATA'!D1514,",","+"),".","-"),"+","."),"-",",")))=TRUE,(VALUE(SUBSTITUTE(SUBSTITUTE(SUBSTITUTE(SUBSTITUTE('YAHOO HISTORICAL DATA'!D1514,",","+"),".","-"),"+","."),"-",","))),"")</f>
        <v/>
      </c>
      <c r="I1514" s="15" t="str">
        <f>IF(ISNUMBER(VALUE(SUBSTITUTE(SUBSTITUTE(SUBSTITUTE(SUBSTITUTE('YAHOO HISTORICAL DATA'!E1514,",","+"),".","-"),"+","."),"-",",")))=TRUE,(VALUE(SUBSTITUTE(SUBSTITUTE(SUBSTITUTE(SUBSTITUTE('YAHOO HISTORICAL DATA'!E1514,",","+"),".","-"),"+","."),"-",","))),"")</f>
        <v/>
      </c>
      <c r="J1514" s="15" t="str">
        <f>IF(ISNUMBER(VALUE(SUBSTITUTE(SUBSTITUTE(SUBSTITUTE(SUBSTITUTE('YAHOO HISTORICAL DATA'!F1514,",","+"),".","-"),"+","."),"-",",")))=TRUE,(VALUE(SUBSTITUTE(SUBSTITUTE(SUBSTITUTE(SUBSTITUTE('YAHOO HISTORICAL DATA'!F1514,",","+"),".","-"),"+","."),"-",","))),"")</f>
        <v/>
      </c>
      <c r="K1514" s="15">
        <f>IF(ISNUMBER(VALUE(SUBSTITUTE(SUBSTITUTE(SUBSTITUTE(SUBSTITUTE('YAHOO HISTORICAL DATA'!G1514,",","+"),".","-"),"+","."),"-",",")))=TRUE,(VALUE(SUBSTITUTE(SUBSTITUTE(SUBSTITUTE(SUBSTITUTE('YAHOO HISTORICAL DATA'!G1514,",","+"),".","-"),"+","."),"-",","))),VALUE(SUBSTITUTE(SUBSTITUTE(SUBSTITUTE(SUBSTITUTE('YAHOO HISTORICAL DATA'!G1514,",","+"),".","-"),"+","."),"-",",")&amp;"0"))</f>
        <v>0</v>
      </c>
    </row>
    <row r="1515" spans="1:11" x14ac:dyDescent="0.2">
      <c r="A1515">
        <f>'YAHOO HISTORICAL DATA'!A1515</f>
        <v>0</v>
      </c>
      <c r="B1515" s="81">
        <f t="shared" si="96"/>
        <v>0</v>
      </c>
      <c r="C1515" s="83">
        <f t="shared" si="94"/>
        <v>0</v>
      </c>
      <c r="D1515" s="83">
        <f t="shared" si="97"/>
        <v>0</v>
      </c>
      <c r="E1515" s="3" t="e">
        <f t="shared" si="95"/>
        <v>#NUM!</v>
      </c>
      <c r="F1515" s="15" t="str">
        <f>IF(ISNUMBER(VALUE(SUBSTITUTE(SUBSTITUTE(SUBSTITUTE(SUBSTITUTE('YAHOO HISTORICAL DATA'!B1515,",","+"),".","-"),"+","."),"-",",")))=TRUE,(VALUE(SUBSTITUTE(SUBSTITUTE(SUBSTITUTE(SUBSTITUTE('YAHOO HISTORICAL DATA'!B1515,",","+"),".","-"),"+","."),"-",","))),"")</f>
        <v/>
      </c>
      <c r="G1515" s="15" t="str">
        <f>IF(ISNUMBER(VALUE(SUBSTITUTE(SUBSTITUTE(SUBSTITUTE(SUBSTITUTE('YAHOO HISTORICAL DATA'!C1515,",","+"),".","-"),"+","."),"-",",")))=TRUE,(VALUE(SUBSTITUTE(SUBSTITUTE(SUBSTITUTE(SUBSTITUTE('YAHOO HISTORICAL DATA'!C1515,",","+"),".","-"),"+","."),"-",","))),"")</f>
        <v/>
      </c>
      <c r="H1515" s="15" t="str">
        <f>IF(ISNUMBER(VALUE(SUBSTITUTE(SUBSTITUTE(SUBSTITUTE(SUBSTITUTE('YAHOO HISTORICAL DATA'!D1515,",","+"),".","-"),"+","."),"-",",")))=TRUE,(VALUE(SUBSTITUTE(SUBSTITUTE(SUBSTITUTE(SUBSTITUTE('YAHOO HISTORICAL DATA'!D1515,",","+"),".","-"),"+","."),"-",","))),"")</f>
        <v/>
      </c>
      <c r="I1515" s="15" t="str">
        <f>IF(ISNUMBER(VALUE(SUBSTITUTE(SUBSTITUTE(SUBSTITUTE(SUBSTITUTE('YAHOO HISTORICAL DATA'!E1515,",","+"),".","-"),"+","."),"-",",")))=TRUE,(VALUE(SUBSTITUTE(SUBSTITUTE(SUBSTITUTE(SUBSTITUTE('YAHOO HISTORICAL DATA'!E1515,",","+"),".","-"),"+","."),"-",","))),"")</f>
        <v/>
      </c>
      <c r="J1515" s="15" t="str">
        <f>IF(ISNUMBER(VALUE(SUBSTITUTE(SUBSTITUTE(SUBSTITUTE(SUBSTITUTE('YAHOO HISTORICAL DATA'!F1515,",","+"),".","-"),"+","."),"-",",")))=TRUE,(VALUE(SUBSTITUTE(SUBSTITUTE(SUBSTITUTE(SUBSTITUTE('YAHOO HISTORICAL DATA'!F1515,",","+"),".","-"),"+","."),"-",","))),"")</f>
        <v/>
      </c>
      <c r="K1515" s="15">
        <f>IF(ISNUMBER(VALUE(SUBSTITUTE(SUBSTITUTE(SUBSTITUTE(SUBSTITUTE('YAHOO HISTORICAL DATA'!G1515,",","+"),".","-"),"+","."),"-",",")))=TRUE,(VALUE(SUBSTITUTE(SUBSTITUTE(SUBSTITUTE(SUBSTITUTE('YAHOO HISTORICAL DATA'!G1515,",","+"),".","-"),"+","."),"-",","))),VALUE(SUBSTITUTE(SUBSTITUTE(SUBSTITUTE(SUBSTITUTE('YAHOO HISTORICAL DATA'!G1515,",","+"),".","-"),"+","."),"-",",")&amp;"0"))</f>
        <v>0</v>
      </c>
    </row>
    <row r="1516" spans="1:11" x14ac:dyDescent="0.2">
      <c r="A1516">
        <f>'YAHOO HISTORICAL DATA'!A1516</f>
        <v>0</v>
      </c>
      <c r="B1516" s="81">
        <f t="shared" si="96"/>
        <v>0</v>
      </c>
      <c r="C1516" s="83">
        <f t="shared" si="94"/>
        <v>0</v>
      </c>
      <c r="D1516" s="83">
        <f t="shared" si="97"/>
        <v>0</v>
      </c>
      <c r="E1516" s="3" t="e">
        <f t="shared" si="95"/>
        <v>#NUM!</v>
      </c>
      <c r="F1516" s="15" t="str">
        <f>IF(ISNUMBER(VALUE(SUBSTITUTE(SUBSTITUTE(SUBSTITUTE(SUBSTITUTE('YAHOO HISTORICAL DATA'!B1516,",","+"),".","-"),"+","."),"-",",")))=TRUE,(VALUE(SUBSTITUTE(SUBSTITUTE(SUBSTITUTE(SUBSTITUTE('YAHOO HISTORICAL DATA'!B1516,",","+"),".","-"),"+","."),"-",","))),"")</f>
        <v/>
      </c>
      <c r="G1516" s="15" t="str">
        <f>IF(ISNUMBER(VALUE(SUBSTITUTE(SUBSTITUTE(SUBSTITUTE(SUBSTITUTE('YAHOO HISTORICAL DATA'!C1516,",","+"),".","-"),"+","."),"-",",")))=TRUE,(VALUE(SUBSTITUTE(SUBSTITUTE(SUBSTITUTE(SUBSTITUTE('YAHOO HISTORICAL DATA'!C1516,",","+"),".","-"),"+","."),"-",","))),"")</f>
        <v/>
      </c>
      <c r="H1516" s="15" t="str">
        <f>IF(ISNUMBER(VALUE(SUBSTITUTE(SUBSTITUTE(SUBSTITUTE(SUBSTITUTE('YAHOO HISTORICAL DATA'!D1516,",","+"),".","-"),"+","."),"-",",")))=TRUE,(VALUE(SUBSTITUTE(SUBSTITUTE(SUBSTITUTE(SUBSTITUTE('YAHOO HISTORICAL DATA'!D1516,",","+"),".","-"),"+","."),"-",","))),"")</f>
        <v/>
      </c>
      <c r="I1516" s="15" t="str">
        <f>IF(ISNUMBER(VALUE(SUBSTITUTE(SUBSTITUTE(SUBSTITUTE(SUBSTITUTE('YAHOO HISTORICAL DATA'!E1516,",","+"),".","-"),"+","."),"-",",")))=TRUE,(VALUE(SUBSTITUTE(SUBSTITUTE(SUBSTITUTE(SUBSTITUTE('YAHOO HISTORICAL DATA'!E1516,",","+"),".","-"),"+","."),"-",","))),"")</f>
        <v/>
      </c>
      <c r="J1516" s="15" t="str">
        <f>IF(ISNUMBER(VALUE(SUBSTITUTE(SUBSTITUTE(SUBSTITUTE(SUBSTITUTE('YAHOO HISTORICAL DATA'!F1516,",","+"),".","-"),"+","."),"-",",")))=TRUE,(VALUE(SUBSTITUTE(SUBSTITUTE(SUBSTITUTE(SUBSTITUTE('YAHOO HISTORICAL DATA'!F1516,",","+"),".","-"),"+","."),"-",","))),"")</f>
        <v/>
      </c>
      <c r="K1516" s="15">
        <f>IF(ISNUMBER(VALUE(SUBSTITUTE(SUBSTITUTE(SUBSTITUTE(SUBSTITUTE('YAHOO HISTORICAL DATA'!G1516,",","+"),".","-"),"+","."),"-",",")))=TRUE,(VALUE(SUBSTITUTE(SUBSTITUTE(SUBSTITUTE(SUBSTITUTE('YAHOO HISTORICAL DATA'!G1516,",","+"),".","-"),"+","."),"-",","))),VALUE(SUBSTITUTE(SUBSTITUTE(SUBSTITUTE(SUBSTITUTE('YAHOO HISTORICAL DATA'!G1516,",","+"),".","-"),"+","."),"-",",")&amp;"0"))</f>
        <v>0</v>
      </c>
    </row>
    <row r="1517" spans="1:11" x14ac:dyDescent="0.2">
      <c r="A1517">
        <f>'YAHOO HISTORICAL DATA'!A1517</f>
        <v>0</v>
      </c>
      <c r="B1517" s="81">
        <f t="shared" si="96"/>
        <v>0</v>
      </c>
      <c r="C1517" s="83">
        <f t="shared" ref="C1517:C1580" si="98">(IF((LEFT(A1517,3))="Jan",1,(IF((LEFT(A1517,3))="Feb",2,(IF((LEFT(A1517,3))="Mar",3,(IF((LEFT(A1517,3))="Apr",4,(IF((LEFT(A1517,3))="May",5,(IF((LEFT(A1517,3))="Jun",6,(IF((LEFT(A1517,3))="Jul",7,(IF((LEFT(A1517,3))="Aug",8,(IF((LEFT(A1517,3))="Sep",9,(IF((LEFT(A1517,3))="Oct",10,(IF((LEFT(A1517,3))="Nov",11,(IF((LEFT(A1517,3))="Dec",12,0))))))))))))))))))))))))</f>
        <v>0</v>
      </c>
      <c r="D1517" s="83">
        <f t="shared" si="97"/>
        <v>0</v>
      </c>
      <c r="E1517" s="3" t="e">
        <f t="shared" ref="E1517:E1580" si="99">DATE(D1517,C1517,B1517)</f>
        <v>#NUM!</v>
      </c>
      <c r="F1517" s="15" t="str">
        <f>IF(ISNUMBER(VALUE(SUBSTITUTE(SUBSTITUTE(SUBSTITUTE(SUBSTITUTE('YAHOO HISTORICAL DATA'!B1517,",","+"),".","-"),"+","."),"-",",")))=TRUE,(VALUE(SUBSTITUTE(SUBSTITUTE(SUBSTITUTE(SUBSTITUTE('YAHOO HISTORICAL DATA'!B1517,",","+"),".","-"),"+","."),"-",","))),"")</f>
        <v/>
      </c>
      <c r="G1517" s="15" t="str">
        <f>IF(ISNUMBER(VALUE(SUBSTITUTE(SUBSTITUTE(SUBSTITUTE(SUBSTITUTE('YAHOO HISTORICAL DATA'!C1517,",","+"),".","-"),"+","."),"-",",")))=TRUE,(VALUE(SUBSTITUTE(SUBSTITUTE(SUBSTITUTE(SUBSTITUTE('YAHOO HISTORICAL DATA'!C1517,",","+"),".","-"),"+","."),"-",","))),"")</f>
        <v/>
      </c>
      <c r="H1517" s="15" t="str">
        <f>IF(ISNUMBER(VALUE(SUBSTITUTE(SUBSTITUTE(SUBSTITUTE(SUBSTITUTE('YAHOO HISTORICAL DATA'!D1517,",","+"),".","-"),"+","."),"-",",")))=TRUE,(VALUE(SUBSTITUTE(SUBSTITUTE(SUBSTITUTE(SUBSTITUTE('YAHOO HISTORICAL DATA'!D1517,",","+"),".","-"),"+","."),"-",","))),"")</f>
        <v/>
      </c>
      <c r="I1517" s="15" t="str">
        <f>IF(ISNUMBER(VALUE(SUBSTITUTE(SUBSTITUTE(SUBSTITUTE(SUBSTITUTE('YAHOO HISTORICAL DATA'!E1517,",","+"),".","-"),"+","."),"-",",")))=TRUE,(VALUE(SUBSTITUTE(SUBSTITUTE(SUBSTITUTE(SUBSTITUTE('YAHOO HISTORICAL DATA'!E1517,",","+"),".","-"),"+","."),"-",","))),"")</f>
        <v/>
      </c>
      <c r="J1517" s="15" t="str">
        <f>IF(ISNUMBER(VALUE(SUBSTITUTE(SUBSTITUTE(SUBSTITUTE(SUBSTITUTE('YAHOO HISTORICAL DATA'!F1517,",","+"),".","-"),"+","."),"-",",")))=TRUE,(VALUE(SUBSTITUTE(SUBSTITUTE(SUBSTITUTE(SUBSTITUTE('YAHOO HISTORICAL DATA'!F1517,",","+"),".","-"),"+","."),"-",","))),"")</f>
        <v/>
      </c>
      <c r="K1517" s="15">
        <f>IF(ISNUMBER(VALUE(SUBSTITUTE(SUBSTITUTE(SUBSTITUTE(SUBSTITUTE('YAHOO HISTORICAL DATA'!G1517,",","+"),".","-"),"+","."),"-",",")))=TRUE,(VALUE(SUBSTITUTE(SUBSTITUTE(SUBSTITUTE(SUBSTITUTE('YAHOO HISTORICAL DATA'!G1517,",","+"),".","-"),"+","."),"-",","))),VALUE(SUBSTITUTE(SUBSTITUTE(SUBSTITUTE(SUBSTITUTE('YAHOO HISTORICAL DATA'!G1517,",","+"),".","-"),"+","."),"-",",")&amp;"0"))</f>
        <v>0</v>
      </c>
    </row>
    <row r="1518" spans="1:11" x14ac:dyDescent="0.2">
      <c r="A1518">
        <f>'YAHOO HISTORICAL DATA'!A1518</f>
        <v>0</v>
      </c>
      <c r="B1518" s="81">
        <f t="shared" si="96"/>
        <v>0</v>
      </c>
      <c r="C1518" s="83">
        <f t="shared" si="98"/>
        <v>0</v>
      </c>
      <c r="D1518" s="83">
        <f t="shared" si="97"/>
        <v>0</v>
      </c>
      <c r="E1518" s="3" t="e">
        <f t="shared" si="99"/>
        <v>#NUM!</v>
      </c>
      <c r="F1518" s="15" t="str">
        <f>IF(ISNUMBER(VALUE(SUBSTITUTE(SUBSTITUTE(SUBSTITUTE(SUBSTITUTE('YAHOO HISTORICAL DATA'!B1518,",","+"),".","-"),"+","."),"-",",")))=TRUE,(VALUE(SUBSTITUTE(SUBSTITUTE(SUBSTITUTE(SUBSTITUTE('YAHOO HISTORICAL DATA'!B1518,",","+"),".","-"),"+","."),"-",","))),"")</f>
        <v/>
      </c>
      <c r="G1518" s="15" t="str">
        <f>IF(ISNUMBER(VALUE(SUBSTITUTE(SUBSTITUTE(SUBSTITUTE(SUBSTITUTE('YAHOO HISTORICAL DATA'!C1518,",","+"),".","-"),"+","."),"-",",")))=TRUE,(VALUE(SUBSTITUTE(SUBSTITUTE(SUBSTITUTE(SUBSTITUTE('YAHOO HISTORICAL DATA'!C1518,",","+"),".","-"),"+","."),"-",","))),"")</f>
        <v/>
      </c>
      <c r="H1518" s="15" t="str">
        <f>IF(ISNUMBER(VALUE(SUBSTITUTE(SUBSTITUTE(SUBSTITUTE(SUBSTITUTE('YAHOO HISTORICAL DATA'!D1518,",","+"),".","-"),"+","."),"-",",")))=TRUE,(VALUE(SUBSTITUTE(SUBSTITUTE(SUBSTITUTE(SUBSTITUTE('YAHOO HISTORICAL DATA'!D1518,",","+"),".","-"),"+","."),"-",","))),"")</f>
        <v/>
      </c>
      <c r="I1518" s="15" t="str">
        <f>IF(ISNUMBER(VALUE(SUBSTITUTE(SUBSTITUTE(SUBSTITUTE(SUBSTITUTE('YAHOO HISTORICAL DATA'!E1518,",","+"),".","-"),"+","."),"-",",")))=TRUE,(VALUE(SUBSTITUTE(SUBSTITUTE(SUBSTITUTE(SUBSTITUTE('YAHOO HISTORICAL DATA'!E1518,",","+"),".","-"),"+","."),"-",","))),"")</f>
        <v/>
      </c>
      <c r="J1518" s="15" t="str">
        <f>IF(ISNUMBER(VALUE(SUBSTITUTE(SUBSTITUTE(SUBSTITUTE(SUBSTITUTE('YAHOO HISTORICAL DATA'!F1518,",","+"),".","-"),"+","."),"-",",")))=TRUE,(VALUE(SUBSTITUTE(SUBSTITUTE(SUBSTITUTE(SUBSTITUTE('YAHOO HISTORICAL DATA'!F1518,",","+"),".","-"),"+","."),"-",","))),"")</f>
        <v/>
      </c>
      <c r="K1518" s="15">
        <f>IF(ISNUMBER(VALUE(SUBSTITUTE(SUBSTITUTE(SUBSTITUTE(SUBSTITUTE('YAHOO HISTORICAL DATA'!G1518,",","+"),".","-"),"+","."),"-",",")))=TRUE,(VALUE(SUBSTITUTE(SUBSTITUTE(SUBSTITUTE(SUBSTITUTE('YAHOO HISTORICAL DATA'!G1518,",","+"),".","-"),"+","."),"-",","))),VALUE(SUBSTITUTE(SUBSTITUTE(SUBSTITUTE(SUBSTITUTE('YAHOO HISTORICAL DATA'!G1518,",","+"),".","-"),"+","."),"-",",")&amp;"0"))</f>
        <v>0</v>
      </c>
    </row>
    <row r="1519" spans="1:11" x14ac:dyDescent="0.2">
      <c r="A1519">
        <f>'YAHOO HISTORICAL DATA'!A1519</f>
        <v>0</v>
      </c>
      <c r="B1519" s="81">
        <f t="shared" si="96"/>
        <v>0</v>
      </c>
      <c r="C1519" s="83">
        <f t="shared" si="98"/>
        <v>0</v>
      </c>
      <c r="D1519" s="83">
        <f t="shared" si="97"/>
        <v>0</v>
      </c>
      <c r="E1519" s="3" t="e">
        <f t="shared" si="99"/>
        <v>#NUM!</v>
      </c>
      <c r="F1519" s="15" t="str">
        <f>IF(ISNUMBER(VALUE(SUBSTITUTE(SUBSTITUTE(SUBSTITUTE(SUBSTITUTE('YAHOO HISTORICAL DATA'!B1519,",","+"),".","-"),"+","."),"-",",")))=TRUE,(VALUE(SUBSTITUTE(SUBSTITUTE(SUBSTITUTE(SUBSTITUTE('YAHOO HISTORICAL DATA'!B1519,",","+"),".","-"),"+","."),"-",","))),"")</f>
        <v/>
      </c>
      <c r="G1519" s="15" t="str">
        <f>IF(ISNUMBER(VALUE(SUBSTITUTE(SUBSTITUTE(SUBSTITUTE(SUBSTITUTE('YAHOO HISTORICAL DATA'!C1519,",","+"),".","-"),"+","."),"-",",")))=TRUE,(VALUE(SUBSTITUTE(SUBSTITUTE(SUBSTITUTE(SUBSTITUTE('YAHOO HISTORICAL DATA'!C1519,",","+"),".","-"),"+","."),"-",","))),"")</f>
        <v/>
      </c>
      <c r="H1519" s="15" t="str">
        <f>IF(ISNUMBER(VALUE(SUBSTITUTE(SUBSTITUTE(SUBSTITUTE(SUBSTITUTE('YAHOO HISTORICAL DATA'!D1519,",","+"),".","-"),"+","."),"-",",")))=TRUE,(VALUE(SUBSTITUTE(SUBSTITUTE(SUBSTITUTE(SUBSTITUTE('YAHOO HISTORICAL DATA'!D1519,",","+"),".","-"),"+","."),"-",","))),"")</f>
        <v/>
      </c>
      <c r="I1519" s="15" t="str">
        <f>IF(ISNUMBER(VALUE(SUBSTITUTE(SUBSTITUTE(SUBSTITUTE(SUBSTITUTE('YAHOO HISTORICAL DATA'!E1519,",","+"),".","-"),"+","."),"-",",")))=TRUE,(VALUE(SUBSTITUTE(SUBSTITUTE(SUBSTITUTE(SUBSTITUTE('YAHOO HISTORICAL DATA'!E1519,",","+"),".","-"),"+","."),"-",","))),"")</f>
        <v/>
      </c>
      <c r="J1519" s="15" t="str">
        <f>IF(ISNUMBER(VALUE(SUBSTITUTE(SUBSTITUTE(SUBSTITUTE(SUBSTITUTE('YAHOO HISTORICAL DATA'!F1519,",","+"),".","-"),"+","."),"-",",")))=TRUE,(VALUE(SUBSTITUTE(SUBSTITUTE(SUBSTITUTE(SUBSTITUTE('YAHOO HISTORICAL DATA'!F1519,",","+"),".","-"),"+","."),"-",","))),"")</f>
        <v/>
      </c>
      <c r="K1519" s="15">
        <f>IF(ISNUMBER(VALUE(SUBSTITUTE(SUBSTITUTE(SUBSTITUTE(SUBSTITUTE('YAHOO HISTORICAL DATA'!G1519,",","+"),".","-"),"+","."),"-",",")))=TRUE,(VALUE(SUBSTITUTE(SUBSTITUTE(SUBSTITUTE(SUBSTITUTE('YAHOO HISTORICAL DATA'!G1519,",","+"),".","-"),"+","."),"-",","))),VALUE(SUBSTITUTE(SUBSTITUTE(SUBSTITUTE(SUBSTITUTE('YAHOO HISTORICAL DATA'!G1519,",","+"),".","-"),"+","."),"-",",")&amp;"0"))</f>
        <v>0</v>
      </c>
    </row>
    <row r="1520" spans="1:11" x14ac:dyDescent="0.2">
      <c r="A1520">
        <f>'YAHOO HISTORICAL DATA'!A1520</f>
        <v>0</v>
      </c>
      <c r="B1520" s="81">
        <f t="shared" si="96"/>
        <v>0</v>
      </c>
      <c r="C1520" s="83">
        <f t="shared" si="98"/>
        <v>0</v>
      </c>
      <c r="D1520" s="83">
        <f t="shared" si="97"/>
        <v>0</v>
      </c>
      <c r="E1520" s="3" t="e">
        <f t="shared" si="99"/>
        <v>#NUM!</v>
      </c>
      <c r="F1520" s="15" t="str">
        <f>IF(ISNUMBER(VALUE(SUBSTITUTE(SUBSTITUTE(SUBSTITUTE(SUBSTITUTE('YAHOO HISTORICAL DATA'!B1520,",","+"),".","-"),"+","."),"-",",")))=TRUE,(VALUE(SUBSTITUTE(SUBSTITUTE(SUBSTITUTE(SUBSTITUTE('YAHOO HISTORICAL DATA'!B1520,",","+"),".","-"),"+","."),"-",","))),"")</f>
        <v/>
      </c>
      <c r="G1520" s="15" t="str">
        <f>IF(ISNUMBER(VALUE(SUBSTITUTE(SUBSTITUTE(SUBSTITUTE(SUBSTITUTE('YAHOO HISTORICAL DATA'!C1520,",","+"),".","-"),"+","."),"-",",")))=TRUE,(VALUE(SUBSTITUTE(SUBSTITUTE(SUBSTITUTE(SUBSTITUTE('YAHOO HISTORICAL DATA'!C1520,",","+"),".","-"),"+","."),"-",","))),"")</f>
        <v/>
      </c>
      <c r="H1520" s="15" t="str">
        <f>IF(ISNUMBER(VALUE(SUBSTITUTE(SUBSTITUTE(SUBSTITUTE(SUBSTITUTE('YAHOO HISTORICAL DATA'!D1520,",","+"),".","-"),"+","."),"-",",")))=TRUE,(VALUE(SUBSTITUTE(SUBSTITUTE(SUBSTITUTE(SUBSTITUTE('YAHOO HISTORICAL DATA'!D1520,",","+"),".","-"),"+","."),"-",","))),"")</f>
        <v/>
      </c>
      <c r="I1520" s="15" t="str">
        <f>IF(ISNUMBER(VALUE(SUBSTITUTE(SUBSTITUTE(SUBSTITUTE(SUBSTITUTE('YAHOO HISTORICAL DATA'!E1520,",","+"),".","-"),"+","."),"-",",")))=TRUE,(VALUE(SUBSTITUTE(SUBSTITUTE(SUBSTITUTE(SUBSTITUTE('YAHOO HISTORICAL DATA'!E1520,",","+"),".","-"),"+","."),"-",","))),"")</f>
        <v/>
      </c>
      <c r="J1520" s="15" t="str">
        <f>IF(ISNUMBER(VALUE(SUBSTITUTE(SUBSTITUTE(SUBSTITUTE(SUBSTITUTE('YAHOO HISTORICAL DATA'!F1520,",","+"),".","-"),"+","."),"-",",")))=TRUE,(VALUE(SUBSTITUTE(SUBSTITUTE(SUBSTITUTE(SUBSTITUTE('YAHOO HISTORICAL DATA'!F1520,",","+"),".","-"),"+","."),"-",","))),"")</f>
        <v/>
      </c>
      <c r="K1520" s="15">
        <f>IF(ISNUMBER(VALUE(SUBSTITUTE(SUBSTITUTE(SUBSTITUTE(SUBSTITUTE('YAHOO HISTORICAL DATA'!G1520,",","+"),".","-"),"+","."),"-",",")))=TRUE,(VALUE(SUBSTITUTE(SUBSTITUTE(SUBSTITUTE(SUBSTITUTE('YAHOO HISTORICAL DATA'!G1520,",","+"),".","-"),"+","."),"-",","))),VALUE(SUBSTITUTE(SUBSTITUTE(SUBSTITUTE(SUBSTITUTE('YAHOO HISTORICAL DATA'!G1520,",","+"),".","-"),"+","."),"-",",")&amp;"0"))</f>
        <v>0</v>
      </c>
    </row>
    <row r="1521" spans="1:11" x14ac:dyDescent="0.2">
      <c r="A1521">
        <f>'YAHOO HISTORICAL DATA'!A1521</f>
        <v>0</v>
      </c>
      <c r="B1521" s="81">
        <f t="shared" si="96"/>
        <v>0</v>
      </c>
      <c r="C1521" s="83">
        <f t="shared" si="98"/>
        <v>0</v>
      </c>
      <c r="D1521" s="83">
        <f t="shared" si="97"/>
        <v>0</v>
      </c>
      <c r="E1521" s="3" t="e">
        <f t="shared" si="99"/>
        <v>#NUM!</v>
      </c>
      <c r="F1521" s="15" t="str">
        <f>IF(ISNUMBER(VALUE(SUBSTITUTE(SUBSTITUTE(SUBSTITUTE(SUBSTITUTE('YAHOO HISTORICAL DATA'!B1521,",","+"),".","-"),"+","."),"-",",")))=TRUE,(VALUE(SUBSTITUTE(SUBSTITUTE(SUBSTITUTE(SUBSTITUTE('YAHOO HISTORICAL DATA'!B1521,",","+"),".","-"),"+","."),"-",","))),"")</f>
        <v/>
      </c>
      <c r="G1521" s="15" t="str">
        <f>IF(ISNUMBER(VALUE(SUBSTITUTE(SUBSTITUTE(SUBSTITUTE(SUBSTITUTE('YAHOO HISTORICAL DATA'!C1521,",","+"),".","-"),"+","."),"-",",")))=TRUE,(VALUE(SUBSTITUTE(SUBSTITUTE(SUBSTITUTE(SUBSTITUTE('YAHOO HISTORICAL DATA'!C1521,",","+"),".","-"),"+","."),"-",","))),"")</f>
        <v/>
      </c>
      <c r="H1521" s="15" t="str">
        <f>IF(ISNUMBER(VALUE(SUBSTITUTE(SUBSTITUTE(SUBSTITUTE(SUBSTITUTE('YAHOO HISTORICAL DATA'!D1521,",","+"),".","-"),"+","."),"-",",")))=TRUE,(VALUE(SUBSTITUTE(SUBSTITUTE(SUBSTITUTE(SUBSTITUTE('YAHOO HISTORICAL DATA'!D1521,",","+"),".","-"),"+","."),"-",","))),"")</f>
        <v/>
      </c>
      <c r="I1521" s="15" t="str">
        <f>IF(ISNUMBER(VALUE(SUBSTITUTE(SUBSTITUTE(SUBSTITUTE(SUBSTITUTE('YAHOO HISTORICAL DATA'!E1521,",","+"),".","-"),"+","."),"-",",")))=TRUE,(VALUE(SUBSTITUTE(SUBSTITUTE(SUBSTITUTE(SUBSTITUTE('YAHOO HISTORICAL DATA'!E1521,",","+"),".","-"),"+","."),"-",","))),"")</f>
        <v/>
      </c>
      <c r="J1521" s="15" t="str">
        <f>IF(ISNUMBER(VALUE(SUBSTITUTE(SUBSTITUTE(SUBSTITUTE(SUBSTITUTE('YAHOO HISTORICAL DATA'!F1521,",","+"),".","-"),"+","."),"-",",")))=TRUE,(VALUE(SUBSTITUTE(SUBSTITUTE(SUBSTITUTE(SUBSTITUTE('YAHOO HISTORICAL DATA'!F1521,",","+"),".","-"),"+","."),"-",","))),"")</f>
        <v/>
      </c>
      <c r="K1521" s="15">
        <f>IF(ISNUMBER(VALUE(SUBSTITUTE(SUBSTITUTE(SUBSTITUTE(SUBSTITUTE('YAHOO HISTORICAL DATA'!G1521,",","+"),".","-"),"+","."),"-",",")))=TRUE,(VALUE(SUBSTITUTE(SUBSTITUTE(SUBSTITUTE(SUBSTITUTE('YAHOO HISTORICAL DATA'!G1521,",","+"),".","-"),"+","."),"-",","))),VALUE(SUBSTITUTE(SUBSTITUTE(SUBSTITUTE(SUBSTITUTE('YAHOO HISTORICAL DATA'!G1521,",","+"),".","-"),"+","."),"-",",")&amp;"0"))</f>
        <v>0</v>
      </c>
    </row>
    <row r="1522" spans="1:11" x14ac:dyDescent="0.2">
      <c r="A1522">
        <f>'YAHOO HISTORICAL DATA'!A1522</f>
        <v>0</v>
      </c>
      <c r="B1522" s="81">
        <f t="shared" si="96"/>
        <v>0</v>
      </c>
      <c r="C1522" s="83">
        <f t="shared" si="98"/>
        <v>0</v>
      </c>
      <c r="D1522" s="83">
        <f t="shared" si="97"/>
        <v>0</v>
      </c>
      <c r="E1522" s="3" t="e">
        <f t="shared" si="99"/>
        <v>#NUM!</v>
      </c>
      <c r="F1522" s="15" t="str">
        <f>IF(ISNUMBER(VALUE(SUBSTITUTE(SUBSTITUTE(SUBSTITUTE(SUBSTITUTE('YAHOO HISTORICAL DATA'!B1522,",","+"),".","-"),"+","."),"-",",")))=TRUE,(VALUE(SUBSTITUTE(SUBSTITUTE(SUBSTITUTE(SUBSTITUTE('YAHOO HISTORICAL DATA'!B1522,",","+"),".","-"),"+","."),"-",","))),"")</f>
        <v/>
      </c>
      <c r="G1522" s="15" t="str">
        <f>IF(ISNUMBER(VALUE(SUBSTITUTE(SUBSTITUTE(SUBSTITUTE(SUBSTITUTE('YAHOO HISTORICAL DATA'!C1522,",","+"),".","-"),"+","."),"-",",")))=TRUE,(VALUE(SUBSTITUTE(SUBSTITUTE(SUBSTITUTE(SUBSTITUTE('YAHOO HISTORICAL DATA'!C1522,",","+"),".","-"),"+","."),"-",","))),"")</f>
        <v/>
      </c>
      <c r="H1522" s="15" t="str">
        <f>IF(ISNUMBER(VALUE(SUBSTITUTE(SUBSTITUTE(SUBSTITUTE(SUBSTITUTE('YAHOO HISTORICAL DATA'!D1522,",","+"),".","-"),"+","."),"-",",")))=TRUE,(VALUE(SUBSTITUTE(SUBSTITUTE(SUBSTITUTE(SUBSTITUTE('YAHOO HISTORICAL DATA'!D1522,",","+"),".","-"),"+","."),"-",","))),"")</f>
        <v/>
      </c>
      <c r="I1522" s="15" t="str">
        <f>IF(ISNUMBER(VALUE(SUBSTITUTE(SUBSTITUTE(SUBSTITUTE(SUBSTITUTE('YAHOO HISTORICAL DATA'!E1522,",","+"),".","-"),"+","."),"-",",")))=TRUE,(VALUE(SUBSTITUTE(SUBSTITUTE(SUBSTITUTE(SUBSTITUTE('YAHOO HISTORICAL DATA'!E1522,",","+"),".","-"),"+","."),"-",","))),"")</f>
        <v/>
      </c>
      <c r="J1522" s="15" t="str">
        <f>IF(ISNUMBER(VALUE(SUBSTITUTE(SUBSTITUTE(SUBSTITUTE(SUBSTITUTE('YAHOO HISTORICAL DATA'!F1522,",","+"),".","-"),"+","."),"-",",")))=TRUE,(VALUE(SUBSTITUTE(SUBSTITUTE(SUBSTITUTE(SUBSTITUTE('YAHOO HISTORICAL DATA'!F1522,",","+"),".","-"),"+","."),"-",","))),"")</f>
        <v/>
      </c>
      <c r="K1522" s="15">
        <f>IF(ISNUMBER(VALUE(SUBSTITUTE(SUBSTITUTE(SUBSTITUTE(SUBSTITUTE('YAHOO HISTORICAL DATA'!G1522,",","+"),".","-"),"+","."),"-",",")))=TRUE,(VALUE(SUBSTITUTE(SUBSTITUTE(SUBSTITUTE(SUBSTITUTE('YAHOO HISTORICAL DATA'!G1522,",","+"),".","-"),"+","."),"-",","))),VALUE(SUBSTITUTE(SUBSTITUTE(SUBSTITUTE(SUBSTITUTE('YAHOO HISTORICAL DATA'!G1522,",","+"),".","-"),"+","."),"-",",")&amp;"0"))</f>
        <v>0</v>
      </c>
    </row>
    <row r="1523" spans="1:11" x14ac:dyDescent="0.2">
      <c r="A1523">
        <f>'YAHOO HISTORICAL DATA'!A1523</f>
        <v>0</v>
      </c>
      <c r="B1523" s="81">
        <f t="shared" si="96"/>
        <v>0</v>
      </c>
      <c r="C1523" s="83">
        <f t="shared" si="98"/>
        <v>0</v>
      </c>
      <c r="D1523" s="83">
        <f t="shared" si="97"/>
        <v>0</v>
      </c>
      <c r="E1523" s="3" t="e">
        <f t="shared" si="99"/>
        <v>#NUM!</v>
      </c>
      <c r="F1523" s="15" t="str">
        <f>IF(ISNUMBER(VALUE(SUBSTITUTE(SUBSTITUTE(SUBSTITUTE(SUBSTITUTE('YAHOO HISTORICAL DATA'!B1523,",","+"),".","-"),"+","."),"-",",")))=TRUE,(VALUE(SUBSTITUTE(SUBSTITUTE(SUBSTITUTE(SUBSTITUTE('YAHOO HISTORICAL DATA'!B1523,",","+"),".","-"),"+","."),"-",","))),"")</f>
        <v/>
      </c>
      <c r="G1523" s="15" t="str">
        <f>IF(ISNUMBER(VALUE(SUBSTITUTE(SUBSTITUTE(SUBSTITUTE(SUBSTITUTE('YAHOO HISTORICAL DATA'!C1523,",","+"),".","-"),"+","."),"-",",")))=TRUE,(VALUE(SUBSTITUTE(SUBSTITUTE(SUBSTITUTE(SUBSTITUTE('YAHOO HISTORICAL DATA'!C1523,",","+"),".","-"),"+","."),"-",","))),"")</f>
        <v/>
      </c>
      <c r="H1523" s="15" t="str">
        <f>IF(ISNUMBER(VALUE(SUBSTITUTE(SUBSTITUTE(SUBSTITUTE(SUBSTITUTE('YAHOO HISTORICAL DATA'!D1523,",","+"),".","-"),"+","."),"-",",")))=TRUE,(VALUE(SUBSTITUTE(SUBSTITUTE(SUBSTITUTE(SUBSTITUTE('YAHOO HISTORICAL DATA'!D1523,",","+"),".","-"),"+","."),"-",","))),"")</f>
        <v/>
      </c>
      <c r="I1523" s="15" t="str">
        <f>IF(ISNUMBER(VALUE(SUBSTITUTE(SUBSTITUTE(SUBSTITUTE(SUBSTITUTE('YAHOO HISTORICAL DATA'!E1523,",","+"),".","-"),"+","."),"-",",")))=TRUE,(VALUE(SUBSTITUTE(SUBSTITUTE(SUBSTITUTE(SUBSTITUTE('YAHOO HISTORICAL DATA'!E1523,",","+"),".","-"),"+","."),"-",","))),"")</f>
        <v/>
      </c>
      <c r="J1523" s="15" t="str">
        <f>IF(ISNUMBER(VALUE(SUBSTITUTE(SUBSTITUTE(SUBSTITUTE(SUBSTITUTE('YAHOO HISTORICAL DATA'!F1523,",","+"),".","-"),"+","."),"-",",")))=TRUE,(VALUE(SUBSTITUTE(SUBSTITUTE(SUBSTITUTE(SUBSTITUTE('YAHOO HISTORICAL DATA'!F1523,",","+"),".","-"),"+","."),"-",","))),"")</f>
        <v/>
      </c>
      <c r="K1523" s="15">
        <f>IF(ISNUMBER(VALUE(SUBSTITUTE(SUBSTITUTE(SUBSTITUTE(SUBSTITUTE('YAHOO HISTORICAL DATA'!G1523,",","+"),".","-"),"+","."),"-",",")))=TRUE,(VALUE(SUBSTITUTE(SUBSTITUTE(SUBSTITUTE(SUBSTITUTE('YAHOO HISTORICAL DATA'!G1523,",","+"),".","-"),"+","."),"-",","))),VALUE(SUBSTITUTE(SUBSTITUTE(SUBSTITUTE(SUBSTITUTE('YAHOO HISTORICAL DATA'!G1523,",","+"),".","-"),"+","."),"-",",")&amp;"0"))</f>
        <v>0</v>
      </c>
    </row>
    <row r="1524" spans="1:11" x14ac:dyDescent="0.2">
      <c r="A1524">
        <f>'YAHOO HISTORICAL DATA'!A1524</f>
        <v>0</v>
      </c>
      <c r="B1524" s="81">
        <f t="shared" si="96"/>
        <v>0</v>
      </c>
      <c r="C1524" s="83">
        <f t="shared" si="98"/>
        <v>0</v>
      </c>
      <c r="D1524" s="83">
        <f t="shared" si="97"/>
        <v>0</v>
      </c>
      <c r="E1524" s="3" t="e">
        <f t="shared" si="99"/>
        <v>#NUM!</v>
      </c>
      <c r="F1524" s="15" t="str">
        <f>IF(ISNUMBER(VALUE(SUBSTITUTE(SUBSTITUTE(SUBSTITUTE(SUBSTITUTE('YAHOO HISTORICAL DATA'!B1524,",","+"),".","-"),"+","."),"-",",")))=TRUE,(VALUE(SUBSTITUTE(SUBSTITUTE(SUBSTITUTE(SUBSTITUTE('YAHOO HISTORICAL DATA'!B1524,",","+"),".","-"),"+","."),"-",","))),"")</f>
        <v/>
      </c>
      <c r="G1524" s="15" t="str">
        <f>IF(ISNUMBER(VALUE(SUBSTITUTE(SUBSTITUTE(SUBSTITUTE(SUBSTITUTE('YAHOO HISTORICAL DATA'!C1524,",","+"),".","-"),"+","."),"-",",")))=TRUE,(VALUE(SUBSTITUTE(SUBSTITUTE(SUBSTITUTE(SUBSTITUTE('YAHOO HISTORICAL DATA'!C1524,",","+"),".","-"),"+","."),"-",","))),"")</f>
        <v/>
      </c>
      <c r="H1524" s="15" t="str">
        <f>IF(ISNUMBER(VALUE(SUBSTITUTE(SUBSTITUTE(SUBSTITUTE(SUBSTITUTE('YAHOO HISTORICAL DATA'!D1524,",","+"),".","-"),"+","."),"-",",")))=TRUE,(VALUE(SUBSTITUTE(SUBSTITUTE(SUBSTITUTE(SUBSTITUTE('YAHOO HISTORICAL DATA'!D1524,",","+"),".","-"),"+","."),"-",","))),"")</f>
        <v/>
      </c>
      <c r="I1524" s="15" t="str">
        <f>IF(ISNUMBER(VALUE(SUBSTITUTE(SUBSTITUTE(SUBSTITUTE(SUBSTITUTE('YAHOO HISTORICAL DATA'!E1524,",","+"),".","-"),"+","."),"-",",")))=TRUE,(VALUE(SUBSTITUTE(SUBSTITUTE(SUBSTITUTE(SUBSTITUTE('YAHOO HISTORICAL DATA'!E1524,",","+"),".","-"),"+","."),"-",","))),"")</f>
        <v/>
      </c>
      <c r="J1524" s="15" t="str">
        <f>IF(ISNUMBER(VALUE(SUBSTITUTE(SUBSTITUTE(SUBSTITUTE(SUBSTITUTE('YAHOO HISTORICAL DATA'!F1524,",","+"),".","-"),"+","."),"-",",")))=TRUE,(VALUE(SUBSTITUTE(SUBSTITUTE(SUBSTITUTE(SUBSTITUTE('YAHOO HISTORICAL DATA'!F1524,",","+"),".","-"),"+","."),"-",","))),"")</f>
        <v/>
      </c>
      <c r="K1524" s="15">
        <f>IF(ISNUMBER(VALUE(SUBSTITUTE(SUBSTITUTE(SUBSTITUTE(SUBSTITUTE('YAHOO HISTORICAL DATA'!G1524,",","+"),".","-"),"+","."),"-",",")))=TRUE,(VALUE(SUBSTITUTE(SUBSTITUTE(SUBSTITUTE(SUBSTITUTE('YAHOO HISTORICAL DATA'!G1524,",","+"),".","-"),"+","."),"-",","))),VALUE(SUBSTITUTE(SUBSTITUTE(SUBSTITUTE(SUBSTITUTE('YAHOO HISTORICAL DATA'!G1524,",","+"),".","-"),"+","."),"-",",")&amp;"0"))</f>
        <v>0</v>
      </c>
    </row>
    <row r="1525" spans="1:11" x14ac:dyDescent="0.2">
      <c r="A1525">
        <f>'YAHOO HISTORICAL DATA'!A1525</f>
        <v>0</v>
      </c>
      <c r="B1525" s="81">
        <f t="shared" si="96"/>
        <v>0</v>
      </c>
      <c r="C1525" s="83">
        <f t="shared" si="98"/>
        <v>0</v>
      </c>
      <c r="D1525" s="83">
        <f t="shared" si="97"/>
        <v>0</v>
      </c>
      <c r="E1525" s="3" t="e">
        <f t="shared" si="99"/>
        <v>#NUM!</v>
      </c>
      <c r="F1525" s="15" t="str">
        <f>IF(ISNUMBER(VALUE(SUBSTITUTE(SUBSTITUTE(SUBSTITUTE(SUBSTITUTE('YAHOO HISTORICAL DATA'!B1525,",","+"),".","-"),"+","."),"-",",")))=TRUE,(VALUE(SUBSTITUTE(SUBSTITUTE(SUBSTITUTE(SUBSTITUTE('YAHOO HISTORICAL DATA'!B1525,",","+"),".","-"),"+","."),"-",","))),"")</f>
        <v/>
      </c>
      <c r="G1525" s="15" t="str">
        <f>IF(ISNUMBER(VALUE(SUBSTITUTE(SUBSTITUTE(SUBSTITUTE(SUBSTITUTE('YAHOO HISTORICAL DATA'!C1525,",","+"),".","-"),"+","."),"-",",")))=TRUE,(VALUE(SUBSTITUTE(SUBSTITUTE(SUBSTITUTE(SUBSTITUTE('YAHOO HISTORICAL DATA'!C1525,",","+"),".","-"),"+","."),"-",","))),"")</f>
        <v/>
      </c>
      <c r="H1525" s="15" t="str">
        <f>IF(ISNUMBER(VALUE(SUBSTITUTE(SUBSTITUTE(SUBSTITUTE(SUBSTITUTE('YAHOO HISTORICAL DATA'!D1525,",","+"),".","-"),"+","."),"-",",")))=TRUE,(VALUE(SUBSTITUTE(SUBSTITUTE(SUBSTITUTE(SUBSTITUTE('YAHOO HISTORICAL DATA'!D1525,",","+"),".","-"),"+","."),"-",","))),"")</f>
        <v/>
      </c>
      <c r="I1525" s="15" t="str">
        <f>IF(ISNUMBER(VALUE(SUBSTITUTE(SUBSTITUTE(SUBSTITUTE(SUBSTITUTE('YAHOO HISTORICAL DATA'!E1525,",","+"),".","-"),"+","."),"-",",")))=TRUE,(VALUE(SUBSTITUTE(SUBSTITUTE(SUBSTITUTE(SUBSTITUTE('YAHOO HISTORICAL DATA'!E1525,",","+"),".","-"),"+","."),"-",","))),"")</f>
        <v/>
      </c>
      <c r="J1525" s="15" t="str">
        <f>IF(ISNUMBER(VALUE(SUBSTITUTE(SUBSTITUTE(SUBSTITUTE(SUBSTITUTE('YAHOO HISTORICAL DATA'!F1525,",","+"),".","-"),"+","."),"-",",")))=TRUE,(VALUE(SUBSTITUTE(SUBSTITUTE(SUBSTITUTE(SUBSTITUTE('YAHOO HISTORICAL DATA'!F1525,",","+"),".","-"),"+","."),"-",","))),"")</f>
        <v/>
      </c>
      <c r="K1525" s="15">
        <f>IF(ISNUMBER(VALUE(SUBSTITUTE(SUBSTITUTE(SUBSTITUTE(SUBSTITUTE('YAHOO HISTORICAL DATA'!G1525,",","+"),".","-"),"+","."),"-",",")))=TRUE,(VALUE(SUBSTITUTE(SUBSTITUTE(SUBSTITUTE(SUBSTITUTE('YAHOO HISTORICAL DATA'!G1525,",","+"),".","-"),"+","."),"-",","))),VALUE(SUBSTITUTE(SUBSTITUTE(SUBSTITUTE(SUBSTITUTE('YAHOO HISTORICAL DATA'!G1525,",","+"),".","-"),"+","."),"-",",")&amp;"0"))</f>
        <v>0</v>
      </c>
    </row>
    <row r="1526" spans="1:11" x14ac:dyDescent="0.2">
      <c r="A1526">
        <f>'YAHOO HISTORICAL DATA'!A1526</f>
        <v>0</v>
      </c>
      <c r="B1526" s="81">
        <f t="shared" si="96"/>
        <v>0</v>
      </c>
      <c r="C1526" s="83">
        <f t="shared" si="98"/>
        <v>0</v>
      </c>
      <c r="D1526" s="83">
        <f t="shared" si="97"/>
        <v>0</v>
      </c>
      <c r="E1526" s="3" t="e">
        <f t="shared" si="99"/>
        <v>#NUM!</v>
      </c>
      <c r="F1526" s="15" t="str">
        <f>IF(ISNUMBER(VALUE(SUBSTITUTE(SUBSTITUTE(SUBSTITUTE(SUBSTITUTE('YAHOO HISTORICAL DATA'!B1526,",","+"),".","-"),"+","."),"-",",")))=TRUE,(VALUE(SUBSTITUTE(SUBSTITUTE(SUBSTITUTE(SUBSTITUTE('YAHOO HISTORICAL DATA'!B1526,",","+"),".","-"),"+","."),"-",","))),"")</f>
        <v/>
      </c>
      <c r="G1526" s="15" t="str">
        <f>IF(ISNUMBER(VALUE(SUBSTITUTE(SUBSTITUTE(SUBSTITUTE(SUBSTITUTE('YAHOO HISTORICAL DATA'!C1526,",","+"),".","-"),"+","."),"-",",")))=TRUE,(VALUE(SUBSTITUTE(SUBSTITUTE(SUBSTITUTE(SUBSTITUTE('YAHOO HISTORICAL DATA'!C1526,",","+"),".","-"),"+","."),"-",","))),"")</f>
        <v/>
      </c>
      <c r="H1526" s="15" t="str">
        <f>IF(ISNUMBER(VALUE(SUBSTITUTE(SUBSTITUTE(SUBSTITUTE(SUBSTITUTE('YAHOO HISTORICAL DATA'!D1526,",","+"),".","-"),"+","."),"-",",")))=TRUE,(VALUE(SUBSTITUTE(SUBSTITUTE(SUBSTITUTE(SUBSTITUTE('YAHOO HISTORICAL DATA'!D1526,",","+"),".","-"),"+","."),"-",","))),"")</f>
        <v/>
      </c>
      <c r="I1526" s="15" t="str">
        <f>IF(ISNUMBER(VALUE(SUBSTITUTE(SUBSTITUTE(SUBSTITUTE(SUBSTITUTE('YAHOO HISTORICAL DATA'!E1526,",","+"),".","-"),"+","."),"-",",")))=TRUE,(VALUE(SUBSTITUTE(SUBSTITUTE(SUBSTITUTE(SUBSTITUTE('YAHOO HISTORICAL DATA'!E1526,",","+"),".","-"),"+","."),"-",","))),"")</f>
        <v/>
      </c>
      <c r="J1526" s="15" t="str">
        <f>IF(ISNUMBER(VALUE(SUBSTITUTE(SUBSTITUTE(SUBSTITUTE(SUBSTITUTE('YAHOO HISTORICAL DATA'!F1526,",","+"),".","-"),"+","."),"-",",")))=TRUE,(VALUE(SUBSTITUTE(SUBSTITUTE(SUBSTITUTE(SUBSTITUTE('YAHOO HISTORICAL DATA'!F1526,",","+"),".","-"),"+","."),"-",","))),"")</f>
        <v/>
      </c>
      <c r="K1526" s="15">
        <f>IF(ISNUMBER(VALUE(SUBSTITUTE(SUBSTITUTE(SUBSTITUTE(SUBSTITUTE('YAHOO HISTORICAL DATA'!G1526,",","+"),".","-"),"+","."),"-",",")))=TRUE,(VALUE(SUBSTITUTE(SUBSTITUTE(SUBSTITUTE(SUBSTITUTE('YAHOO HISTORICAL DATA'!G1526,",","+"),".","-"),"+","."),"-",","))),VALUE(SUBSTITUTE(SUBSTITUTE(SUBSTITUTE(SUBSTITUTE('YAHOO HISTORICAL DATA'!G1526,",","+"),".","-"),"+","."),"-",",")&amp;"0"))</f>
        <v>0</v>
      </c>
    </row>
    <row r="1527" spans="1:11" x14ac:dyDescent="0.2">
      <c r="A1527">
        <f>'YAHOO HISTORICAL DATA'!A1527</f>
        <v>0</v>
      </c>
      <c r="B1527" s="81">
        <f t="shared" si="96"/>
        <v>0</v>
      </c>
      <c r="C1527" s="83">
        <f t="shared" si="98"/>
        <v>0</v>
      </c>
      <c r="D1527" s="83">
        <f t="shared" si="97"/>
        <v>0</v>
      </c>
      <c r="E1527" s="3" t="e">
        <f t="shared" si="99"/>
        <v>#NUM!</v>
      </c>
      <c r="F1527" s="15" t="str">
        <f>IF(ISNUMBER(VALUE(SUBSTITUTE(SUBSTITUTE(SUBSTITUTE(SUBSTITUTE('YAHOO HISTORICAL DATA'!B1527,",","+"),".","-"),"+","."),"-",",")))=TRUE,(VALUE(SUBSTITUTE(SUBSTITUTE(SUBSTITUTE(SUBSTITUTE('YAHOO HISTORICAL DATA'!B1527,",","+"),".","-"),"+","."),"-",","))),"")</f>
        <v/>
      </c>
      <c r="G1527" s="15" t="str">
        <f>IF(ISNUMBER(VALUE(SUBSTITUTE(SUBSTITUTE(SUBSTITUTE(SUBSTITUTE('YAHOO HISTORICAL DATA'!C1527,",","+"),".","-"),"+","."),"-",",")))=TRUE,(VALUE(SUBSTITUTE(SUBSTITUTE(SUBSTITUTE(SUBSTITUTE('YAHOO HISTORICAL DATA'!C1527,",","+"),".","-"),"+","."),"-",","))),"")</f>
        <v/>
      </c>
      <c r="H1527" s="15" t="str">
        <f>IF(ISNUMBER(VALUE(SUBSTITUTE(SUBSTITUTE(SUBSTITUTE(SUBSTITUTE('YAHOO HISTORICAL DATA'!D1527,",","+"),".","-"),"+","."),"-",",")))=TRUE,(VALUE(SUBSTITUTE(SUBSTITUTE(SUBSTITUTE(SUBSTITUTE('YAHOO HISTORICAL DATA'!D1527,",","+"),".","-"),"+","."),"-",","))),"")</f>
        <v/>
      </c>
      <c r="I1527" s="15" t="str">
        <f>IF(ISNUMBER(VALUE(SUBSTITUTE(SUBSTITUTE(SUBSTITUTE(SUBSTITUTE('YAHOO HISTORICAL DATA'!E1527,",","+"),".","-"),"+","."),"-",",")))=TRUE,(VALUE(SUBSTITUTE(SUBSTITUTE(SUBSTITUTE(SUBSTITUTE('YAHOO HISTORICAL DATA'!E1527,",","+"),".","-"),"+","."),"-",","))),"")</f>
        <v/>
      </c>
      <c r="J1527" s="15" t="str">
        <f>IF(ISNUMBER(VALUE(SUBSTITUTE(SUBSTITUTE(SUBSTITUTE(SUBSTITUTE('YAHOO HISTORICAL DATA'!F1527,",","+"),".","-"),"+","."),"-",",")))=TRUE,(VALUE(SUBSTITUTE(SUBSTITUTE(SUBSTITUTE(SUBSTITUTE('YAHOO HISTORICAL DATA'!F1527,",","+"),".","-"),"+","."),"-",","))),"")</f>
        <v/>
      </c>
      <c r="K1527" s="15">
        <f>IF(ISNUMBER(VALUE(SUBSTITUTE(SUBSTITUTE(SUBSTITUTE(SUBSTITUTE('YAHOO HISTORICAL DATA'!G1527,",","+"),".","-"),"+","."),"-",",")))=TRUE,(VALUE(SUBSTITUTE(SUBSTITUTE(SUBSTITUTE(SUBSTITUTE('YAHOO HISTORICAL DATA'!G1527,",","+"),".","-"),"+","."),"-",","))),VALUE(SUBSTITUTE(SUBSTITUTE(SUBSTITUTE(SUBSTITUTE('YAHOO HISTORICAL DATA'!G1527,",","+"),".","-"),"+","."),"-",",")&amp;"0"))</f>
        <v>0</v>
      </c>
    </row>
    <row r="1528" spans="1:11" x14ac:dyDescent="0.2">
      <c r="A1528">
        <f>'YAHOO HISTORICAL DATA'!A1528</f>
        <v>0</v>
      </c>
      <c r="B1528" s="81">
        <f t="shared" si="96"/>
        <v>0</v>
      </c>
      <c r="C1528" s="83">
        <f t="shared" si="98"/>
        <v>0</v>
      </c>
      <c r="D1528" s="83">
        <f t="shared" si="97"/>
        <v>0</v>
      </c>
      <c r="E1528" s="3" t="e">
        <f t="shared" si="99"/>
        <v>#NUM!</v>
      </c>
      <c r="F1528" s="15" t="str">
        <f>IF(ISNUMBER(VALUE(SUBSTITUTE(SUBSTITUTE(SUBSTITUTE(SUBSTITUTE('YAHOO HISTORICAL DATA'!B1528,",","+"),".","-"),"+","."),"-",",")))=TRUE,(VALUE(SUBSTITUTE(SUBSTITUTE(SUBSTITUTE(SUBSTITUTE('YAHOO HISTORICAL DATA'!B1528,",","+"),".","-"),"+","."),"-",","))),"")</f>
        <v/>
      </c>
      <c r="G1528" s="15" t="str">
        <f>IF(ISNUMBER(VALUE(SUBSTITUTE(SUBSTITUTE(SUBSTITUTE(SUBSTITUTE('YAHOO HISTORICAL DATA'!C1528,",","+"),".","-"),"+","."),"-",",")))=TRUE,(VALUE(SUBSTITUTE(SUBSTITUTE(SUBSTITUTE(SUBSTITUTE('YAHOO HISTORICAL DATA'!C1528,",","+"),".","-"),"+","."),"-",","))),"")</f>
        <v/>
      </c>
      <c r="H1528" s="15" t="str">
        <f>IF(ISNUMBER(VALUE(SUBSTITUTE(SUBSTITUTE(SUBSTITUTE(SUBSTITUTE('YAHOO HISTORICAL DATA'!D1528,",","+"),".","-"),"+","."),"-",",")))=TRUE,(VALUE(SUBSTITUTE(SUBSTITUTE(SUBSTITUTE(SUBSTITUTE('YAHOO HISTORICAL DATA'!D1528,",","+"),".","-"),"+","."),"-",","))),"")</f>
        <v/>
      </c>
      <c r="I1528" s="15" t="str">
        <f>IF(ISNUMBER(VALUE(SUBSTITUTE(SUBSTITUTE(SUBSTITUTE(SUBSTITUTE('YAHOO HISTORICAL DATA'!E1528,",","+"),".","-"),"+","."),"-",",")))=TRUE,(VALUE(SUBSTITUTE(SUBSTITUTE(SUBSTITUTE(SUBSTITUTE('YAHOO HISTORICAL DATA'!E1528,",","+"),".","-"),"+","."),"-",","))),"")</f>
        <v/>
      </c>
      <c r="J1528" s="15" t="str">
        <f>IF(ISNUMBER(VALUE(SUBSTITUTE(SUBSTITUTE(SUBSTITUTE(SUBSTITUTE('YAHOO HISTORICAL DATA'!F1528,",","+"),".","-"),"+","."),"-",",")))=TRUE,(VALUE(SUBSTITUTE(SUBSTITUTE(SUBSTITUTE(SUBSTITUTE('YAHOO HISTORICAL DATA'!F1528,",","+"),".","-"),"+","."),"-",","))),"")</f>
        <v/>
      </c>
      <c r="K1528" s="15">
        <f>IF(ISNUMBER(VALUE(SUBSTITUTE(SUBSTITUTE(SUBSTITUTE(SUBSTITUTE('YAHOO HISTORICAL DATA'!G1528,",","+"),".","-"),"+","."),"-",",")))=TRUE,(VALUE(SUBSTITUTE(SUBSTITUTE(SUBSTITUTE(SUBSTITUTE('YAHOO HISTORICAL DATA'!G1528,",","+"),".","-"),"+","."),"-",","))),VALUE(SUBSTITUTE(SUBSTITUTE(SUBSTITUTE(SUBSTITUTE('YAHOO HISTORICAL DATA'!G1528,",","+"),".","-"),"+","."),"-",",")&amp;"0"))</f>
        <v>0</v>
      </c>
    </row>
    <row r="1529" spans="1:11" x14ac:dyDescent="0.2">
      <c r="A1529">
        <f>'YAHOO HISTORICAL DATA'!A1529</f>
        <v>0</v>
      </c>
      <c r="B1529" s="81">
        <f t="shared" si="96"/>
        <v>0</v>
      </c>
      <c r="C1529" s="83">
        <f t="shared" si="98"/>
        <v>0</v>
      </c>
      <c r="D1529" s="83">
        <f t="shared" si="97"/>
        <v>0</v>
      </c>
      <c r="E1529" s="3" t="e">
        <f t="shared" si="99"/>
        <v>#NUM!</v>
      </c>
      <c r="F1529" s="15" t="str">
        <f>IF(ISNUMBER(VALUE(SUBSTITUTE(SUBSTITUTE(SUBSTITUTE(SUBSTITUTE('YAHOO HISTORICAL DATA'!B1529,",","+"),".","-"),"+","."),"-",",")))=TRUE,(VALUE(SUBSTITUTE(SUBSTITUTE(SUBSTITUTE(SUBSTITUTE('YAHOO HISTORICAL DATA'!B1529,",","+"),".","-"),"+","."),"-",","))),"")</f>
        <v/>
      </c>
      <c r="G1529" s="15" t="str">
        <f>IF(ISNUMBER(VALUE(SUBSTITUTE(SUBSTITUTE(SUBSTITUTE(SUBSTITUTE('YAHOO HISTORICAL DATA'!C1529,",","+"),".","-"),"+","."),"-",",")))=TRUE,(VALUE(SUBSTITUTE(SUBSTITUTE(SUBSTITUTE(SUBSTITUTE('YAHOO HISTORICAL DATA'!C1529,",","+"),".","-"),"+","."),"-",","))),"")</f>
        <v/>
      </c>
      <c r="H1529" s="15" t="str">
        <f>IF(ISNUMBER(VALUE(SUBSTITUTE(SUBSTITUTE(SUBSTITUTE(SUBSTITUTE('YAHOO HISTORICAL DATA'!D1529,",","+"),".","-"),"+","."),"-",",")))=TRUE,(VALUE(SUBSTITUTE(SUBSTITUTE(SUBSTITUTE(SUBSTITUTE('YAHOO HISTORICAL DATA'!D1529,",","+"),".","-"),"+","."),"-",","))),"")</f>
        <v/>
      </c>
      <c r="I1529" s="15" t="str">
        <f>IF(ISNUMBER(VALUE(SUBSTITUTE(SUBSTITUTE(SUBSTITUTE(SUBSTITUTE('YAHOO HISTORICAL DATA'!E1529,",","+"),".","-"),"+","."),"-",",")))=TRUE,(VALUE(SUBSTITUTE(SUBSTITUTE(SUBSTITUTE(SUBSTITUTE('YAHOO HISTORICAL DATA'!E1529,",","+"),".","-"),"+","."),"-",","))),"")</f>
        <v/>
      </c>
      <c r="J1529" s="15" t="str">
        <f>IF(ISNUMBER(VALUE(SUBSTITUTE(SUBSTITUTE(SUBSTITUTE(SUBSTITUTE('YAHOO HISTORICAL DATA'!F1529,",","+"),".","-"),"+","."),"-",",")))=TRUE,(VALUE(SUBSTITUTE(SUBSTITUTE(SUBSTITUTE(SUBSTITUTE('YAHOO HISTORICAL DATA'!F1529,",","+"),".","-"),"+","."),"-",","))),"")</f>
        <v/>
      </c>
      <c r="K1529" s="15">
        <f>IF(ISNUMBER(VALUE(SUBSTITUTE(SUBSTITUTE(SUBSTITUTE(SUBSTITUTE('YAHOO HISTORICAL DATA'!G1529,",","+"),".","-"),"+","."),"-",",")))=TRUE,(VALUE(SUBSTITUTE(SUBSTITUTE(SUBSTITUTE(SUBSTITUTE('YAHOO HISTORICAL DATA'!G1529,",","+"),".","-"),"+","."),"-",","))),VALUE(SUBSTITUTE(SUBSTITUTE(SUBSTITUTE(SUBSTITUTE('YAHOO HISTORICAL DATA'!G1529,",","+"),".","-"),"+","."),"-",",")&amp;"0"))</f>
        <v>0</v>
      </c>
    </row>
    <row r="1530" spans="1:11" x14ac:dyDescent="0.2">
      <c r="A1530">
        <f>'YAHOO HISTORICAL DATA'!A1530</f>
        <v>0</v>
      </c>
      <c r="B1530" s="81">
        <f t="shared" si="96"/>
        <v>0</v>
      </c>
      <c r="C1530" s="83">
        <f t="shared" si="98"/>
        <v>0</v>
      </c>
      <c r="D1530" s="83">
        <f t="shared" si="97"/>
        <v>0</v>
      </c>
      <c r="E1530" s="3" t="e">
        <f t="shared" si="99"/>
        <v>#NUM!</v>
      </c>
      <c r="F1530" s="15" t="str">
        <f>IF(ISNUMBER(VALUE(SUBSTITUTE(SUBSTITUTE(SUBSTITUTE(SUBSTITUTE('YAHOO HISTORICAL DATA'!B1530,",","+"),".","-"),"+","."),"-",",")))=TRUE,(VALUE(SUBSTITUTE(SUBSTITUTE(SUBSTITUTE(SUBSTITUTE('YAHOO HISTORICAL DATA'!B1530,",","+"),".","-"),"+","."),"-",","))),"")</f>
        <v/>
      </c>
      <c r="G1530" s="15" t="str">
        <f>IF(ISNUMBER(VALUE(SUBSTITUTE(SUBSTITUTE(SUBSTITUTE(SUBSTITUTE('YAHOO HISTORICAL DATA'!C1530,",","+"),".","-"),"+","."),"-",",")))=TRUE,(VALUE(SUBSTITUTE(SUBSTITUTE(SUBSTITUTE(SUBSTITUTE('YAHOO HISTORICAL DATA'!C1530,",","+"),".","-"),"+","."),"-",","))),"")</f>
        <v/>
      </c>
      <c r="H1530" s="15" t="str">
        <f>IF(ISNUMBER(VALUE(SUBSTITUTE(SUBSTITUTE(SUBSTITUTE(SUBSTITUTE('YAHOO HISTORICAL DATA'!D1530,",","+"),".","-"),"+","."),"-",",")))=TRUE,(VALUE(SUBSTITUTE(SUBSTITUTE(SUBSTITUTE(SUBSTITUTE('YAHOO HISTORICAL DATA'!D1530,",","+"),".","-"),"+","."),"-",","))),"")</f>
        <v/>
      </c>
      <c r="I1530" s="15" t="str">
        <f>IF(ISNUMBER(VALUE(SUBSTITUTE(SUBSTITUTE(SUBSTITUTE(SUBSTITUTE('YAHOO HISTORICAL DATA'!E1530,",","+"),".","-"),"+","."),"-",",")))=TRUE,(VALUE(SUBSTITUTE(SUBSTITUTE(SUBSTITUTE(SUBSTITUTE('YAHOO HISTORICAL DATA'!E1530,",","+"),".","-"),"+","."),"-",","))),"")</f>
        <v/>
      </c>
      <c r="J1530" s="15" t="str">
        <f>IF(ISNUMBER(VALUE(SUBSTITUTE(SUBSTITUTE(SUBSTITUTE(SUBSTITUTE('YAHOO HISTORICAL DATA'!F1530,",","+"),".","-"),"+","."),"-",",")))=TRUE,(VALUE(SUBSTITUTE(SUBSTITUTE(SUBSTITUTE(SUBSTITUTE('YAHOO HISTORICAL DATA'!F1530,",","+"),".","-"),"+","."),"-",","))),"")</f>
        <v/>
      </c>
      <c r="K1530" s="15">
        <f>IF(ISNUMBER(VALUE(SUBSTITUTE(SUBSTITUTE(SUBSTITUTE(SUBSTITUTE('YAHOO HISTORICAL DATA'!G1530,",","+"),".","-"),"+","."),"-",",")))=TRUE,(VALUE(SUBSTITUTE(SUBSTITUTE(SUBSTITUTE(SUBSTITUTE('YAHOO HISTORICAL DATA'!G1530,",","+"),".","-"),"+","."),"-",","))),VALUE(SUBSTITUTE(SUBSTITUTE(SUBSTITUTE(SUBSTITUTE('YAHOO HISTORICAL DATA'!G1530,",","+"),".","-"),"+","."),"-",",")&amp;"0"))</f>
        <v>0</v>
      </c>
    </row>
    <row r="1531" spans="1:11" x14ac:dyDescent="0.2">
      <c r="A1531">
        <f>'YAHOO HISTORICAL DATA'!A1531</f>
        <v>0</v>
      </c>
      <c r="B1531" s="81">
        <f t="shared" si="96"/>
        <v>0</v>
      </c>
      <c r="C1531" s="83">
        <f t="shared" si="98"/>
        <v>0</v>
      </c>
      <c r="D1531" s="83">
        <f t="shared" si="97"/>
        <v>0</v>
      </c>
      <c r="E1531" s="3" t="e">
        <f t="shared" si="99"/>
        <v>#NUM!</v>
      </c>
      <c r="F1531" s="15" t="str">
        <f>IF(ISNUMBER(VALUE(SUBSTITUTE(SUBSTITUTE(SUBSTITUTE(SUBSTITUTE('YAHOO HISTORICAL DATA'!B1531,",","+"),".","-"),"+","."),"-",",")))=TRUE,(VALUE(SUBSTITUTE(SUBSTITUTE(SUBSTITUTE(SUBSTITUTE('YAHOO HISTORICAL DATA'!B1531,",","+"),".","-"),"+","."),"-",","))),"")</f>
        <v/>
      </c>
      <c r="G1531" s="15" t="str">
        <f>IF(ISNUMBER(VALUE(SUBSTITUTE(SUBSTITUTE(SUBSTITUTE(SUBSTITUTE('YAHOO HISTORICAL DATA'!C1531,",","+"),".","-"),"+","."),"-",",")))=TRUE,(VALUE(SUBSTITUTE(SUBSTITUTE(SUBSTITUTE(SUBSTITUTE('YAHOO HISTORICAL DATA'!C1531,",","+"),".","-"),"+","."),"-",","))),"")</f>
        <v/>
      </c>
      <c r="H1531" s="15" t="str">
        <f>IF(ISNUMBER(VALUE(SUBSTITUTE(SUBSTITUTE(SUBSTITUTE(SUBSTITUTE('YAHOO HISTORICAL DATA'!D1531,",","+"),".","-"),"+","."),"-",",")))=TRUE,(VALUE(SUBSTITUTE(SUBSTITUTE(SUBSTITUTE(SUBSTITUTE('YAHOO HISTORICAL DATA'!D1531,",","+"),".","-"),"+","."),"-",","))),"")</f>
        <v/>
      </c>
      <c r="I1531" s="15" t="str">
        <f>IF(ISNUMBER(VALUE(SUBSTITUTE(SUBSTITUTE(SUBSTITUTE(SUBSTITUTE('YAHOO HISTORICAL DATA'!E1531,",","+"),".","-"),"+","."),"-",",")))=TRUE,(VALUE(SUBSTITUTE(SUBSTITUTE(SUBSTITUTE(SUBSTITUTE('YAHOO HISTORICAL DATA'!E1531,",","+"),".","-"),"+","."),"-",","))),"")</f>
        <v/>
      </c>
      <c r="J1531" s="15" t="str">
        <f>IF(ISNUMBER(VALUE(SUBSTITUTE(SUBSTITUTE(SUBSTITUTE(SUBSTITUTE('YAHOO HISTORICAL DATA'!F1531,",","+"),".","-"),"+","."),"-",",")))=TRUE,(VALUE(SUBSTITUTE(SUBSTITUTE(SUBSTITUTE(SUBSTITUTE('YAHOO HISTORICAL DATA'!F1531,",","+"),".","-"),"+","."),"-",","))),"")</f>
        <v/>
      </c>
      <c r="K1531" s="15">
        <f>IF(ISNUMBER(VALUE(SUBSTITUTE(SUBSTITUTE(SUBSTITUTE(SUBSTITUTE('YAHOO HISTORICAL DATA'!G1531,",","+"),".","-"),"+","."),"-",",")))=TRUE,(VALUE(SUBSTITUTE(SUBSTITUTE(SUBSTITUTE(SUBSTITUTE('YAHOO HISTORICAL DATA'!G1531,",","+"),".","-"),"+","."),"-",","))),VALUE(SUBSTITUTE(SUBSTITUTE(SUBSTITUTE(SUBSTITUTE('YAHOO HISTORICAL DATA'!G1531,",","+"),".","-"),"+","."),"-",",")&amp;"0"))</f>
        <v>0</v>
      </c>
    </row>
    <row r="1532" spans="1:11" x14ac:dyDescent="0.2">
      <c r="A1532">
        <f>'YAHOO HISTORICAL DATA'!A1532</f>
        <v>0</v>
      </c>
      <c r="B1532" s="81">
        <f t="shared" si="96"/>
        <v>0</v>
      </c>
      <c r="C1532" s="83">
        <f t="shared" si="98"/>
        <v>0</v>
      </c>
      <c r="D1532" s="83">
        <f t="shared" si="97"/>
        <v>0</v>
      </c>
      <c r="E1532" s="3" t="e">
        <f t="shared" si="99"/>
        <v>#NUM!</v>
      </c>
      <c r="F1532" s="15" t="str">
        <f>IF(ISNUMBER(VALUE(SUBSTITUTE(SUBSTITUTE(SUBSTITUTE(SUBSTITUTE('YAHOO HISTORICAL DATA'!B1532,",","+"),".","-"),"+","."),"-",",")))=TRUE,(VALUE(SUBSTITUTE(SUBSTITUTE(SUBSTITUTE(SUBSTITUTE('YAHOO HISTORICAL DATA'!B1532,",","+"),".","-"),"+","."),"-",","))),"")</f>
        <v/>
      </c>
      <c r="G1532" s="15" t="str">
        <f>IF(ISNUMBER(VALUE(SUBSTITUTE(SUBSTITUTE(SUBSTITUTE(SUBSTITUTE('YAHOO HISTORICAL DATA'!C1532,",","+"),".","-"),"+","."),"-",",")))=TRUE,(VALUE(SUBSTITUTE(SUBSTITUTE(SUBSTITUTE(SUBSTITUTE('YAHOO HISTORICAL DATA'!C1532,",","+"),".","-"),"+","."),"-",","))),"")</f>
        <v/>
      </c>
      <c r="H1532" s="15" t="str">
        <f>IF(ISNUMBER(VALUE(SUBSTITUTE(SUBSTITUTE(SUBSTITUTE(SUBSTITUTE('YAHOO HISTORICAL DATA'!D1532,",","+"),".","-"),"+","."),"-",",")))=TRUE,(VALUE(SUBSTITUTE(SUBSTITUTE(SUBSTITUTE(SUBSTITUTE('YAHOO HISTORICAL DATA'!D1532,",","+"),".","-"),"+","."),"-",","))),"")</f>
        <v/>
      </c>
      <c r="I1532" s="15" t="str">
        <f>IF(ISNUMBER(VALUE(SUBSTITUTE(SUBSTITUTE(SUBSTITUTE(SUBSTITUTE('YAHOO HISTORICAL DATA'!E1532,",","+"),".","-"),"+","."),"-",",")))=TRUE,(VALUE(SUBSTITUTE(SUBSTITUTE(SUBSTITUTE(SUBSTITUTE('YAHOO HISTORICAL DATA'!E1532,",","+"),".","-"),"+","."),"-",","))),"")</f>
        <v/>
      </c>
      <c r="J1532" s="15" t="str">
        <f>IF(ISNUMBER(VALUE(SUBSTITUTE(SUBSTITUTE(SUBSTITUTE(SUBSTITUTE('YAHOO HISTORICAL DATA'!F1532,",","+"),".","-"),"+","."),"-",",")))=TRUE,(VALUE(SUBSTITUTE(SUBSTITUTE(SUBSTITUTE(SUBSTITUTE('YAHOO HISTORICAL DATA'!F1532,",","+"),".","-"),"+","."),"-",","))),"")</f>
        <v/>
      </c>
      <c r="K1532" s="15">
        <f>IF(ISNUMBER(VALUE(SUBSTITUTE(SUBSTITUTE(SUBSTITUTE(SUBSTITUTE('YAHOO HISTORICAL DATA'!G1532,",","+"),".","-"),"+","."),"-",",")))=TRUE,(VALUE(SUBSTITUTE(SUBSTITUTE(SUBSTITUTE(SUBSTITUTE('YAHOO HISTORICAL DATA'!G1532,",","+"),".","-"),"+","."),"-",","))),VALUE(SUBSTITUTE(SUBSTITUTE(SUBSTITUTE(SUBSTITUTE('YAHOO HISTORICAL DATA'!G1532,",","+"),".","-"),"+","."),"-",",")&amp;"0"))</f>
        <v>0</v>
      </c>
    </row>
    <row r="1533" spans="1:11" x14ac:dyDescent="0.2">
      <c r="A1533">
        <f>'YAHOO HISTORICAL DATA'!A1533</f>
        <v>0</v>
      </c>
      <c r="B1533" s="81">
        <f t="shared" si="96"/>
        <v>0</v>
      </c>
      <c r="C1533" s="83">
        <f t="shared" si="98"/>
        <v>0</v>
      </c>
      <c r="D1533" s="83">
        <f t="shared" si="97"/>
        <v>0</v>
      </c>
      <c r="E1533" s="3" t="e">
        <f t="shared" si="99"/>
        <v>#NUM!</v>
      </c>
      <c r="F1533" s="15" t="str">
        <f>IF(ISNUMBER(VALUE(SUBSTITUTE(SUBSTITUTE(SUBSTITUTE(SUBSTITUTE('YAHOO HISTORICAL DATA'!B1533,",","+"),".","-"),"+","."),"-",",")))=TRUE,(VALUE(SUBSTITUTE(SUBSTITUTE(SUBSTITUTE(SUBSTITUTE('YAHOO HISTORICAL DATA'!B1533,",","+"),".","-"),"+","."),"-",","))),"")</f>
        <v/>
      </c>
      <c r="G1533" s="15" t="str">
        <f>IF(ISNUMBER(VALUE(SUBSTITUTE(SUBSTITUTE(SUBSTITUTE(SUBSTITUTE('YAHOO HISTORICAL DATA'!C1533,",","+"),".","-"),"+","."),"-",",")))=TRUE,(VALUE(SUBSTITUTE(SUBSTITUTE(SUBSTITUTE(SUBSTITUTE('YAHOO HISTORICAL DATA'!C1533,",","+"),".","-"),"+","."),"-",","))),"")</f>
        <v/>
      </c>
      <c r="H1533" s="15" t="str">
        <f>IF(ISNUMBER(VALUE(SUBSTITUTE(SUBSTITUTE(SUBSTITUTE(SUBSTITUTE('YAHOO HISTORICAL DATA'!D1533,",","+"),".","-"),"+","."),"-",",")))=TRUE,(VALUE(SUBSTITUTE(SUBSTITUTE(SUBSTITUTE(SUBSTITUTE('YAHOO HISTORICAL DATA'!D1533,",","+"),".","-"),"+","."),"-",","))),"")</f>
        <v/>
      </c>
      <c r="I1533" s="15" t="str">
        <f>IF(ISNUMBER(VALUE(SUBSTITUTE(SUBSTITUTE(SUBSTITUTE(SUBSTITUTE('YAHOO HISTORICAL DATA'!E1533,",","+"),".","-"),"+","."),"-",",")))=TRUE,(VALUE(SUBSTITUTE(SUBSTITUTE(SUBSTITUTE(SUBSTITUTE('YAHOO HISTORICAL DATA'!E1533,",","+"),".","-"),"+","."),"-",","))),"")</f>
        <v/>
      </c>
      <c r="J1533" s="15" t="str">
        <f>IF(ISNUMBER(VALUE(SUBSTITUTE(SUBSTITUTE(SUBSTITUTE(SUBSTITUTE('YAHOO HISTORICAL DATA'!F1533,",","+"),".","-"),"+","."),"-",",")))=TRUE,(VALUE(SUBSTITUTE(SUBSTITUTE(SUBSTITUTE(SUBSTITUTE('YAHOO HISTORICAL DATA'!F1533,",","+"),".","-"),"+","."),"-",","))),"")</f>
        <v/>
      </c>
      <c r="K1533" s="15">
        <f>IF(ISNUMBER(VALUE(SUBSTITUTE(SUBSTITUTE(SUBSTITUTE(SUBSTITUTE('YAHOO HISTORICAL DATA'!G1533,",","+"),".","-"),"+","."),"-",",")))=TRUE,(VALUE(SUBSTITUTE(SUBSTITUTE(SUBSTITUTE(SUBSTITUTE('YAHOO HISTORICAL DATA'!G1533,",","+"),".","-"),"+","."),"-",","))),VALUE(SUBSTITUTE(SUBSTITUTE(SUBSTITUTE(SUBSTITUTE('YAHOO HISTORICAL DATA'!G1533,",","+"),".","-"),"+","."),"-",",")&amp;"0"))</f>
        <v>0</v>
      </c>
    </row>
    <row r="1534" spans="1:11" x14ac:dyDescent="0.2">
      <c r="A1534">
        <f>'YAHOO HISTORICAL DATA'!A1534</f>
        <v>0</v>
      </c>
      <c r="B1534" s="81">
        <f t="shared" si="96"/>
        <v>0</v>
      </c>
      <c r="C1534" s="83">
        <f t="shared" si="98"/>
        <v>0</v>
      </c>
      <c r="D1534" s="83">
        <f t="shared" si="97"/>
        <v>0</v>
      </c>
      <c r="E1534" s="3" t="e">
        <f t="shared" si="99"/>
        <v>#NUM!</v>
      </c>
      <c r="F1534" s="15" t="str">
        <f>IF(ISNUMBER(VALUE(SUBSTITUTE(SUBSTITUTE(SUBSTITUTE(SUBSTITUTE('YAHOO HISTORICAL DATA'!B1534,",","+"),".","-"),"+","."),"-",",")))=TRUE,(VALUE(SUBSTITUTE(SUBSTITUTE(SUBSTITUTE(SUBSTITUTE('YAHOO HISTORICAL DATA'!B1534,",","+"),".","-"),"+","."),"-",","))),"")</f>
        <v/>
      </c>
      <c r="G1534" s="15" t="str">
        <f>IF(ISNUMBER(VALUE(SUBSTITUTE(SUBSTITUTE(SUBSTITUTE(SUBSTITUTE('YAHOO HISTORICAL DATA'!C1534,",","+"),".","-"),"+","."),"-",",")))=TRUE,(VALUE(SUBSTITUTE(SUBSTITUTE(SUBSTITUTE(SUBSTITUTE('YAHOO HISTORICAL DATA'!C1534,",","+"),".","-"),"+","."),"-",","))),"")</f>
        <v/>
      </c>
      <c r="H1534" s="15" t="str">
        <f>IF(ISNUMBER(VALUE(SUBSTITUTE(SUBSTITUTE(SUBSTITUTE(SUBSTITUTE('YAHOO HISTORICAL DATA'!D1534,",","+"),".","-"),"+","."),"-",",")))=TRUE,(VALUE(SUBSTITUTE(SUBSTITUTE(SUBSTITUTE(SUBSTITUTE('YAHOO HISTORICAL DATA'!D1534,",","+"),".","-"),"+","."),"-",","))),"")</f>
        <v/>
      </c>
      <c r="I1534" s="15" t="str">
        <f>IF(ISNUMBER(VALUE(SUBSTITUTE(SUBSTITUTE(SUBSTITUTE(SUBSTITUTE('YAHOO HISTORICAL DATA'!E1534,",","+"),".","-"),"+","."),"-",",")))=TRUE,(VALUE(SUBSTITUTE(SUBSTITUTE(SUBSTITUTE(SUBSTITUTE('YAHOO HISTORICAL DATA'!E1534,",","+"),".","-"),"+","."),"-",","))),"")</f>
        <v/>
      </c>
      <c r="J1534" s="15" t="str">
        <f>IF(ISNUMBER(VALUE(SUBSTITUTE(SUBSTITUTE(SUBSTITUTE(SUBSTITUTE('YAHOO HISTORICAL DATA'!F1534,",","+"),".","-"),"+","."),"-",",")))=TRUE,(VALUE(SUBSTITUTE(SUBSTITUTE(SUBSTITUTE(SUBSTITUTE('YAHOO HISTORICAL DATA'!F1534,",","+"),".","-"),"+","."),"-",","))),"")</f>
        <v/>
      </c>
      <c r="K1534" s="15">
        <f>IF(ISNUMBER(VALUE(SUBSTITUTE(SUBSTITUTE(SUBSTITUTE(SUBSTITUTE('YAHOO HISTORICAL DATA'!G1534,",","+"),".","-"),"+","."),"-",",")))=TRUE,(VALUE(SUBSTITUTE(SUBSTITUTE(SUBSTITUTE(SUBSTITUTE('YAHOO HISTORICAL DATA'!G1534,",","+"),".","-"),"+","."),"-",","))),VALUE(SUBSTITUTE(SUBSTITUTE(SUBSTITUTE(SUBSTITUTE('YAHOO HISTORICAL DATA'!G1534,",","+"),".","-"),"+","."),"-",",")&amp;"0"))</f>
        <v>0</v>
      </c>
    </row>
    <row r="1535" spans="1:11" x14ac:dyDescent="0.2">
      <c r="A1535">
        <f>'YAHOO HISTORICAL DATA'!A1535</f>
        <v>0</v>
      </c>
      <c r="B1535" s="81">
        <f t="shared" si="96"/>
        <v>0</v>
      </c>
      <c r="C1535" s="83">
        <f t="shared" si="98"/>
        <v>0</v>
      </c>
      <c r="D1535" s="83">
        <f t="shared" si="97"/>
        <v>0</v>
      </c>
      <c r="E1535" s="3" t="e">
        <f t="shared" si="99"/>
        <v>#NUM!</v>
      </c>
      <c r="F1535" s="15" t="str">
        <f>IF(ISNUMBER(VALUE(SUBSTITUTE(SUBSTITUTE(SUBSTITUTE(SUBSTITUTE('YAHOO HISTORICAL DATA'!B1535,",","+"),".","-"),"+","."),"-",",")))=TRUE,(VALUE(SUBSTITUTE(SUBSTITUTE(SUBSTITUTE(SUBSTITUTE('YAHOO HISTORICAL DATA'!B1535,",","+"),".","-"),"+","."),"-",","))),"")</f>
        <v/>
      </c>
      <c r="G1535" s="15" t="str">
        <f>IF(ISNUMBER(VALUE(SUBSTITUTE(SUBSTITUTE(SUBSTITUTE(SUBSTITUTE('YAHOO HISTORICAL DATA'!C1535,",","+"),".","-"),"+","."),"-",",")))=TRUE,(VALUE(SUBSTITUTE(SUBSTITUTE(SUBSTITUTE(SUBSTITUTE('YAHOO HISTORICAL DATA'!C1535,",","+"),".","-"),"+","."),"-",","))),"")</f>
        <v/>
      </c>
      <c r="H1535" s="15" t="str">
        <f>IF(ISNUMBER(VALUE(SUBSTITUTE(SUBSTITUTE(SUBSTITUTE(SUBSTITUTE('YAHOO HISTORICAL DATA'!D1535,",","+"),".","-"),"+","."),"-",",")))=TRUE,(VALUE(SUBSTITUTE(SUBSTITUTE(SUBSTITUTE(SUBSTITUTE('YAHOO HISTORICAL DATA'!D1535,",","+"),".","-"),"+","."),"-",","))),"")</f>
        <v/>
      </c>
      <c r="I1535" s="15" t="str">
        <f>IF(ISNUMBER(VALUE(SUBSTITUTE(SUBSTITUTE(SUBSTITUTE(SUBSTITUTE('YAHOO HISTORICAL DATA'!E1535,",","+"),".","-"),"+","."),"-",",")))=TRUE,(VALUE(SUBSTITUTE(SUBSTITUTE(SUBSTITUTE(SUBSTITUTE('YAHOO HISTORICAL DATA'!E1535,",","+"),".","-"),"+","."),"-",","))),"")</f>
        <v/>
      </c>
      <c r="J1535" s="15" t="str">
        <f>IF(ISNUMBER(VALUE(SUBSTITUTE(SUBSTITUTE(SUBSTITUTE(SUBSTITUTE('YAHOO HISTORICAL DATA'!F1535,",","+"),".","-"),"+","."),"-",",")))=TRUE,(VALUE(SUBSTITUTE(SUBSTITUTE(SUBSTITUTE(SUBSTITUTE('YAHOO HISTORICAL DATA'!F1535,",","+"),".","-"),"+","."),"-",","))),"")</f>
        <v/>
      </c>
      <c r="K1535" s="15">
        <f>IF(ISNUMBER(VALUE(SUBSTITUTE(SUBSTITUTE(SUBSTITUTE(SUBSTITUTE('YAHOO HISTORICAL DATA'!G1535,",","+"),".","-"),"+","."),"-",",")))=TRUE,(VALUE(SUBSTITUTE(SUBSTITUTE(SUBSTITUTE(SUBSTITUTE('YAHOO HISTORICAL DATA'!G1535,",","+"),".","-"),"+","."),"-",","))),VALUE(SUBSTITUTE(SUBSTITUTE(SUBSTITUTE(SUBSTITUTE('YAHOO HISTORICAL DATA'!G1535,",","+"),".","-"),"+","."),"-",",")&amp;"0"))</f>
        <v>0</v>
      </c>
    </row>
    <row r="1536" spans="1:11" x14ac:dyDescent="0.2">
      <c r="A1536">
        <f>'YAHOO HISTORICAL DATA'!A1536</f>
        <v>0</v>
      </c>
      <c r="B1536" s="81">
        <f t="shared" si="96"/>
        <v>0</v>
      </c>
      <c r="C1536" s="83">
        <f t="shared" si="98"/>
        <v>0</v>
      </c>
      <c r="D1536" s="83">
        <f t="shared" si="97"/>
        <v>0</v>
      </c>
      <c r="E1536" s="3" t="e">
        <f t="shared" si="99"/>
        <v>#NUM!</v>
      </c>
      <c r="F1536" s="15" t="str">
        <f>IF(ISNUMBER(VALUE(SUBSTITUTE(SUBSTITUTE(SUBSTITUTE(SUBSTITUTE('YAHOO HISTORICAL DATA'!B1536,",","+"),".","-"),"+","."),"-",",")))=TRUE,(VALUE(SUBSTITUTE(SUBSTITUTE(SUBSTITUTE(SUBSTITUTE('YAHOO HISTORICAL DATA'!B1536,",","+"),".","-"),"+","."),"-",","))),"")</f>
        <v/>
      </c>
      <c r="G1536" s="15" t="str">
        <f>IF(ISNUMBER(VALUE(SUBSTITUTE(SUBSTITUTE(SUBSTITUTE(SUBSTITUTE('YAHOO HISTORICAL DATA'!C1536,",","+"),".","-"),"+","."),"-",",")))=TRUE,(VALUE(SUBSTITUTE(SUBSTITUTE(SUBSTITUTE(SUBSTITUTE('YAHOO HISTORICAL DATA'!C1536,",","+"),".","-"),"+","."),"-",","))),"")</f>
        <v/>
      </c>
      <c r="H1536" s="15" t="str">
        <f>IF(ISNUMBER(VALUE(SUBSTITUTE(SUBSTITUTE(SUBSTITUTE(SUBSTITUTE('YAHOO HISTORICAL DATA'!D1536,",","+"),".","-"),"+","."),"-",",")))=TRUE,(VALUE(SUBSTITUTE(SUBSTITUTE(SUBSTITUTE(SUBSTITUTE('YAHOO HISTORICAL DATA'!D1536,",","+"),".","-"),"+","."),"-",","))),"")</f>
        <v/>
      </c>
      <c r="I1536" s="15" t="str">
        <f>IF(ISNUMBER(VALUE(SUBSTITUTE(SUBSTITUTE(SUBSTITUTE(SUBSTITUTE('YAHOO HISTORICAL DATA'!E1536,",","+"),".","-"),"+","."),"-",",")))=TRUE,(VALUE(SUBSTITUTE(SUBSTITUTE(SUBSTITUTE(SUBSTITUTE('YAHOO HISTORICAL DATA'!E1536,",","+"),".","-"),"+","."),"-",","))),"")</f>
        <v/>
      </c>
      <c r="J1536" s="15" t="str">
        <f>IF(ISNUMBER(VALUE(SUBSTITUTE(SUBSTITUTE(SUBSTITUTE(SUBSTITUTE('YAHOO HISTORICAL DATA'!F1536,",","+"),".","-"),"+","."),"-",",")))=TRUE,(VALUE(SUBSTITUTE(SUBSTITUTE(SUBSTITUTE(SUBSTITUTE('YAHOO HISTORICAL DATA'!F1536,",","+"),".","-"),"+","."),"-",","))),"")</f>
        <v/>
      </c>
      <c r="K1536" s="15">
        <f>IF(ISNUMBER(VALUE(SUBSTITUTE(SUBSTITUTE(SUBSTITUTE(SUBSTITUTE('YAHOO HISTORICAL DATA'!G1536,",","+"),".","-"),"+","."),"-",",")))=TRUE,(VALUE(SUBSTITUTE(SUBSTITUTE(SUBSTITUTE(SUBSTITUTE('YAHOO HISTORICAL DATA'!G1536,",","+"),".","-"),"+","."),"-",","))),VALUE(SUBSTITUTE(SUBSTITUTE(SUBSTITUTE(SUBSTITUTE('YAHOO HISTORICAL DATA'!G1536,",","+"),".","-"),"+","."),"-",",")&amp;"0"))</f>
        <v>0</v>
      </c>
    </row>
    <row r="1537" spans="1:11" x14ac:dyDescent="0.2">
      <c r="A1537">
        <f>'YAHOO HISTORICAL DATA'!A1537</f>
        <v>0</v>
      </c>
      <c r="B1537" s="81">
        <f t="shared" si="96"/>
        <v>0</v>
      </c>
      <c r="C1537" s="83">
        <f t="shared" si="98"/>
        <v>0</v>
      </c>
      <c r="D1537" s="83">
        <f t="shared" si="97"/>
        <v>0</v>
      </c>
      <c r="E1537" s="3" t="e">
        <f t="shared" si="99"/>
        <v>#NUM!</v>
      </c>
      <c r="F1537" s="15" t="str">
        <f>IF(ISNUMBER(VALUE(SUBSTITUTE(SUBSTITUTE(SUBSTITUTE(SUBSTITUTE('YAHOO HISTORICAL DATA'!B1537,",","+"),".","-"),"+","."),"-",",")))=TRUE,(VALUE(SUBSTITUTE(SUBSTITUTE(SUBSTITUTE(SUBSTITUTE('YAHOO HISTORICAL DATA'!B1537,",","+"),".","-"),"+","."),"-",","))),"")</f>
        <v/>
      </c>
      <c r="G1537" s="15" t="str">
        <f>IF(ISNUMBER(VALUE(SUBSTITUTE(SUBSTITUTE(SUBSTITUTE(SUBSTITUTE('YAHOO HISTORICAL DATA'!C1537,",","+"),".","-"),"+","."),"-",",")))=TRUE,(VALUE(SUBSTITUTE(SUBSTITUTE(SUBSTITUTE(SUBSTITUTE('YAHOO HISTORICAL DATA'!C1537,",","+"),".","-"),"+","."),"-",","))),"")</f>
        <v/>
      </c>
      <c r="H1537" s="15" t="str">
        <f>IF(ISNUMBER(VALUE(SUBSTITUTE(SUBSTITUTE(SUBSTITUTE(SUBSTITUTE('YAHOO HISTORICAL DATA'!D1537,",","+"),".","-"),"+","."),"-",",")))=TRUE,(VALUE(SUBSTITUTE(SUBSTITUTE(SUBSTITUTE(SUBSTITUTE('YAHOO HISTORICAL DATA'!D1537,",","+"),".","-"),"+","."),"-",","))),"")</f>
        <v/>
      </c>
      <c r="I1537" s="15" t="str">
        <f>IF(ISNUMBER(VALUE(SUBSTITUTE(SUBSTITUTE(SUBSTITUTE(SUBSTITUTE('YAHOO HISTORICAL DATA'!E1537,",","+"),".","-"),"+","."),"-",",")))=TRUE,(VALUE(SUBSTITUTE(SUBSTITUTE(SUBSTITUTE(SUBSTITUTE('YAHOO HISTORICAL DATA'!E1537,",","+"),".","-"),"+","."),"-",","))),"")</f>
        <v/>
      </c>
      <c r="J1537" s="15" t="str">
        <f>IF(ISNUMBER(VALUE(SUBSTITUTE(SUBSTITUTE(SUBSTITUTE(SUBSTITUTE('YAHOO HISTORICAL DATA'!F1537,",","+"),".","-"),"+","."),"-",",")))=TRUE,(VALUE(SUBSTITUTE(SUBSTITUTE(SUBSTITUTE(SUBSTITUTE('YAHOO HISTORICAL DATA'!F1537,",","+"),".","-"),"+","."),"-",","))),"")</f>
        <v/>
      </c>
      <c r="K1537" s="15">
        <f>IF(ISNUMBER(VALUE(SUBSTITUTE(SUBSTITUTE(SUBSTITUTE(SUBSTITUTE('YAHOO HISTORICAL DATA'!G1537,",","+"),".","-"),"+","."),"-",",")))=TRUE,(VALUE(SUBSTITUTE(SUBSTITUTE(SUBSTITUTE(SUBSTITUTE('YAHOO HISTORICAL DATA'!G1537,",","+"),".","-"),"+","."),"-",","))),VALUE(SUBSTITUTE(SUBSTITUTE(SUBSTITUTE(SUBSTITUTE('YAHOO HISTORICAL DATA'!G1537,",","+"),".","-"),"+","."),"-",",")&amp;"0"))</f>
        <v>0</v>
      </c>
    </row>
    <row r="1538" spans="1:11" x14ac:dyDescent="0.2">
      <c r="A1538">
        <f>'YAHOO HISTORICAL DATA'!A1538</f>
        <v>0</v>
      </c>
      <c r="B1538" s="81">
        <f t="shared" si="96"/>
        <v>0</v>
      </c>
      <c r="C1538" s="83">
        <f t="shared" si="98"/>
        <v>0</v>
      </c>
      <c r="D1538" s="83">
        <f t="shared" si="97"/>
        <v>0</v>
      </c>
      <c r="E1538" s="3" t="e">
        <f t="shared" si="99"/>
        <v>#NUM!</v>
      </c>
      <c r="F1538" s="15" t="str">
        <f>IF(ISNUMBER(VALUE(SUBSTITUTE(SUBSTITUTE(SUBSTITUTE(SUBSTITUTE('YAHOO HISTORICAL DATA'!B1538,",","+"),".","-"),"+","."),"-",",")))=TRUE,(VALUE(SUBSTITUTE(SUBSTITUTE(SUBSTITUTE(SUBSTITUTE('YAHOO HISTORICAL DATA'!B1538,",","+"),".","-"),"+","."),"-",","))),"")</f>
        <v/>
      </c>
      <c r="G1538" s="15" t="str">
        <f>IF(ISNUMBER(VALUE(SUBSTITUTE(SUBSTITUTE(SUBSTITUTE(SUBSTITUTE('YAHOO HISTORICAL DATA'!C1538,",","+"),".","-"),"+","."),"-",",")))=TRUE,(VALUE(SUBSTITUTE(SUBSTITUTE(SUBSTITUTE(SUBSTITUTE('YAHOO HISTORICAL DATA'!C1538,",","+"),".","-"),"+","."),"-",","))),"")</f>
        <v/>
      </c>
      <c r="H1538" s="15" t="str">
        <f>IF(ISNUMBER(VALUE(SUBSTITUTE(SUBSTITUTE(SUBSTITUTE(SUBSTITUTE('YAHOO HISTORICAL DATA'!D1538,",","+"),".","-"),"+","."),"-",",")))=TRUE,(VALUE(SUBSTITUTE(SUBSTITUTE(SUBSTITUTE(SUBSTITUTE('YAHOO HISTORICAL DATA'!D1538,",","+"),".","-"),"+","."),"-",","))),"")</f>
        <v/>
      </c>
      <c r="I1538" s="15" t="str">
        <f>IF(ISNUMBER(VALUE(SUBSTITUTE(SUBSTITUTE(SUBSTITUTE(SUBSTITUTE('YAHOO HISTORICAL DATA'!E1538,",","+"),".","-"),"+","."),"-",",")))=TRUE,(VALUE(SUBSTITUTE(SUBSTITUTE(SUBSTITUTE(SUBSTITUTE('YAHOO HISTORICAL DATA'!E1538,",","+"),".","-"),"+","."),"-",","))),"")</f>
        <v/>
      </c>
      <c r="J1538" s="15" t="str">
        <f>IF(ISNUMBER(VALUE(SUBSTITUTE(SUBSTITUTE(SUBSTITUTE(SUBSTITUTE('YAHOO HISTORICAL DATA'!F1538,",","+"),".","-"),"+","."),"-",",")))=TRUE,(VALUE(SUBSTITUTE(SUBSTITUTE(SUBSTITUTE(SUBSTITUTE('YAHOO HISTORICAL DATA'!F1538,",","+"),".","-"),"+","."),"-",","))),"")</f>
        <v/>
      </c>
      <c r="K1538" s="15">
        <f>IF(ISNUMBER(VALUE(SUBSTITUTE(SUBSTITUTE(SUBSTITUTE(SUBSTITUTE('YAHOO HISTORICAL DATA'!G1538,",","+"),".","-"),"+","."),"-",",")))=TRUE,(VALUE(SUBSTITUTE(SUBSTITUTE(SUBSTITUTE(SUBSTITUTE('YAHOO HISTORICAL DATA'!G1538,",","+"),".","-"),"+","."),"-",","))),VALUE(SUBSTITUTE(SUBSTITUTE(SUBSTITUTE(SUBSTITUTE('YAHOO HISTORICAL DATA'!G1538,",","+"),".","-"),"+","."),"-",",")&amp;"0"))</f>
        <v>0</v>
      </c>
    </row>
    <row r="1539" spans="1:11" x14ac:dyDescent="0.2">
      <c r="A1539">
        <f>'YAHOO HISTORICAL DATA'!A1539</f>
        <v>0</v>
      </c>
      <c r="B1539" s="81">
        <f t="shared" ref="B1539:B1602" si="100">VALUE(RIGHT((LEFT(A1539,6)),2))</f>
        <v>0</v>
      </c>
      <c r="C1539" s="83">
        <f t="shared" si="98"/>
        <v>0</v>
      </c>
      <c r="D1539" s="83">
        <f t="shared" ref="D1539:D1602" si="101">IF(AND(ISNUMBER(G1539),ISNUMBER(K1539)),VALUE(RIGHT(A1539,4)),0)</f>
        <v>0</v>
      </c>
      <c r="E1539" s="3" t="e">
        <f t="shared" si="99"/>
        <v>#NUM!</v>
      </c>
      <c r="F1539" s="15" t="str">
        <f>IF(ISNUMBER(VALUE(SUBSTITUTE(SUBSTITUTE(SUBSTITUTE(SUBSTITUTE('YAHOO HISTORICAL DATA'!B1539,",","+"),".","-"),"+","."),"-",",")))=TRUE,(VALUE(SUBSTITUTE(SUBSTITUTE(SUBSTITUTE(SUBSTITUTE('YAHOO HISTORICAL DATA'!B1539,",","+"),".","-"),"+","."),"-",","))),"")</f>
        <v/>
      </c>
      <c r="G1539" s="15" t="str">
        <f>IF(ISNUMBER(VALUE(SUBSTITUTE(SUBSTITUTE(SUBSTITUTE(SUBSTITUTE('YAHOO HISTORICAL DATA'!C1539,",","+"),".","-"),"+","."),"-",",")))=TRUE,(VALUE(SUBSTITUTE(SUBSTITUTE(SUBSTITUTE(SUBSTITUTE('YAHOO HISTORICAL DATA'!C1539,",","+"),".","-"),"+","."),"-",","))),"")</f>
        <v/>
      </c>
      <c r="H1539" s="15" t="str">
        <f>IF(ISNUMBER(VALUE(SUBSTITUTE(SUBSTITUTE(SUBSTITUTE(SUBSTITUTE('YAHOO HISTORICAL DATA'!D1539,",","+"),".","-"),"+","."),"-",",")))=TRUE,(VALUE(SUBSTITUTE(SUBSTITUTE(SUBSTITUTE(SUBSTITUTE('YAHOO HISTORICAL DATA'!D1539,",","+"),".","-"),"+","."),"-",","))),"")</f>
        <v/>
      </c>
      <c r="I1539" s="15" t="str">
        <f>IF(ISNUMBER(VALUE(SUBSTITUTE(SUBSTITUTE(SUBSTITUTE(SUBSTITUTE('YAHOO HISTORICAL DATA'!E1539,",","+"),".","-"),"+","."),"-",",")))=TRUE,(VALUE(SUBSTITUTE(SUBSTITUTE(SUBSTITUTE(SUBSTITUTE('YAHOO HISTORICAL DATA'!E1539,",","+"),".","-"),"+","."),"-",","))),"")</f>
        <v/>
      </c>
      <c r="J1539" s="15" t="str">
        <f>IF(ISNUMBER(VALUE(SUBSTITUTE(SUBSTITUTE(SUBSTITUTE(SUBSTITUTE('YAHOO HISTORICAL DATA'!F1539,",","+"),".","-"),"+","."),"-",",")))=TRUE,(VALUE(SUBSTITUTE(SUBSTITUTE(SUBSTITUTE(SUBSTITUTE('YAHOO HISTORICAL DATA'!F1539,",","+"),".","-"),"+","."),"-",","))),"")</f>
        <v/>
      </c>
      <c r="K1539" s="15">
        <f>IF(ISNUMBER(VALUE(SUBSTITUTE(SUBSTITUTE(SUBSTITUTE(SUBSTITUTE('YAHOO HISTORICAL DATA'!G1539,",","+"),".","-"),"+","."),"-",",")))=TRUE,(VALUE(SUBSTITUTE(SUBSTITUTE(SUBSTITUTE(SUBSTITUTE('YAHOO HISTORICAL DATA'!G1539,",","+"),".","-"),"+","."),"-",","))),VALUE(SUBSTITUTE(SUBSTITUTE(SUBSTITUTE(SUBSTITUTE('YAHOO HISTORICAL DATA'!G1539,",","+"),".","-"),"+","."),"-",",")&amp;"0"))</f>
        <v>0</v>
      </c>
    </row>
    <row r="1540" spans="1:11" x14ac:dyDescent="0.2">
      <c r="A1540">
        <f>'YAHOO HISTORICAL DATA'!A1540</f>
        <v>0</v>
      </c>
      <c r="B1540" s="81">
        <f t="shared" si="100"/>
        <v>0</v>
      </c>
      <c r="C1540" s="83">
        <f t="shared" si="98"/>
        <v>0</v>
      </c>
      <c r="D1540" s="83">
        <f t="shared" si="101"/>
        <v>0</v>
      </c>
      <c r="E1540" s="3" t="e">
        <f t="shared" si="99"/>
        <v>#NUM!</v>
      </c>
      <c r="F1540" s="15" t="str">
        <f>IF(ISNUMBER(VALUE(SUBSTITUTE(SUBSTITUTE(SUBSTITUTE(SUBSTITUTE('YAHOO HISTORICAL DATA'!B1540,",","+"),".","-"),"+","."),"-",",")))=TRUE,(VALUE(SUBSTITUTE(SUBSTITUTE(SUBSTITUTE(SUBSTITUTE('YAHOO HISTORICAL DATA'!B1540,",","+"),".","-"),"+","."),"-",","))),"")</f>
        <v/>
      </c>
      <c r="G1540" s="15" t="str">
        <f>IF(ISNUMBER(VALUE(SUBSTITUTE(SUBSTITUTE(SUBSTITUTE(SUBSTITUTE('YAHOO HISTORICAL DATA'!C1540,",","+"),".","-"),"+","."),"-",",")))=TRUE,(VALUE(SUBSTITUTE(SUBSTITUTE(SUBSTITUTE(SUBSTITUTE('YAHOO HISTORICAL DATA'!C1540,",","+"),".","-"),"+","."),"-",","))),"")</f>
        <v/>
      </c>
      <c r="H1540" s="15" t="str">
        <f>IF(ISNUMBER(VALUE(SUBSTITUTE(SUBSTITUTE(SUBSTITUTE(SUBSTITUTE('YAHOO HISTORICAL DATA'!D1540,",","+"),".","-"),"+","."),"-",",")))=TRUE,(VALUE(SUBSTITUTE(SUBSTITUTE(SUBSTITUTE(SUBSTITUTE('YAHOO HISTORICAL DATA'!D1540,",","+"),".","-"),"+","."),"-",","))),"")</f>
        <v/>
      </c>
      <c r="I1540" s="15" t="str">
        <f>IF(ISNUMBER(VALUE(SUBSTITUTE(SUBSTITUTE(SUBSTITUTE(SUBSTITUTE('YAHOO HISTORICAL DATA'!E1540,",","+"),".","-"),"+","."),"-",",")))=TRUE,(VALUE(SUBSTITUTE(SUBSTITUTE(SUBSTITUTE(SUBSTITUTE('YAHOO HISTORICAL DATA'!E1540,",","+"),".","-"),"+","."),"-",","))),"")</f>
        <v/>
      </c>
      <c r="J1540" s="15" t="str">
        <f>IF(ISNUMBER(VALUE(SUBSTITUTE(SUBSTITUTE(SUBSTITUTE(SUBSTITUTE('YAHOO HISTORICAL DATA'!F1540,",","+"),".","-"),"+","."),"-",",")))=TRUE,(VALUE(SUBSTITUTE(SUBSTITUTE(SUBSTITUTE(SUBSTITUTE('YAHOO HISTORICAL DATA'!F1540,",","+"),".","-"),"+","."),"-",","))),"")</f>
        <v/>
      </c>
      <c r="K1540" s="15">
        <f>IF(ISNUMBER(VALUE(SUBSTITUTE(SUBSTITUTE(SUBSTITUTE(SUBSTITUTE('YAHOO HISTORICAL DATA'!G1540,",","+"),".","-"),"+","."),"-",",")))=TRUE,(VALUE(SUBSTITUTE(SUBSTITUTE(SUBSTITUTE(SUBSTITUTE('YAHOO HISTORICAL DATA'!G1540,",","+"),".","-"),"+","."),"-",","))),VALUE(SUBSTITUTE(SUBSTITUTE(SUBSTITUTE(SUBSTITUTE('YAHOO HISTORICAL DATA'!G1540,",","+"),".","-"),"+","."),"-",",")&amp;"0"))</f>
        <v>0</v>
      </c>
    </row>
    <row r="1541" spans="1:11" x14ac:dyDescent="0.2">
      <c r="A1541">
        <f>'YAHOO HISTORICAL DATA'!A1541</f>
        <v>0</v>
      </c>
      <c r="B1541" s="81">
        <f t="shared" si="100"/>
        <v>0</v>
      </c>
      <c r="C1541" s="83">
        <f t="shared" si="98"/>
        <v>0</v>
      </c>
      <c r="D1541" s="83">
        <f t="shared" si="101"/>
        <v>0</v>
      </c>
      <c r="E1541" s="3" t="e">
        <f t="shared" si="99"/>
        <v>#NUM!</v>
      </c>
      <c r="F1541" s="15" t="str">
        <f>IF(ISNUMBER(VALUE(SUBSTITUTE(SUBSTITUTE(SUBSTITUTE(SUBSTITUTE('YAHOO HISTORICAL DATA'!B1541,",","+"),".","-"),"+","."),"-",",")))=TRUE,(VALUE(SUBSTITUTE(SUBSTITUTE(SUBSTITUTE(SUBSTITUTE('YAHOO HISTORICAL DATA'!B1541,",","+"),".","-"),"+","."),"-",","))),"")</f>
        <v/>
      </c>
      <c r="G1541" s="15" t="str">
        <f>IF(ISNUMBER(VALUE(SUBSTITUTE(SUBSTITUTE(SUBSTITUTE(SUBSTITUTE('YAHOO HISTORICAL DATA'!C1541,",","+"),".","-"),"+","."),"-",",")))=TRUE,(VALUE(SUBSTITUTE(SUBSTITUTE(SUBSTITUTE(SUBSTITUTE('YAHOO HISTORICAL DATA'!C1541,",","+"),".","-"),"+","."),"-",","))),"")</f>
        <v/>
      </c>
      <c r="H1541" s="15" t="str">
        <f>IF(ISNUMBER(VALUE(SUBSTITUTE(SUBSTITUTE(SUBSTITUTE(SUBSTITUTE('YAHOO HISTORICAL DATA'!D1541,",","+"),".","-"),"+","."),"-",",")))=TRUE,(VALUE(SUBSTITUTE(SUBSTITUTE(SUBSTITUTE(SUBSTITUTE('YAHOO HISTORICAL DATA'!D1541,",","+"),".","-"),"+","."),"-",","))),"")</f>
        <v/>
      </c>
      <c r="I1541" s="15" t="str">
        <f>IF(ISNUMBER(VALUE(SUBSTITUTE(SUBSTITUTE(SUBSTITUTE(SUBSTITUTE('YAHOO HISTORICAL DATA'!E1541,",","+"),".","-"),"+","."),"-",",")))=TRUE,(VALUE(SUBSTITUTE(SUBSTITUTE(SUBSTITUTE(SUBSTITUTE('YAHOO HISTORICAL DATA'!E1541,",","+"),".","-"),"+","."),"-",","))),"")</f>
        <v/>
      </c>
      <c r="J1541" s="15" t="str">
        <f>IF(ISNUMBER(VALUE(SUBSTITUTE(SUBSTITUTE(SUBSTITUTE(SUBSTITUTE('YAHOO HISTORICAL DATA'!F1541,",","+"),".","-"),"+","."),"-",",")))=TRUE,(VALUE(SUBSTITUTE(SUBSTITUTE(SUBSTITUTE(SUBSTITUTE('YAHOO HISTORICAL DATA'!F1541,",","+"),".","-"),"+","."),"-",","))),"")</f>
        <v/>
      </c>
      <c r="K1541" s="15">
        <f>IF(ISNUMBER(VALUE(SUBSTITUTE(SUBSTITUTE(SUBSTITUTE(SUBSTITUTE('YAHOO HISTORICAL DATA'!G1541,",","+"),".","-"),"+","."),"-",",")))=TRUE,(VALUE(SUBSTITUTE(SUBSTITUTE(SUBSTITUTE(SUBSTITUTE('YAHOO HISTORICAL DATA'!G1541,",","+"),".","-"),"+","."),"-",","))),VALUE(SUBSTITUTE(SUBSTITUTE(SUBSTITUTE(SUBSTITUTE('YAHOO HISTORICAL DATA'!G1541,",","+"),".","-"),"+","."),"-",",")&amp;"0"))</f>
        <v>0</v>
      </c>
    </row>
    <row r="1542" spans="1:11" x14ac:dyDescent="0.2">
      <c r="A1542">
        <f>'YAHOO HISTORICAL DATA'!A1542</f>
        <v>0</v>
      </c>
      <c r="B1542" s="81">
        <f t="shared" si="100"/>
        <v>0</v>
      </c>
      <c r="C1542" s="83">
        <f t="shared" si="98"/>
        <v>0</v>
      </c>
      <c r="D1542" s="83">
        <f t="shared" si="101"/>
        <v>0</v>
      </c>
      <c r="E1542" s="3" t="e">
        <f t="shared" si="99"/>
        <v>#NUM!</v>
      </c>
      <c r="F1542" s="15" t="str">
        <f>IF(ISNUMBER(VALUE(SUBSTITUTE(SUBSTITUTE(SUBSTITUTE(SUBSTITUTE('YAHOO HISTORICAL DATA'!B1542,",","+"),".","-"),"+","."),"-",",")))=TRUE,(VALUE(SUBSTITUTE(SUBSTITUTE(SUBSTITUTE(SUBSTITUTE('YAHOO HISTORICAL DATA'!B1542,",","+"),".","-"),"+","."),"-",","))),"")</f>
        <v/>
      </c>
      <c r="G1542" s="15" t="str">
        <f>IF(ISNUMBER(VALUE(SUBSTITUTE(SUBSTITUTE(SUBSTITUTE(SUBSTITUTE('YAHOO HISTORICAL DATA'!C1542,",","+"),".","-"),"+","."),"-",",")))=TRUE,(VALUE(SUBSTITUTE(SUBSTITUTE(SUBSTITUTE(SUBSTITUTE('YAHOO HISTORICAL DATA'!C1542,",","+"),".","-"),"+","."),"-",","))),"")</f>
        <v/>
      </c>
      <c r="H1542" s="15" t="str">
        <f>IF(ISNUMBER(VALUE(SUBSTITUTE(SUBSTITUTE(SUBSTITUTE(SUBSTITUTE('YAHOO HISTORICAL DATA'!D1542,",","+"),".","-"),"+","."),"-",",")))=TRUE,(VALUE(SUBSTITUTE(SUBSTITUTE(SUBSTITUTE(SUBSTITUTE('YAHOO HISTORICAL DATA'!D1542,",","+"),".","-"),"+","."),"-",","))),"")</f>
        <v/>
      </c>
      <c r="I1542" s="15" t="str">
        <f>IF(ISNUMBER(VALUE(SUBSTITUTE(SUBSTITUTE(SUBSTITUTE(SUBSTITUTE('YAHOO HISTORICAL DATA'!E1542,",","+"),".","-"),"+","."),"-",",")))=TRUE,(VALUE(SUBSTITUTE(SUBSTITUTE(SUBSTITUTE(SUBSTITUTE('YAHOO HISTORICAL DATA'!E1542,",","+"),".","-"),"+","."),"-",","))),"")</f>
        <v/>
      </c>
      <c r="J1542" s="15" t="str">
        <f>IF(ISNUMBER(VALUE(SUBSTITUTE(SUBSTITUTE(SUBSTITUTE(SUBSTITUTE('YAHOO HISTORICAL DATA'!F1542,",","+"),".","-"),"+","."),"-",",")))=TRUE,(VALUE(SUBSTITUTE(SUBSTITUTE(SUBSTITUTE(SUBSTITUTE('YAHOO HISTORICAL DATA'!F1542,",","+"),".","-"),"+","."),"-",","))),"")</f>
        <v/>
      </c>
      <c r="K1542" s="15">
        <f>IF(ISNUMBER(VALUE(SUBSTITUTE(SUBSTITUTE(SUBSTITUTE(SUBSTITUTE('YAHOO HISTORICAL DATA'!G1542,",","+"),".","-"),"+","."),"-",",")))=TRUE,(VALUE(SUBSTITUTE(SUBSTITUTE(SUBSTITUTE(SUBSTITUTE('YAHOO HISTORICAL DATA'!G1542,",","+"),".","-"),"+","."),"-",","))),VALUE(SUBSTITUTE(SUBSTITUTE(SUBSTITUTE(SUBSTITUTE('YAHOO HISTORICAL DATA'!G1542,",","+"),".","-"),"+","."),"-",",")&amp;"0"))</f>
        <v>0</v>
      </c>
    </row>
    <row r="1543" spans="1:11" x14ac:dyDescent="0.2">
      <c r="A1543">
        <f>'YAHOO HISTORICAL DATA'!A1543</f>
        <v>0</v>
      </c>
      <c r="B1543" s="81">
        <f t="shared" si="100"/>
        <v>0</v>
      </c>
      <c r="C1543" s="83">
        <f t="shared" si="98"/>
        <v>0</v>
      </c>
      <c r="D1543" s="83">
        <f t="shared" si="101"/>
        <v>0</v>
      </c>
      <c r="E1543" s="3" t="e">
        <f t="shared" si="99"/>
        <v>#NUM!</v>
      </c>
      <c r="F1543" s="15" t="str">
        <f>IF(ISNUMBER(VALUE(SUBSTITUTE(SUBSTITUTE(SUBSTITUTE(SUBSTITUTE('YAHOO HISTORICAL DATA'!B1543,",","+"),".","-"),"+","."),"-",",")))=TRUE,(VALUE(SUBSTITUTE(SUBSTITUTE(SUBSTITUTE(SUBSTITUTE('YAHOO HISTORICAL DATA'!B1543,",","+"),".","-"),"+","."),"-",","))),"")</f>
        <v/>
      </c>
      <c r="G1543" s="15" t="str">
        <f>IF(ISNUMBER(VALUE(SUBSTITUTE(SUBSTITUTE(SUBSTITUTE(SUBSTITUTE('YAHOO HISTORICAL DATA'!C1543,",","+"),".","-"),"+","."),"-",",")))=TRUE,(VALUE(SUBSTITUTE(SUBSTITUTE(SUBSTITUTE(SUBSTITUTE('YAHOO HISTORICAL DATA'!C1543,",","+"),".","-"),"+","."),"-",","))),"")</f>
        <v/>
      </c>
      <c r="H1543" s="15" t="str">
        <f>IF(ISNUMBER(VALUE(SUBSTITUTE(SUBSTITUTE(SUBSTITUTE(SUBSTITUTE('YAHOO HISTORICAL DATA'!D1543,",","+"),".","-"),"+","."),"-",",")))=TRUE,(VALUE(SUBSTITUTE(SUBSTITUTE(SUBSTITUTE(SUBSTITUTE('YAHOO HISTORICAL DATA'!D1543,",","+"),".","-"),"+","."),"-",","))),"")</f>
        <v/>
      </c>
      <c r="I1543" s="15" t="str">
        <f>IF(ISNUMBER(VALUE(SUBSTITUTE(SUBSTITUTE(SUBSTITUTE(SUBSTITUTE('YAHOO HISTORICAL DATA'!E1543,",","+"),".","-"),"+","."),"-",",")))=TRUE,(VALUE(SUBSTITUTE(SUBSTITUTE(SUBSTITUTE(SUBSTITUTE('YAHOO HISTORICAL DATA'!E1543,",","+"),".","-"),"+","."),"-",","))),"")</f>
        <v/>
      </c>
      <c r="J1543" s="15" t="str">
        <f>IF(ISNUMBER(VALUE(SUBSTITUTE(SUBSTITUTE(SUBSTITUTE(SUBSTITUTE('YAHOO HISTORICAL DATA'!F1543,",","+"),".","-"),"+","."),"-",",")))=TRUE,(VALUE(SUBSTITUTE(SUBSTITUTE(SUBSTITUTE(SUBSTITUTE('YAHOO HISTORICAL DATA'!F1543,",","+"),".","-"),"+","."),"-",","))),"")</f>
        <v/>
      </c>
      <c r="K1543" s="15">
        <f>IF(ISNUMBER(VALUE(SUBSTITUTE(SUBSTITUTE(SUBSTITUTE(SUBSTITUTE('YAHOO HISTORICAL DATA'!G1543,",","+"),".","-"),"+","."),"-",",")))=TRUE,(VALUE(SUBSTITUTE(SUBSTITUTE(SUBSTITUTE(SUBSTITUTE('YAHOO HISTORICAL DATA'!G1543,",","+"),".","-"),"+","."),"-",","))),VALUE(SUBSTITUTE(SUBSTITUTE(SUBSTITUTE(SUBSTITUTE('YAHOO HISTORICAL DATA'!G1543,",","+"),".","-"),"+","."),"-",",")&amp;"0"))</f>
        <v>0</v>
      </c>
    </row>
    <row r="1544" spans="1:11" x14ac:dyDescent="0.2">
      <c r="A1544">
        <f>'YAHOO HISTORICAL DATA'!A1544</f>
        <v>0</v>
      </c>
      <c r="B1544" s="81">
        <f t="shared" si="100"/>
        <v>0</v>
      </c>
      <c r="C1544" s="83">
        <f t="shared" si="98"/>
        <v>0</v>
      </c>
      <c r="D1544" s="83">
        <f t="shared" si="101"/>
        <v>0</v>
      </c>
      <c r="E1544" s="3" t="e">
        <f t="shared" si="99"/>
        <v>#NUM!</v>
      </c>
      <c r="F1544" s="15" t="str">
        <f>IF(ISNUMBER(VALUE(SUBSTITUTE(SUBSTITUTE(SUBSTITUTE(SUBSTITUTE('YAHOO HISTORICAL DATA'!B1544,",","+"),".","-"),"+","."),"-",",")))=TRUE,(VALUE(SUBSTITUTE(SUBSTITUTE(SUBSTITUTE(SUBSTITUTE('YAHOO HISTORICAL DATA'!B1544,",","+"),".","-"),"+","."),"-",","))),"")</f>
        <v/>
      </c>
      <c r="G1544" s="15" t="str">
        <f>IF(ISNUMBER(VALUE(SUBSTITUTE(SUBSTITUTE(SUBSTITUTE(SUBSTITUTE('YAHOO HISTORICAL DATA'!C1544,",","+"),".","-"),"+","."),"-",",")))=TRUE,(VALUE(SUBSTITUTE(SUBSTITUTE(SUBSTITUTE(SUBSTITUTE('YAHOO HISTORICAL DATA'!C1544,",","+"),".","-"),"+","."),"-",","))),"")</f>
        <v/>
      </c>
      <c r="H1544" s="15" t="str">
        <f>IF(ISNUMBER(VALUE(SUBSTITUTE(SUBSTITUTE(SUBSTITUTE(SUBSTITUTE('YAHOO HISTORICAL DATA'!D1544,",","+"),".","-"),"+","."),"-",",")))=TRUE,(VALUE(SUBSTITUTE(SUBSTITUTE(SUBSTITUTE(SUBSTITUTE('YAHOO HISTORICAL DATA'!D1544,",","+"),".","-"),"+","."),"-",","))),"")</f>
        <v/>
      </c>
      <c r="I1544" s="15" t="str">
        <f>IF(ISNUMBER(VALUE(SUBSTITUTE(SUBSTITUTE(SUBSTITUTE(SUBSTITUTE('YAHOO HISTORICAL DATA'!E1544,",","+"),".","-"),"+","."),"-",",")))=TRUE,(VALUE(SUBSTITUTE(SUBSTITUTE(SUBSTITUTE(SUBSTITUTE('YAHOO HISTORICAL DATA'!E1544,",","+"),".","-"),"+","."),"-",","))),"")</f>
        <v/>
      </c>
      <c r="J1544" s="15" t="str">
        <f>IF(ISNUMBER(VALUE(SUBSTITUTE(SUBSTITUTE(SUBSTITUTE(SUBSTITUTE('YAHOO HISTORICAL DATA'!F1544,",","+"),".","-"),"+","."),"-",",")))=TRUE,(VALUE(SUBSTITUTE(SUBSTITUTE(SUBSTITUTE(SUBSTITUTE('YAHOO HISTORICAL DATA'!F1544,",","+"),".","-"),"+","."),"-",","))),"")</f>
        <v/>
      </c>
      <c r="K1544" s="15">
        <f>IF(ISNUMBER(VALUE(SUBSTITUTE(SUBSTITUTE(SUBSTITUTE(SUBSTITUTE('YAHOO HISTORICAL DATA'!G1544,",","+"),".","-"),"+","."),"-",",")))=TRUE,(VALUE(SUBSTITUTE(SUBSTITUTE(SUBSTITUTE(SUBSTITUTE('YAHOO HISTORICAL DATA'!G1544,",","+"),".","-"),"+","."),"-",","))),VALUE(SUBSTITUTE(SUBSTITUTE(SUBSTITUTE(SUBSTITUTE('YAHOO HISTORICAL DATA'!G1544,",","+"),".","-"),"+","."),"-",",")&amp;"0"))</f>
        <v>0</v>
      </c>
    </row>
    <row r="1545" spans="1:11" x14ac:dyDescent="0.2">
      <c r="A1545">
        <f>'YAHOO HISTORICAL DATA'!A1545</f>
        <v>0</v>
      </c>
      <c r="B1545" s="81">
        <f t="shared" si="100"/>
        <v>0</v>
      </c>
      <c r="C1545" s="83">
        <f t="shared" si="98"/>
        <v>0</v>
      </c>
      <c r="D1545" s="83">
        <f t="shared" si="101"/>
        <v>0</v>
      </c>
      <c r="E1545" s="3" t="e">
        <f t="shared" si="99"/>
        <v>#NUM!</v>
      </c>
      <c r="F1545" s="15" t="str">
        <f>IF(ISNUMBER(VALUE(SUBSTITUTE(SUBSTITUTE(SUBSTITUTE(SUBSTITUTE('YAHOO HISTORICAL DATA'!B1545,",","+"),".","-"),"+","."),"-",",")))=TRUE,(VALUE(SUBSTITUTE(SUBSTITUTE(SUBSTITUTE(SUBSTITUTE('YAHOO HISTORICAL DATA'!B1545,",","+"),".","-"),"+","."),"-",","))),"")</f>
        <v/>
      </c>
      <c r="G1545" s="15" t="str">
        <f>IF(ISNUMBER(VALUE(SUBSTITUTE(SUBSTITUTE(SUBSTITUTE(SUBSTITUTE('YAHOO HISTORICAL DATA'!C1545,",","+"),".","-"),"+","."),"-",",")))=TRUE,(VALUE(SUBSTITUTE(SUBSTITUTE(SUBSTITUTE(SUBSTITUTE('YAHOO HISTORICAL DATA'!C1545,",","+"),".","-"),"+","."),"-",","))),"")</f>
        <v/>
      </c>
      <c r="H1545" s="15" t="str">
        <f>IF(ISNUMBER(VALUE(SUBSTITUTE(SUBSTITUTE(SUBSTITUTE(SUBSTITUTE('YAHOO HISTORICAL DATA'!D1545,",","+"),".","-"),"+","."),"-",",")))=TRUE,(VALUE(SUBSTITUTE(SUBSTITUTE(SUBSTITUTE(SUBSTITUTE('YAHOO HISTORICAL DATA'!D1545,",","+"),".","-"),"+","."),"-",","))),"")</f>
        <v/>
      </c>
      <c r="I1545" s="15" t="str">
        <f>IF(ISNUMBER(VALUE(SUBSTITUTE(SUBSTITUTE(SUBSTITUTE(SUBSTITUTE('YAHOO HISTORICAL DATA'!E1545,",","+"),".","-"),"+","."),"-",",")))=TRUE,(VALUE(SUBSTITUTE(SUBSTITUTE(SUBSTITUTE(SUBSTITUTE('YAHOO HISTORICAL DATA'!E1545,",","+"),".","-"),"+","."),"-",","))),"")</f>
        <v/>
      </c>
      <c r="J1545" s="15" t="str">
        <f>IF(ISNUMBER(VALUE(SUBSTITUTE(SUBSTITUTE(SUBSTITUTE(SUBSTITUTE('YAHOO HISTORICAL DATA'!F1545,",","+"),".","-"),"+","."),"-",",")))=TRUE,(VALUE(SUBSTITUTE(SUBSTITUTE(SUBSTITUTE(SUBSTITUTE('YAHOO HISTORICAL DATA'!F1545,",","+"),".","-"),"+","."),"-",","))),"")</f>
        <v/>
      </c>
      <c r="K1545" s="15">
        <f>IF(ISNUMBER(VALUE(SUBSTITUTE(SUBSTITUTE(SUBSTITUTE(SUBSTITUTE('YAHOO HISTORICAL DATA'!G1545,",","+"),".","-"),"+","."),"-",",")))=TRUE,(VALUE(SUBSTITUTE(SUBSTITUTE(SUBSTITUTE(SUBSTITUTE('YAHOO HISTORICAL DATA'!G1545,",","+"),".","-"),"+","."),"-",","))),VALUE(SUBSTITUTE(SUBSTITUTE(SUBSTITUTE(SUBSTITUTE('YAHOO HISTORICAL DATA'!G1545,",","+"),".","-"),"+","."),"-",",")&amp;"0"))</f>
        <v>0</v>
      </c>
    </row>
    <row r="1546" spans="1:11" x14ac:dyDescent="0.2">
      <c r="A1546">
        <f>'YAHOO HISTORICAL DATA'!A1546</f>
        <v>0</v>
      </c>
      <c r="B1546" s="81">
        <f t="shared" si="100"/>
        <v>0</v>
      </c>
      <c r="C1546" s="83">
        <f t="shared" si="98"/>
        <v>0</v>
      </c>
      <c r="D1546" s="83">
        <f t="shared" si="101"/>
        <v>0</v>
      </c>
      <c r="E1546" s="3" t="e">
        <f t="shared" si="99"/>
        <v>#NUM!</v>
      </c>
      <c r="F1546" s="15" t="str">
        <f>IF(ISNUMBER(VALUE(SUBSTITUTE(SUBSTITUTE(SUBSTITUTE(SUBSTITUTE('YAHOO HISTORICAL DATA'!B1546,",","+"),".","-"),"+","."),"-",",")))=TRUE,(VALUE(SUBSTITUTE(SUBSTITUTE(SUBSTITUTE(SUBSTITUTE('YAHOO HISTORICAL DATA'!B1546,",","+"),".","-"),"+","."),"-",","))),"")</f>
        <v/>
      </c>
      <c r="G1546" s="15" t="str">
        <f>IF(ISNUMBER(VALUE(SUBSTITUTE(SUBSTITUTE(SUBSTITUTE(SUBSTITUTE('YAHOO HISTORICAL DATA'!C1546,",","+"),".","-"),"+","."),"-",",")))=TRUE,(VALUE(SUBSTITUTE(SUBSTITUTE(SUBSTITUTE(SUBSTITUTE('YAHOO HISTORICAL DATA'!C1546,",","+"),".","-"),"+","."),"-",","))),"")</f>
        <v/>
      </c>
      <c r="H1546" s="15" t="str">
        <f>IF(ISNUMBER(VALUE(SUBSTITUTE(SUBSTITUTE(SUBSTITUTE(SUBSTITUTE('YAHOO HISTORICAL DATA'!D1546,",","+"),".","-"),"+","."),"-",",")))=TRUE,(VALUE(SUBSTITUTE(SUBSTITUTE(SUBSTITUTE(SUBSTITUTE('YAHOO HISTORICAL DATA'!D1546,",","+"),".","-"),"+","."),"-",","))),"")</f>
        <v/>
      </c>
      <c r="I1546" s="15" t="str">
        <f>IF(ISNUMBER(VALUE(SUBSTITUTE(SUBSTITUTE(SUBSTITUTE(SUBSTITUTE('YAHOO HISTORICAL DATA'!E1546,",","+"),".","-"),"+","."),"-",",")))=TRUE,(VALUE(SUBSTITUTE(SUBSTITUTE(SUBSTITUTE(SUBSTITUTE('YAHOO HISTORICAL DATA'!E1546,",","+"),".","-"),"+","."),"-",","))),"")</f>
        <v/>
      </c>
      <c r="J1546" s="15" t="str">
        <f>IF(ISNUMBER(VALUE(SUBSTITUTE(SUBSTITUTE(SUBSTITUTE(SUBSTITUTE('YAHOO HISTORICAL DATA'!F1546,",","+"),".","-"),"+","."),"-",",")))=TRUE,(VALUE(SUBSTITUTE(SUBSTITUTE(SUBSTITUTE(SUBSTITUTE('YAHOO HISTORICAL DATA'!F1546,",","+"),".","-"),"+","."),"-",","))),"")</f>
        <v/>
      </c>
      <c r="K1546" s="15">
        <f>IF(ISNUMBER(VALUE(SUBSTITUTE(SUBSTITUTE(SUBSTITUTE(SUBSTITUTE('YAHOO HISTORICAL DATA'!G1546,",","+"),".","-"),"+","."),"-",",")))=TRUE,(VALUE(SUBSTITUTE(SUBSTITUTE(SUBSTITUTE(SUBSTITUTE('YAHOO HISTORICAL DATA'!G1546,",","+"),".","-"),"+","."),"-",","))),VALUE(SUBSTITUTE(SUBSTITUTE(SUBSTITUTE(SUBSTITUTE('YAHOO HISTORICAL DATA'!G1546,",","+"),".","-"),"+","."),"-",",")&amp;"0"))</f>
        <v>0</v>
      </c>
    </row>
    <row r="1547" spans="1:11" x14ac:dyDescent="0.2">
      <c r="A1547">
        <f>'YAHOO HISTORICAL DATA'!A1547</f>
        <v>0</v>
      </c>
      <c r="B1547" s="81">
        <f t="shared" si="100"/>
        <v>0</v>
      </c>
      <c r="C1547" s="83">
        <f t="shared" si="98"/>
        <v>0</v>
      </c>
      <c r="D1547" s="83">
        <f t="shared" si="101"/>
        <v>0</v>
      </c>
      <c r="E1547" s="3" t="e">
        <f t="shared" si="99"/>
        <v>#NUM!</v>
      </c>
      <c r="F1547" s="15" t="str">
        <f>IF(ISNUMBER(VALUE(SUBSTITUTE(SUBSTITUTE(SUBSTITUTE(SUBSTITUTE('YAHOO HISTORICAL DATA'!B1547,",","+"),".","-"),"+","."),"-",",")))=TRUE,(VALUE(SUBSTITUTE(SUBSTITUTE(SUBSTITUTE(SUBSTITUTE('YAHOO HISTORICAL DATA'!B1547,",","+"),".","-"),"+","."),"-",","))),"")</f>
        <v/>
      </c>
      <c r="G1547" s="15" t="str">
        <f>IF(ISNUMBER(VALUE(SUBSTITUTE(SUBSTITUTE(SUBSTITUTE(SUBSTITUTE('YAHOO HISTORICAL DATA'!C1547,",","+"),".","-"),"+","."),"-",",")))=TRUE,(VALUE(SUBSTITUTE(SUBSTITUTE(SUBSTITUTE(SUBSTITUTE('YAHOO HISTORICAL DATA'!C1547,",","+"),".","-"),"+","."),"-",","))),"")</f>
        <v/>
      </c>
      <c r="H1547" s="15" t="str">
        <f>IF(ISNUMBER(VALUE(SUBSTITUTE(SUBSTITUTE(SUBSTITUTE(SUBSTITUTE('YAHOO HISTORICAL DATA'!D1547,",","+"),".","-"),"+","."),"-",",")))=TRUE,(VALUE(SUBSTITUTE(SUBSTITUTE(SUBSTITUTE(SUBSTITUTE('YAHOO HISTORICAL DATA'!D1547,",","+"),".","-"),"+","."),"-",","))),"")</f>
        <v/>
      </c>
      <c r="I1547" s="15" t="str">
        <f>IF(ISNUMBER(VALUE(SUBSTITUTE(SUBSTITUTE(SUBSTITUTE(SUBSTITUTE('YAHOO HISTORICAL DATA'!E1547,",","+"),".","-"),"+","."),"-",",")))=TRUE,(VALUE(SUBSTITUTE(SUBSTITUTE(SUBSTITUTE(SUBSTITUTE('YAHOO HISTORICAL DATA'!E1547,",","+"),".","-"),"+","."),"-",","))),"")</f>
        <v/>
      </c>
      <c r="J1547" s="15" t="str">
        <f>IF(ISNUMBER(VALUE(SUBSTITUTE(SUBSTITUTE(SUBSTITUTE(SUBSTITUTE('YAHOO HISTORICAL DATA'!F1547,",","+"),".","-"),"+","."),"-",",")))=TRUE,(VALUE(SUBSTITUTE(SUBSTITUTE(SUBSTITUTE(SUBSTITUTE('YAHOO HISTORICAL DATA'!F1547,",","+"),".","-"),"+","."),"-",","))),"")</f>
        <v/>
      </c>
      <c r="K1547" s="15">
        <f>IF(ISNUMBER(VALUE(SUBSTITUTE(SUBSTITUTE(SUBSTITUTE(SUBSTITUTE('YAHOO HISTORICAL DATA'!G1547,",","+"),".","-"),"+","."),"-",",")))=TRUE,(VALUE(SUBSTITUTE(SUBSTITUTE(SUBSTITUTE(SUBSTITUTE('YAHOO HISTORICAL DATA'!G1547,",","+"),".","-"),"+","."),"-",","))),VALUE(SUBSTITUTE(SUBSTITUTE(SUBSTITUTE(SUBSTITUTE('YAHOO HISTORICAL DATA'!G1547,",","+"),".","-"),"+","."),"-",",")&amp;"0"))</f>
        <v>0</v>
      </c>
    </row>
    <row r="1548" spans="1:11" x14ac:dyDescent="0.2">
      <c r="A1548">
        <f>'YAHOO HISTORICAL DATA'!A1548</f>
        <v>0</v>
      </c>
      <c r="B1548" s="81">
        <f t="shared" si="100"/>
        <v>0</v>
      </c>
      <c r="C1548" s="83">
        <f t="shared" si="98"/>
        <v>0</v>
      </c>
      <c r="D1548" s="83">
        <f t="shared" si="101"/>
        <v>0</v>
      </c>
      <c r="E1548" s="3" t="e">
        <f t="shared" si="99"/>
        <v>#NUM!</v>
      </c>
      <c r="F1548" s="15" t="str">
        <f>IF(ISNUMBER(VALUE(SUBSTITUTE(SUBSTITUTE(SUBSTITUTE(SUBSTITUTE('YAHOO HISTORICAL DATA'!B1548,",","+"),".","-"),"+","."),"-",",")))=TRUE,(VALUE(SUBSTITUTE(SUBSTITUTE(SUBSTITUTE(SUBSTITUTE('YAHOO HISTORICAL DATA'!B1548,",","+"),".","-"),"+","."),"-",","))),"")</f>
        <v/>
      </c>
      <c r="G1548" s="15" t="str">
        <f>IF(ISNUMBER(VALUE(SUBSTITUTE(SUBSTITUTE(SUBSTITUTE(SUBSTITUTE('YAHOO HISTORICAL DATA'!C1548,",","+"),".","-"),"+","."),"-",",")))=TRUE,(VALUE(SUBSTITUTE(SUBSTITUTE(SUBSTITUTE(SUBSTITUTE('YAHOO HISTORICAL DATA'!C1548,",","+"),".","-"),"+","."),"-",","))),"")</f>
        <v/>
      </c>
      <c r="H1548" s="15" t="str">
        <f>IF(ISNUMBER(VALUE(SUBSTITUTE(SUBSTITUTE(SUBSTITUTE(SUBSTITUTE('YAHOO HISTORICAL DATA'!D1548,",","+"),".","-"),"+","."),"-",",")))=TRUE,(VALUE(SUBSTITUTE(SUBSTITUTE(SUBSTITUTE(SUBSTITUTE('YAHOO HISTORICAL DATA'!D1548,",","+"),".","-"),"+","."),"-",","))),"")</f>
        <v/>
      </c>
      <c r="I1548" s="15" t="str">
        <f>IF(ISNUMBER(VALUE(SUBSTITUTE(SUBSTITUTE(SUBSTITUTE(SUBSTITUTE('YAHOO HISTORICAL DATA'!E1548,",","+"),".","-"),"+","."),"-",",")))=TRUE,(VALUE(SUBSTITUTE(SUBSTITUTE(SUBSTITUTE(SUBSTITUTE('YAHOO HISTORICAL DATA'!E1548,",","+"),".","-"),"+","."),"-",","))),"")</f>
        <v/>
      </c>
      <c r="J1548" s="15" t="str">
        <f>IF(ISNUMBER(VALUE(SUBSTITUTE(SUBSTITUTE(SUBSTITUTE(SUBSTITUTE('YAHOO HISTORICAL DATA'!F1548,",","+"),".","-"),"+","."),"-",",")))=TRUE,(VALUE(SUBSTITUTE(SUBSTITUTE(SUBSTITUTE(SUBSTITUTE('YAHOO HISTORICAL DATA'!F1548,",","+"),".","-"),"+","."),"-",","))),"")</f>
        <v/>
      </c>
      <c r="K1548" s="15">
        <f>IF(ISNUMBER(VALUE(SUBSTITUTE(SUBSTITUTE(SUBSTITUTE(SUBSTITUTE('YAHOO HISTORICAL DATA'!G1548,",","+"),".","-"),"+","."),"-",",")))=TRUE,(VALUE(SUBSTITUTE(SUBSTITUTE(SUBSTITUTE(SUBSTITUTE('YAHOO HISTORICAL DATA'!G1548,",","+"),".","-"),"+","."),"-",","))),VALUE(SUBSTITUTE(SUBSTITUTE(SUBSTITUTE(SUBSTITUTE('YAHOO HISTORICAL DATA'!G1548,",","+"),".","-"),"+","."),"-",",")&amp;"0"))</f>
        <v>0</v>
      </c>
    </row>
    <row r="1549" spans="1:11" x14ac:dyDescent="0.2">
      <c r="A1549">
        <f>'YAHOO HISTORICAL DATA'!A1549</f>
        <v>0</v>
      </c>
      <c r="B1549" s="81">
        <f t="shared" si="100"/>
        <v>0</v>
      </c>
      <c r="C1549" s="83">
        <f t="shared" si="98"/>
        <v>0</v>
      </c>
      <c r="D1549" s="83">
        <f t="shared" si="101"/>
        <v>0</v>
      </c>
      <c r="E1549" s="3" t="e">
        <f t="shared" si="99"/>
        <v>#NUM!</v>
      </c>
      <c r="F1549" s="15" t="str">
        <f>IF(ISNUMBER(VALUE(SUBSTITUTE(SUBSTITUTE(SUBSTITUTE(SUBSTITUTE('YAHOO HISTORICAL DATA'!B1549,",","+"),".","-"),"+","."),"-",",")))=TRUE,(VALUE(SUBSTITUTE(SUBSTITUTE(SUBSTITUTE(SUBSTITUTE('YAHOO HISTORICAL DATA'!B1549,",","+"),".","-"),"+","."),"-",","))),"")</f>
        <v/>
      </c>
      <c r="G1549" s="15" t="str">
        <f>IF(ISNUMBER(VALUE(SUBSTITUTE(SUBSTITUTE(SUBSTITUTE(SUBSTITUTE('YAHOO HISTORICAL DATA'!C1549,",","+"),".","-"),"+","."),"-",",")))=TRUE,(VALUE(SUBSTITUTE(SUBSTITUTE(SUBSTITUTE(SUBSTITUTE('YAHOO HISTORICAL DATA'!C1549,",","+"),".","-"),"+","."),"-",","))),"")</f>
        <v/>
      </c>
      <c r="H1549" s="15" t="str">
        <f>IF(ISNUMBER(VALUE(SUBSTITUTE(SUBSTITUTE(SUBSTITUTE(SUBSTITUTE('YAHOO HISTORICAL DATA'!D1549,",","+"),".","-"),"+","."),"-",",")))=TRUE,(VALUE(SUBSTITUTE(SUBSTITUTE(SUBSTITUTE(SUBSTITUTE('YAHOO HISTORICAL DATA'!D1549,",","+"),".","-"),"+","."),"-",","))),"")</f>
        <v/>
      </c>
      <c r="I1549" s="15" t="str">
        <f>IF(ISNUMBER(VALUE(SUBSTITUTE(SUBSTITUTE(SUBSTITUTE(SUBSTITUTE('YAHOO HISTORICAL DATA'!E1549,",","+"),".","-"),"+","."),"-",",")))=TRUE,(VALUE(SUBSTITUTE(SUBSTITUTE(SUBSTITUTE(SUBSTITUTE('YAHOO HISTORICAL DATA'!E1549,",","+"),".","-"),"+","."),"-",","))),"")</f>
        <v/>
      </c>
      <c r="J1549" s="15" t="str">
        <f>IF(ISNUMBER(VALUE(SUBSTITUTE(SUBSTITUTE(SUBSTITUTE(SUBSTITUTE('YAHOO HISTORICAL DATA'!F1549,",","+"),".","-"),"+","."),"-",",")))=TRUE,(VALUE(SUBSTITUTE(SUBSTITUTE(SUBSTITUTE(SUBSTITUTE('YAHOO HISTORICAL DATA'!F1549,",","+"),".","-"),"+","."),"-",","))),"")</f>
        <v/>
      </c>
      <c r="K1549" s="15">
        <f>IF(ISNUMBER(VALUE(SUBSTITUTE(SUBSTITUTE(SUBSTITUTE(SUBSTITUTE('YAHOO HISTORICAL DATA'!G1549,",","+"),".","-"),"+","."),"-",",")))=TRUE,(VALUE(SUBSTITUTE(SUBSTITUTE(SUBSTITUTE(SUBSTITUTE('YAHOO HISTORICAL DATA'!G1549,",","+"),".","-"),"+","."),"-",","))),VALUE(SUBSTITUTE(SUBSTITUTE(SUBSTITUTE(SUBSTITUTE('YAHOO HISTORICAL DATA'!G1549,",","+"),".","-"),"+","."),"-",",")&amp;"0"))</f>
        <v>0</v>
      </c>
    </row>
    <row r="1550" spans="1:11" x14ac:dyDescent="0.2">
      <c r="A1550">
        <f>'YAHOO HISTORICAL DATA'!A1550</f>
        <v>0</v>
      </c>
      <c r="B1550" s="81">
        <f t="shared" si="100"/>
        <v>0</v>
      </c>
      <c r="C1550" s="83">
        <f t="shared" si="98"/>
        <v>0</v>
      </c>
      <c r="D1550" s="83">
        <f t="shared" si="101"/>
        <v>0</v>
      </c>
      <c r="E1550" s="3" t="e">
        <f t="shared" si="99"/>
        <v>#NUM!</v>
      </c>
      <c r="F1550" s="15" t="str">
        <f>IF(ISNUMBER(VALUE(SUBSTITUTE(SUBSTITUTE(SUBSTITUTE(SUBSTITUTE('YAHOO HISTORICAL DATA'!B1550,",","+"),".","-"),"+","."),"-",",")))=TRUE,(VALUE(SUBSTITUTE(SUBSTITUTE(SUBSTITUTE(SUBSTITUTE('YAHOO HISTORICAL DATA'!B1550,",","+"),".","-"),"+","."),"-",","))),"")</f>
        <v/>
      </c>
      <c r="G1550" s="15" t="str">
        <f>IF(ISNUMBER(VALUE(SUBSTITUTE(SUBSTITUTE(SUBSTITUTE(SUBSTITUTE('YAHOO HISTORICAL DATA'!C1550,",","+"),".","-"),"+","."),"-",",")))=TRUE,(VALUE(SUBSTITUTE(SUBSTITUTE(SUBSTITUTE(SUBSTITUTE('YAHOO HISTORICAL DATA'!C1550,",","+"),".","-"),"+","."),"-",","))),"")</f>
        <v/>
      </c>
      <c r="H1550" s="15" t="str">
        <f>IF(ISNUMBER(VALUE(SUBSTITUTE(SUBSTITUTE(SUBSTITUTE(SUBSTITUTE('YAHOO HISTORICAL DATA'!D1550,",","+"),".","-"),"+","."),"-",",")))=TRUE,(VALUE(SUBSTITUTE(SUBSTITUTE(SUBSTITUTE(SUBSTITUTE('YAHOO HISTORICAL DATA'!D1550,",","+"),".","-"),"+","."),"-",","))),"")</f>
        <v/>
      </c>
      <c r="I1550" s="15" t="str">
        <f>IF(ISNUMBER(VALUE(SUBSTITUTE(SUBSTITUTE(SUBSTITUTE(SUBSTITUTE('YAHOO HISTORICAL DATA'!E1550,",","+"),".","-"),"+","."),"-",",")))=TRUE,(VALUE(SUBSTITUTE(SUBSTITUTE(SUBSTITUTE(SUBSTITUTE('YAHOO HISTORICAL DATA'!E1550,",","+"),".","-"),"+","."),"-",","))),"")</f>
        <v/>
      </c>
      <c r="J1550" s="15" t="str">
        <f>IF(ISNUMBER(VALUE(SUBSTITUTE(SUBSTITUTE(SUBSTITUTE(SUBSTITUTE('YAHOO HISTORICAL DATA'!F1550,",","+"),".","-"),"+","."),"-",",")))=TRUE,(VALUE(SUBSTITUTE(SUBSTITUTE(SUBSTITUTE(SUBSTITUTE('YAHOO HISTORICAL DATA'!F1550,",","+"),".","-"),"+","."),"-",","))),"")</f>
        <v/>
      </c>
      <c r="K1550" s="15">
        <f>IF(ISNUMBER(VALUE(SUBSTITUTE(SUBSTITUTE(SUBSTITUTE(SUBSTITUTE('YAHOO HISTORICAL DATA'!G1550,",","+"),".","-"),"+","."),"-",",")))=TRUE,(VALUE(SUBSTITUTE(SUBSTITUTE(SUBSTITUTE(SUBSTITUTE('YAHOO HISTORICAL DATA'!G1550,",","+"),".","-"),"+","."),"-",","))),VALUE(SUBSTITUTE(SUBSTITUTE(SUBSTITUTE(SUBSTITUTE('YAHOO HISTORICAL DATA'!G1550,",","+"),".","-"),"+","."),"-",",")&amp;"0"))</f>
        <v>0</v>
      </c>
    </row>
    <row r="1551" spans="1:11" x14ac:dyDescent="0.2">
      <c r="A1551">
        <f>'YAHOO HISTORICAL DATA'!A1551</f>
        <v>0</v>
      </c>
      <c r="B1551" s="81">
        <f t="shared" si="100"/>
        <v>0</v>
      </c>
      <c r="C1551" s="83">
        <f t="shared" si="98"/>
        <v>0</v>
      </c>
      <c r="D1551" s="83">
        <f t="shared" si="101"/>
        <v>0</v>
      </c>
      <c r="E1551" s="3" t="e">
        <f t="shared" si="99"/>
        <v>#NUM!</v>
      </c>
      <c r="F1551" s="15" t="str">
        <f>IF(ISNUMBER(VALUE(SUBSTITUTE(SUBSTITUTE(SUBSTITUTE(SUBSTITUTE('YAHOO HISTORICAL DATA'!B1551,",","+"),".","-"),"+","."),"-",",")))=TRUE,(VALUE(SUBSTITUTE(SUBSTITUTE(SUBSTITUTE(SUBSTITUTE('YAHOO HISTORICAL DATA'!B1551,",","+"),".","-"),"+","."),"-",","))),"")</f>
        <v/>
      </c>
      <c r="G1551" s="15" t="str">
        <f>IF(ISNUMBER(VALUE(SUBSTITUTE(SUBSTITUTE(SUBSTITUTE(SUBSTITUTE('YAHOO HISTORICAL DATA'!C1551,",","+"),".","-"),"+","."),"-",",")))=TRUE,(VALUE(SUBSTITUTE(SUBSTITUTE(SUBSTITUTE(SUBSTITUTE('YAHOO HISTORICAL DATA'!C1551,",","+"),".","-"),"+","."),"-",","))),"")</f>
        <v/>
      </c>
      <c r="H1551" s="15" t="str">
        <f>IF(ISNUMBER(VALUE(SUBSTITUTE(SUBSTITUTE(SUBSTITUTE(SUBSTITUTE('YAHOO HISTORICAL DATA'!D1551,",","+"),".","-"),"+","."),"-",",")))=TRUE,(VALUE(SUBSTITUTE(SUBSTITUTE(SUBSTITUTE(SUBSTITUTE('YAHOO HISTORICAL DATA'!D1551,",","+"),".","-"),"+","."),"-",","))),"")</f>
        <v/>
      </c>
      <c r="I1551" s="15" t="str">
        <f>IF(ISNUMBER(VALUE(SUBSTITUTE(SUBSTITUTE(SUBSTITUTE(SUBSTITUTE('YAHOO HISTORICAL DATA'!E1551,",","+"),".","-"),"+","."),"-",",")))=TRUE,(VALUE(SUBSTITUTE(SUBSTITUTE(SUBSTITUTE(SUBSTITUTE('YAHOO HISTORICAL DATA'!E1551,",","+"),".","-"),"+","."),"-",","))),"")</f>
        <v/>
      </c>
      <c r="J1551" s="15" t="str">
        <f>IF(ISNUMBER(VALUE(SUBSTITUTE(SUBSTITUTE(SUBSTITUTE(SUBSTITUTE('YAHOO HISTORICAL DATA'!F1551,",","+"),".","-"),"+","."),"-",",")))=TRUE,(VALUE(SUBSTITUTE(SUBSTITUTE(SUBSTITUTE(SUBSTITUTE('YAHOO HISTORICAL DATA'!F1551,",","+"),".","-"),"+","."),"-",","))),"")</f>
        <v/>
      </c>
      <c r="K1551" s="15">
        <f>IF(ISNUMBER(VALUE(SUBSTITUTE(SUBSTITUTE(SUBSTITUTE(SUBSTITUTE('YAHOO HISTORICAL DATA'!G1551,",","+"),".","-"),"+","."),"-",",")))=TRUE,(VALUE(SUBSTITUTE(SUBSTITUTE(SUBSTITUTE(SUBSTITUTE('YAHOO HISTORICAL DATA'!G1551,",","+"),".","-"),"+","."),"-",","))),VALUE(SUBSTITUTE(SUBSTITUTE(SUBSTITUTE(SUBSTITUTE('YAHOO HISTORICAL DATA'!G1551,",","+"),".","-"),"+","."),"-",",")&amp;"0"))</f>
        <v>0</v>
      </c>
    </row>
    <row r="1552" spans="1:11" x14ac:dyDescent="0.2">
      <c r="A1552">
        <f>'YAHOO HISTORICAL DATA'!A1552</f>
        <v>0</v>
      </c>
      <c r="B1552" s="81">
        <f t="shared" si="100"/>
        <v>0</v>
      </c>
      <c r="C1552" s="83">
        <f t="shared" si="98"/>
        <v>0</v>
      </c>
      <c r="D1552" s="83">
        <f t="shared" si="101"/>
        <v>0</v>
      </c>
      <c r="E1552" s="3" t="e">
        <f t="shared" si="99"/>
        <v>#NUM!</v>
      </c>
      <c r="F1552" s="15" t="str">
        <f>IF(ISNUMBER(VALUE(SUBSTITUTE(SUBSTITUTE(SUBSTITUTE(SUBSTITUTE('YAHOO HISTORICAL DATA'!B1552,",","+"),".","-"),"+","."),"-",",")))=TRUE,(VALUE(SUBSTITUTE(SUBSTITUTE(SUBSTITUTE(SUBSTITUTE('YAHOO HISTORICAL DATA'!B1552,",","+"),".","-"),"+","."),"-",","))),"")</f>
        <v/>
      </c>
      <c r="G1552" s="15" t="str">
        <f>IF(ISNUMBER(VALUE(SUBSTITUTE(SUBSTITUTE(SUBSTITUTE(SUBSTITUTE('YAHOO HISTORICAL DATA'!C1552,",","+"),".","-"),"+","."),"-",",")))=TRUE,(VALUE(SUBSTITUTE(SUBSTITUTE(SUBSTITUTE(SUBSTITUTE('YAHOO HISTORICAL DATA'!C1552,",","+"),".","-"),"+","."),"-",","))),"")</f>
        <v/>
      </c>
      <c r="H1552" s="15" t="str">
        <f>IF(ISNUMBER(VALUE(SUBSTITUTE(SUBSTITUTE(SUBSTITUTE(SUBSTITUTE('YAHOO HISTORICAL DATA'!D1552,",","+"),".","-"),"+","."),"-",",")))=TRUE,(VALUE(SUBSTITUTE(SUBSTITUTE(SUBSTITUTE(SUBSTITUTE('YAHOO HISTORICAL DATA'!D1552,",","+"),".","-"),"+","."),"-",","))),"")</f>
        <v/>
      </c>
      <c r="I1552" s="15" t="str">
        <f>IF(ISNUMBER(VALUE(SUBSTITUTE(SUBSTITUTE(SUBSTITUTE(SUBSTITUTE('YAHOO HISTORICAL DATA'!E1552,",","+"),".","-"),"+","."),"-",",")))=TRUE,(VALUE(SUBSTITUTE(SUBSTITUTE(SUBSTITUTE(SUBSTITUTE('YAHOO HISTORICAL DATA'!E1552,",","+"),".","-"),"+","."),"-",","))),"")</f>
        <v/>
      </c>
      <c r="J1552" s="15" t="str">
        <f>IF(ISNUMBER(VALUE(SUBSTITUTE(SUBSTITUTE(SUBSTITUTE(SUBSTITUTE('YAHOO HISTORICAL DATA'!F1552,",","+"),".","-"),"+","."),"-",",")))=TRUE,(VALUE(SUBSTITUTE(SUBSTITUTE(SUBSTITUTE(SUBSTITUTE('YAHOO HISTORICAL DATA'!F1552,",","+"),".","-"),"+","."),"-",","))),"")</f>
        <v/>
      </c>
      <c r="K1552" s="15">
        <f>IF(ISNUMBER(VALUE(SUBSTITUTE(SUBSTITUTE(SUBSTITUTE(SUBSTITUTE('YAHOO HISTORICAL DATA'!G1552,",","+"),".","-"),"+","."),"-",",")))=TRUE,(VALUE(SUBSTITUTE(SUBSTITUTE(SUBSTITUTE(SUBSTITUTE('YAHOO HISTORICAL DATA'!G1552,",","+"),".","-"),"+","."),"-",","))),VALUE(SUBSTITUTE(SUBSTITUTE(SUBSTITUTE(SUBSTITUTE('YAHOO HISTORICAL DATA'!G1552,",","+"),".","-"),"+","."),"-",",")&amp;"0"))</f>
        <v>0</v>
      </c>
    </row>
    <row r="1553" spans="1:11" x14ac:dyDescent="0.2">
      <c r="A1553">
        <f>'YAHOO HISTORICAL DATA'!A1553</f>
        <v>0</v>
      </c>
      <c r="B1553" s="81">
        <f t="shared" si="100"/>
        <v>0</v>
      </c>
      <c r="C1553" s="83">
        <f t="shared" si="98"/>
        <v>0</v>
      </c>
      <c r="D1553" s="83">
        <f t="shared" si="101"/>
        <v>0</v>
      </c>
      <c r="E1553" s="3" t="e">
        <f t="shared" si="99"/>
        <v>#NUM!</v>
      </c>
      <c r="F1553" s="15" t="str">
        <f>IF(ISNUMBER(VALUE(SUBSTITUTE(SUBSTITUTE(SUBSTITUTE(SUBSTITUTE('YAHOO HISTORICAL DATA'!B1553,",","+"),".","-"),"+","."),"-",",")))=TRUE,(VALUE(SUBSTITUTE(SUBSTITUTE(SUBSTITUTE(SUBSTITUTE('YAHOO HISTORICAL DATA'!B1553,",","+"),".","-"),"+","."),"-",","))),"")</f>
        <v/>
      </c>
      <c r="G1553" s="15" t="str">
        <f>IF(ISNUMBER(VALUE(SUBSTITUTE(SUBSTITUTE(SUBSTITUTE(SUBSTITUTE('YAHOO HISTORICAL DATA'!C1553,",","+"),".","-"),"+","."),"-",",")))=TRUE,(VALUE(SUBSTITUTE(SUBSTITUTE(SUBSTITUTE(SUBSTITUTE('YAHOO HISTORICAL DATA'!C1553,",","+"),".","-"),"+","."),"-",","))),"")</f>
        <v/>
      </c>
      <c r="H1553" s="15" t="str">
        <f>IF(ISNUMBER(VALUE(SUBSTITUTE(SUBSTITUTE(SUBSTITUTE(SUBSTITUTE('YAHOO HISTORICAL DATA'!D1553,",","+"),".","-"),"+","."),"-",",")))=TRUE,(VALUE(SUBSTITUTE(SUBSTITUTE(SUBSTITUTE(SUBSTITUTE('YAHOO HISTORICAL DATA'!D1553,",","+"),".","-"),"+","."),"-",","))),"")</f>
        <v/>
      </c>
      <c r="I1553" s="15" t="str">
        <f>IF(ISNUMBER(VALUE(SUBSTITUTE(SUBSTITUTE(SUBSTITUTE(SUBSTITUTE('YAHOO HISTORICAL DATA'!E1553,",","+"),".","-"),"+","."),"-",",")))=TRUE,(VALUE(SUBSTITUTE(SUBSTITUTE(SUBSTITUTE(SUBSTITUTE('YAHOO HISTORICAL DATA'!E1553,",","+"),".","-"),"+","."),"-",","))),"")</f>
        <v/>
      </c>
      <c r="J1553" s="15" t="str">
        <f>IF(ISNUMBER(VALUE(SUBSTITUTE(SUBSTITUTE(SUBSTITUTE(SUBSTITUTE('YAHOO HISTORICAL DATA'!F1553,",","+"),".","-"),"+","."),"-",",")))=TRUE,(VALUE(SUBSTITUTE(SUBSTITUTE(SUBSTITUTE(SUBSTITUTE('YAHOO HISTORICAL DATA'!F1553,",","+"),".","-"),"+","."),"-",","))),"")</f>
        <v/>
      </c>
      <c r="K1553" s="15">
        <f>IF(ISNUMBER(VALUE(SUBSTITUTE(SUBSTITUTE(SUBSTITUTE(SUBSTITUTE('YAHOO HISTORICAL DATA'!G1553,",","+"),".","-"),"+","."),"-",",")))=TRUE,(VALUE(SUBSTITUTE(SUBSTITUTE(SUBSTITUTE(SUBSTITUTE('YAHOO HISTORICAL DATA'!G1553,",","+"),".","-"),"+","."),"-",","))),VALUE(SUBSTITUTE(SUBSTITUTE(SUBSTITUTE(SUBSTITUTE('YAHOO HISTORICAL DATA'!G1553,",","+"),".","-"),"+","."),"-",",")&amp;"0"))</f>
        <v>0</v>
      </c>
    </row>
    <row r="1554" spans="1:11" x14ac:dyDescent="0.2">
      <c r="A1554">
        <f>'YAHOO HISTORICAL DATA'!A1554</f>
        <v>0</v>
      </c>
      <c r="B1554" s="81">
        <f t="shared" si="100"/>
        <v>0</v>
      </c>
      <c r="C1554" s="83">
        <f t="shared" si="98"/>
        <v>0</v>
      </c>
      <c r="D1554" s="83">
        <f t="shared" si="101"/>
        <v>0</v>
      </c>
      <c r="E1554" s="3" t="e">
        <f t="shared" si="99"/>
        <v>#NUM!</v>
      </c>
      <c r="F1554" s="15" t="str">
        <f>IF(ISNUMBER(VALUE(SUBSTITUTE(SUBSTITUTE(SUBSTITUTE(SUBSTITUTE('YAHOO HISTORICAL DATA'!B1554,",","+"),".","-"),"+","."),"-",",")))=TRUE,(VALUE(SUBSTITUTE(SUBSTITUTE(SUBSTITUTE(SUBSTITUTE('YAHOO HISTORICAL DATA'!B1554,",","+"),".","-"),"+","."),"-",","))),"")</f>
        <v/>
      </c>
      <c r="G1554" s="15" t="str">
        <f>IF(ISNUMBER(VALUE(SUBSTITUTE(SUBSTITUTE(SUBSTITUTE(SUBSTITUTE('YAHOO HISTORICAL DATA'!C1554,",","+"),".","-"),"+","."),"-",",")))=TRUE,(VALUE(SUBSTITUTE(SUBSTITUTE(SUBSTITUTE(SUBSTITUTE('YAHOO HISTORICAL DATA'!C1554,",","+"),".","-"),"+","."),"-",","))),"")</f>
        <v/>
      </c>
      <c r="H1554" s="15" t="str">
        <f>IF(ISNUMBER(VALUE(SUBSTITUTE(SUBSTITUTE(SUBSTITUTE(SUBSTITUTE('YAHOO HISTORICAL DATA'!D1554,",","+"),".","-"),"+","."),"-",",")))=TRUE,(VALUE(SUBSTITUTE(SUBSTITUTE(SUBSTITUTE(SUBSTITUTE('YAHOO HISTORICAL DATA'!D1554,",","+"),".","-"),"+","."),"-",","))),"")</f>
        <v/>
      </c>
      <c r="I1554" s="15" t="str">
        <f>IF(ISNUMBER(VALUE(SUBSTITUTE(SUBSTITUTE(SUBSTITUTE(SUBSTITUTE('YAHOO HISTORICAL DATA'!E1554,",","+"),".","-"),"+","."),"-",",")))=TRUE,(VALUE(SUBSTITUTE(SUBSTITUTE(SUBSTITUTE(SUBSTITUTE('YAHOO HISTORICAL DATA'!E1554,",","+"),".","-"),"+","."),"-",","))),"")</f>
        <v/>
      </c>
      <c r="J1554" s="15" t="str">
        <f>IF(ISNUMBER(VALUE(SUBSTITUTE(SUBSTITUTE(SUBSTITUTE(SUBSTITUTE('YAHOO HISTORICAL DATA'!F1554,",","+"),".","-"),"+","."),"-",",")))=TRUE,(VALUE(SUBSTITUTE(SUBSTITUTE(SUBSTITUTE(SUBSTITUTE('YAHOO HISTORICAL DATA'!F1554,",","+"),".","-"),"+","."),"-",","))),"")</f>
        <v/>
      </c>
      <c r="K1554" s="15">
        <f>IF(ISNUMBER(VALUE(SUBSTITUTE(SUBSTITUTE(SUBSTITUTE(SUBSTITUTE('YAHOO HISTORICAL DATA'!G1554,",","+"),".","-"),"+","."),"-",",")))=TRUE,(VALUE(SUBSTITUTE(SUBSTITUTE(SUBSTITUTE(SUBSTITUTE('YAHOO HISTORICAL DATA'!G1554,",","+"),".","-"),"+","."),"-",","))),VALUE(SUBSTITUTE(SUBSTITUTE(SUBSTITUTE(SUBSTITUTE('YAHOO HISTORICAL DATA'!G1554,",","+"),".","-"),"+","."),"-",",")&amp;"0"))</f>
        <v>0</v>
      </c>
    </row>
    <row r="1555" spans="1:11" x14ac:dyDescent="0.2">
      <c r="A1555">
        <f>'YAHOO HISTORICAL DATA'!A1555</f>
        <v>0</v>
      </c>
      <c r="B1555" s="81">
        <f t="shared" si="100"/>
        <v>0</v>
      </c>
      <c r="C1555" s="83">
        <f t="shared" si="98"/>
        <v>0</v>
      </c>
      <c r="D1555" s="83">
        <f t="shared" si="101"/>
        <v>0</v>
      </c>
      <c r="E1555" s="3" t="e">
        <f t="shared" si="99"/>
        <v>#NUM!</v>
      </c>
      <c r="F1555" s="15" t="str">
        <f>IF(ISNUMBER(VALUE(SUBSTITUTE(SUBSTITUTE(SUBSTITUTE(SUBSTITUTE('YAHOO HISTORICAL DATA'!B1555,",","+"),".","-"),"+","."),"-",",")))=TRUE,(VALUE(SUBSTITUTE(SUBSTITUTE(SUBSTITUTE(SUBSTITUTE('YAHOO HISTORICAL DATA'!B1555,",","+"),".","-"),"+","."),"-",","))),"")</f>
        <v/>
      </c>
      <c r="G1555" s="15" t="str">
        <f>IF(ISNUMBER(VALUE(SUBSTITUTE(SUBSTITUTE(SUBSTITUTE(SUBSTITUTE('YAHOO HISTORICAL DATA'!C1555,",","+"),".","-"),"+","."),"-",",")))=TRUE,(VALUE(SUBSTITUTE(SUBSTITUTE(SUBSTITUTE(SUBSTITUTE('YAHOO HISTORICAL DATA'!C1555,",","+"),".","-"),"+","."),"-",","))),"")</f>
        <v/>
      </c>
      <c r="H1555" s="15" t="str">
        <f>IF(ISNUMBER(VALUE(SUBSTITUTE(SUBSTITUTE(SUBSTITUTE(SUBSTITUTE('YAHOO HISTORICAL DATA'!D1555,",","+"),".","-"),"+","."),"-",",")))=TRUE,(VALUE(SUBSTITUTE(SUBSTITUTE(SUBSTITUTE(SUBSTITUTE('YAHOO HISTORICAL DATA'!D1555,",","+"),".","-"),"+","."),"-",","))),"")</f>
        <v/>
      </c>
      <c r="I1555" s="15" t="str">
        <f>IF(ISNUMBER(VALUE(SUBSTITUTE(SUBSTITUTE(SUBSTITUTE(SUBSTITUTE('YAHOO HISTORICAL DATA'!E1555,",","+"),".","-"),"+","."),"-",",")))=TRUE,(VALUE(SUBSTITUTE(SUBSTITUTE(SUBSTITUTE(SUBSTITUTE('YAHOO HISTORICAL DATA'!E1555,",","+"),".","-"),"+","."),"-",","))),"")</f>
        <v/>
      </c>
      <c r="J1555" s="15" t="str">
        <f>IF(ISNUMBER(VALUE(SUBSTITUTE(SUBSTITUTE(SUBSTITUTE(SUBSTITUTE('YAHOO HISTORICAL DATA'!F1555,",","+"),".","-"),"+","."),"-",",")))=TRUE,(VALUE(SUBSTITUTE(SUBSTITUTE(SUBSTITUTE(SUBSTITUTE('YAHOO HISTORICAL DATA'!F1555,",","+"),".","-"),"+","."),"-",","))),"")</f>
        <v/>
      </c>
      <c r="K1555" s="15">
        <f>IF(ISNUMBER(VALUE(SUBSTITUTE(SUBSTITUTE(SUBSTITUTE(SUBSTITUTE('YAHOO HISTORICAL DATA'!G1555,",","+"),".","-"),"+","."),"-",",")))=TRUE,(VALUE(SUBSTITUTE(SUBSTITUTE(SUBSTITUTE(SUBSTITUTE('YAHOO HISTORICAL DATA'!G1555,",","+"),".","-"),"+","."),"-",","))),VALUE(SUBSTITUTE(SUBSTITUTE(SUBSTITUTE(SUBSTITUTE('YAHOO HISTORICAL DATA'!G1555,",","+"),".","-"),"+","."),"-",",")&amp;"0"))</f>
        <v>0</v>
      </c>
    </row>
    <row r="1556" spans="1:11" x14ac:dyDescent="0.2">
      <c r="A1556">
        <f>'YAHOO HISTORICAL DATA'!A1556</f>
        <v>0</v>
      </c>
      <c r="B1556" s="81">
        <f t="shared" si="100"/>
        <v>0</v>
      </c>
      <c r="C1556" s="83">
        <f t="shared" si="98"/>
        <v>0</v>
      </c>
      <c r="D1556" s="83">
        <f t="shared" si="101"/>
        <v>0</v>
      </c>
      <c r="E1556" s="3" t="e">
        <f t="shared" si="99"/>
        <v>#NUM!</v>
      </c>
      <c r="F1556" s="15" t="str">
        <f>IF(ISNUMBER(VALUE(SUBSTITUTE(SUBSTITUTE(SUBSTITUTE(SUBSTITUTE('YAHOO HISTORICAL DATA'!B1556,",","+"),".","-"),"+","."),"-",",")))=TRUE,(VALUE(SUBSTITUTE(SUBSTITUTE(SUBSTITUTE(SUBSTITUTE('YAHOO HISTORICAL DATA'!B1556,",","+"),".","-"),"+","."),"-",","))),"")</f>
        <v/>
      </c>
      <c r="G1556" s="15" t="str">
        <f>IF(ISNUMBER(VALUE(SUBSTITUTE(SUBSTITUTE(SUBSTITUTE(SUBSTITUTE('YAHOO HISTORICAL DATA'!C1556,",","+"),".","-"),"+","."),"-",",")))=TRUE,(VALUE(SUBSTITUTE(SUBSTITUTE(SUBSTITUTE(SUBSTITUTE('YAHOO HISTORICAL DATA'!C1556,",","+"),".","-"),"+","."),"-",","))),"")</f>
        <v/>
      </c>
      <c r="H1556" s="15" t="str">
        <f>IF(ISNUMBER(VALUE(SUBSTITUTE(SUBSTITUTE(SUBSTITUTE(SUBSTITUTE('YAHOO HISTORICAL DATA'!D1556,",","+"),".","-"),"+","."),"-",",")))=TRUE,(VALUE(SUBSTITUTE(SUBSTITUTE(SUBSTITUTE(SUBSTITUTE('YAHOO HISTORICAL DATA'!D1556,",","+"),".","-"),"+","."),"-",","))),"")</f>
        <v/>
      </c>
      <c r="I1556" s="15" t="str">
        <f>IF(ISNUMBER(VALUE(SUBSTITUTE(SUBSTITUTE(SUBSTITUTE(SUBSTITUTE('YAHOO HISTORICAL DATA'!E1556,",","+"),".","-"),"+","."),"-",",")))=TRUE,(VALUE(SUBSTITUTE(SUBSTITUTE(SUBSTITUTE(SUBSTITUTE('YAHOO HISTORICAL DATA'!E1556,",","+"),".","-"),"+","."),"-",","))),"")</f>
        <v/>
      </c>
      <c r="J1556" s="15" t="str">
        <f>IF(ISNUMBER(VALUE(SUBSTITUTE(SUBSTITUTE(SUBSTITUTE(SUBSTITUTE('YAHOO HISTORICAL DATA'!F1556,",","+"),".","-"),"+","."),"-",",")))=TRUE,(VALUE(SUBSTITUTE(SUBSTITUTE(SUBSTITUTE(SUBSTITUTE('YAHOO HISTORICAL DATA'!F1556,",","+"),".","-"),"+","."),"-",","))),"")</f>
        <v/>
      </c>
      <c r="K1556" s="15">
        <f>IF(ISNUMBER(VALUE(SUBSTITUTE(SUBSTITUTE(SUBSTITUTE(SUBSTITUTE('YAHOO HISTORICAL DATA'!G1556,",","+"),".","-"),"+","."),"-",",")))=TRUE,(VALUE(SUBSTITUTE(SUBSTITUTE(SUBSTITUTE(SUBSTITUTE('YAHOO HISTORICAL DATA'!G1556,",","+"),".","-"),"+","."),"-",","))),VALUE(SUBSTITUTE(SUBSTITUTE(SUBSTITUTE(SUBSTITUTE('YAHOO HISTORICAL DATA'!G1556,",","+"),".","-"),"+","."),"-",",")&amp;"0"))</f>
        <v>0</v>
      </c>
    </row>
    <row r="1557" spans="1:11" x14ac:dyDescent="0.2">
      <c r="A1557">
        <f>'YAHOO HISTORICAL DATA'!A1557</f>
        <v>0</v>
      </c>
      <c r="B1557" s="81">
        <f t="shared" si="100"/>
        <v>0</v>
      </c>
      <c r="C1557" s="83">
        <f t="shared" si="98"/>
        <v>0</v>
      </c>
      <c r="D1557" s="83">
        <f t="shared" si="101"/>
        <v>0</v>
      </c>
      <c r="E1557" s="3" t="e">
        <f t="shared" si="99"/>
        <v>#NUM!</v>
      </c>
      <c r="F1557" s="15" t="str">
        <f>IF(ISNUMBER(VALUE(SUBSTITUTE(SUBSTITUTE(SUBSTITUTE(SUBSTITUTE('YAHOO HISTORICAL DATA'!B1557,",","+"),".","-"),"+","."),"-",",")))=TRUE,(VALUE(SUBSTITUTE(SUBSTITUTE(SUBSTITUTE(SUBSTITUTE('YAHOO HISTORICAL DATA'!B1557,",","+"),".","-"),"+","."),"-",","))),"")</f>
        <v/>
      </c>
      <c r="G1557" s="15" t="str">
        <f>IF(ISNUMBER(VALUE(SUBSTITUTE(SUBSTITUTE(SUBSTITUTE(SUBSTITUTE('YAHOO HISTORICAL DATA'!C1557,",","+"),".","-"),"+","."),"-",",")))=TRUE,(VALUE(SUBSTITUTE(SUBSTITUTE(SUBSTITUTE(SUBSTITUTE('YAHOO HISTORICAL DATA'!C1557,",","+"),".","-"),"+","."),"-",","))),"")</f>
        <v/>
      </c>
      <c r="H1557" s="15" t="str">
        <f>IF(ISNUMBER(VALUE(SUBSTITUTE(SUBSTITUTE(SUBSTITUTE(SUBSTITUTE('YAHOO HISTORICAL DATA'!D1557,",","+"),".","-"),"+","."),"-",",")))=TRUE,(VALUE(SUBSTITUTE(SUBSTITUTE(SUBSTITUTE(SUBSTITUTE('YAHOO HISTORICAL DATA'!D1557,",","+"),".","-"),"+","."),"-",","))),"")</f>
        <v/>
      </c>
      <c r="I1557" s="15" t="str">
        <f>IF(ISNUMBER(VALUE(SUBSTITUTE(SUBSTITUTE(SUBSTITUTE(SUBSTITUTE('YAHOO HISTORICAL DATA'!E1557,",","+"),".","-"),"+","."),"-",",")))=TRUE,(VALUE(SUBSTITUTE(SUBSTITUTE(SUBSTITUTE(SUBSTITUTE('YAHOO HISTORICAL DATA'!E1557,",","+"),".","-"),"+","."),"-",","))),"")</f>
        <v/>
      </c>
      <c r="J1557" s="15" t="str">
        <f>IF(ISNUMBER(VALUE(SUBSTITUTE(SUBSTITUTE(SUBSTITUTE(SUBSTITUTE('YAHOO HISTORICAL DATA'!F1557,",","+"),".","-"),"+","."),"-",",")))=TRUE,(VALUE(SUBSTITUTE(SUBSTITUTE(SUBSTITUTE(SUBSTITUTE('YAHOO HISTORICAL DATA'!F1557,",","+"),".","-"),"+","."),"-",","))),"")</f>
        <v/>
      </c>
      <c r="K1557" s="15">
        <f>IF(ISNUMBER(VALUE(SUBSTITUTE(SUBSTITUTE(SUBSTITUTE(SUBSTITUTE('YAHOO HISTORICAL DATA'!G1557,",","+"),".","-"),"+","."),"-",",")))=TRUE,(VALUE(SUBSTITUTE(SUBSTITUTE(SUBSTITUTE(SUBSTITUTE('YAHOO HISTORICAL DATA'!G1557,",","+"),".","-"),"+","."),"-",","))),VALUE(SUBSTITUTE(SUBSTITUTE(SUBSTITUTE(SUBSTITUTE('YAHOO HISTORICAL DATA'!G1557,",","+"),".","-"),"+","."),"-",",")&amp;"0"))</f>
        <v>0</v>
      </c>
    </row>
    <row r="1558" spans="1:11" x14ac:dyDescent="0.2">
      <c r="A1558">
        <f>'YAHOO HISTORICAL DATA'!A1558</f>
        <v>0</v>
      </c>
      <c r="B1558" s="81">
        <f t="shared" si="100"/>
        <v>0</v>
      </c>
      <c r="C1558" s="83">
        <f t="shared" si="98"/>
        <v>0</v>
      </c>
      <c r="D1558" s="83">
        <f t="shared" si="101"/>
        <v>0</v>
      </c>
      <c r="E1558" s="3" t="e">
        <f t="shared" si="99"/>
        <v>#NUM!</v>
      </c>
      <c r="F1558" s="15" t="str">
        <f>IF(ISNUMBER(VALUE(SUBSTITUTE(SUBSTITUTE(SUBSTITUTE(SUBSTITUTE('YAHOO HISTORICAL DATA'!B1558,",","+"),".","-"),"+","."),"-",",")))=TRUE,(VALUE(SUBSTITUTE(SUBSTITUTE(SUBSTITUTE(SUBSTITUTE('YAHOO HISTORICAL DATA'!B1558,",","+"),".","-"),"+","."),"-",","))),"")</f>
        <v/>
      </c>
      <c r="G1558" s="15" t="str">
        <f>IF(ISNUMBER(VALUE(SUBSTITUTE(SUBSTITUTE(SUBSTITUTE(SUBSTITUTE('YAHOO HISTORICAL DATA'!C1558,",","+"),".","-"),"+","."),"-",",")))=TRUE,(VALUE(SUBSTITUTE(SUBSTITUTE(SUBSTITUTE(SUBSTITUTE('YAHOO HISTORICAL DATA'!C1558,",","+"),".","-"),"+","."),"-",","))),"")</f>
        <v/>
      </c>
      <c r="H1558" s="15" t="str">
        <f>IF(ISNUMBER(VALUE(SUBSTITUTE(SUBSTITUTE(SUBSTITUTE(SUBSTITUTE('YAHOO HISTORICAL DATA'!D1558,",","+"),".","-"),"+","."),"-",",")))=TRUE,(VALUE(SUBSTITUTE(SUBSTITUTE(SUBSTITUTE(SUBSTITUTE('YAHOO HISTORICAL DATA'!D1558,",","+"),".","-"),"+","."),"-",","))),"")</f>
        <v/>
      </c>
      <c r="I1558" s="15" t="str">
        <f>IF(ISNUMBER(VALUE(SUBSTITUTE(SUBSTITUTE(SUBSTITUTE(SUBSTITUTE('YAHOO HISTORICAL DATA'!E1558,",","+"),".","-"),"+","."),"-",",")))=TRUE,(VALUE(SUBSTITUTE(SUBSTITUTE(SUBSTITUTE(SUBSTITUTE('YAHOO HISTORICAL DATA'!E1558,",","+"),".","-"),"+","."),"-",","))),"")</f>
        <v/>
      </c>
      <c r="J1558" s="15" t="str">
        <f>IF(ISNUMBER(VALUE(SUBSTITUTE(SUBSTITUTE(SUBSTITUTE(SUBSTITUTE('YAHOO HISTORICAL DATA'!F1558,",","+"),".","-"),"+","."),"-",",")))=TRUE,(VALUE(SUBSTITUTE(SUBSTITUTE(SUBSTITUTE(SUBSTITUTE('YAHOO HISTORICAL DATA'!F1558,",","+"),".","-"),"+","."),"-",","))),"")</f>
        <v/>
      </c>
      <c r="K1558" s="15">
        <f>IF(ISNUMBER(VALUE(SUBSTITUTE(SUBSTITUTE(SUBSTITUTE(SUBSTITUTE('YAHOO HISTORICAL DATA'!G1558,",","+"),".","-"),"+","."),"-",",")))=TRUE,(VALUE(SUBSTITUTE(SUBSTITUTE(SUBSTITUTE(SUBSTITUTE('YAHOO HISTORICAL DATA'!G1558,",","+"),".","-"),"+","."),"-",","))),VALUE(SUBSTITUTE(SUBSTITUTE(SUBSTITUTE(SUBSTITUTE('YAHOO HISTORICAL DATA'!G1558,",","+"),".","-"),"+","."),"-",",")&amp;"0"))</f>
        <v>0</v>
      </c>
    </row>
    <row r="1559" spans="1:11" x14ac:dyDescent="0.2">
      <c r="A1559">
        <f>'YAHOO HISTORICAL DATA'!A1559</f>
        <v>0</v>
      </c>
      <c r="B1559" s="81">
        <f t="shared" si="100"/>
        <v>0</v>
      </c>
      <c r="C1559" s="83">
        <f t="shared" si="98"/>
        <v>0</v>
      </c>
      <c r="D1559" s="83">
        <f t="shared" si="101"/>
        <v>0</v>
      </c>
      <c r="E1559" s="3" t="e">
        <f t="shared" si="99"/>
        <v>#NUM!</v>
      </c>
      <c r="F1559" s="15" t="str">
        <f>IF(ISNUMBER(VALUE(SUBSTITUTE(SUBSTITUTE(SUBSTITUTE(SUBSTITUTE('YAHOO HISTORICAL DATA'!B1559,",","+"),".","-"),"+","."),"-",",")))=TRUE,(VALUE(SUBSTITUTE(SUBSTITUTE(SUBSTITUTE(SUBSTITUTE('YAHOO HISTORICAL DATA'!B1559,",","+"),".","-"),"+","."),"-",","))),"")</f>
        <v/>
      </c>
      <c r="G1559" s="15" t="str">
        <f>IF(ISNUMBER(VALUE(SUBSTITUTE(SUBSTITUTE(SUBSTITUTE(SUBSTITUTE('YAHOO HISTORICAL DATA'!C1559,",","+"),".","-"),"+","."),"-",",")))=TRUE,(VALUE(SUBSTITUTE(SUBSTITUTE(SUBSTITUTE(SUBSTITUTE('YAHOO HISTORICAL DATA'!C1559,",","+"),".","-"),"+","."),"-",","))),"")</f>
        <v/>
      </c>
      <c r="H1559" s="15" t="str">
        <f>IF(ISNUMBER(VALUE(SUBSTITUTE(SUBSTITUTE(SUBSTITUTE(SUBSTITUTE('YAHOO HISTORICAL DATA'!D1559,",","+"),".","-"),"+","."),"-",",")))=TRUE,(VALUE(SUBSTITUTE(SUBSTITUTE(SUBSTITUTE(SUBSTITUTE('YAHOO HISTORICAL DATA'!D1559,",","+"),".","-"),"+","."),"-",","))),"")</f>
        <v/>
      </c>
      <c r="I1559" s="15" t="str">
        <f>IF(ISNUMBER(VALUE(SUBSTITUTE(SUBSTITUTE(SUBSTITUTE(SUBSTITUTE('YAHOO HISTORICAL DATA'!E1559,",","+"),".","-"),"+","."),"-",",")))=TRUE,(VALUE(SUBSTITUTE(SUBSTITUTE(SUBSTITUTE(SUBSTITUTE('YAHOO HISTORICAL DATA'!E1559,",","+"),".","-"),"+","."),"-",","))),"")</f>
        <v/>
      </c>
      <c r="J1559" s="15" t="str">
        <f>IF(ISNUMBER(VALUE(SUBSTITUTE(SUBSTITUTE(SUBSTITUTE(SUBSTITUTE('YAHOO HISTORICAL DATA'!F1559,",","+"),".","-"),"+","."),"-",",")))=TRUE,(VALUE(SUBSTITUTE(SUBSTITUTE(SUBSTITUTE(SUBSTITUTE('YAHOO HISTORICAL DATA'!F1559,",","+"),".","-"),"+","."),"-",","))),"")</f>
        <v/>
      </c>
      <c r="K1559" s="15">
        <f>IF(ISNUMBER(VALUE(SUBSTITUTE(SUBSTITUTE(SUBSTITUTE(SUBSTITUTE('YAHOO HISTORICAL DATA'!G1559,",","+"),".","-"),"+","."),"-",",")))=TRUE,(VALUE(SUBSTITUTE(SUBSTITUTE(SUBSTITUTE(SUBSTITUTE('YAHOO HISTORICAL DATA'!G1559,",","+"),".","-"),"+","."),"-",","))),VALUE(SUBSTITUTE(SUBSTITUTE(SUBSTITUTE(SUBSTITUTE('YAHOO HISTORICAL DATA'!G1559,",","+"),".","-"),"+","."),"-",",")&amp;"0"))</f>
        <v>0</v>
      </c>
    </row>
    <row r="1560" spans="1:11" x14ac:dyDescent="0.2">
      <c r="A1560">
        <f>'YAHOO HISTORICAL DATA'!A1560</f>
        <v>0</v>
      </c>
      <c r="B1560" s="81">
        <f t="shared" si="100"/>
        <v>0</v>
      </c>
      <c r="C1560" s="83">
        <f t="shared" si="98"/>
        <v>0</v>
      </c>
      <c r="D1560" s="83">
        <f t="shared" si="101"/>
        <v>0</v>
      </c>
      <c r="E1560" s="3" t="e">
        <f t="shared" si="99"/>
        <v>#NUM!</v>
      </c>
      <c r="F1560" s="15" t="str">
        <f>IF(ISNUMBER(VALUE(SUBSTITUTE(SUBSTITUTE(SUBSTITUTE(SUBSTITUTE('YAHOO HISTORICAL DATA'!B1560,",","+"),".","-"),"+","."),"-",",")))=TRUE,(VALUE(SUBSTITUTE(SUBSTITUTE(SUBSTITUTE(SUBSTITUTE('YAHOO HISTORICAL DATA'!B1560,",","+"),".","-"),"+","."),"-",","))),"")</f>
        <v/>
      </c>
      <c r="G1560" s="15" t="str">
        <f>IF(ISNUMBER(VALUE(SUBSTITUTE(SUBSTITUTE(SUBSTITUTE(SUBSTITUTE('YAHOO HISTORICAL DATA'!C1560,",","+"),".","-"),"+","."),"-",",")))=TRUE,(VALUE(SUBSTITUTE(SUBSTITUTE(SUBSTITUTE(SUBSTITUTE('YAHOO HISTORICAL DATA'!C1560,",","+"),".","-"),"+","."),"-",","))),"")</f>
        <v/>
      </c>
      <c r="H1560" s="15" t="str">
        <f>IF(ISNUMBER(VALUE(SUBSTITUTE(SUBSTITUTE(SUBSTITUTE(SUBSTITUTE('YAHOO HISTORICAL DATA'!D1560,",","+"),".","-"),"+","."),"-",",")))=TRUE,(VALUE(SUBSTITUTE(SUBSTITUTE(SUBSTITUTE(SUBSTITUTE('YAHOO HISTORICAL DATA'!D1560,",","+"),".","-"),"+","."),"-",","))),"")</f>
        <v/>
      </c>
      <c r="I1560" s="15" t="str">
        <f>IF(ISNUMBER(VALUE(SUBSTITUTE(SUBSTITUTE(SUBSTITUTE(SUBSTITUTE('YAHOO HISTORICAL DATA'!E1560,",","+"),".","-"),"+","."),"-",",")))=TRUE,(VALUE(SUBSTITUTE(SUBSTITUTE(SUBSTITUTE(SUBSTITUTE('YAHOO HISTORICAL DATA'!E1560,",","+"),".","-"),"+","."),"-",","))),"")</f>
        <v/>
      </c>
      <c r="J1560" s="15" t="str">
        <f>IF(ISNUMBER(VALUE(SUBSTITUTE(SUBSTITUTE(SUBSTITUTE(SUBSTITUTE('YAHOO HISTORICAL DATA'!F1560,",","+"),".","-"),"+","."),"-",",")))=TRUE,(VALUE(SUBSTITUTE(SUBSTITUTE(SUBSTITUTE(SUBSTITUTE('YAHOO HISTORICAL DATA'!F1560,",","+"),".","-"),"+","."),"-",","))),"")</f>
        <v/>
      </c>
      <c r="K1560" s="15">
        <f>IF(ISNUMBER(VALUE(SUBSTITUTE(SUBSTITUTE(SUBSTITUTE(SUBSTITUTE('YAHOO HISTORICAL DATA'!G1560,",","+"),".","-"),"+","."),"-",",")))=TRUE,(VALUE(SUBSTITUTE(SUBSTITUTE(SUBSTITUTE(SUBSTITUTE('YAHOO HISTORICAL DATA'!G1560,",","+"),".","-"),"+","."),"-",","))),VALUE(SUBSTITUTE(SUBSTITUTE(SUBSTITUTE(SUBSTITUTE('YAHOO HISTORICAL DATA'!G1560,",","+"),".","-"),"+","."),"-",",")&amp;"0"))</f>
        <v>0</v>
      </c>
    </row>
    <row r="1561" spans="1:11" x14ac:dyDescent="0.2">
      <c r="A1561">
        <f>'YAHOO HISTORICAL DATA'!A1561</f>
        <v>0</v>
      </c>
      <c r="B1561" s="81">
        <f t="shared" si="100"/>
        <v>0</v>
      </c>
      <c r="C1561" s="83">
        <f t="shared" si="98"/>
        <v>0</v>
      </c>
      <c r="D1561" s="83">
        <f t="shared" si="101"/>
        <v>0</v>
      </c>
      <c r="E1561" s="3" t="e">
        <f t="shared" si="99"/>
        <v>#NUM!</v>
      </c>
      <c r="F1561" s="15" t="str">
        <f>IF(ISNUMBER(VALUE(SUBSTITUTE(SUBSTITUTE(SUBSTITUTE(SUBSTITUTE('YAHOO HISTORICAL DATA'!B1561,",","+"),".","-"),"+","."),"-",",")))=TRUE,(VALUE(SUBSTITUTE(SUBSTITUTE(SUBSTITUTE(SUBSTITUTE('YAHOO HISTORICAL DATA'!B1561,",","+"),".","-"),"+","."),"-",","))),"")</f>
        <v/>
      </c>
      <c r="G1561" s="15" t="str">
        <f>IF(ISNUMBER(VALUE(SUBSTITUTE(SUBSTITUTE(SUBSTITUTE(SUBSTITUTE('YAHOO HISTORICAL DATA'!C1561,",","+"),".","-"),"+","."),"-",",")))=TRUE,(VALUE(SUBSTITUTE(SUBSTITUTE(SUBSTITUTE(SUBSTITUTE('YAHOO HISTORICAL DATA'!C1561,",","+"),".","-"),"+","."),"-",","))),"")</f>
        <v/>
      </c>
      <c r="H1561" s="15" t="str">
        <f>IF(ISNUMBER(VALUE(SUBSTITUTE(SUBSTITUTE(SUBSTITUTE(SUBSTITUTE('YAHOO HISTORICAL DATA'!D1561,",","+"),".","-"),"+","."),"-",",")))=TRUE,(VALUE(SUBSTITUTE(SUBSTITUTE(SUBSTITUTE(SUBSTITUTE('YAHOO HISTORICAL DATA'!D1561,",","+"),".","-"),"+","."),"-",","))),"")</f>
        <v/>
      </c>
      <c r="I1561" s="15" t="str">
        <f>IF(ISNUMBER(VALUE(SUBSTITUTE(SUBSTITUTE(SUBSTITUTE(SUBSTITUTE('YAHOO HISTORICAL DATA'!E1561,",","+"),".","-"),"+","."),"-",",")))=TRUE,(VALUE(SUBSTITUTE(SUBSTITUTE(SUBSTITUTE(SUBSTITUTE('YAHOO HISTORICAL DATA'!E1561,",","+"),".","-"),"+","."),"-",","))),"")</f>
        <v/>
      </c>
      <c r="J1561" s="15" t="str">
        <f>IF(ISNUMBER(VALUE(SUBSTITUTE(SUBSTITUTE(SUBSTITUTE(SUBSTITUTE('YAHOO HISTORICAL DATA'!F1561,",","+"),".","-"),"+","."),"-",",")))=TRUE,(VALUE(SUBSTITUTE(SUBSTITUTE(SUBSTITUTE(SUBSTITUTE('YAHOO HISTORICAL DATA'!F1561,",","+"),".","-"),"+","."),"-",","))),"")</f>
        <v/>
      </c>
      <c r="K1561" s="15">
        <f>IF(ISNUMBER(VALUE(SUBSTITUTE(SUBSTITUTE(SUBSTITUTE(SUBSTITUTE('YAHOO HISTORICAL DATA'!G1561,",","+"),".","-"),"+","."),"-",",")))=TRUE,(VALUE(SUBSTITUTE(SUBSTITUTE(SUBSTITUTE(SUBSTITUTE('YAHOO HISTORICAL DATA'!G1561,",","+"),".","-"),"+","."),"-",","))),VALUE(SUBSTITUTE(SUBSTITUTE(SUBSTITUTE(SUBSTITUTE('YAHOO HISTORICAL DATA'!G1561,",","+"),".","-"),"+","."),"-",",")&amp;"0"))</f>
        <v>0</v>
      </c>
    </row>
    <row r="1562" spans="1:11" x14ac:dyDescent="0.2">
      <c r="A1562">
        <f>'YAHOO HISTORICAL DATA'!A1562</f>
        <v>0</v>
      </c>
      <c r="B1562" s="81">
        <f t="shared" si="100"/>
        <v>0</v>
      </c>
      <c r="C1562" s="83">
        <f t="shared" si="98"/>
        <v>0</v>
      </c>
      <c r="D1562" s="83">
        <f t="shared" si="101"/>
        <v>0</v>
      </c>
      <c r="E1562" s="3" t="e">
        <f t="shared" si="99"/>
        <v>#NUM!</v>
      </c>
      <c r="F1562" s="15" t="str">
        <f>IF(ISNUMBER(VALUE(SUBSTITUTE(SUBSTITUTE(SUBSTITUTE(SUBSTITUTE('YAHOO HISTORICAL DATA'!B1562,",","+"),".","-"),"+","."),"-",",")))=TRUE,(VALUE(SUBSTITUTE(SUBSTITUTE(SUBSTITUTE(SUBSTITUTE('YAHOO HISTORICAL DATA'!B1562,",","+"),".","-"),"+","."),"-",","))),"")</f>
        <v/>
      </c>
      <c r="G1562" s="15" t="str">
        <f>IF(ISNUMBER(VALUE(SUBSTITUTE(SUBSTITUTE(SUBSTITUTE(SUBSTITUTE('YAHOO HISTORICAL DATA'!C1562,",","+"),".","-"),"+","."),"-",",")))=TRUE,(VALUE(SUBSTITUTE(SUBSTITUTE(SUBSTITUTE(SUBSTITUTE('YAHOO HISTORICAL DATA'!C1562,",","+"),".","-"),"+","."),"-",","))),"")</f>
        <v/>
      </c>
      <c r="H1562" s="15" t="str">
        <f>IF(ISNUMBER(VALUE(SUBSTITUTE(SUBSTITUTE(SUBSTITUTE(SUBSTITUTE('YAHOO HISTORICAL DATA'!D1562,",","+"),".","-"),"+","."),"-",",")))=TRUE,(VALUE(SUBSTITUTE(SUBSTITUTE(SUBSTITUTE(SUBSTITUTE('YAHOO HISTORICAL DATA'!D1562,",","+"),".","-"),"+","."),"-",","))),"")</f>
        <v/>
      </c>
      <c r="I1562" s="15" t="str">
        <f>IF(ISNUMBER(VALUE(SUBSTITUTE(SUBSTITUTE(SUBSTITUTE(SUBSTITUTE('YAHOO HISTORICAL DATA'!E1562,",","+"),".","-"),"+","."),"-",",")))=TRUE,(VALUE(SUBSTITUTE(SUBSTITUTE(SUBSTITUTE(SUBSTITUTE('YAHOO HISTORICAL DATA'!E1562,",","+"),".","-"),"+","."),"-",","))),"")</f>
        <v/>
      </c>
      <c r="J1562" s="15" t="str">
        <f>IF(ISNUMBER(VALUE(SUBSTITUTE(SUBSTITUTE(SUBSTITUTE(SUBSTITUTE('YAHOO HISTORICAL DATA'!F1562,",","+"),".","-"),"+","."),"-",",")))=TRUE,(VALUE(SUBSTITUTE(SUBSTITUTE(SUBSTITUTE(SUBSTITUTE('YAHOO HISTORICAL DATA'!F1562,",","+"),".","-"),"+","."),"-",","))),"")</f>
        <v/>
      </c>
      <c r="K1562" s="15">
        <f>IF(ISNUMBER(VALUE(SUBSTITUTE(SUBSTITUTE(SUBSTITUTE(SUBSTITUTE('YAHOO HISTORICAL DATA'!G1562,",","+"),".","-"),"+","."),"-",",")))=TRUE,(VALUE(SUBSTITUTE(SUBSTITUTE(SUBSTITUTE(SUBSTITUTE('YAHOO HISTORICAL DATA'!G1562,",","+"),".","-"),"+","."),"-",","))),VALUE(SUBSTITUTE(SUBSTITUTE(SUBSTITUTE(SUBSTITUTE('YAHOO HISTORICAL DATA'!G1562,",","+"),".","-"),"+","."),"-",",")&amp;"0"))</f>
        <v>0</v>
      </c>
    </row>
    <row r="1563" spans="1:11" x14ac:dyDescent="0.2">
      <c r="A1563">
        <f>'YAHOO HISTORICAL DATA'!A1563</f>
        <v>0</v>
      </c>
      <c r="B1563" s="81">
        <f t="shared" si="100"/>
        <v>0</v>
      </c>
      <c r="C1563" s="83">
        <f t="shared" si="98"/>
        <v>0</v>
      </c>
      <c r="D1563" s="83">
        <f t="shared" si="101"/>
        <v>0</v>
      </c>
      <c r="E1563" s="3" t="e">
        <f t="shared" si="99"/>
        <v>#NUM!</v>
      </c>
      <c r="F1563" s="15" t="str">
        <f>IF(ISNUMBER(VALUE(SUBSTITUTE(SUBSTITUTE(SUBSTITUTE(SUBSTITUTE('YAHOO HISTORICAL DATA'!B1563,",","+"),".","-"),"+","."),"-",",")))=TRUE,(VALUE(SUBSTITUTE(SUBSTITUTE(SUBSTITUTE(SUBSTITUTE('YAHOO HISTORICAL DATA'!B1563,",","+"),".","-"),"+","."),"-",","))),"")</f>
        <v/>
      </c>
      <c r="G1563" s="15" t="str">
        <f>IF(ISNUMBER(VALUE(SUBSTITUTE(SUBSTITUTE(SUBSTITUTE(SUBSTITUTE('YAHOO HISTORICAL DATA'!C1563,",","+"),".","-"),"+","."),"-",",")))=TRUE,(VALUE(SUBSTITUTE(SUBSTITUTE(SUBSTITUTE(SUBSTITUTE('YAHOO HISTORICAL DATA'!C1563,",","+"),".","-"),"+","."),"-",","))),"")</f>
        <v/>
      </c>
      <c r="H1563" s="15" t="str">
        <f>IF(ISNUMBER(VALUE(SUBSTITUTE(SUBSTITUTE(SUBSTITUTE(SUBSTITUTE('YAHOO HISTORICAL DATA'!D1563,",","+"),".","-"),"+","."),"-",",")))=TRUE,(VALUE(SUBSTITUTE(SUBSTITUTE(SUBSTITUTE(SUBSTITUTE('YAHOO HISTORICAL DATA'!D1563,",","+"),".","-"),"+","."),"-",","))),"")</f>
        <v/>
      </c>
      <c r="I1563" s="15" t="str">
        <f>IF(ISNUMBER(VALUE(SUBSTITUTE(SUBSTITUTE(SUBSTITUTE(SUBSTITUTE('YAHOO HISTORICAL DATA'!E1563,",","+"),".","-"),"+","."),"-",",")))=TRUE,(VALUE(SUBSTITUTE(SUBSTITUTE(SUBSTITUTE(SUBSTITUTE('YAHOO HISTORICAL DATA'!E1563,",","+"),".","-"),"+","."),"-",","))),"")</f>
        <v/>
      </c>
      <c r="J1563" s="15" t="str">
        <f>IF(ISNUMBER(VALUE(SUBSTITUTE(SUBSTITUTE(SUBSTITUTE(SUBSTITUTE('YAHOO HISTORICAL DATA'!F1563,",","+"),".","-"),"+","."),"-",",")))=TRUE,(VALUE(SUBSTITUTE(SUBSTITUTE(SUBSTITUTE(SUBSTITUTE('YAHOO HISTORICAL DATA'!F1563,",","+"),".","-"),"+","."),"-",","))),"")</f>
        <v/>
      </c>
      <c r="K1563" s="15">
        <f>IF(ISNUMBER(VALUE(SUBSTITUTE(SUBSTITUTE(SUBSTITUTE(SUBSTITUTE('YAHOO HISTORICAL DATA'!G1563,",","+"),".","-"),"+","."),"-",",")))=TRUE,(VALUE(SUBSTITUTE(SUBSTITUTE(SUBSTITUTE(SUBSTITUTE('YAHOO HISTORICAL DATA'!G1563,",","+"),".","-"),"+","."),"-",","))),VALUE(SUBSTITUTE(SUBSTITUTE(SUBSTITUTE(SUBSTITUTE('YAHOO HISTORICAL DATA'!G1563,",","+"),".","-"),"+","."),"-",",")&amp;"0"))</f>
        <v>0</v>
      </c>
    </row>
    <row r="1564" spans="1:11" x14ac:dyDescent="0.2">
      <c r="A1564">
        <f>'YAHOO HISTORICAL DATA'!A1564</f>
        <v>0</v>
      </c>
      <c r="B1564" s="81">
        <f t="shared" si="100"/>
        <v>0</v>
      </c>
      <c r="C1564" s="83">
        <f t="shared" si="98"/>
        <v>0</v>
      </c>
      <c r="D1564" s="83">
        <f t="shared" si="101"/>
        <v>0</v>
      </c>
      <c r="E1564" s="3" t="e">
        <f t="shared" si="99"/>
        <v>#NUM!</v>
      </c>
      <c r="F1564" s="15" t="str">
        <f>IF(ISNUMBER(VALUE(SUBSTITUTE(SUBSTITUTE(SUBSTITUTE(SUBSTITUTE('YAHOO HISTORICAL DATA'!B1564,",","+"),".","-"),"+","."),"-",",")))=TRUE,(VALUE(SUBSTITUTE(SUBSTITUTE(SUBSTITUTE(SUBSTITUTE('YAHOO HISTORICAL DATA'!B1564,",","+"),".","-"),"+","."),"-",","))),"")</f>
        <v/>
      </c>
      <c r="G1564" s="15" t="str">
        <f>IF(ISNUMBER(VALUE(SUBSTITUTE(SUBSTITUTE(SUBSTITUTE(SUBSTITUTE('YAHOO HISTORICAL DATA'!C1564,",","+"),".","-"),"+","."),"-",",")))=TRUE,(VALUE(SUBSTITUTE(SUBSTITUTE(SUBSTITUTE(SUBSTITUTE('YAHOO HISTORICAL DATA'!C1564,",","+"),".","-"),"+","."),"-",","))),"")</f>
        <v/>
      </c>
      <c r="H1564" s="15" t="str">
        <f>IF(ISNUMBER(VALUE(SUBSTITUTE(SUBSTITUTE(SUBSTITUTE(SUBSTITUTE('YAHOO HISTORICAL DATA'!D1564,",","+"),".","-"),"+","."),"-",",")))=TRUE,(VALUE(SUBSTITUTE(SUBSTITUTE(SUBSTITUTE(SUBSTITUTE('YAHOO HISTORICAL DATA'!D1564,",","+"),".","-"),"+","."),"-",","))),"")</f>
        <v/>
      </c>
      <c r="I1564" s="15" t="str">
        <f>IF(ISNUMBER(VALUE(SUBSTITUTE(SUBSTITUTE(SUBSTITUTE(SUBSTITUTE('YAHOO HISTORICAL DATA'!E1564,",","+"),".","-"),"+","."),"-",",")))=TRUE,(VALUE(SUBSTITUTE(SUBSTITUTE(SUBSTITUTE(SUBSTITUTE('YAHOO HISTORICAL DATA'!E1564,",","+"),".","-"),"+","."),"-",","))),"")</f>
        <v/>
      </c>
      <c r="J1564" s="15" t="str">
        <f>IF(ISNUMBER(VALUE(SUBSTITUTE(SUBSTITUTE(SUBSTITUTE(SUBSTITUTE('YAHOO HISTORICAL DATA'!F1564,",","+"),".","-"),"+","."),"-",",")))=TRUE,(VALUE(SUBSTITUTE(SUBSTITUTE(SUBSTITUTE(SUBSTITUTE('YAHOO HISTORICAL DATA'!F1564,",","+"),".","-"),"+","."),"-",","))),"")</f>
        <v/>
      </c>
      <c r="K1564" s="15">
        <f>IF(ISNUMBER(VALUE(SUBSTITUTE(SUBSTITUTE(SUBSTITUTE(SUBSTITUTE('YAHOO HISTORICAL DATA'!G1564,",","+"),".","-"),"+","."),"-",",")))=TRUE,(VALUE(SUBSTITUTE(SUBSTITUTE(SUBSTITUTE(SUBSTITUTE('YAHOO HISTORICAL DATA'!G1564,",","+"),".","-"),"+","."),"-",","))),VALUE(SUBSTITUTE(SUBSTITUTE(SUBSTITUTE(SUBSTITUTE('YAHOO HISTORICAL DATA'!G1564,",","+"),".","-"),"+","."),"-",",")&amp;"0"))</f>
        <v>0</v>
      </c>
    </row>
    <row r="1565" spans="1:11" x14ac:dyDescent="0.2">
      <c r="A1565">
        <f>'YAHOO HISTORICAL DATA'!A1565</f>
        <v>0</v>
      </c>
      <c r="B1565" s="81">
        <f t="shared" si="100"/>
        <v>0</v>
      </c>
      <c r="C1565" s="83">
        <f t="shared" si="98"/>
        <v>0</v>
      </c>
      <c r="D1565" s="83">
        <f t="shared" si="101"/>
        <v>0</v>
      </c>
      <c r="E1565" s="3" t="e">
        <f t="shared" si="99"/>
        <v>#NUM!</v>
      </c>
      <c r="F1565" s="15" t="str">
        <f>IF(ISNUMBER(VALUE(SUBSTITUTE(SUBSTITUTE(SUBSTITUTE(SUBSTITUTE('YAHOO HISTORICAL DATA'!B1565,",","+"),".","-"),"+","."),"-",",")))=TRUE,(VALUE(SUBSTITUTE(SUBSTITUTE(SUBSTITUTE(SUBSTITUTE('YAHOO HISTORICAL DATA'!B1565,",","+"),".","-"),"+","."),"-",","))),"")</f>
        <v/>
      </c>
      <c r="G1565" s="15" t="str">
        <f>IF(ISNUMBER(VALUE(SUBSTITUTE(SUBSTITUTE(SUBSTITUTE(SUBSTITUTE('YAHOO HISTORICAL DATA'!C1565,",","+"),".","-"),"+","."),"-",",")))=TRUE,(VALUE(SUBSTITUTE(SUBSTITUTE(SUBSTITUTE(SUBSTITUTE('YAHOO HISTORICAL DATA'!C1565,",","+"),".","-"),"+","."),"-",","))),"")</f>
        <v/>
      </c>
      <c r="H1565" s="15" t="str">
        <f>IF(ISNUMBER(VALUE(SUBSTITUTE(SUBSTITUTE(SUBSTITUTE(SUBSTITUTE('YAHOO HISTORICAL DATA'!D1565,",","+"),".","-"),"+","."),"-",",")))=TRUE,(VALUE(SUBSTITUTE(SUBSTITUTE(SUBSTITUTE(SUBSTITUTE('YAHOO HISTORICAL DATA'!D1565,",","+"),".","-"),"+","."),"-",","))),"")</f>
        <v/>
      </c>
      <c r="I1565" s="15" t="str">
        <f>IF(ISNUMBER(VALUE(SUBSTITUTE(SUBSTITUTE(SUBSTITUTE(SUBSTITUTE('YAHOO HISTORICAL DATA'!E1565,",","+"),".","-"),"+","."),"-",",")))=TRUE,(VALUE(SUBSTITUTE(SUBSTITUTE(SUBSTITUTE(SUBSTITUTE('YAHOO HISTORICAL DATA'!E1565,",","+"),".","-"),"+","."),"-",","))),"")</f>
        <v/>
      </c>
      <c r="J1565" s="15" t="str">
        <f>IF(ISNUMBER(VALUE(SUBSTITUTE(SUBSTITUTE(SUBSTITUTE(SUBSTITUTE('YAHOO HISTORICAL DATA'!F1565,",","+"),".","-"),"+","."),"-",",")))=TRUE,(VALUE(SUBSTITUTE(SUBSTITUTE(SUBSTITUTE(SUBSTITUTE('YAHOO HISTORICAL DATA'!F1565,",","+"),".","-"),"+","."),"-",","))),"")</f>
        <v/>
      </c>
      <c r="K1565" s="15">
        <f>IF(ISNUMBER(VALUE(SUBSTITUTE(SUBSTITUTE(SUBSTITUTE(SUBSTITUTE('YAHOO HISTORICAL DATA'!G1565,",","+"),".","-"),"+","."),"-",",")))=TRUE,(VALUE(SUBSTITUTE(SUBSTITUTE(SUBSTITUTE(SUBSTITUTE('YAHOO HISTORICAL DATA'!G1565,",","+"),".","-"),"+","."),"-",","))),VALUE(SUBSTITUTE(SUBSTITUTE(SUBSTITUTE(SUBSTITUTE('YAHOO HISTORICAL DATA'!G1565,",","+"),".","-"),"+","."),"-",",")&amp;"0"))</f>
        <v>0</v>
      </c>
    </row>
    <row r="1566" spans="1:11" x14ac:dyDescent="0.2">
      <c r="A1566">
        <f>'YAHOO HISTORICAL DATA'!A1566</f>
        <v>0</v>
      </c>
      <c r="B1566" s="81">
        <f t="shared" si="100"/>
        <v>0</v>
      </c>
      <c r="C1566" s="83">
        <f t="shared" si="98"/>
        <v>0</v>
      </c>
      <c r="D1566" s="83">
        <f t="shared" si="101"/>
        <v>0</v>
      </c>
      <c r="E1566" s="3" t="e">
        <f t="shared" si="99"/>
        <v>#NUM!</v>
      </c>
      <c r="F1566" s="15" t="str">
        <f>IF(ISNUMBER(VALUE(SUBSTITUTE(SUBSTITUTE(SUBSTITUTE(SUBSTITUTE('YAHOO HISTORICAL DATA'!B1566,",","+"),".","-"),"+","."),"-",",")))=TRUE,(VALUE(SUBSTITUTE(SUBSTITUTE(SUBSTITUTE(SUBSTITUTE('YAHOO HISTORICAL DATA'!B1566,",","+"),".","-"),"+","."),"-",","))),"")</f>
        <v/>
      </c>
      <c r="G1566" s="15" t="str">
        <f>IF(ISNUMBER(VALUE(SUBSTITUTE(SUBSTITUTE(SUBSTITUTE(SUBSTITUTE('YAHOO HISTORICAL DATA'!C1566,",","+"),".","-"),"+","."),"-",",")))=TRUE,(VALUE(SUBSTITUTE(SUBSTITUTE(SUBSTITUTE(SUBSTITUTE('YAHOO HISTORICAL DATA'!C1566,",","+"),".","-"),"+","."),"-",","))),"")</f>
        <v/>
      </c>
      <c r="H1566" s="15" t="str">
        <f>IF(ISNUMBER(VALUE(SUBSTITUTE(SUBSTITUTE(SUBSTITUTE(SUBSTITUTE('YAHOO HISTORICAL DATA'!D1566,",","+"),".","-"),"+","."),"-",",")))=TRUE,(VALUE(SUBSTITUTE(SUBSTITUTE(SUBSTITUTE(SUBSTITUTE('YAHOO HISTORICAL DATA'!D1566,",","+"),".","-"),"+","."),"-",","))),"")</f>
        <v/>
      </c>
      <c r="I1566" s="15" t="str">
        <f>IF(ISNUMBER(VALUE(SUBSTITUTE(SUBSTITUTE(SUBSTITUTE(SUBSTITUTE('YAHOO HISTORICAL DATA'!E1566,",","+"),".","-"),"+","."),"-",",")))=TRUE,(VALUE(SUBSTITUTE(SUBSTITUTE(SUBSTITUTE(SUBSTITUTE('YAHOO HISTORICAL DATA'!E1566,",","+"),".","-"),"+","."),"-",","))),"")</f>
        <v/>
      </c>
      <c r="J1566" s="15" t="str">
        <f>IF(ISNUMBER(VALUE(SUBSTITUTE(SUBSTITUTE(SUBSTITUTE(SUBSTITUTE('YAHOO HISTORICAL DATA'!F1566,",","+"),".","-"),"+","."),"-",",")))=TRUE,(VALUE(SUBSTITUTE(SUBSTITUTE(SUBSTITUTE(SUBSTITUTE('YAHOO HISTORICAL DATA'!F1566,",","+"),".","-"),"+","."),"-",","))),"")</f>
        <v/>
      </c>
      <c r="K1566" s="15">
        <f>IF(ISNUMBER(VALUE(SUBSTITUTE(SUBSTITUTE(SUBSTITUTE(SUBSTITUTE('YAHOO HISTORICAL DATA'!G1566,",","+"),".","-"),"+","."),"-",",")))=TRUE,(VALUE(SUBSTITUTE(SUBSTITUTE(SUBSTITUTE(SUBSTITUTE('YAHOO HISTORICAL DATA'!G1566,",","+"),".","-"),"+","."),"-",","))),VALUE(SUBSTITUTE(SUBSTITUTE(SUBSTITUTE(SUBSTITUTE('YAHOO HISTORICAL DATA'!G1566,",","+"),".","-"),"+","."),"-",",")&amp;"0"))</f>
        <v>0</v>
      </c>
    </row>
    <row r="1567" spans="1:11" x14ac:dyDescent="0.2">
      <c r="A1567">
        <f>'YAHOO HISTORICAL DATA'!A1567</f>
        <v>0</v>
      </c>
      <c r="B1567" s="81">
        <f t="shared" si="100"/>
        <v>0</v>
      </c>
      <c r="C1567" s="83">
        <f t="shared" si="98"/>
        <v>0</v>
      </c>
      <c r="D1567" s="83">
        <f t="shared" si="101"/>
        <v>0</v>
      </c>
      <c r="E1567" s="3" t="e">
        <f t="shared" si="99"/>
        <v>#NUM!</v>
      </c>
      <c r="F1567" s="15" t="str">
        <f>IF(ISNUMBER(VALUE(SUBSTITUTE(SUBSTITUTE(SUBSTITUTE(SUBSTITUTE('YAHOO HISTORICAL DATA'!B1567,",","+"),".","-"),"+","."),"-",",")))=TRUE,(VALUE(SUBSTITUTE(SUBSTITUTE(SUBSTITUTE(SUBSTITUTE('YAHOO HISTORICAL DATA'!B1567,",","+"),".","-"),"+","."),"-",","))),"")</f>
        <v/>
      </c>
      <c r="G1567" s="15" t="str">
        <f>IF(ISNUMBER(VALUE(SUBSTITUTE(SUBSTITUTE(SUBSTITUTE(SUBSTITUTE('YAHOO HISTORICAL DATA'!C1567,",","+"),".","-"),"+","."),"-",",")))=TRUE,(VALUE(SUBSTITUTE(SUBSTITUTE(SUBSTITUTE(SUBSTITUTE('YAHOO HISTORICAL DATA'!C1567,",","+"),".","-"),"+","."),"-",","))),"")</f>
        <v/>
      </c>
      <c r="H1567" s="15" t="str">
        <f>IF(ISNUMBER(VALUE(SUBSTITUTE(SUBSTITUTE(SUBSTITUTE(SUBSTITUTE('YAHOO HISTORICAL DATA'!D1567,",","+"),".","-"),"+","."),"-",",")))=TRUE,(VALUE(SUBSTITUTE(SUBSTITUTE(SUBSTITUTE(SUBSTITUTE('YAHOO HISTORICAL DATA'!D1567,",","+"),".","-"),"+","."),"-",","))),"")</f>
        <v/>
      </c>
      <c r="I1567" s="15" t="str">
        <f>IF(ISNUMBER(VALUE(SUBSTITUTE(SUBSTITUTE(SUBSTITUTE(SUBSTITUTE('YAHOO HISTORICAL DATA'!E1567,",","+"),".","-"),"+","."),"-",",")))=TRUE,(VALUE(SUBSTITUTE(SUBSTITUTE(SUBSTITUTE(SUBSTITUTE('YAHOO HISTORICAL DATA'!E1567,",","+"),".","-"),"+","."),"-",","))),"")</f>
        <v/>
      </c>
      <c r="J1567" s="15" t="str">
        <f>IF(ISNUMBER(VALUE(SUBSTITUTE(SUBSTITUTE(SUBSTITUTE(SUBSTITUTE('YAHOO HISTORICAL DATA'!F1567,",","+"),".","-"),"+","."),"-",",")))=TRUE,(VALUE(SUBSTITUTE(SUBSTITUTE(SUBSTITUTE(SUBSTITUTE('YAHOO HISTORICAL DATA'!F1567,",","+"),".","-"),"+","."),"-",","))),"")</f>
        <v/>
      </c>
      <c r="K1567" s="15">
        <f>IF(ISNUMBER(VALUE(SUBSTITUTE(SUBSTITUTE(SUBSTITUTE(SUBSTITUTE('YAHOO HISTORICAL DATA'!G1567,",","+"),".","-"),"+","."),"-",",")))=TRUE,(VALUE(SUBSTITUTE(SUBSTITUTE(SUBSTITUTE(SUBSTITUTE('YAHOO HISTORICAL DATA'!G1567,",","+"),".","-"),"+","."),"-",","))),VALUE(SUBSTITUTE(SUBSTITUTE(SUBSTITUTE(SUBSTITUTE('YAHOO HISTORICAL DATA'!G1567,",","+"),".","-"),"+","."),"-",",")&amp;"0"))</f>
        <v>0</v>
      </c>
    </row>
    <row r="1568" spans="1:11" x14ac:dyDescent="0.2">
      <c r="A1568">
        <f>'YAHOO HISTORICAL DATA'!A1568</f>
        <v>0</v>
      </c>
      <c r="B1568" s="81">
        <f t="shared" si="100"/>
        <v>0</v>
      </c>
      <c r="C1568" s="83">
        <f t="shared" si="98"/>
        <v>0</v>
      </c>
      <c r="D1568" s="83">
        <f t="shared" si="101"/>
        <v>0</v>
      </c>
      <c r="E1568" s="3" t="e">
        <f t="shared" si="99"/>
        <v>#NUM!</v>
      </c>
      <c r="F1568" s="15" t="str">
        <f>IF(ISNUMBER(VALUE(SUBSTITUTE(SUBSTITUTE(SUBSTITUTE(SUBSTITUTE('YAHOO HISTORICAL DATA'!B1568,",","+"),".","-"),"+","."),"-",",")))=TRUE,(VALUE(SUBSTITUTE(SUBSTITUTE(SUBSTITUTE(SUBSTITUTE('YAHOO HISTORICAL DATA'!B1568,",","+"),".","-"),"+","."),"-",","))),"")</f>
        <v/>
      </c>
      <c r="G1568" s="15" t="str">
        <f>IF(ISNUMBER(VALUE(SUBSTITUTE(SUBSTITUTE(SUBSTITUTE(SUBSTITUTE('YAHOO HISTORICAL DATA'!C1568,",","+"),".","-"),"+","."),"-",",")))=TRUE,(VALUE(SUBSTITUTE(SUBSTITUTE(SUBSTITUTE(SUBSTITUTE('YAHOO HISTORICAL DATA'!C1568,",","+"),".","-"),"+","."),"-",","))),"")</f>
        <v/>
      </c>
      <c r="H1568" s="15" t="str">
        <f>IF(ISNUMBER(VALUE(SUBSTITUTE(SUBSTITUTE(SUBSTITUTE(SUBSTITUTE('YAHOO HISTORICAL DATA'!D1568,",","+"),".","-"),"+","."),"-",",")))=TRUE,(VALUE(SUBSTITUTE(SUBSTITUTE(SUBSTITUTE(SUBSTITUTE('YAHOO HISTORICAL DATA'!D1568,",","+"),".","-"),"+","."),"-",","))),"")</f>
        <v/>
      </c>
      <c r="I1568" s="15" t="str">
        <f>IF(ISNUMBER(VALUE(SUBSTITUTE(SUBSTITUTE(SUBSTITUTE(SUBSTITUTE('YAHOO HISTORICAL DATA'!E1568,",","+"),".","-"),"+","."),"-",",")))=TRUE,(VALUE(SUBSTITUTE(SUBSTITUTE(SUBSTITUTE(SUBSTITUTE('YAHOO HISTORICAL DATA'!E1568,",","+"),".","-"),"+","."),"-",","))),"")</f>
        <v/>
      </c>
      <c r="J1568" s="15" t="str">
        <f>IF(ISNUMBER(VALUE(SUBSTITUTE(SUBSTITUTE(SUBSTITUTE(SUBSTITUTE('YAHOO HISTORICAL DATA'!F1568,",","+"),".","-"),"+","."),"-",",")))=TRUE,(VALUE(SUBSTITUTE(SUBSTITUTE(SUBSTITUTE(SUBSTITUTE('YAHOO HISTORICAL DATA'!F1568,",","+"),".","-"),"+","."),"-",","))),"")</f>
        <v/>
      </c>
      <c r="K1568" s="15">
        <f>IF(ISNUMBER(VALUE(SUBSTITUTE(SUBSTITUTE(SUBSTITUTE(SUBSTITUTE('YAHOO HISTORICAL DATA'!G1568,",","+"),".","-"),"+","."),"-",",")))=TRUE,(VALUE(SUBSTITUTE(SUBSTITUTE(SUBSTITUTE(SUBSTITUTE('YAHOO HISTORICAL DATA'!G1568,",","+"),".","-"),"+","."),"-",","))),VALUE(SUBSTITUTE(SUBSTITUTE(SUBSTITUTE(SUBSTITUTE('YAHOO HISTORICAL DATA'!G1568,",","+"),".","-"),"+","."),"-",",")&amp;"0"))</f>
        <v>0</v>
      </c>
    </row>
    <row r="1569" spans="1:11" x14ac:dyDescent="0.2">
      <c r="A1569">
        <f>'YAHOO HISTORICAL DATA'!A1569</f>
        <v>0</v>
      </c>
      <c r="B1569" s="81">
        <f t="shared" si="100"/>
        <v>0</v>
      </c>
      <c r="C1569" s="83">
        <f t="shared" si="98"/>
        <v>0</v>
      </c>
      <c r="D1569" s="83">
        <f t="shared" si="101"/>
        <v>0</v>
      </c>
      <c r="E1569" s="3" t="e">
        <f t="shared" si="99"/>
        <v>#NUM!</v>
      </c>
      <c r="F1569" s="15" t="str">
        <f>IF(ISNUMBER(VALUE(SUBSTITUTE(SUBSTITUTE(SUBSTITUTE(SUBSTITUTE('YAHOO HISTORICAL DATA'!B1569,",","+"),".","-"),"+","."),"-",",")))=TRUE,(VALUE(SUBSTITUTE(SUBSTITUTE(SUBSTITUTE(SUBSTITUTE('YAHOO HISTORICAL DATA'!B1569,",","+"),".","-"),"+","."),"-",","))),"")</f>
        <v/>
      </c>
      <c r="G1569" s="15" t="str">
        <f>IF(ISNUMBER(VALUE(SUBSTITUTE(SUBSTITUTE(SUBSTITUTE(SUBSTITUTE('YAHOO HISTORICAL DATA'!C1569,",","+"),".","-"),"+","."),"-",",")))=TRUE,(VALUE(SUBSTITUTE(SUBSTITUTE(SUBSTITUTE(SUBSTITUTE('YAHOO HISTORICAL DATA'!C1569,",","+"),".","-"),"+","."),"-",","))),"")</f>
        <v/>
      </c>
      <c r="H1569" s="15" t="str">
        <f>IF(ISNUMBER(VALUE(SUBSTITUTE(SUBSTITUTE(SUBSTITUTE(SUBSTITUTE('YAHOO HISTORICAL DATA'!D1569,",","+"),".","-"),"+","."),"-",",")))=TRUE,(VALUE(SUBSTITUTE(SUBSTITUTE(SUBSTITUTE(SUBSTITUTE('YAHOO HISTORICAL DATA'!D1569,",","+"),".","-"),"+","."),"-",","))),"")</f>
        <v/>
      </c>
      <c r="I1569" s="15" t="str">
        <f>IF(ISNUMBER(VALUE(SUBSTITUTE(SUBSTITUTE(SUBSTITUTE(SUBSTITUTE('YAHOO HISTORICAL DATA'!E1569,",","+"),".","-"),"+","."),"-",",")))=TRUE,(VALUE(SUBSTITUTE(SUBSTITUTE(SUBSTITUTE(SUBSTITUTE('YAHOO HISTORICAL DATA'!E1569,",","+"),".","-"),"+","."),"-",","))),"")</f>
        <v/>
      </c>
      <c r="J1569" s="15" t="str">
        <f>IF(ISNUMBER(VALUE(SUBSTITUTE(SUBSTITUTE(SUBSTITUTE(SUBSTITUTE('YAHOO HISTORICAL DATA'!F1569,",","+"),".","-"),"+","."),"-",",")))=TRUE,(VALUE(SUBSTITUTE(SUBSTITUTE(SUBSTITUTE(SUBSTITUTE('YAHOO HISTORICAL DATA'!F1569,",","+"),".","-"),"+","."),"-",","))),"")</f>
        <v/>
      </c>
      <c r="K1569" s="15">
        <f>IF(ISNUMBER(VALUE(SUBSTITUTE(SUBSTITUTE(SUBSTITUTE(SUBSTITUTE('YAHOO HISTORICAL DATA'!G1569,",","+"),".","-"),"+","."),"-",",")))=TRUE,(VALUE(SUBSTITUTE(SUBSTITUTE(SUBSTITUTE(SUBSTITUTE('YAHOO HISTORICAL DATA'!G1569,",","+"),".","-"),"+","."),"-",","))),VALUE(SUBSTITUTE(SUBSTITUTE(SUBSTITUTE(SUBSTITUTE('YAHOO HISTORICAL DATA'!G1569,",","+"),".","-"),"+","."),"-",",")&amp;"0"))</f>
        <v>0</v>
      </c>
    </row>
    <row r="1570" spans="1:11" x14ac:dyDescent="0.2">
      <c r="A1570">
        <f>'YAHOO HISTORICAL DATA'!A1570</f>
        <v>0</v>
      </c>
      <c r="B1570" s="81">
        <f t="shared" si="100"/>
        <v>0</v>
      </c>
      <c r="C1570" s="83">
        <f t="shared" si="98"/>
        <v>0</v>
      </c>
      <c r="D1570" s="83">
        <f t="shared" si="101"/>
        <v>0</v>
      </c>
      <c r="E1570" s="3" t="e">
        <f t="shared" si="99"/>
        <v>#NUM!</v>
      </c>
      <c r="F1570" s="15" t="str">
        <f>IF(ISNUMBER(VALUE(SUBSTITUTE(SUBSTITUTE(SUBSTITUTE(SUBSTITUTE('YAHOO HISTORICAL DATA'!B1570,",","+"),".","-"),"+","."),"-",",")))=TRUE,(VALUE(SUBSTITUTE(SUBSTITUTE(SUBSTITUTE(SUBSTITUTE('YAHOO HISTORICAL DATA'!B1570,",","+"),".","-"),"+","."),"-",","))),"")</f>
        <v/>
      </c>
      <c r="G1570" s="15" t="str">
        <f>IF(ISNUMBER(VALUE(SUBSTITUTE(SUBSTITUTE(SUBSTITUTE(SUBSTITUTE('YAHOO HISTORICAL DATA'!C1570,",","+"),".","-"),"+","."),"-",",")))=TRUE,(VALUE(SUBSTITUTE(SUBSTITUTE(SUBSTITUTE(SUBSTITUTE('YAHOO HISTORICAL DATA'!C1570,",","+"),".","-"),"+","."),"-",","))),"")</f>
        <v/>
      </c>
      <c r="H1570" s="15" t="str">
        <f>IF(ISNUMBER(VALUE(SUBSTITUTE(SUBSTITUTE(SUBSTITUTE(SUBSTITUTE('YAHOO HISTORICAL DATA'!D1570,",","+"),".","-"),"+","."),"-",",")))=TRUE,(VALUE(SUBSTITUTE(SUBSTITUTE(SUBSTITUTE(SUBSTITUTE('YAHOO HISTORICAL DATA'!D1570,",","+"),".","-"),"+","."),"-",","))),"")</f>
        <v/>
      </c>
      <c r="I1570" s="15" t="str">
        <f>IF(ISNUMBER(VALUE(SUBSTITUTE(SUBSTITUTE(SUBSTITUTE(SUBSTITUTE('YAHOO HISTORICAL DATA'!E1570,",","+"),".","-"),"+","."),"-",",")))=TRUE,(VALUE(SUBSTITUTE(SUBSTITUTE(SUBSTITUTE(SUBSTITUTE('YAHOO HISTORICAL DATA'!E1570,",","+"),".","-"),"+","."),"-",","))),"")</f>
        <v/>
      </c>
      <c r="J1570" s="15" t="str">
        <f>IF(ISNUMBER(VALUE(SUBSTITUTE(SUBSTITUTE(SUBSTITUTE(SUBSTITUTE('YAHOO HISTORICAL DATA'!F1570,",","+"),".","-"),"+","."),"-",",")))=TRUE,(VALUE(SUBSTITUTE(SUBSTITUTE(SUBSTITUTE(SUBSTITUTE('YAHOO HISTORICAL DATA'!F1570,",","+"),".","-"),"+","."),"-",","))),"")</f>
        <v/>
      </c>
      <c r="K1570" s="15">
        <f>IF(ISNUMBER(VALUE(SUBSTITUTE(SUBSTITUTE(SUBSTITUTE(SUBSTITUTE('YAHOO HISTORICAL DATA'!G1570,",","+"),".","-"),"+","."),"-",",")))=TRUE,(VALUE(SUBSTITUTE(SUBSTITUTE(SUBSTITUTE(SUBSTITUTE('YAHOO HISTORICAL DATA'!G1570,",","+"),".","-"),"+","."),"-",","))),VALUE(SUBSTITUTE(SUBSTITUTE(SUBSTITUTE(SUBSTITUTE('YAHOO HISTORICAL DATA'!G1570,",","+"),".","-"),"+","."),"-",",")&amp;"0"))</f>
        <v>0</v>
      </c>
    </row>
    <row r="1571" spans="1:11" x14ac:dyDescent="0.2">
      <c r="A1571">
        <f>'YAHOO HISTORICAL DATA'!A1571</f>
        <v>0</v>
      </c>
      <c r="B1571" s="81">
        <f t="shared" si="100"/>
        <v>0</v>
      </c>
      <c r="C1571" s="83">
        <f t="shared" si="98"/>
        <v>0</v>
      </c>
      <c r="D1571" s="83">
        <f t="shared" si="101"/>
        <v>0</v>
      </c>
      <c r="E1571" s="3" t="e">
        <f t="shared" si="99"/>
        <v>#NUM!</v>
      </c>
      <c r="F1571" s="15" t="str">
        <f>IF(ISNUMBER(VALUE(SUBSTITUTE(SUBSTITUTE(SUBSTITUTE(SUBSTITUTE('YAHOO HISTORICAL DATA'!B1571,",","+"),".","-"),"+","."),"-",",")))=TRUE,(VALUE(SUBSTITUTE(SUBSTITUTE(SUBSTITUTE(SUBSTITUTE('YAHOO HISTORICAL DATA'!B1571,",","+"),".","-"),"+","."),"-",","))),"")</f>
        <v/>
      </c>
      <c r="G1571" s="15" t="str">
        <f>IF(ISNUMBER(VALUE(SUBSTITUTE(SUBSTITUTE(SUBSTITUTE(SUBSTITUTE('YAHOO HISTORICAL DATA'!C1571,",","+"),".","-"),"+","."),"-",",")))=TRUE,(VALUE(SUBSTITUTE(SUBSTITUTE(SUBSTITUTE(SUBSTITUTE('YAHOO HISTORICAL DATA'!C1571,",","+"),".","-"),"+","."),"-",","))),"")</f>
        <v/>
      </c>
      <c r="H1571" s="15" t="str">
        <f>IF(ISNUMBER(VALUE(SUBSTITUTE(SUBSTITUTE(SUBSTITUTE(SUBSTITUTE('YAHOO HISTORICAL DATA'!D1571,",","+"),".","-"),"+","."),"-",",")))=TRUE,(VALUE(SUBSTITUTE(SUBSTITUTE(SUBSTITUTE(SUBSTITUTE('YAHOO HISTORICAL DATA'!D1571,",","+"),".","-"),"+","."),"-",","))),"")</f>
        <v/>
      </c>
      <c r="I1571" s="15" t="str">
        <f>IF(ISNUMBER(VALUE(SUBSTITUTE(SUBSTITUTE(SUBSTITUTE(SUBSTITUTE('YAHOO HISTORICAL DATA'!E1571,",","+"),".","-"),"+","."),"-",",")))=TRUE,(VALUE(SUBSTITUTE(SUBSTITUTE(SUBSTITUTE(SUBSTITUTE('YAHOO HISTORICAL DATA'!E1571,",","+"),".","-"),"+","."),"-",","))),"")</f>
        <v/>
      </c>
      <c r="J1571" s="15" t="str">
        <f>IF(ISNUMBER(VALUE(SUBSTITUTE(SUBSTITUTE(SUBSTITUTE(SUBSTITUTE('YAHOO HISTORICAL DATA'!F1571,",","+"),".","-"),"+","."),"-",",")))=TRUE,(VALUE(SUBSTITUTE(SUBSTITUTE(SUBSTITUTE(SUBSTITUTE('YAHOO HISTORICAL DATA'!F1571,",","+"),".","-"),"+","."),"-",","))),"")</f>
        <v/>
      </c>
      <c r="K1571" s="15">
        <f>IF(ISNUMBER(VALUE(SUBSTITUTE(SUBSTITUTE(SUBSTITUTE(SUBSTITUTE('YAHOO HISTORICAL DATA'!G1571,",","+"),".","-"),"+","."),"-",",")))=TRUE,(VALUE(SUBSTITUTE(SUBSTITUTE(SUBSTITUTE(SUBSTITUTE('YAHOO HISTORICAL DATA'!G1571,",","+"),".","-"),"+","."),"-",","))),VALUE(SUBSTITUTE(SUBSTITUTE(SUBSTITUTE(SUBSTITUTE('YAHOO HISTORICAL DATA'!G1571,",","+"),".","-"),"+","."),"-",",")&amp;"0"))</f>
        <v>0</v>
      </c>
    </row>
    <row r="1572" spans="1:11" x14ac:dyDescent="0.2">
      <c r="A1572">
        <f>'YAHOO HISTORICAL DATA'!A1572</f>
        <v>0</v>
      </c>
      <c r="B1572" s="81">
        <f t="shared" si="100"/>
        <v>0</v>
      </c>
      <c r="C1572" s="83">
        <f t="shared" si="98"/>
        <v>0</v>
      </c>
      <c r="D1572" s="83">
        <f t="shared" si="101"/>
        <v>0</v>
      </c>
      <c r="E1572" s="3" t="e">
        <f t="shared" si="99"/>
        <v>#NUM!</v>
      </c>
      <c r="F1572" s="15" t="str">
        <f>IF(ISNUMBER(VALUE(SUBSTITUTE(SUBSTITUTE(SUBSTITUTE(SUBSTITUTE('YAHOO HISTORICAL DATA'!B1572,",","+"),".","-"),"+","."),"-",",")))=TRUE,(VALUE(SUBSTITUTE(SUBSTITUTE(SUBSTITUTE(SUBSTITUTE('YAHOO HISTORICAL DATA'!B1572,",","+"),".","-"),"+","."),"-",","))),"")</f>
        <v/>
      </c>
      <c r="G1572" s="15" t="str">
        <f>IF(ISNUMBER(VALUE(SUBSTITUTE(SUBSTITUTE(SUBSTITUTE(SUBSTITUTE('YAHOO HISTORICAL DATA'!C1572,",","+"),".","-"),"+","."),"-",",")))=TRUE,(VALUE(SUBSTITUTE(SUBSTITUTE(SUBSTITUTE(SUBSTITUTE('YAHOO HISTORICAL DATA'!C1572,",","+"),".","-"),"+","."),"-",","))),"")</f>
        <v/>
      </c>
      <c r="H1572" s="15" t="str">
        <f>IF(ISNUMBER(VALUE(SUBSTITUTE(SUBSTITUTE(SUBSTITUTE(SUBSTITUTE('YAHOO HISTORICAL DATA'!D1572,",","+"),".","-"),"+","."),"-",",")))=TRUE,(VALUE(SUBSTITUTE(SUBSTITUTE(SUBSTITUTE(SUBSTITUTE('YAHOO HISTORICAL DATA'!D1572,",","+"),".","-"),"+","."),"-",","))),"")</f>
        <v/>
      </c>
      <c r="I1572" s="15" t="str">
        <f>IF(ISNUMBER(VALUE(SUBSTITUTE(SUBSTITUTE(SUBSTITUTE(SUBSTITUTE('YAHOO HISTORICAL DATA'!E1572,",","+"),".","-"),"+","."),"-",",")))=TRUE,(VALUE(SUBSTITUTE(SUBSTITUTE(SUBSTITUTE(SUBSTITUTE('YAHOO HISTORICAL DATA'!E1572,",","+"),".","-"),"+","."),"-",","))),"")</f>
        <v/>
      </c>
      <c r="J1572" s="15" t="str">
        <f>IF(ISNUMBER(VALUE(SUBSTITUTE(SUBSTITUTE(SUBSTITUTE(SUBSTITUTE('YAHOO HISTORICAL DATA'!F1572,",","+"),".","-"),"+","."),"-",",")))=TRUE,(VALUE(SUBSTITUTE(SUBSTITUTE(SUBSTITUTE(SUBSTITUTE('YAHOO HISTORICAL DATA'!F1572,",","+"),".","-"),"+","."),"-",","))),"")</f>
        <v/>
      </c>
      <c r="K1572" s="15">
        <f>IF(ISNUMBER(VALUE(SUBSTITUTE(SUBSTITUTE(SUBSTITUTE(SUBSTITUTE('YAHOO HISTORICAL DATA'!G1572,",","+"),".","-"),"+","."),"-",",")))=TRUE,(VALUE(SUBSTITUTE(SUBSTITUTE(SUBSTITUTE(SUBSTITUTE('YAHOO HISTORICAL DATA'!G1572,",","+"),".","-"),"+","."),"-",","))),VALUE(SUBSTITUTE(SUBSTITUTE(SUBSTITUTE(SUBSTITUTE('YAHOO HISTORICAL DATA'!G1572,",","+"),".","-"),"+","."),"-",",")&amp;"0"))</f>
        <v>0</v>
      </c>
    </row>
    <row r="1573" spans="1:11" x14ac:dyDescent="0.2">
      <c r="A1573">
        <f>'YAHOO HISTORICAL DATA'!A1573</f>
        <v>0</v>
      </c>
      <c r="B1573" s="81">
        <f t="shared" si="100"/>
        <v>0</v>
      </c>
      <c r="C1573" s="83">
        <f t="shared" si="98"/>
        <v>0</v>
      </c>
      <c r="D1573" s="83">
        <f t="shared" si="101"/>
        <v>0</v>
      </c>
      <c r="E1573" s="3" t="e">
        <f t="shared" si="99"/>
        <v>#NUM!</v>
      </c>
      <c r="F1573" s="15" t="str">
        <f>IF(ISNUMBER(VALUE(SUBSTITUTE(SUBSTITUTE(SUBSTITUTE(SUBSTITUTE('YAHOO HISTORICAL DATA'!B1573,",","+"),".","-"),"+","."),"-",",")))=TRUE,(VALUE(SUBSTITUTE(SUBSTITUTE(SUBSTITUTE(SUBSTITUTE('YAHOO HISTORICAL DATA'!B1573,",","+"),".","-"),"+","."),"-",","))),"")</f>
        <v/>
      </c>
      <c r="G1573" s="15" t="str">
        <f>IF(ISNUMBER(VALUE(SUBSTITUTE(SUBSTITUTE(SUBSTITUTE(SUBSTITUTE('YAHOO HISTORICAL DATA'!C1573,",","+"),".","-"),"+","."),"-",",")))=TRUE,(VALUE(SUBSTITUTE(SUBSTITUTE(SUBSTITUTE(SUBSTITUTE('YAHOO HISTORICAL DATA'!C1573,",","+"),".","-"),"+","."),"-",","))),"")</f>
        <v/>
      </c>
      <c r="H1573" s="15" t="str">
        <f>IF(ISNUMBER(VALUE(SUBSTITUTE(SUBSTITUTE(SUBSTITUTE(SUBSTITUTE('YAHOO HISTORICAL DATA'!D1573,",","+"),".","-"),"+","."),"-",",")))=TRUE,(VALUE(SUBSTITUTE(SUBSTITUTE(SUBSTITUTE(SUBSTITUTE('YAHOO HISTORICAL DATA'!D1573,",","+"),".","-"),"+","."),"-",","))),"")</f>
        <v/>
      </c>
      <c r="I1573" s="15" t="str">
        <f>IF(ISNUMBER(VALUE(SUBSTITUTE(SUBSTITUTE(SUBSTITUTE(SUBSTITUTE('YAHOO HISTORICAL DATA'!E1573,",","+"),".","-"),"+","."),"-",",")))=TRUE,(VALUE(SUBSTITUTE(SUBSTITUTE(SUBSTITUTE(SUBSTITUTE('YAHOO HISTORICAL DATA'!E1573,",","+"),".","-"),"+","."),"-",","))),"")</f>
        <v/>
      </c>
      <c r="J1573" s="15" t="str">
        <f>IF(ISNUMBER(VALUE(SUBSTITUTE(SUBSTITUTE(SUBSTITUTE(SUBSTITUTE('YAHOO HISTORICAL DATA'!F1573,",","+"),".","-"),"+","."),"-",",")))=TRUE,(VALUE(SUBSTITUTE(SUBSTITUTE(SUBSTITUTE(SUBSTITUTE('YAHOO HISTORICAL DATA'!F1573,",","+"),".","-"),"+","."),"-",","))),"")</f>
        <v/>
      </c>
      <c r="K1573" s="15">
        <f>IF(ISNUMBER(VALUE(SUBSTITUTE(SUBSTITUTE(SUBSTITUTE(SUBSTITUTE('YAHOO HISTORICAL DATA'!G1573,",","+"),".","-"),"+","."),"-",",")))=TRUE,(VALUE(SUBSTITUTE(SUBSTITUTE(SUBSTITUTE(SUBSTITUTE('YAHOO HISTORICAL DATA'!G1573,",","+"),".","-"),"+","."),"-",","))),VALUE(SUBSTITUTE(SUBSTITUTE(SUBSTITUTE(SUBSTITUTE('YAHOO HISTORICAL DATA'!G1573,",","+"),".","-"),"+","."),"-",",")&amp;"0"))</f>
        <v>0</v>
      </c>
    </row>
    <row r="1574" spans="1:11" x14ac:dyDescent="0.2">
      <c r="A1574">
        <f>'YAHOO HISTORICAL DATA'!A1574</f>
        <v>0</v>
      </c>
      <c r="B1574" s="81">
        <f t="shared" si="100"/>
        <v>0</v>
      </c>
      <c r="C1574" s="83">
        <f t="shared" si="98"/>
        <v>0</v>
      </c>
      <c r="D1574" s="83">
        <f t="shared" si="101"/>
        <v>0</v>
      </c>
      <c r="E1574" s="3" t="e">
        <f t="shared" si="99"/>
        <v>#NUM!</v>
      </c>
      <c r="F1574" s="15" t="str">
        <f>IF(ISNUMBER(VALUE(SUBSTITUTE(SUBSTITUTE(SUBSTITUTE(SUBSTITUTE('YAHOO HISTORICAL DATA'!B1574,",","+"),".","-"),"+","."),"-",",")))=TRUE,(VALUE(SUBSTITUTE(SUBSTITUTE(SUBSTITUTE(SUBSTITUTE('YAHOO HISTORICAL DATA'!B1574,",","+"),".","-"),"+","."),"-",","))),"")</f>
        <v/>
      </c>
      <c r="G1574" s="15" t="str">
        <f>IF(ISNUMBER(VALUE(SUBSTITUTE(SUBSTITUTE(SUBSTITUTE(SUBSTITUTE('YAHOO HISTORICAL DATA'!C1574,",","+"),".","-"),"+","."),"-",",")))=TRUE,(VALUE(SUBSTITUTE(SUBSTITUTE(SUBSTITUTE(SUBSTITUTE('YAHOO HISTORICAL DATA'!C1574,",","+"),".","-"),"+","."),"-",","))),"")</f>
        <v/>
      </c>
      <c r="H1574" s="15" t="str">
        <f>IF(ISNUMBER(VALUE(SUBSTITUTE(SUBSTITUTE(SUBSTITUTE(SUBSTITUTE('YAHOO HISTORICAL DATA'!D1574,",","+"),".","-"),"+","."),"-",",")))=TRUE,(VALUE(SUBSTITUTE(SUBSTITUTE(SUBSTITUTE(SUBSTITUTE('YAHOO HISTORICAL DATA'!D1574,",","+"),".","-"),"+","."),"-",","))),"")</f>
        <v/>
      </c>
      <c r="I1574" s="15" t="str">
        <f>IF(ISNUMBER(VALUE(SUBSTITUTE(SUBSTITUTE(SUBSTITUTE(SUBSTITUTE('YAHOO HISTORICAL DATA'!E1574,",","+"),".","-"),"+","."),"-",",")))=TRUE,(VALUE(SUBSTITUTE(SUBSTITUTE(SUBSTITUTE(SUBSTITUTE('YAHOO HISTORICAL DATA'!E1574,",","+"),".","-"),"+","."),"-",","))),"")</f>
        <v/>
      </c>
      <c r="J1574" s="15" t="str">
        <f>IF(ISNUMBER(VALUE(SUBSTITUTE(SUBSTITUTE(SUBSTITUTE(SUBSTITUTE('YAHOO HISTORICAL DATA'!F1574,",","+"),".","-"),"+","."),"-",",")))=TRUE,(VALUE(SUBSTITUTE(SUBSTITUTE(SUBSTITUTE(SUBSTITUTE('YAHOO HISTORICAL DATA'!F1574,",","+"),".","-"),"+","."),"-",","))),"")</f>
        <v/>
      </c>
      <c r="K1574" s="15">
        <f>IF(ISNUMBER(VALUE(SUBSTITUTE(SUBSTITUTE(SUBSTITUTE(SUBSTITUTE('YAHOO HISTORICAL DATA'!G1574,",","+"),".","-"),"+","."),"-",",")))=TRUE,(VALUE(SUBSTITUTE(SUBSTITUTE(SUBSTITUTE(SUBSTITUTE('YAHOO HISTORICAL DATA'!G1574,",","+"),".","-"),"+","."),"-",","))),VALUE(SUBSTITUTE(SUBSTITUTE(SUBSTITUTE(SUBSTITUTE('YAHOO HISTORICAL DATA'!G1574,",","+"),".","-"),"+","."),"-",",")&amp;"0"))</f>
        <v>0</v>
      </c>
    </row>
    <row r="1575" spans="1:11" x14ac:dyDescent="0.2">
      <c r="A1575">
        <f>'YAHOO HISTORICAL DATA'!A1575</f>
        <v>0</v>
      </c>
      <c r="B1575" s="81">
        <f t="shared" si="100"/>
        <v>0</v>
      </c>
      <c r="C1575" s="83">
        <f t="shared" si="98"/>
        <v>0</v>
      </c>
      <c r="D1575" s="83">
        <f t="shared" si="101"/>
        <v>0</v>
      </c>
      <c r="E1575" s="3" t="e">
        <f t="shared" si="99"/>
        <v>#NUM!</v>
      </c>
      <c r="F1575" s="15" t="str">
        <f>IF(ISNUMBER(VALUE(SUBSTITUTE(SUBSTITUTE(SUBSTITUTE(SUBSTITUTE('YAHOO HISTORICAL DATA'!B1575,",","+"),".","-"),"+","."),"-",",")))=TRUE,(VALUE(SUBSTITUTE(SUBSTITUTE(SUBSTITUTE(SUBSTITUTE('YAHOO HISTORICAL DATA'!B1575,",","+"),".","-"),"+","."),"-",","))),"")</f>
        <v/>
      </c>
      <c r="G1575" s="15" t="str">
        <f>IF(ISNUMBER(VALUE(SUBSTITUTE(SUBSTITUTE(SUBSTITUTE(SUBSTITUTE('YAHOO HISTORICAL DATA'!C1575,",","+"),".","-"),"+","."),"-",",")))=TRUE,(VALUE(SUBSTITUTE(SUBSTITUTE(SUBSTITUTE(SUBSTITUTE('YAHOO HISTORICAL DATA'!C1575,",","+"),".","-"),"+","."),"-",","))),"")</f>
        <v/>
      </c>
      <c r="H1575" s="15" t="str">
        <f>IF(ISNUMBER(VALUE(SUBSTITUTE(SUBSTITUTE(SUBSTITUTE(SUBSTITUTE('YAHOO HISTORICAL DATA'!D1575,",","+"),".","-"),"+","."),"-",",")))=TRUE,(VALUE(SUBSTITUTE(SUBSTITUTE(SUBSTITUTE(SUBSTITUTE('YAHOO HISTORICAL DATA'!D1575,",","+"),".","-"),"+","."),"-",","))),"")</f>
        <v/>
      </c>
      <c r="I1575" s="15" t="str">
        <f>IF(ISNUMBER(VALUE(SUBSTITUTE(SUBSTITUTE(SUBSTITUTE(SUBSTITUTE('YAHOO HISTORICAL DATA'!E1575,",","+"),".","-"),"+","."),"-",",")))=TRUE,(VALUE(SUBSTITUTE(SUBSTITUTE(SUBSTITUTE(SUBSTITUTE('YAHOO HISTORICAL DATA'!E1575,",","+"),".","-"),"+","."),"-",","))),"")</f>
        <v/>
      </c>
      <c r="J1575" s="15" t="str">
        <f>IF(ISNUMBER(VALUE(SUBSTITUTE(SUBSTITUTE(SUBSTITUTE(SUBSTITUTE('YAHOO HISTORICAL DATA'!F1575,",","+"),".","-"),"+","."),"-",",")))=TRUE,(VALUE(SUBSTITUTE(SUBSTITUTE(SUBSTITUTE(SUBSTITUTE('YAHOO HISTORICAL DATA'!F1575,",","+"),".","-"),"+","."),"-",","))),"")</f>
        <v/>
      </c>
      <c r="K1575" s="15">
        <f>IF(ISNUMBER(VALUE(SUBSTITUTE(SUBSTITUTE(SUBSTITUTE(SUBSTITUTE('YAHOO HISTORICAL DATA'!G1575,",","+"),".","-"),"+","."),"-",",")))=TRUE,(VALUE(SUBSTITUTE(SUBSTITUTE(SUBSTITUTE(SUBSTITUTE('YAHOO HISTORICAL DATA'!G1575,",","+"),".","-"),"+","."),"-",","))),VALUE(SUBSTITUTE(SUBSTITUTE(SUBSTITUTE(SUBSTITUTE('YAHOO HISTORICAL DATA'!G1575,",","+"),".","-"),"+","."),"-",",")&amp;"0"))</f>
        <v>0</v>
      </c>
    </row>
    <row r="1576" spans="1:11" x14ac:dyDescent="0.2">
      <c r="A1576">
        <f>'YAHOO HISTORICAL DATA'!A1576</f>
        <v>0</v>
      </c>
      <c r="B1576" s="81">
        <f t="shared" si="100"/>
        <v>0</v>
      </c>
      <c r="C1576" s="83">
        <f t="shared" si="98"/>
        <v>0</v>
      </c>
      <c r="D1576" s="83">
        <f t="shared" si="101"/>
        <v>0</v>
      </c>
      <c r="E1576" s="3" t="e">
        <f t="shared" si="99"/>
        <v>#NUM!</v>
      </c>
      <c r="F1576" s="15" t="str">
        <f>IF(ISNUMBER(VALUE(SUBSTITUTE(SUBSTITUTE(SUBSTITUTE(SUBSTITUTE('YAHOO HISTORICAL DATA'!B1576,",","+"),".","-"),"+","."),"-",",")))=TRUE,(VALUE(SUBSTITUTE(SUBSTITUTE(SUBSTITUTE(SUBSTITUTE('YAHOO HISTORICAL DATA'!B1576,",","+"),".","-"),"+","."),"-",","))),"")</f>
        <v/>
      </c>
      <c r="G1576" s="15" t="str">
        <f>IF(ISNUMBER(VALUE(SUBSTITUTE(SUBSTITUTE(SUBSTITUTE(SUBSTITUTE('YAHOO HISTORICAL DATA'!C1576,",","+"),".","-"),"+","."),"-",",")))=TRUE,(VALUE(SUBSTITUTE(SUBSTITUTE(SUBSTITUTE(SUBSTITUTE('YAHOO HISTORICAL DATA'!C1576,",","+"),".","-"),"+","."),"-",","))),"")</f>
        <v/>
      </c>
      <c r="H1576" s="15" t="str">
        <f>IF(ISNUMBER(VALUE(SUBSTITUTE(SUBSTITUTE(SUBSTITUTE(SUBSTITUTE('YAHOO HISTORICAL DATA'!D1576,",","+"),".","-"),"+","."),"-",",")))=TRUE,(VALUE(SUBSTITUTE(SUBSTITUTE(SUBSTITUTE(SUBSTITUTE('YAHOO HISTORICAL DATA'!D1576,",","+"),".","-"),"+","."),"-",","))),"")</f>
        <v/>
      </c>
      <c r="I1576" s="15" t="str">
        <f>IF(ISNUMBER(VALUE(SUBSTITUTE(SUBSTITUTE(SUBSTITUTE(SUBSTITUTE('YAHOO HISTORICAL DATA'!E1576,",","+"),".","-"),"+","."),"-",",")))=TRUE,(VALUE(SUBSTITUTE(SUBSTITUTE(SUBSTITUTE(SUBSTITUTE('YAHOO HISTORICAL DATA'!E1576,",","+"),".","-"),"+","."),"-",","))),"")</f>
        <v/>
      </c>
      <c r="J1576" s="15" t="str">
        <f>IF(ISNUMBER(VALUE(SUBSTITUTE(SUBSTITUTE(SUBSTITUTE(SUBSTITUTE('YAHOO HISTORICAL DATA'!F1576,",","+"),".","-"),"+","."),"-",",")))=TRUE,(VALUE(SUBSTITUTE(SUBSTITUTE(SUBSTITUTE(SUBSTITUTE('YAHOO HISTORICAL DATA'!F1576,",","+"),".","-"),"+","."),"-",","))),"")</f>
        <v/>
      </c>
      <c r="K1576" s="15">
        <f>IF(ISNUMBER(VALUE(SUBSTITUTE(SUBSTITUTE(SUBSTITUTE(SUBSTITUTE('YAHOO HISTORICAL DATA'!G1576,",","+"),".","-"),"+","."),"-",",")))=TRUE,(VALUE(SUBSTITUTE(SUBSTITUTE(SUBSTITUTE(SUBSTITUTE('YAHOO HISTORICAL DATA'!G1576,",","+"),".","-"),"+","."),"-",","))),VALUE(SUBSTITUTE(SUBSTITUTE(SUBSTITUTE(SUBSTITUTE('YAHOO HISTORICAL DATA'!G1576,",","+"),".","-"),"+","."),"-",",")&amp;"0"))</f>
        <v>0</v>
      </c>
    </row>
    <row r="1577" spans="1:11" x14ac:dyDescent="0.2">
      <c r="A1577">
        <f>'YAHOO HISTORICAL DATA'!A1577</f>
        <v>0</v>
      </c>
      <c r="B1577" s="81">
        <f t="shared" si="100"/>
        <v>0</v>
      </c>
      <c r="C1577" s="83">
        <f t="shared" si="98"/>
        <v>0</v>
      </c>
      <c r="D1577" s="83">
        <f t="shared" si="101"/>
        <v>0</v>
      </c>
      <c r="E1577" s="3" t="e">
        <f t="shared" si="99"/>
        <v>#NUM!</v>
      </c>
      <c r="F1577" s="15" t="str">
        <f>IF(ISNUMBER(VALUE(SUBSTITUTE(SUBSTITUTE(SUBSTITUTE(SUBSTITUTE('YAHOO HISTORICAL DATA'!B1577,",","+"),".","-"),"+","."),"-",",")))=TRUE,(VALUE(SUBSTITUTE(SUBSTITUTE(SUBSTITUTE(SUBSTITUTE('YAHOO HISTORICAL DATA'!B1577,",","+"),".","-"),"+","."),"-",","))),"")</f>
        <v/>
      </c>
      <c r="G1577" s="15" t="str">
        <f>IF(ISNUMBER(VALUE(SUBSTITUTE(SUBSTITUTE(SUBSTITUTE(SUBSTITUTE('YAHOO HISTORICAL DATA'!C1577,",","+"),".","-"),"+","."),"-",",")))=TRUE,(VALUE(SUBSTITUTE(SUBSTITUTE(SUBSTITUTE(SUBSTITUTE('YAHOO HISTORICAL DATA'!C1577,",","+"),".","-"),"+","."),"-",","))),"")</f>
        <v/>
      </c>
      <c r="H1577" s="15" t="str">
        <f>IF(ISNUMBER(VALUE(SUBSTITUTE(SUBSTITUTE(SUBSTITUTE(SUBSTITUTE('YAHOO HISTORICAL DATA'!D1577,",","+"),".","-"),"+","."),"-",",")))=TRUE,(VALUE(SUBSTITUTE(SUBSTITUTE(SUBSTITUTE(SUBSTITUTE('YAHOO HISTORICAL DATA'!D1577,",","+"),".","-"),"+","."),"-",","))),"")</f>
        <v/>
      </c>
      <c r="I1577" s="15" t="str">
        <f>IF(ISNUMBER(VALUE(SUBSTITUTE(SUBSTITUTE(SUBSTITUTE(SUBSTITUTE('YAHOO HISTORICAL DATA'!E1577,",","+"),".","-"),"+","."),"-",",")))=TRUE,(VALUE(SUBSTITUTE(SUBSTITUTE(SUBSTITUTE(SUBSTITUTE('YAHOO HISTORICAL DATA'!E1577,",","+"),".","-"),"+","."),"-",","))),"")</f>
        <v/>
      </c>
      <c r="J1577" s="15" t="str">
        <f>IF(ISNUMBER(VALUE(SUBSTITUTE(SUBSTITUTE(SUBSTITUTE(SUBSTITUTE('YAHOO HISTORICAL DATA'!F1577,",","+"),".","-"),"+","."),"-",",")))=TRUE,(VALUE(SUBSTITUTE(SUBSTITUTE(SUBSTITUTE(SUBSTITUTE('YAHOO HISTORICAL DATA'!F1577,",","+"),".","-"),"+","."),"-",","))),"")</f>
        <v/>
      </c>
      <c r="K1577" s="15">
        <f>IF(ISNUMBER(VALUE(SUBSTITUTE(SUBSTITUTE(SUBSTITUTE(SUBSTITUTE('YAHOO HISTORICAL DATA'!G1577,",","+"),".","-"),"+","."),"-",",")))=TRUE,(VALUE(SUBSTITUTE(SUBSTITUTE(SUBSTITUTE(SUBSTITUTE('YAHOO HISTORICAL DATA'!G1577,",","+"),".","-"),"+","."),"-",","))),VALUE(SUBSTITUTE(SUBSTITUTE(SUBSTITUTE(SUBSTITUTE('YAHOO HISTORICAL DATA'!G1577,",","+"),".","-"),"+","."),"-",",")&amp;"0"))</f>
        <v>0</v>
      </c>
    </row>
    <row r="1578" spans="1:11" x14ac:dyDescent="0.2">
      <c r="A1578">
        <f>'YAHOO HISTORICAL DATA'!A1578</f>
        <v>0</v>
      </c>
      <c r="B1578" s="81">
        <f t="shared" si="100"/>
        <v>0</v>
      </c>
      <c r="C1578" s="83">
        <f t="shared" si="98"/>
        <v>0</v>
      </c>
      <c r="D1578" s="83">
        <f t="shared" si="101"/>
        <v>0</v>
      </c>
      <c r="E1578" s="3" t="e">
        <f t="shared" si="99"/>
        <v>#NUM!</v>
      </c>
      <c r="F1578" s="15" t="str">
        <f>IF(ISNUMBER(VALUE(SUBSTITUTE(SUBSTITUTE(SUBSTITUTE(SUBSTITUTE('YAHOO HISTORICAL DATA'!B1578,",","+"),".","-"),"+","."),"-",",")))=TRUE,(VALUE(SUBSTITUTE(SUBSTITUTE(SUBSTITUTE(SUBSTITUTE('YAHOO HISTORICAL DATA'!B1578,",","+"),".","-"),"+","."),"-",","))),"")</f>
        <v/>
      </c>
      <c r="G1578" s="15" t="str">
        <f>IF(ISNUMBER(VALUE(SUBSTITUTE(SUBSTITUTE(SUBSTITUTE(SUBSTITUTE('YAHOO HISTORICAL DATA'!C1578,",","+"),".","-"),"+","."),"-",",")))=TRUE,(VALUE(SUBSTITUTE(SUBSTITUTE(SUBSTITUTE(SUBSTITUTE('YAHOO HISTORICAL DATA'!C1578,",","+"),".","-"),"+","."),"-",","))),"")</f>
        <v/>
      </c>
      <c r="H1578" s="15" t="str">
        <f>IF(ISNUMBER(VALUE(SUBSTITUTE(SUBSTITUTE(SUBSTITUTE(SUBSTITUTE('YAHOO HISTORICAL DATA'!D1578,",","+"),".","-"),"+","."),"-",",")))=TRUE,(VALUE(SUBSTITUTE(SUBSTITUTE(SUBSTITUTE(SUBSTITUTE('YAHOO HISTORICAL DATA'!D1578,",","+"),".","-"),"+","."),"-",","))),"")</f>
        <v/>
      </c>
      <c r="I1578" s="15" t="str">
        <f>IF(ISNUMBER(VALUE(SUBSTITUTE(SUBSTITUTE(SUBSTITUTE(SUBSTITUTE('YAHOO HISTORICAL DATA'!E1578,",","+"),".","-"),"+","."),"-",",")))=TRUE,(VALUE(SUBSTITUTE(SUBSTITUTE(SUBSTITUTE(SUBSTITUTE('YAHOO HISTORICAL DATA'!E1578,",","+"),".","-"),"+","."),"-",","))),"")</f>
        <v/>
      </c>
      <c r="J1578" s="15" t="str">
        <f>IF(ISNUMBER(VALUE(SUBSTITUTE(SUBSTITUTE(SUBSTITUTE(SUBSTITUTE('YAHOO HISTORICAL DATA'!F1578,",","+"),".","-"),"+","."),"-",",")))=TRUE,(VALUE(SUBSTITUTE(SUBSTITUTE(SUBSTITUTE(SUBSTITUTE('YAHOO HISTORICAL DATA'!F1578,",","+"),".","-"),"+","."),"-",","))),"")</f>
        <v/>
      </c>
      <c r="K1578" s="15">
        <f>IF(ISNUMBER(VALUE(SUBSTITUTE(SUBSTITUTE(SUBSTITUTE(SUBSTITUTE('YAHOO HISTORICAL DATA'!G1578,",","+"),".","-"),"+","."),"-",",")))=TRUE,(VALUE(SUBSTITUTE(SUBSTITUTE(SUBSTITUTE(SUBSTITUTE('YAHOO HISTORICAL DATA'!G1578,",","+"),".","-"),"+","."),"-",","))),VALUE(SUBSTITUTE(SUBSTITUTE(SUBSTITUTE(SUBSTITUTE('YAHOO HISTORICAL DATA'!G1578,",","+"),".","-"),"+","."),"-",",")&amp;"0"))</f>
        <v>0</v>
      </c>
    </row>
    <row r="1579" spans="1:11" x14ac:dyDescent="0.2">
      <c r="A1579">
        <f>'YAHOO HISTORICAL DATA'!A1579</f>
        <v>0</v>
      </c>
      <c r="B1579" s="81">
        <f t="shared" si="100"/>
        <v>0</v>
      </c>
      <c r="C1579" s="83">
        <f t="shared" si="98"/>
        <v>0</v>
      </c>
      <c r="D1579" s="83">
        <f t="shared" si="101"/>
        <v>0</v>
      </c>
      <c r="E1579" s="3" t="e">
        <f t="shared" si="99"/>
        <v>#NUM!</v>
      </c>
      <c r="F1579" s="15" t="str">
        <f>IF(ISNUMBER(VALUE(SUBSTITUTE(SUBSTITUTE(SUBSTITUTE(SUBSTITUTE('YAHOO HISTORICAL DATA'!B1579,",","+"),".","-"),"+","."),"-",",")))=TRUE,(VALUE(SUBSTITUTE(SUBSTITUTE(SUBSTITUTE(SUBSTITUTE('YAHOO HISTORICAL DATA'!B1579,",","+"),".","-"),"+","."),"-",","))),"")</f>
        <v/>
      </c>
      <c r="G1579" s="15" t="str">
        <f>IF(ISNUMBER(VALUE(SUBSTITUTE(SUBSTITUTE(SUBSTITUTE(SUBSTITUTE('YAHOO HISTORICAL DATA'!C1579,",","+"),".","-"),"+","."),"-",",")))=TRUE,(VALUE(SUBSTITUTE(SUBSTITUTE(SUBSTITUTE(SUBSTITUTE('YAHOO HISTORICAL DATA'!C1579,",","+"),".","-"),"+","."),"-",","))),"")</f>
        <v/>
      </c>
      <c r="H1579" s="15" t="str">
        <f>IF(ISNUMBER(VALUE(SUBSTITUTE(SUBSTITUTE(SUBSTITUTE(SUBSTITUTE('YAHOO HISTORICAL DATA'!D1579,",","+"),".","-"),"+","."),"-",",")))=TRUE,(VALUE(SUBSTITUTE(SUBSTITUTE(SUBSTITUTE(SUBSTITUTE('YAHOO HISTORICAL DATA'!D1579,",","+"),".","-"),"+","."),"-",","))),"")</f>
        <v/>
      </c>
      <c r="I1579" s="15" t="str">
        <f>IF(ISNUMBER(VALUE(SUBSTITUTE(SUBSTITUTE(SUBSTITUTE(SUBSTITUTE('YAHOO HISTORICAL DATA'!E1579,",","+"),".","-"),"+","."),"-",",")))=TRUE,(VALUE(SUBSTITUTE(SUBSTITUTE(SUBSTITUTE(SUBSTITUTE('YAHOO HISTORICAL DATA'!E1579,",","+"),".","-"),"+","."),"-",","))),"")</f>
        <v/>
      </c>
      <c r="J1579" s="15" t="str">
        <f>IF(ISNUMBER(VALUE(SUBSTITUTE(SUBSTITUTE(SUBSTITUTE(SUBSTITUTE('YAHOO HISTORICAL DATA'!F1579,",","+"),".","-"),"+","."),"-",",")))=TRUE,(VALUE(SUBSTITUTE(SUBSTITUTE(SUBSTITUTE(SUBSTITUTE('YAHOO HISTORICAL DATA'!F1579,",","+"),".","-"),"+","."),"-",","))),"")</f>
        <v/>
      </c>
      <c r="K1579" s="15">
        <f>IF(ISNUMBER(VALUE(SUBSTITUTE(SUBSTITUTE(SUBSTITUTE(SUBSTITUTE('YAHOO HISTORICAL DATA'!G1579,",","+"),".","-"),"+","."),"-",",")))=TRUE,(VALUE(SUBSTITUTE(SUBSTITUTE(SUBSTITUTE(SUBSTITUTE('YAHOO HISTORICAL DATA'!G1579,",","+"),".","-"),"+","."),"-",","))),VALUE(SUBSTITUTE(SUBSTITUTE(SUBSTITUTE(SUBSTITUTE('YAHOO HISTORICAL DATA'!G1579,",","+"),".","-"),"+","."),"-",",")&amp;"0"))</f>
        <v>0</v>
      </c>
    </row>
    <row r="1580" spans="1:11" x14ac:dyDescent="0.2">
      <c r="A1580">
        <f>'YAHOO HISTORICAL DATA'!A1580</f>
        <v>0</v>
      </c>
      <c r="B1580" s="81">
        <f t="shared" si="100"/>
        <v>0</v>
      </c>
      <c r="C1580" s="83">
        <f t="shared" si="98"/>
        <v>0</v>
      </c>
      <c r="D1580" s="83">
        <f t="shared" si="101"/>
        <v>0</v>
      </c>
      <c r="E1580" s="3" t="e">
        <f t="shared" si="99"/>
        <v>#NUM!</v>
      </c>
      <c r="F1580" s="15" t="str">
        <f>IF(ISNUMBER(VALUE(SUBSTITUTE(SUBSTITUTE(SUBSTITUTE(SUBSTITUTE('YAHOO HISTORICAL DATA'!B1580,",","+"),".","-"),"+","."),"-",",")))=TRUE,(VALUE(SUBSTITUTE(SUBSTITUTE(SUBSTITUTE(SUBSTITUTE('YAHOO HISTORICAL DATA'!B1580,",","+"),".","-"),"+","."),"-",","))),"")</f>
        <v/>
      </c>
      <c r="G1580" s="15" t="str">
        <f>IF(ISNUMBER(VALUE(SUBSTITUTE(SUBSTITUTE(SUBSTITUTE(SUBSTITUTE('YAHOO HISTORICAL DATA'!C1580,",","+"),".","-"),"+","."),"-",",")))=TRUE,(VALUE(SUBSTITUTE(SUBSTITUTE(SUBSTITUTE(SUBSTITUTE('YAHOO HISTORICAL DATA'!C1580,",","+"),".","-"),"+","."),"-",","))),"")</f>
        <v/>
      </c>
      <c r="H1580" s="15" t="str">
        <f>IF(ISNUMBER(VALUE(SUBSTITUTE(SUBSTITUTE(SUBSTITUTE(SUBSTITUTE('YAHOO HISTORICAL DATA'!D1580,",","+"),".","-"),"+","."),"-",",")))=TRUE,(VALUE(SUBSTITUTE(SUBSTITUTE(SUBSTITUTE(SUBSTITUTE('YAHOO HISTORICAL DATA'!D1580,",","+"),".","-"),"+","."),"-",","))),"")</f>
        <v/>
      </c>
      <c r="I1580" s="15" t="str">
        <f>IF(ISNUMBER(VALUE(SUBSTITUTE(SUBSTITUTE(SUBSTITUTE(SUBSTITUTE('YAHOO HISTORICAL DATA'!E1580,",","+"),".","-"),"+","."),"-",",")))=TRUE,(VALUE(SUBSTITUTE(SUBSTITUTE(SUBSTITUTE(SUBSTITUTE('YAHOO HISTORICAL DATA'!E1580,",","+"),".","-"),"+","."),"-",","))),"")</f>
        <v/>
      </c>
      <c r="J1580" s="15" t="str">
        <f>IF(ISNUMBER(VALUE(SUBSTITUTE(SUBSTITUTE(SUBSTITUTE(SUBSTITUTE('YAHOO HISTORICAL DATA'!F1580,",","+"),".","-"),"+","."),"-",",")))=TRUE,(VALUE(SUBSTITUTE(SUBSTITUTE(SUBSTITUTE(SUBSTITUTE('YAHOO HISTORICAL DATA'!F1580,",","+"),".","-"),"+","."),"-",","))),"")</f>
        <v/>
      </c>
      <c r="K1580" s="15">
        <f>IF(ISNUMBER(VALUE(SUBSTITUTE(SUBSTITUTE(SUBSTITUTE(SUBSTITUTE('YAHOO HISTORICAL DATA'!G1580,",","+"),".","-"),"+","."),"-",",")))=TRUE,(VALUE(SUBSTITUTE(SUBSTITUTE(SUBSTITUTE(SUBSTITUTE('YAHOO HISTORICAL DATA'!G1580,",","+"),".","-"),"+","."),"-",","))),VALUE(SUBSTITUTE(SUBSTITUTE(SUBSTITUTE(SUBSTITUTE('YAHOO HISTORICAL DATA'!G1580,",","+"),".","-"),"+","."),"-",",")&amp;"0"))</f>
        <v>0</v>
      </c>
    </row>
    <row r="1581" spans="1:11" x14ac:dyDescent="0.2">
      <c r="A1581">
        <f>'YAHOO HISTORICAL DATA'!A1581</f>
        <v>0</v>
      </c>
      <c r="B1581" s="81">
        <f t="shared" si="100"/>
        <v>0</v>
      </c>
      <c r="C1581" s="83">
        <f t="shared" ref="C1581:C1644" si="102">(IF((LEFT(A1581,3))="Jan",1,(IF((LEFT(A1581,3))="Feb",2,(IF((LEFT(A1581,3))="Mar",3,(IF((LEFT(A1581,3))="Apr",4,(IF((LEFT(A1581,3))="May",5,(IF((LEFT(A1581,3))="Jun",6,(IF((LEFT(A1581,3))="Jul",7,(IF((LEFT(A1581,3))="Aug",8,(IF((LEFT(A1581,3))="Sep",9,(IF((LEFT(A1581,3))="Oct",10,(IF((LEFT(A1581,3))="Nov",11,(IF((LEFT(A1581,3))="Dec",12,0))))))))))))))))))))))))</f>
        <v>0</v>
      </c>
      <c r="D1581" s="83">
        <f t="shared" si="101"/>
        <v>0</v>
      </c>
      <c r="E1581" s="3" t="e">
        <f t="shared" ref="E1581:E1644" si="103">DATE(D1581,C1581,B1581)</f>
        <v>#NUM!</v>
      </c>
      <c r="F1581" s="15" t="str">
        <f>IF(ISNUMBER(VALUE(SUBSTITUTE(SUBSTITUTE(SUBSTITUTE(SUBSTITUTE('YAHOO HISTORICAL DATA'!B1581,",","+"),".","-"),"+","."),"-",",")))=TRUE,(VALUE(SUBSTITUTE(SUBSTITUTE(SUBSTITUTE(SUBSTITUTE('YAHOO HISTORICAL DATA'!B1581,",","+"),".","-"),"+","."),"-",","))),"")</f>
        <v/>
      </c>
      <c r="G1581" s="15" t="str">
        <f>IF(ISNUMBER(VALUE(SUBSTITUTE(SUBSTITUTE(SUBSTITUTE(SUBSTITUTE('YAHOO HISTORICAL DATA'!C1581,",","+"),".","-"),"+","."),"-",",")))=TRUE,(VALUE(SUBSTITUTE(SUBSTITUTE(SUBSTITUTE(SUBSTITUTE('YAHOO HISTORICAL DATA'!C1581,",","+"),".","-"),"+","."),"-",","))),"")</f>
        <v/>
      </c>
      <c r="H1581" s="15" t="str">
        <f>IF(ISNUMBER(VALUE(SUBSTITUTE(SUBSTITUTE(SUBSTITUTE(SUBSTITUTE('YAHOO HISTORICAL DATA'!D1581,",","+"),".","-"),"+","."),"-",",")))=TRUE,(VALUE(SUBSTITUTE(SUBSTITUTE(SUBSTITUTE(SUBSTITUTE('YAHOO HISTORICAL DATA'!D1581,",","+"),".","-"),"+","."),"-",","))),"")</f>
        <v/>
      </c>
      <c r="I1581" s="15" t="str">
        <f>IF(ISNUMBER(VALUE(SUBSTITUTE(SUBSTITUTE(SUBSTITUTE(SUBSTITUTE('YAHOO HISTORICAL DATA'!E1581,",","+"),".","-"),"+","."),"-",",")))=TRUE,(VALUE(SUBSTITUTE(SUBSTITUTE(SUBSTITUTE(SUBSTITUTE('YAHOO HISTORICAL DATA'!E1581,",","+"),".","-"),"+","."),"-",","))),"")</f>
        <v/>
      </c>
      <c r="J1581" s="15" t="str">
        <f>IF(ISNUMBER(VALUE(SUBSTITUTE(SUBSTITUTE(SUBSTITUTE(SUBSTITUTE('YAHOO HISTORICAL DATA'!F1581,",","+"),".","-"),"+","."),"-",",")))=TRUE,(VALUE(SUBSTITUTE(SUBSTITUTE(SUBSTITUTE(SUBSTITUTE('YAHOO HISTORICAL DATA'!F1581,",","+"),".","-"),"+","."),"-",","))),"")</f>
        <v/>
      </c>
      <c r="K1581" s="15">
        <f>IF(ISNUMBER(VALUE(SUBSTITUTE(SUBSTITUTE(SUBSTITUTE(SUBSTITUTE('YAHOO HISTORICAL DATA'!G1581,",","+"),".","-"),"+","."),"-",",")))=TRUE,(VALUE(SUBSTITUTE(SUBSTITUTE(SUBSTITUTE(SUBSTITUTE('YAHOO HISTORICAL DATA'!G1581,",","+"),".","-"),"+","."),"-",","))),VALUE(SUBSTITUTE(SUBSTITUTE(SUBSTITUTE(SUBSTITUTE('YAHOO HISTORICAL DATA'!G1581,",","+"),".","-"),"+","."),"-",",")&amp;"0"))</f>
        <v>0</v>
      </c>
    </row>
    <row r="1582" spans="1:11" x14ac:dyDescent="0.2">
      <c r="A1582">
        <f>'YAHOO HISTORICAL DATA'!A1582</f>
        <v>0</v>
      </c>
      <c r="B1582" s="81">
        <f t="shared" si="100"/>
        <v>0</v>
      </c>
      <c r="C1582" s="83">
        <f t="shared" si="102"/>
        <v>0</v>
      </c>
      <c r="D1582" s="83">
        <f t="shared" si="101"/>
        <v>0</v>
      </c>
      <c r="E1582" s="3" t="e">
        <f t="shared" si="103"/>
        <v>#NUM!</v>
      </c>
      <c r="F1582" s="15" t="str">
        <f>IF(ISNUMBER(VALUE(SUBSTITUTE(SUBSTITUTE(SUBSTITUTE(SUBSTITUTE('YAHOO HISTORICAL DATA'!B1582,",","+"),".","-"),"+","."),"-",",")))=TRUE,(VALUE(SUBSTITUTE(SUBSTITUTE(SUBSTITUTE(SUBSTITUTE('YAHOO HISTORICAL DATA'!B1582,",","+"),".","-"),"+","."),"-",","))),"")</f>
        <v/>
      </c>
      <c r="G1582" s="15" t="str">
        <f>IF(ISNUMBER(VALUE(SUBSTITUTE(SUBSTITUTE(SUBSTITUTE(SUBSTITUTE('YAHOO HISTORICAL DATA'!C1582,",","+"),".","-"),"+","."),"-",",")))=TRUE,(VALUE(SUBSTITUTE(SUBSTITUTE(SUBSTITUTE(SUBSTITUTE('YAHOO HISTORICAL DATA'!C1582,",","+"),".","-"),"+","."),"-",","))),"")</f>
        <v/>
      </c>
      <c r="H1582" s="15" t="str">
        <f>IF(ISNUMBER(VALUE(SUBSTITUTE(SUBSTITUTE(SUBSTITUTE(SUBSTITUTE('YAHOO HISTORICAL DATA'!D1582,",","+"),".","-"),"+","."),"-",",")))=TRUE,(VALUE(SUBSTITUTE(SUBSTITUTE(SUBSTITUTE(SUBSTITUTE('YAHOO HISTORICAL DATA'!D1582,",","+"),".","-"),"+","."),"-",","))),"")</f>
        <v/>
      </c>
      <c r="I1582" s="15" t="str">
        <f>IF(ISNUMBER(VALUE(SUBSTITUTE(SUBSTITUTE(SUBSTITUTE(SUBSTITUTE('YAHOO HISTORICAL DATA'!E1582,",","+"),".","-"),"+","."),"-",",")))=TRUE,(VALUE(SUBSTITUTE(SUBSTITUTE(SUBSTITUTE(SUBSTITUTE('YAHOO HISTORICAL DATA'!E1582,",","+"),".","-"),"+","."),"-",","))),"")</f>
        <v/>
      </c>
      <c r="J1582" s="15" t="str">
        <f>IF(ISNUMBER(VALUE(SUBSTITUTE(SUBSTITUTE(SUBSTITUTE(SUBSTITUTE('YAHOO HISTORICAL DATA'!F1582,",","+"),".","-"),"+","."),"-",",")))=TRUE,(VALUE(SUBSTITUTE(SUBSTITUTE(SUBSTITUTE(SUBSTITUTE('YAHOO HISTORICAL DATA'!F1582,",","+"),".","-"),"+","."),"-",","))),"")</f>
        <v/>
      </c>
      <c r="K1582" s="15">
        <f>IF(ISNUMBER(VALUE(SUBSTITUTE(SUBSTITUTE(SUBSTITUTE(SUBSTITUTE('YAHOO HISTORICAL DATA'!G1582,",","+"),".","-"),"+","."),"-",",")))=TRUE,(VALUE(SUBSTITUTE(SUBSTITUTE(SUBSTITUTE(SUBSTITUTE('YAHOO HISTORICAL DATA'!G1582,",","+"),".","-"),"+","."),"-",","))),VALUE(SUBSTITUTE(SUBSTITUTE(SUBSTITUTE(SUBSTITUTE('YAHOO HISTORICAL DATA'!G1582,",","+"),".","-"),"+","."),"-",",")&amp;"0"))</f>
        <v>0</v>
      </c>
    </row>
    <row r="1583" spans="1:11" x14ac:dyDescent="0.2">
      <c r="A1583">
        <f>'YAHOO HISTORICAL DATA'!A1583</f>
        <v>0</v>
      </c>
      <c r="B1583" s="81">
        <f t="shared" si="100"/>
        <v>0</v>
      </c>
      <c r="C1583" s="83">
        <f t="shared" si="102"/>
        <v>0</v>
      </c>
      <c r="D1583" s="83">
        <f t="shared" si="101"/>
        <v>0</v>
      </c>
      <c r="E1583" s="3" t="e">
        <f t="shared" si="103"/>
        <v>#NUM!</v>
      </c>
      <c r="F1583" s="15" t="str">
        <f>IF(ISNUMBER(VALUE(SUBSTITUTE(SUBSTITUTE(SUBSTITUTE(SUBSTITUTE('YAHOO HISTORICAL DATA'!B1583,",","+"),".","-"),"+","."),"-",",")))=TRUE,(VALUE(SUBSTITUTE(SUBSTITUTE(SUBSTITUTE(SUBSTITUTE('YAHOO HISTORICAL DATA'!B1583,",","+"),".","-"),"+","."),"-",","))),"")</f>
        <v/>
      </c>
      <c r="G1583" s="15" t="str">
        <f>IF(ISNUMBER(VALUE(SUBSTITUTE(SUBSTITUTE(SUBSTITUTE(SUBSTITUTE('YAHOO HISTORICAL DATA'!C1583,",","+"),".","-"),"+","."),"-",",")))=TRUE,(VALUE(SUBSTITUTE(SUBSTITUTE(SUBSTITUTE(SUBSTITUTE('YAHOO HISTORICAL DATA'!C1583,",","+"),".","-"),"+","."),"-",","))),"")</f>
        <v/>
      </c>
      <c r="H1583" s="15" t="str">
        <f>IF(ISNUMBER(VALUE(SUBSTITUTE(SUBSTITUTE(SUBSTITUTE(SUBSTITUTE('YAHOO HISTORICAL DATA'!D1583,",","+"),".","-"),"+","."),"-",",")))=TRUE,(VALUE(SUBSTITUTE(SUBSTITUTE(SUBSTITUTE(SUBSTITUTE('YAHOO HISTORICAL DATA'!D1583,",","+"),".","-"),"+","."),"-",","))),"")</f>
        <v/>
      </c>
      <c r="I1583" s="15" t="str">
        <f>IF(ISNUMBER(VALUE(SUBSTITUTE(SUBSTITUTE(SUBSTITUTE(SUBSTITUTE('YAHOO HISTORICAL DATA'!E1583,",","+"),".","-"),"+","."),"-",",")))=TRUE,(VALUE(SUBSTITUTE(SUBSTITUTE(SUBSTITUTE(SUBSTITUTE('YAHOO HISTORICAL DATA'!E1583,",","+"),".","-"),"+","."),"-",","))),"")</f>
        <v/>
      </c>
      <c r="J1583" s="15" t="str">
        <f>IF(ISNUMBER(VALUE(SUBSTITUTE(SUBSTITUTE(SUBSTITUTE(SUBSTITUTE('YAHOO HISTORICAL DATA'!F1583,",","+"),".","-"),"+","."),"-",",")))=TRUE,(VALUE(SUBSTITUTE(SUBSTITUTE(SUBSTITUTE(SUBSTITUTE('YAHOO HISTORICAL DATA'!F1583,",","+"),".","-"),"+","."),"-",","))),"")</f>
        <v/>
      </c>
      <c r="K1583" s="15">
        <f>IF(ISNUMBER(VALUE(SUBSTITUTE(SUBSTITUTE(SUBSTITUTE(SUBSTITUTE('YAHOO HISTORICAL DATA'!G1583,",","+"),".","-"),"+","."),"-",",")))=TRUE,(VALUE(SUBSTITUTE(SUBSTITUTE(SUBSTITUTE(SUBSTITUTE('YAHOO HISTORICAL DATA'!G1583,",","+"),".","-"),"+","."),"-",","))),VALUE(SUBSTITUTE(SUBSTITUTE(SUBSTITUTE(SUBSTITUTE('YAHOO HISTORICAL DATA'!G1583,",","+"),".","-"),"+","."),"-",",")&amp;"0"))</f>
        <v>0</v>
      </c>
    </row>
    <row r="1584" spans="1:11" x14ac:dyDescent="0.2">
      <c r="A1584">
        <f>'YAHOO HISTORICAL DATA'!A1584</f>
        <v>0</v>
      </c>
      <c r="B1584" s="81">
        <f t="shared" si="100"/>
        <v>0</v>
      </c>
      <c r="C1584" s="83">
        <f t="shared" si="102"/>
        <v>0</v>
      </c>
      <c r="D1584" s="83">
        <f t="shared" si="101"/>
        <v>0</v>
      </c>
      <c r="E1584" s="3" t="e">
        <f t="shared" si="103"/>
        <v>#NUM!</v>
      </c>
      <c r="F1584" s="15" t="str">
        <f>IF(ISNUMBER(VALUE(SUBSTITUTE(SUBSTITUTE(SUBSTITUTE(SUBSTITUTE('YAHOO HISTORICAL DATA'!B1584,",","+"),".","-"),"+","."),"-",",")))=TRUE,(VALUE(SUBSTITUTE(SUBSTITUTE(SUBSTITUTE(SUBSTITUTE('YAHOO HISTORICAL DATA'!B1584,",","+"),".","-"),"+","."),"-",","))),"")</f>
        <v/>
      </c>
      <c r="G1584" s="15" t="str">
        <f>IF(ISNUMBER(VALUE(SUBSTITUTE(SUBSTITUTE(SUBSTITUTE(SUBSTITUTE('YAHOO HISTORICAL DATA'!C1584,",","+"),".","-"),"+","."),"-",",")))=TRUE,(VALUE(SUBSTITUTE(SUBSTITUTE(SUBSTITUTE(SUBSTITUTE('YAHOO HISTORICAL DATA'!C1584,",","+"),".","-"),"+","."),"-",","))),"")</f>
        <v/>
      </c>
      <c r="H1584" s="15" t="str">
        <f>IF(ISNUMBER(VALUE(SUBSTITUTE(SUBSTITUTE(SUBSTITUTE(SUBSTITUTE('YAHOO HISTORICAL DATA'!D1584,",","+"),".","-"),"+","."),"-",",")))=TRUE,(VALUE(SUBSTITUTE(SUBSTITUTE(SUBSTITUTE(SUBSTITUTE('YAHOO HISTORICAL DATA'!D1584,",","+"),".","-"),"+","."),"-",","))),"")</f>
        <v/>
      </c>
      <c r="I1584" s="15" t="str">
        <f>IF(ISNUMBER(VALUE(SUBSTITUTE(SUBSTITUTE(SUBSTITUTE(SUBSTITUTE('YAHOO HISTORICAL DATA'!E1584,",","+"),".","-"),"+","."),"-",",")))=TRUE,(VALUE(SUBSTITUTE(SUBSTITUTE(SUBSTITUTE(SUBSTITUTE('YAHOO HISTORICAL DATA'!E1584,",","+"),".","-"),"+","."),"-",","))),"")</f>
        <v/>
      </c>
      <c r="J1584" s="15" t="str">
        <f>IF(ISNUMBER(VALUE(SUBSTITUTE(SUBSTITUTE(SUBSTITUTE(SUBSTITUTE('YAHOO HISTORICAL DATA'!F1584,",","+"),".","-"),"+","."),"-",",")))=TRUE,(VALUE(SUBSTITUTE(SUBSTITUTE(SUBSTITUTE(SUBSTITUTE('YAHOO HISTORICAL DATA'!F1584,",","+"),".","-"),"+","."),"-",","))),"")</f>
        <v/>
      </c>
      <c r="K1584" s="15">
        <f>IF(ISNUMBER(VALUE(SUBSTITUTE(SUBSTITUTE(SUBSTITUTE(SUBSTITUTE('YAHOO HISTORICAL DATA'!G1584,",","+"),".","-"),"+","."),"-",",")))=TRUE,(VALUE(SUBSTITUTE(SUBSTITUTE(SUBSTITUTE(SUBSTITUTE('YAHOO HISTORICAL DATA'!G1584,",","+"),".","-"),"+","."),"-",","))),VALUE(SUBSTITUTE(SUBSTITUTE(SUBSTITUTE(SUBSTITUTE('YAHOO HISTORICAL DATA'!G1584,",","+"),".","-"),"+","."),"-",",")&amp;"0"))</f>
        <v>0</v>
      </c>
    </row>
    <row r="1585" spans="1:11" x14ac:dyDescent="0.2">
      <c r="A1585">
        <f>'YAHOO HISTORICAL DATA'!A1585</f>
        <v>0</v>
      </c>
      <c r="B1585" s="81">
        <f t="shared" si="100"/>
        <v>0</v>
      </c>
      <c r="C1585" s="83">
        <f t="shared" si="102"/>
        <v>0</v>
      </c>
      <c r="D1585" s="83">
        <f t="shared" si="101"/>
        <v>0</v>
      </c>
      <c r="E1585" s="3" t="e">
        <f t="shared" si="103"/>
        <v>#NUM!</v>
      </c>
      <c r="F1585" s="15" t="str">
        <f>IF(ISNUMBER(VALUE(SUBSTITUTE(SUBSTITUTE(SUBSTITUTE(SUBSTITUTE('YAHOO HISTORICAL DATA'!B1585,",","+"),".","-"),"+","."),"-",",")))=TRUE,(VALUE(SUBSTITUTE(SUBSTITUTE(SUBSTITUTE(SUBSTITUTE('YAHOO HISTORICAL DATA'!B1585,",","+"),".","-"),"+","."),"-",","))),"")</f>
        <v/>
      </c>
      <c r="G1585" s="15" t="str">
        <f>IF(ISNUMBER(VALUE(SUBSTITUTE(SUBSTITUTE(SUBSTITUTE(SUBSTITUTE('YAHOO HISTORICAL DATA'!C1585,",","+"),".","-"),"+","."),"-",",")))=TRUE,(VALUE(SUBSTITUTE(SUBSTITUTE(SUBSTITUTE(SUBSTITUTE('YAHOO HISTORICAL DATA'!C1585,",","+"),".","-"),"+","."),"-",","))),"")</f>
        <v/>
      </c>
      <c r="H1585" s="15" t="str">
        <f>IF(ISNUMBER(VALUE(SUBSTITUTE(SUBSTITUTE(SUBSTITUTE(SUBSTITUTE('YAHOO HISTORICAL DATA'!D1585,",","+"),".","-"),"+","."),"-",",")))=TRUE,(VALUE(SUBSTITUTE(SUBSTITUTE(SUBSTITUTE(SUBSTITUTE('YAHOO HISTORICAL DATA'!D1585,",","+"),".","-"),"+","."),"-",","))),"")</f>
        <v/>
      </c>
      <c r="I1585" s="15" t="str">
        <f>IF(ISNUMBER(VALUE(SUBSTITUTE(SUBSTITUTE(SUBSTITUTE(SUBSTITUTE('YAHOO HISTORICAL DATA'!E1585,",","+"),".","-"),"+","."),"-",",")))=TRUE,(VALUE(SUBSTITUTE(SUBSTITUTE(SUBSTITUTE(SUBSTITUTE('YAHOO HISTORICAL DATA'!E1585,",","+"),".","-"),"+","."),"-",","))),"")</f>
        <v/>
      </c>
      <c r="J1585" s="15" t="str">
        <f>IF(ISNUMBER(VALUE(SUBSTITUTE(SUBSTITUTE(SUBSTITUTE(SUBSTITUTE('YAHOO HISTORICAL DATA'!F1585,",","+"),".","-"),"+","."),"-",",")))=TRUE,(VALUE(SUBSTITUTE(SUBSTITUTE(SUBSTITUTE(SUBSTITUTE('YAHOO HISTORICAL DATA'!F1585,",","+"),".","-"),"+","."),"-",","))),"")</f>
        <v/>
      </c>
      <c r="K1585" s="15">
        <f>IF(ISNUMBER(VALUE(SUBSTITUTE(SUBSTITUTE(SUBSTITUTE(SUBSTITUTE('YAHOO HISTORICAL DATA'!G1585,",","+"),".","-"),"+","."),"-",",")))=TRUE,(VALUE(SUBSTITUTE(SUBSTITUTE(SUBSTITUTE(SUBSTITUTE('YAHOO HISTORICAL DATA'!G1585,",","+"),".","-"),"+","."),"-",","))),VALUE(SUBSTITUTE(SUBSTITUTE(SUBSTITUTE(SUBSTITUTE('YAHOO HISTORICAL DATA'!G1585,",","+"),".","-"),"+","."),"-",",")&amp;"0"))</f>
        <v>0</v>
      </c>
    </row>
    <row r="1586" spans="1:11" x14ac:dyDescent="0.2">
      <c r="A1586">
        <f>'YAHOO HISTORICAL DATA'!A1586</f>
        <v>0</v>
      </c>
      <c r="B1586" s="81">
        <f t="shared" si="100"/>
        <v>0</v>
      </c>
      <c r="C1586" s="83">
        <f t="shared" si="102"/>
        <v>0</v>
      </c>
      <c r="D1586" s="83">
        <f t="shared" si="101"/>
        <v>0</v>
      </c>
      <c r="E1586" s="3" t="e">
        <f t="shared" si="103"/>
        <v>#NUM!</v>
      </c>
      <c r="F1586" s="15" t="str">
        <f>IF(ISNUMBER(VALUE(SUBSTITUTE(SUBSTITUTE(SUBSTITUTE(SUBSTITUTE('YAHOO HISTORICAL DATA'!B1586,",","+"),".","-"),"+","."),"-",",")))=TRUE,(VALUE(SUBSTITUTE(SUBSTITUTE(SUBSTITUTE(SUBSTITUTE('YAHOO HISTORICAL DATA'!B1586,",","+"),".","-"),"+","."),"-",","))),"")</f>
        <v/>
      </c>
      <c r="G1586" s="15" t="str">
        <f>IF(ISNUMBER(VALUE(SUBSTITUTE(SUBSTITUTE(SUBSTITUTE(SUBSTITUTE('YAHOO HISTORICAL DATA'!C1586,",","+"),".","-"),"+","."),"-",",")))=TRUE,(VALUE(SUBSTITUTE(SUBSTITUTE(SUBSTITUTE(SUBSTITUTE('YAHOO HISTORICAL DATA'!C1586,",","+"),".","-"),"+","."),"-",","))),"")</f>
        <v/>
      </c>
      <c r="H1586" s="15" t="str">
        <f>IF(ISNUMBER(VALUE(SUBSTITUTE(SUBSTITUTE(SUBSTITUTE(SUBSTITUTE('YAHOO HISTORICAL DATA'!D1586,",","+"),".","-"),"+","."),"-",",")))=TRUE,(VALUE(SUBSTITUTE(SUBSTITUTE(SUBSTITUTE(SUBSTITUTE('YAHOO HISTORICAL DATA'!D1586,",","+"),".","-"),"+","."),"-",","))),"")</f>
        <v/>
      </c>
      <c r="I1586" s="15" t="str">
        <f>IF(ISNUMBER(VALUE(SUBSTITUTE(SUBSTITUTE(SUBSTITUTE(SUBSTITUTE('YAHOO HISTORICAL DATA'!E1586,",","+"),".","-"),"+","."),"-",",")))=TRUE,(VALUE(SUBSTITUTE(SUBSTITUTE(SUBSTITUTE(SUBSTITUTE('YAHOO HISTORICAL DATA'!E1586,",","+"),".","-"),"+","."),"-",","))),"")</f>
        <v/>
      </c>
      <c r="J1586" s="15" t="str">
        <f>IF(ISNUMBER(VALUE(SUBSTITUTE(SUBSTITUTE(SUBSTITUTE(SUBSTITUTE('YAHOO HISTORICAL DATA'!F1586,",","+"),".","-"),"+","."),"-",",")))=TRUE,(VALUE(SUBSTITUTE(SUBSTITUTE(SUBSTITUTE(SUBSTITUTE('YAHOO HISTORICAL DATA'!F1586,",","+"),".","-"),"+","."),"-",","))),"")</f>
        <v/>
      </c>
      <c r="K1586" s="15">
        <f>IF(ISNUMBER(VALUE(SUBSTITUTE(SUBSTITUTE(SUBSTITUTE(SUBSTITUTE('YAHOO HISTORICAL DATA'!G1586,",","+"),".","-"),"+","."),"-",",")))=TRUE,(VALUE(SUBSTITUTE(SUBSTITUTE(SUBSTITUTE(SUBSTITUTE('YAHOO HISTORICAL DATA'!G1586,",","+"),".","-"),"+","."),"-",","))),VALUE(SUBSTITUTE(SUBSTITUTE(SUBSTITUTE(SUBSTITUTE('YAHOO HISTORICAL DATA'!G1586,",","+"),".","-"),"+","."),"-",",")&amp;"0"))</f>
        <v>0</v>
      </c>
    </row>
    <row r="1587" spans="1:11" x14ac:dyDescent="0.2">
      <c r="A1587">
        <f>'YAHOO HISTORICAL DATA'!A1587</f>
        <v>0</v>
      </c>
      <c r="B1587" s="81">
        <f t="shared" si="100"/>
        <v>0</v>
      </c>
      <c r="C1587" s="83">
        <f t="shared" si="102"/>
        <v>0</v>
      </c>
      <c r="D1587" s="83">
        <f t="shared" si="101"/>
        <v>0</v>
      </c>
      <c r="E1587" s="3" t="e">
        <f t="shared" si="103"/>
        <v>#NUM!</v>
      </c>
      <c r="F1587" s="15" t="str">
        <f>IF(ISNUMBER(VALUE(SUBSTITUTE(SUBSTITUTE(SUBSTITUTE(SUBSTITUTE('YAHOO HISTORICAL DATA'!B1587,",","+"),".","-"),"+","."),"-",",")))=TRUE,(VALUE(SUBSTITUTE(SUBSTITUTE(SUBSTITUTE(SUBSTITUTE('YAHOO HISTORICAL DATA'!B1587,",","+"),".","-"),"+","."),"-",","))),"")</f>
        <v/>
      </c>
      <c r="G1587" s="15" t="str">
        <f>IF(ISNUMBER(VALUE(SUBSTITUTE(SUBSTITUTE(SUBSTITUTE(SUBSTITUTE('YAHOO HISTORICAL DATA'!C1587,",","+"),".","-"),"+","."),"-",",")))=TRUE,(VALUE(SUBSTITUTE(SUBSTITUTE(SUBSTITUTE(SUBSTITUTE('YAHOO HISTORICAL DATA'!C1587,",","+"),".","-"),"+","."),"-",","))),"")</f>
        <v/>
      </c>
      <c r="H1587" s="15" t="str">
        <f>IF(ISNUMBER(VALUE(SUBSTITUTE(SUBSTITUTE(SUBSTITUTE(SUBSTITUTE('YAHOO HISTORICAL DATA'!D1587,",","+"),".","-"),"+","."),"-",",")))=TRUE,(VALUE(SUBSTITUTE(SUBSTITUTE(SUBSTITUTE(SUBSTITUTE('YAHOO HISTORICAL DATA'!D1587,",","+"),".","-"),"+","."),"-",","))),"")</f>
        <v/>
      </c>
      <c r="I1587" s="15" t="str">
        <f>IF(ISNUMBER(VALUE(SUBSTITUTE(SUBSTITUTE(SUBSTITUTE(SUBSTITUTE('YAHOO HISTORICAL DATA'!E1587,",","+"),".","-"),"+","."),"-",",")))=TRUE,(VALUE(SUBSTITUTE(SUBSTITUTE(SUBSTITUTE(SUBSTITUTE('YAHOO HISTORICAL DATA'!E1587,",","+"),".","-"),"+","."),"-",","))),"")</f>
        <v/>
      </c>
      <c r="J1587" s="15" t="str">
        <f>IF(ISNUMBER(VALUE(SUBSTITUTE(SUBSTITUTE(SUBSTITUTE(SUBSTITUTE('YAHOO HISTORICAL DATA'!F1587,",","+"),".","-"),"+","."),"-",",")))=TRUE,(VALUE(SUBSTITUTE(SUBSTITUTE(SUBSTITUTE(SUBSTITUTE('YAHOO HISTORICAL DATA'!F1587,",","+"),".","-"),"+","."),"-",","))),"")</f>
        <v/>
      </c>
      <c r="K1587" s="15">
        <f>IF(ISNUMBER(VALUE(SUBSTITUTE(SUBSTITUTE(SUBSTITUTE(SUBSTITUTE('YAHOO HISTORICAL DATA'!G1587,",","+"),".","-"),"+","."),"-",",")))=TRUE,(VALUE(SUBSTITUTE(SUBSTITUTE(SUBSTITUTE(SUBSTITUTE('YAHOO HISTORICAL DATA'!G1587,",","+"),".","-"),"+","."),"-",","))),VALUE(SUBSTITUTE(SUBSTITUTE(SUBSTITUTE(SUBSTITUTE('YAHOO HISTORICAL DATA'!G1587,",","+"),".","-"),"+","."),"-",",")&amp;"0"))</f>
        <v>0</v>
      </c>
    </row>
    <row r="1588" spans="1:11" x14ac:dyDescent="0.2">
      <c r="A1588">
        <f>'YAHOO HISTORICAL DATA'!A1588</f>
        <v>0</v>
      </c>
      <c r="B1588" s="81">
        <f t="shared" si="100"/>
        <v>0</v>
      </c>
      <c r="C1588" s="83">
        <f t="shared" si="102"/>
        <v>0</v>
      </c>
      <c r="D1588" s="83">
        <f t="shared" si="101"/>
        <v>0</v>
      </c>
      <c r="E1588" s="3" t="e">
        <f t="shared" si="103"/>
        <v>#NUM!</v>
      </c>
      <c r="F1588" s="15" t="str">
        <f>IF(ISNUMBER(VALUE(SUBSTITUTE(SUBSTITUTE(SUBSTITUTE(SUBSTITUTE('YAHOO HISTORICAL DATA'!B1588,",","+"),".","-"),"+","."),"-",",")))=TRUE,(VALUE(SUBSTITUTE(SUBSTITUTE(SUBSTITUTE(SUBSTITUTE('YAHOO HISTORICAL DATA'!B1588,",","+"),".","-"),"+","."),"-",","))),"")</f>
        <v/>
      </c>
      <c r="G1588" s="15" t="str">
        <f>IF(ISNUMBER(VALUE(SUBSTITUTE(SUBSTITUTE(SUBSTITUTE(SUBSTITUTE('YAHOO HISTORICAL DATA'!C1588,",","+"),".","-"),"+","."),"-",",")))=TRUE,(VALUE(SUBSTITUTE(SUBSTITUTE(SUBSTITUTE(SUBSTITUTE('YAHOO HISTORICAL DATA'!C1588,",","+"),".","-"),"+","."),"-",","))),"")</f>
        <v/>
      </c>
      <c r="H1588" s="15" t="str">
        <f>IF(ISNUMBER(VALUE(SUBSTITUTE(SUBSTITUTE(SUBSTITUTE(SUBSTITUTE('YAHOO HISTORICAL DATA'!D1588,",","+"),".","-"),"+","."),"-",",")))=TRUE,(VALUE(SUBSTITUTE(SUBSTITUTE(SUBSTITUTE(SUBSTITUTE('YAHOO HISTORICAL DATA'!D1588,",","+"),".","-"),"+","."),"-",","))),"")</f>
        <v/>
      </c>
      <c r="I1588" s="15" t="str">
        <f>IF(ISNUMBER(VALUE(SUBSTITUTE(SUBSTITUTE(SUBSTITUTE(SUBSTITUTE('YAHOO HISTORICAL DATA'!E1588,",","+"),".","-"),"+","."),"-",",")))=TRUE,(VALUE(SUBSTITUTE(SUBSTITUTE(SUBSTITUTE(SUBSTITUTE('YAHOO HISTORICAL DATA'!E1588,",","+"),".","-"),"+","."),"-",","))),"")</f>
        <v/>
      </c>
      <c r="J1588" s="15" t="str">
        <f>IF(ISNUMBER(VALUE(SUBSTITUTE(SUBSTITUTE(SUBSTITUTE(SUBSTITUTE('YAHOO HISTORICAL DATA'!F1588,",","+"),".","-"),"+","."),"-",",")))=TRUE,(VALUE(SUBSTITUTE(SUBSTITUTE(SUBSTITUTE(SUBSTITUTE('YAHOO HISTORICAL DATA'!F1588,",","+"),".","-"),"+","."),"-",","))),"")</f>
        <v/>
      </c>
      <c r="K1588" s="15">
        <f>IF(ISNUMBER(VALUE(SUBSTITUTE(SUBSTITUTE(SUBSTITUTE(SUBSTITUTE('YAHOO HISTORICAL DATA'!G1588,",","+"),".","-"),"+","."),"-",",")))=TRUE,(VALUE(SUBSTITUTE(SUBSTITUTE(SUBSTITUTE(SUBSTITUTE('YAHOO HISTORICAL DATA'!G1588,",","+"),".","-"),"+","."),"-",","))),VALUE(SUBSTITUTE(SUBSTITUTE(SUBSTITUTE(SUBSTITUTE('YAHOO HISTORICAL DATA'!G1588,",","+"),".","-"),"+","."),"-",",")&amp;"0"))</f>
        <v>0</v>
      </c>
    </row>
    <row r="1589" spans="1:11" x14ac:dyDescent="0.2">
      <c r="A1589">
        <f>'YAHOO HISTORICAL DATA'!A1589</f>
        <v>0</v>
      </c>
      <c r="B1589" s="81">
        <f t="shared" si="100"/>
        <v>0</v>
      </c>
      <c r="C1589" s="83">
        <f t="shared" si="102"/>
        <v>0</v>
      </c>
      <c r="D1589" s="83">
        <f t="shared" si="101"/>
        <v>0</v>
      </c>
      <c r="E1589" s="3" t="e">
        <f t="shared" si="103"/>
        <v>#NUM!</v>
      </c>
      <c r="F1589" s="15" t="str">
        <f>IF(ISNUMBER(VALUE(SUBSTITUTE(SUBSTITUTE(SUBSTITUTE(SUBSTITUTE('YAHOO HISTORICAL DATA'!B1589,",","+"),".","-"),"+","."),"-",",")))=TRUE,(VALUE(SUBSTITUTE(SUBSTITUTE(SUBSTITUTE(SUBSTITUTE('YAHOO HISTORICAL DATA'!B1589,",","+"),".","-"),"+","."),"-",","))),"")</f>
        <v/>
      </c>
      <c r="G1589" s="15" t="str">
        <f>IF(ISNUMBER(VALUE(SUBSTITUTE(SUBSTITUTE(SUBSTITUTE(SUBSTITUTE('YAHOO HISTORICAL DATA'!C1589,",","+"),".","-"),"+","."),"-",",")))=TRUE,(VALUE(SUBSTITUTE(SUBSTITUTE(SUBSTITUTE(SUBSTITUTE('YAHOO HISTORICAL DATA'!C1589,",","+"),".","-"),"+","."),"-",","))),"")</f>
        <v/>
      </c>
      <c r="H1589" s="15" t="str">
        <f>IF(ISNUMBER(VALUE(SUBSTITUTE(SUBSTITUTE(SUBSTITUTE(SUBSTITUTE('YAHOO HISTORICAL DATA'!D1589,",","+"),".","-"),"+","."),"-",",")))=TRUE,(VALUE(SUBSTITUTE(SUBSTITUTE(SUBSTITUTE(SUBSTITUTE('YAHOO HISTORICAL DATA'!D1589,",","+"),".","-"),"+","."),"-",","))),"")</f>
        <v/>
      </c>
      <c r="I1589" s="15" t="str">
        <f>IF(ISNUMBER(VALUE(SUBSTITUTE(SUBSTITUTE(SUBSTITUTE(SUBSTITUTE('YAHOO HISTORICAL DATA'!E1589,",","+"),".","-"),"+","."),"-",",")))=TRUE,(VALUE(SUBSTITUTE(SUBSTITUTE(SUBSTITUTE(SUBSTITUTE('YAHOO HISTORICAL DATA'!E1589,",","+"),".","-"),"+","."),"-",","))),"")</f>
        <v/>
      </c>
      <c r="J1589" s="15" t="str">
        <f>IF(ISNUMBER(VALUE(SUBSTITUTE(SUBSTITUTE(SUBSTITUTE(SUBSTITUTE('YAHOO HISTORICAL DATA'!F1589,",","+"),".","-"),"+","."),"-",",")))=TRUE,(VALUE(SUBSTITUTE(SUBSTITUTE(SUBSTITUTE(SUBSTITUTE('YAHOO HISTORICAL DATA'!F1589,",","+"),".","-"),"+","."),"-",","))),"")</f>
        <v/>
      </c>
      <c r="K1589" s="15">
        <f>IF(ISNUMBER(VALUE(SUBSTITUTE(SUBSTITUTE(SUBSTITUTE(SUBSTITUTE('YAHOO HISTORICAL DATA'!G1589,",","+"),".","-"),"+","."),"-",",")))=TRUE,(VALUE(SUBSTITUTE(SUBSTITUTE(SUBSTITUTE(SUBSTITUTE('YAHOO HISTORICAL DATA'!G1589,",","+"),".","-"),"+","."),"-",","))),VALUE(SUBSTITUTE(SUBSTITUTE(SUBSTITUTE(SUBSTITUTE('YAHOO HISTORICAL DATA'!G1589,",","+"),".","-"),"+","."),"-",",")&amp;"0"))</f>
        <v>0</v>
      </c>
    </row>
    <row r="1590" spans="1:11" x14ac:dyDescent="0.2">
      <c r="A1590">
        <f>'YAHOO HISTORICAL DATA'!A1590</f>
        <v>0</v>
      </c>
      <c r="B1590" s="81">
        <f t="shared" si="100"/>
        <v>0</v>
      </c>
      <c r="C1590" s="83">
        <f t="shared" si="102"/>
        <v>0</v>
      </c>
      <c r="D1590" s="83">
        <f t="shared" si="101"/>
        <v>0</v>
      </c>
      <c r="E1590" s="3" t="e">
        <f t="shared" si="103"/>
        <v>#NUM!</v>
      </c>
      <c r="F1590" s="15" t="str">
        <f>IF(ISNUMBER(VALUE(SUBSTITUTE(SUBSTITUTE(SUBSTITUTE(SUBSTITUTE('YAHOO HISTORICAL DATA'!B1590,",","+"),".","-"),"+","."),"-",",")))=TRUE,(VALUE(SUBSTITUTE(SUBSTITUTE(SUBSTITUTE(SUBSTITUTE('YAHOO HISTORICAL DATA'!B1590,",","+"),".","-"),"+","."),"-",","))),"")</f>
        <v/>
      </c>
      <c r="G1590" s="15" t="str">
        <f>IF(ISNUMBER(VALUE(SUBSTITUTE(SUBSTITUTE(SUBSTITUTE(SUBSTITUTE('YAHOO HISTORICAL DATA'!C1590,",","+"),".","-"),"+","."),"-",",")))=TRUE,(VALUE(SUBSTITUTE(SUBSTITUTE(SUBSTITUTE(SUBSTITUTE('YAHOO HISTORICAL DATA'!C1590,",","+"),".","-"),"+","."),"-",","))),"")</f>
        <v/>
      </c>
      <c r="H1590" s="15" t="str">
        <f>IF(ISNUMBER(VALUE(SUBSTITUTE(SUBSTITUTE(SUBSTITUTE(SUBSTITUTE('YAHOO HISTORICAL DATA'!D1590,",","+"),".","-"),"+","."),"-",",")))=TRUE,(VALUE(SUBSTITUTE(SUBSTITUTE(SUBSTITUTE(SUBSTITUTE('YAHOO HISTORICAL DATA'!D1590,",","+"),".","-"),"+","."),"-",","))),"")</f>
        <v/>
      </c>
      <c r="I1590" s="15" t="str">
        <f>IF(ISNUMBER(VALUE(SUBSTITUTE(SUBSTITUTE(SUBSTITUTE(SUBSTITUTE('YAHOO HISTORICAL DATA'!E1590,",","+"),".","-"),"+","."),"-",",")))=TRUE,(VALUE(SUBSTITUTE(SUBSTITUTE(SUBSTITUTE(SUBSTITUTE('YAHOO HISTORICAL DATA'!E1590,",","+"),".","-"),"+","."),"-",","))),"")</f>
        <v/>
      </c>
      <c r="J1590" s="15" t="str">
        <f>IF(ISNUMBER(VALUE(SUBSTITUTE(SUBSTITUTE(SUBSTITUTE(SUBSTITUTE('YAHOO HISTORICAL DATA'!F1590,",","+"),".","-"),"+","."),"-",",")))=TRUE,(VALUE(SUBSTITUTE(SUBSTITUTE(SUBSTITUTE(SUBSTITUTE('YAHOO HISTORICAL DATA'!F1590,",","+"),".","-"),"+","."),"-",","))),"")</f>
        <v/>
      </c>
      <c r="K1590" s="15">
        <f>IF(ISNUMBER(VALUE(SUBSTITUTE(SUBSTITUTE(SUBSTITUTE(SUBSTITUTE('YAHOO HISTORICAL DATA'!G1590,",","+"),".","-"),"+","."),"-",",")))=TRUE,(VALUE(SUBSTITUTE(SUBSTITUTE(SUBSTITUTE(SUBSTITUTE('YAHOO HISTORICAL DATA'!G1590,",","+"),".","-"),"+","."),"-",","))),VALUE(SUBSTITUTE(SUBSTITUTE(SUBSTITUTE(SUBSTITUTE('YAHOO HISTORICAL DATA'!G1590,",","+"),".","-"),"+","."),"-",",")&amp;"0"))</f>
        <v>0</v>
      </c>
    </row>
    <row r="1591" spans="1:11" x14ac:dyDescent="0.2">
      <c r="A1591">
        <f>'YAHOO HISTORICAL DATA'!A1591</f>
        <v>0</v>
      </c>
      <c r="B1591" s="81">
        <f t="shared" si="100"/>
        <v>0</v>
      </c>
      <c r="C1591" s="83">
        <f t="shared" si="102"/>
        <v>0</v>
      </c>
      <c r="D1591" s="83">
        <f t="shared" si="101"/>
        <v>0</v>
      </c>
      <c r="E1591" s="3" t="e">
        <f t="shared" si="103"/>
        <v>#NUM!</v>
      </c>
      <c r="F1591" s="15" t="str">
        <f>IF(ISNUMBER(VALUE(SUBSTITUTE(SUBSTITUTE(SUBSTITUTE(SUBSTITUTE('YAHOO HISTORICAL DATA'!B1591,",","+"),".","-"),"+","."),"-",",")))=TRUE,(VALUE(SUBSTITUTE(SUBSTITUTE(SUBSTITUTE(SUBSTITUTE('YAHOO HISTORICAL DATA'!B1591,",","+"),".","-"),"+","."),"-",","))),"")</f>
        <v/>
      </c>
      <c r="G1591" s="15" t="str">
        <f>IF(ISNUMBER(VALUE(SUBSTITUTE(SUBSTITUTE(SUBSTITUTE(SUBSTITUTE('YAHOO HISTORICAL DATA'!C1591,",","+"),".","-"),"+","."),"-",",")))=TRUE,(VALUE(SUBSTITUTE(SUBSTITUTE(SUBSTITUTE(SUBSTITUTE('YAHOO HISTORICAL DATA'!C1591,",","+"),".","-"),"+","."),"-",","))),"")</f>
        <v/>
      </c>
      <c r="H1591" s="15" t="str">
        <f>IF(ISNUMBER(VALUE(SUBSTITUTE(SUBSTITUTE(SUBSTITUTE(SUBSTITUTE('YAHOO HISTORICAL DATA'!D1591,",","+"),".","-"),"+","."),"-",",")))=TRUE,(VALUE(SUBSTITUTE(SUBSTITUTE(SUBSTITUTE(SUBSTITUTE('YAHOO HISTORICAL DATA'!D1591,",","+"),".","-"),"+","."),"-",","))),"")</f>
        <v/>
      </c>
      <c r="I1591" s="15" t="str">
        <f>IF(ISNUMBER(VALUE(SUBSTITUTE(SUBSTITUTE(SUBSTITUTE(SUBSTITUTE('YAHOO HISTORICAL DATA'!E1591,",","+"),".","-"),"+","."),"-",",")))=TRUE,(VALUE(SUBSTITUTE(SUBSTITUTE(SUBSTITUTE(SUBSTITUTE('YAHOO HISTORICAL DATA'!E1591,",","+"),".","-"),"+","."),"-",","))),"")</f>
        <v/>
      </c>
      <c r="J1591" s="15" t="str">
        <f>IF(ISNUMBER(VALUE(SUBSTITUTE(SUBSTITUTE(SUBSTITUTE(SUBSTITUTE('YAHOO HISTORICAL DATA'!F1591,",","+"),".","-"),"+","."),"-",",")))=TRUE,(VALUE(SUBSTITUTE(SUBSTITUTE(SUBSTITUTE(SUBSTITUTE('YAHOO HISTORICAL DATA'!F1591,",","+"),".","-"),"+","."),"-",","))),"")</f>
        <v/>
      </c>
      <c r="K1591" s="15">
        <f>IF(ISNUMBER(VALUE(SUBSTITUTE(SUBSTITUTE(SUBSTITUTE(SUBSTITUTE('YAHOO HISTORICAL DATA'!G1591,",","+"),".","-"),"+","."),"-",",")))=TRUE,(VALUE(SUBSTITUTE(SUBSTITUTE(SUBSTITUTE(SUBSTITUTE('YAHOO HISTORICAL DATA'!G1591,",","+"),".","-"),"+","."),"-",","))),VALUE(SUBSTITUTE(SUBSTITUTE(SUBSTITUTE(SUBSTITUTE('YAHOO HISTORICAL DATA'!G1591,",","+"),".","-"),"+","."),"-",",")&amp;"0"))</f>
        <v>0</v>
      </c>
    </row>
    <row r="1592" spans="1:11" x14ac:dyDescent="0.2">
      <c r="A1592">
        <f>'YAHOO HISTORICAL DATA'!A1592</f>
        <v>0</v>
      </c>
      <c r="B1592" s="81">
        <f t="shared" si="100"/>
        <v>0</v>
      </c>
      <c r="C1592" s="83">
        <f t="shared" si="102"/>
        <v>0</v>
      </c>
      <c r="D1592" s="83">
        <f t="shared" si="101"/>
        <v>0</v>
      </c>
      <c r="E1592" s="3" t="e">
        <f t="shared" si="103"/>
        <v>#NUM!</v>
      </c>
      <c r="F1592" s="15" t="str">
        <f>IF(ISNUMBER(VALUE(SUBSTITUTE(SUBSTITUTE(SUBSTITUTE(SUBSTITUTE('YAHOO HISTORICAL DATA'!B1592,",","+"),".","-"),"+","."),"-",",")))=TRUE,(VALUE(SUBSTITUTE(SUBSTITUTE(SUBSTITUTE(SUBSTITUTE('YAHOO HISTORICAL DATA'!B1592,",","+"),".","-"),"+","."),"-",","))),"")</f>
        <v/>
      </c>
      <c r="G1592" s="15" t="str">
        <f>IF(ISNUMBER(VALUE(SUBSTITUTE(SUBSTITUTE(SUBSTITUTE(SUBSTITUTE('YAHOO HISTORICAL DATA'!C1592,",","+"),".","-"),"+","."),"-",",")))=TRUE,(VALUE(SUBSTITUTE(SUBSTITUTE(SUBSTITUTE(SUBSTITUTE('YAHOO HISTORICAL DATA'!C1592,",","+"),".","-"),"+","."),"-",","))),"")</f>
        <v/>
      </c>
      <c r="H1592" s="15" t="str">
        <f>IF(ISNUMBER(VALUE(SUBSTITUTE(SUBSTITUTE(SUBSTITUTE(SUBSTITUTE('YAHOO HISTORICAL DATA'!D1592,",","+"),".","-"),"+","."),"-",",")))=TRUE,(VALUE(SUBSTITUTE(SUBSTITUTE(SUBSTITUTE(SUBSTITUTE('YAHOO HISTORICAL DATA'!D1592,",","+"),".","-"),"+","."),"-",","))),"")</f>
        <v/>
      </c>
      <c r="I1592" s="15" t="str">
        <f>IF(ISNUMBER(VALUE(SUBSTITUTE(SUBSTITUTE(SUBSTITUTE(SUBSTITUTE('YAHOO HISTORICAL DATA'!E1592,",","+"),".","-"),"+","."),"-",",")))=TRUE,(VALUE(SUBSTITUTE(SUBSTITUTE(SUBSTITUTE(SUBSTITUTE('YAHOO HISTORICAL DATA'!E1592,",","+"),".","-"),"+","."),"-",","))),"")</f>
        <v/>
      </c>
      <c r="J1592" s="15" t="str">
        <f>IF(ISNUMBER(VALUE(SUBSTITUTE(SUBSTITUTE(SUBSTITUTE(SUBSTITUTE('YAHOO HISTORICAL DATA'!F1592,",","+"),".","-"),"+","."),"-",",")))=TRUE,(VALUE(SUBSTITUTE(SUBSTITUTE(SUBSTITUTE(SUBSTITUTE('YAHOO HISTORICAL DATA'!F1592,",","+"),".","-"),"+","."),"-",","))),"")</f>
        <v/>
      </c>
      <c r="K1592" s="15">
        <f>IF(ISNUMBER(VALUE(SUBSTITUTE(SUBSTITUTE(SUBSTITUTE(SUBSTITUTE('YAHOO HISTORICAL DATA'!G1592,",","+"),".","-"),"+","."),"-",",")))=TRUE,(VALUE(SUBSTITUTE(SUBSTITUTE(SUBSTITUTE(SUBSTITUTE('YAHOO HISTORICAL DATA'!G1592,",","+"),".","-"),"+","."),"-",","))),VALUE(SUBSTITUTE(SUBSTITUTE(SUBSTITUTE(SUBSTITUTE('YAHOO HISTORICAL DATA'!G1592,",","+"),".","-"),"+","."),"-",",")&amp;"0"))</f>
        <v>0</v>
      </c>
    </row>
    <row r="1593" spans="1:11" x14ac:dyDescent="0.2">
      <c r="A1593">
        <f>'YAHOO HISTORICAL DATA'!A1593</f>
        <v>0</v>
      </c>
      <c r="B1593" s="81">
        <f t="shared" si="100"/>
        <v>0</v>
      </c>
      <c r="C1593" s="83">
        <f t="shared" si="102"/>
        <v>0</v>
      </c>
      <c r="D1593" s="83">
        <f t="shared" si="101"/>
        <v>0</v>
      </c>
      <c r="E1593" s="3" t="e">
        <f t="shared" si="103"/>
        <v>#NUM!</v>
      </c>
      <c r="F1593" s="15" t="str">
        <f>IF(ISNUMBER(VALUE(SUBSTITUTE(SUBSTITUTE(SUBSTITUTE(SUBSTITUTE('YAHOO HISTORICAL DATA'!B1593,",","+"),".","-"),"+","."),"-",",")))=TRUE,(VALUE(SUBSTITUTE(SUBSTITUTE(SUBSTITUTE(SUBSTITUTE('YAHOO HISTORICAL DATA'!B1593,",","+"),".","-"),"+","."),"-",","))),"")</f>
        <v/>
      </c>
      <c r="G1593" s="15" t="str">
        <f>IF(ISNUMBER(VALUE(SUBSTITUTE(SUBSTITUTE(SUBSTITUTE(SUBSTITUTE('YAHOO HISTORICAL DATA'!C1593,",","+"),".","-"),"+","."),"-",",")))=TRUE,(VALUE(SUBSTITUTE(SUBSTITUTE(SUBSTITUTE(SUBSTITUTE('YAHOO HISTORICAL DATA'!C1593,",","+"),".","-"),"+","."),"-",","))),"")</f>
        <v/>
      </c>
      <c r="H1593" s="15" t="str">
        <f>IF(ISNUMBER(VALUE(SUBSTITUTE(SUBSTITUTE(SUBSTITUTE(SUBSTITUTE('YAHOO HISTORICAL DATA'!D1593,",","+"),".","-"),"+","."),"-",",")))=TRUE,(VALUE(SUBSTITUTE(SUBSTITUTE(SUBSTITUTE(SUBSTITUTE('YAHOO HISTORICAL DATA'!D1593,",","+"),".","-"),"+","."),"-",","))),"")</f>
        <v/>
      </c>
      <c r="I1593" s="15" t="str">
        <f>IF(ISNUMBER(VALUE(SUBSTITUTE(SUBSTITUTE(SUBSTITUTE(SUBSTITUTE('YAHOO HISTORICAL DATA'!E1593,",","+"),".","-"),"+","."),"-",",")))=TRUE,(VALUE(SUBSTITUTE(SUBSTITUTE(SUBSTITUTE(SUBSTITUTE('YAHOO HISTORICAL DATA'!E1593,",","+"),".","-"),"+","."),"-",","))),"")</f>
        <v/>
      </c>
      <c r="J1593" s="15" t="str">
        <f>IF(ISNUMBER(VALUE(SUBSTITUTE(SUBSTITUTE(SUBSTITUTE(SUBSTITUTE('YAHOO HISTORICAL DATA'!F1593,",","+"),".","-"),"+","."),"-",",")))=TRUE,(VALUE(SUBSTITUTE(SUBSTITUTE(SUBSTITUTE(SUBSTITUTE('YAHOO HISTORICAL DATA'!F1593,",","+"),".","-"),"+","."),"-",","))),"")</f>
        <v/>
      </c>
      <c r="K1593" s="15">
        <f>IF(ISNUMBER(VALUE(SUBSTITUTE(SUBSTITUTE(SUBSTITUTE(SUBSTITUTE('YAHOO HISTORICAL DATA'!G1593,",","+"),".","-"),"+","."),"-",",")))=TRUE,(VALUE(SUBSTITUTE(SUBSTITUTE(SUBSTITUTE(SUBSTITUTE('YAHOO HISTORICAL DATA'!G1593,",","+"),".","-"),"+","."),"-",","))),VALUE(SUBSTITUTE(SUBSTITUTE(SUBSTITUTE(SUBSTITUTE('YAHOO HISTORICAL DATA'!G1593,",","+"),".","-"),"+","."),"-",",")&amp;"0"))</f>
        <v>0</v>
      </c>
    </row>
    <row r="1594" spans="1:11" x14ac:dyDescent="0.2">
      <c r="A1594">
        <f>'YAHOO HISTORICAL DATA'!A1594</f>
        <v>0</v>
      </c>
      <c r="B1594" s="81">
        <f t="shared" si="100"/>
        <v>0</v>
      </c>
      <c r="C1594" s="83">
        <f t="shared" si="102"/>
        <v>0</v>
      </c>
      <c r="D1594" s="83">
        <f t="shared" si="101"/>
        <v>0</v>
      </c>
      <c r="E1594" s="3" t="e">
        <f t="shared" si="103"/>
        <v>#NUM!</v>
      </c>
      <c r="F1594" s="15" t="str">
        <f>IF(ISNUMBER(VALUE(SUBSTITUTE(SUBSTITUTE(SUBSTITUTE(SUBSTITUTE('YAHOO HISTORICAL DATA'!B1594,",","+"),".","-"),"+","."),"-",",")))=TRUE,(VALUE(SUBSTITUTE(SUBSTITUTE(SUBSTITUTE(SUBSTITUTE('YAHOO HISTORICAL DATA'!B1594,",","+"),".","-"),"+","."),"-",","))),"")</f>
        <v/>
      </c>
      <c r="G1594" s="15" t="str">
        <f>IF(ISNUMBER(VALUE(SUBSTITUTE(SUBSTITUTE(SUBSTITUTE(SUBSTITUTE('YAHOO HISTORICAL DATA'!C1594,",","+"),".","-"),"+","."),"-",",")))=TRUE,(VALUE(SUBSTITUTE(SUBSTITUTE(SUBSTITUTE(SUBSTITUTE('YAHOO HISTORICAL DATA'!C1594,",","+"),".","-"),"+","."),"-",","))),"")</f>
        <v/>
      </c>
      <c r="H1594" s="15" t="str">
        <f>IF(ISNUMBER(VALUE(SUBSTITUTE(SUBSTITUTE(SUBSTITUTE(SUBSTITUTE('YAHOO HISTORICAL DATA'!D1594,",","+"),".","-"),"+","."),"-",",")))=TRUE,(VALUE(SUBSTITUTE(SUBSTITUTE(SUBSTITUTE(SUBSTITUTE('YAHOO HISTORICAL DATA'!D1594,",","+"),".","-"),"+","."),"-",","))),"")</f>
        <v/>
      </c>
      <c r="I1594" s="15" t="str">
        <f>IF(ISNUMBER(VALUE(SUBSTITUTE(SUBSTITUTE(SUBSTITUTE(SUBSTITUTE('YAHOO HISTORICAL DATA'!E1594,",","+"),".","-"),"+","."),"-",",")))=TRUE,(VALUE(SUBSTITUTE(SUBSTITUTE(SUBSTITUTE(SUBSTITUTE('YAHOO HISTORICAL DATA'!E1594,",","+"),".","-"),"+","."),"-",","))),"")</f>
        <v/>
      </c>
      <c r="J1594" s="15" t="str">
        <f>IF(ISNUMBER(VALUE(SUBSTITUTE(SUBSTITUTE(SUBSTITUTE(SUBSTITUTE('YAHOO HISTORICAL DATA'!F1594,",","+"),".","-"),"+","."),"-",",")))=TRUE,(VALUE(SUBSTITUTE(SUBSTITUTE(SUBSTITUTE(SUBSTITUTE('YAHOO HISTORICAL DATA'!F1594,",","+"),".","-"),"+","."),"-",","))),"")</f>
        <v/>
      </c>
      <c r="K1594" s="15">
        <f>IF(ISNUMBER(VALUE(SUBSTITUTE(SUBSTITUTE(SUBSTITUTE(SUBSTITUTE('YAHOO HISTORICAL DATA'!G1594,",","+"),".","-"),"+","."),"-",",")))=TRUE,(VALUE(SUBSTITUTE(SUBSTITUTE(SUBSTITUTE(SUBSTITUTE('YAHOO HISTORICAL DATA'!G1594,",","+"),".","-"),"+","."),"-",","))),VALUE(SUBSTITUTE(SUBSTITUTE(SUBSTITUTE(SUBSTITUTE('YAHOO HISTORICAL DATA'!G1594,",","+"),".","-"),"+","."),"-",",")&amp;"0"))</f>
        <v>0</v>
      </c>
    </row>
    <row r="1595" spans="1:11" x14ac:dyDescent="0.2">
      <c r="A1595">
        <f>'YAHOO HISTORICAL DATA'!A1595</f>
        <v>0</v>
      </c>
      <c r="B1595" s="81">
        <f t="shared" si="100"/>
        <v>0</v>
      </c>
      <c r="C1595" s="83">
        <f t="shared" si="102"/>
        <v>0</v>
      </c>
      <c r="D1595" s="83">
        <f t="shared" si="101"/>
        <v>0</v>
      </c>
      <c r="E1595" s="3" t="e">
        <f t="shared" si="103"/>
        <v>#NUM!</v>
      </c>
      <c r="F1595" s="15" t="str">
        <f>IF(ISNUMBER(VALUE(SUBSTITUTE(SUBSTITUTE(SUBSTITUTE(SUBSTITUTE('YAHOO HISTORICAL DATA'!B1595,",","+"),".","-"),"+","."),"-",",")))=TRUE,(VALUE(SUBSTITUTE(SUBSTITUTE(SUBSTITUTE(SUBSTITUTE('YAHOO HISTORICAL DATA'!B1595,",","+"),".","-"),"+","."),"-",","))),"")</f>
        <v/>
      </c>
      <c r="G1595" s="15" t="str">
        <f>IF(ISNUMBER(VALUE(SUBSTITUTE(SUBSTITUTE(SUBSTITUTE(SUBSTITUTE('YAHOO HISTORICAL DATA'!C1595,",","+"),".","-"),"+","."),"-",",")))=TRUE,(VALUE(SUBSTITUTE(SUBSTITUTE(SUBSTITUTE(SUBSTITUTE('YAHOO HISTORICAL DATA'!C1595,",","+"),".","-"),"+","."),"-",","))),"")</f>
        <v/>
      </c>
      <c r="H1595" s="15" t="str">
        <f>IF(ISNUMBER(VALUE(SUBSTITUTE(SUBSTITUTE(SUBSTITUTE(SUBSTITUTE('YAHOO HISTORICAL DATA'!D1595,",","+"),".","-"),"+","."),"-",",")))=TRUE,(VALUE(SUBSTITUTE(SUBSTITUTE(SUBSTITUTE(SUBSTITUTE('YAHOO HISTORICAL DATA'!D1595,",","+"),".","-"),"+","."),"-",","))),"")</f>
        <v/>
      </c>
      <c r="I1595" s="15" t="str">
        <f>IF(ISNUMBER(VALUE(SUBSTITUTE(SUBSTITUTE(SUBSTITUTE(SUBSTITUTE('YAHOO HISTORICAL DATA'!E1595,",","+"),".","-"),"+","."),"-",",")))=TRUE,(VALUE(SUBSTITUTE(SUBSTITUTE(SUBSTITUTE(SUBSTITUTE('YAHOO HISTORICAL DATA'!E1595,",","+"),".","-"),"+","."),"-",","))),"")</f>
        <v/>
      </c>
      <c r="J1595" s="15" t="str">
        <f>IF(ISNUMBER(VALUE(SUBSTITUTE(SUBSTITUTE(SUBSTITUTE(SUBSTITUTE('YAHOO HISTORICAL DATA'!F1595,",","+"),".","-"),"+","."),"-",",")))=TRUE,(VALUE(SUBSTITUTE(SUBSTITUTE(SUBSTITUTE(SUBSTITUTE('YAHOO HISTORICAL DATA'!F1595,",","+"),".","-"),"+","."),"-",","))),"")</f>
        <v/>
      </c>
      <c r="K1595" s="15">
        <f>IF(ISNUMBER(VALUE(SUBSTITUTE(SUBSTITUTE(SUBSTITUTE(SUBSTITUTE('YAHOO HISTORICAL DATA'!G1595,",","+"),".","-"),"+","."),"-",",")))=TRUE,(VALUE(SUBSTITUTE(SUBSTITUTE(SUBSTITUTE(SUBSTITUTE('YAHOO HISTORICAL DATA'!G1595,",","+"),".","-"),"+","."),"-",","))),VALUE(SUBSTITUTE(SUBSTITUTE(SUBSTITUTE(SUBSTITUTE('YAHOO HISTORICAL DATA'!G1595,",","+"),".","-"),"+","."),"-",",")&amp;"0"))</f>
        <v>0</v>
      </c>
    </row>
    <row r="1596" spans="1:11" x14ac:dyDescent="0.2">
      <c r="A1596">
        <f>'YAHOO HISTORICAL DATA'!A1596</f>
        <v>0</v>
      </c>
      <c r="B1596" s="81">
        <f t="shared" si="100"/>
        <v>0</v>
      </c>
      <c r="C1596" s="83">
        <f t="shared" si="102"/>
        <v>0</v>
      </c>
      <c r="D1596" s="83">
        <f t="shared" si="101"/>
        <v>0</v>
      </c>
      <c r="E1596" s="3" t="e">
        <f t="shared" si="103"/>
        <v>#NUM!</v>
      </c>
      <c r="F1596" s="15" t="str">
        <f>IF(ISNUMBER(VALUE(SUBSTITUTE(SUBSTITUTE(SUBSTITUTE(SUBSTITUTE('YAHOO HISTORICAL DATA'!B1596,",","+"),".","-"),"+","."),"-",",")))=TRUE,(VALUE(SUBSTITUTE(SUBSTITUTE(SUBSTITUTE(SUBSTITUTE('YAHOO HISTORICAL DATA'!B1596,",","+"),".","-"),"+","."),"-",","))),"")</f>
        <v/>
      </c>
      <c r="G1596" s="15" t="str">
        <f>IF(ISNUMBER(VALUE(SUBSTITUTE(SUBSTITUTE(SUBSTITUTE(SUBSTITUTE('YAHOO HISTORICAL DATA'!C1596,",","+"),".","-"),"+","."),"-",",")))=TRUE,(VALUE(SUBSTITUTE(SUBSTITUTE(SUBSTITUTE(SUBSTITUTE('YAHOO HISTORICAL DATA'!C1596,",","+"),".","-"),"+","."),"-",","))),"")</f>
        <v/>
      </c>
      <c r="H1596" s="15" t="str">
        <f>IF(ISNUMBER(VALUE(SUBSTITUTE(SUBSTITUTE(SUBSTITUTE(SUBSTITUTE('YAHOO HISTORICAL DATA'!D1596,",","+"),".","-"),"+","."),"-",",")))=TRUE,(VALUE(SUBSTITUTE(SUBSTITUTE(SUBSTITUTE(SUBSTITUTE('YAHOO HISTORICAL DATA'!D1596,",","+"),".","-"),"+","."),"-",","))),"")</f>
        <v/>
      </c>
      <c r="I1596" s="15" t="str">
        <f>IF(ISNUMBER(VALUE(SUBSTITUTE(SUBSTITUTE(SUBSTITUTE(SUBSTITUTE('YAHOO HISTORICAL DATA'!E1596,",","+"),".","-"),"+","."),"-",",")))=TRUE,(VALUE(SUBSTITUTE(SUBSTITUTE(SUBSTITUTE(SUBSTITUTE('YAHOO HISTORICAL DATA'!E1596,",","+"),".","-"),"+","."),"-",","))),"")</f>
        <v/>
      </c>
      <c r="J1596" s="15" t="str">
        <f>IF(ISNUMBER(VALUE(SUBSTITUTE(SUBSTITUTE(SUBSTITUTE(SUBSTITUTE('YAHOO HISTORICAL DATA'!F1596,",","+"),".","-"),"+","."),"-",",")))=TRUE,(VALUE(SUBSTITUTE(SUBSTITUTE(SUBSTITUTE(SUBSTITUTE('YAHOO HISTORICAL DATA'!F1596,",","+"),".","-"),"+","."),"-",","))),"")</f>
        <v/>
      </c>
      <c r="K1596" s="15">
        <f>IF(ISNUMBER(VALUE(SUBSTITUTE(SUBSTITUTE(SUBSTITUTE(SUBSTITUTE('YAHOO HISTORICAL DATA'!G1596,",","+"),".","-"),"+","."),"-",",")))=TRUE,(VALUE(SUBSTITUTE(SUBSTITUTE(SUBSTITUTE(SUBSTITUTE('YAHOO HISTORICAL DATA'!G1596,",","+"),".","-"),"+","."),"-",","))),VALUE(SUBSTITUTE(SUBSTITUTE(SUBSTITUTE(SUBSTITUTE('YAHOO HISTORICAL DATA'!G1596,",","+"),".","-"),"+","."),"-",",")&amp;"0"))</f>
        <v>0</v>
      </c>
    </row>
    <row r="1597" spans="1:11" x14ac:dyDescent="0.2">
      <c r="A1597">
        <f>'YAHOO HISTORICAL DATA'!A1597</f>
        <v>0</v>
      </c>
      <c r="B1597" s="81">
        <f t="shared" si="100"/>
        <v>0</v>
      </c>
      <c r="C1597" s="83">
        <f t="shared" si="102"/>
        <v>0</v>
      </c>
      <c r="D1597" s="83">
        <f t="shared" si="101"/>
        <v>0</v>
      </c>
      <c r="E1597" s="3" t="e">
        <f t="shared" si="103"/>
        <v>#NUM!</v>
      </c>
      <c r="F1597" s="15" t="str">
        <f>IF(ISNUMBER(VALUE(SUBSTITUTE(SUBSTITUTE(SUBSTITUTE(SUBSTITUTE('YAHOO HISTORICAL DATA'!B1597,",","+"),".","-"),"+","."),"-",",")))=TRUE,(VALUE(SUBSTITUTE(SUBSTITUTE(SUBSTITUTE(SUBSTITUTE('YAHOO HISTORICAL DATA'!B1597,",","+"),".","-"),"+","."),"-",","))),"")</f>
        <v/>
      </c>
      <c r="G1597" s="15" t="str">
        <f>IF(ISNUMBER(VALUE(SUBSTITUTE(SUBSTITUTE(SUBSTITUTE(SUBSTITUTE('YAHOO HISTORICAL DATA'!C1597,",","+"),".","-"),"+","."),"-",",")))=TRUE,(VALUE(SUBSTITUTE(SUBSTITUTE(SUBSTITUTE(SUBSTITUTE('YAHOO HISTORICAL DATA'!C1597,",","+"),".","-"),"+","."),"-",","))),"")</f>
        <v/>
      </c>
      <c r="H1597" s="15" t="str">
        <f>IF(ISNUMBER(VALUE(SUBSTITUTE(SUBSTITUTE(SUBSTITUTE(SUBSTITUTE('YAHOO HISTORICAL DATA'!D1597,",","+"),".","-"),"+","."),"-",",")))=TRUE,(VALUE(SUBSTITUTE(SUBSTITUTE(SUBSTITUTE(SUBSTITUTE('YAHOO HISTORICAL DATA'!D1597,",","+"),".","-"),"+","."),"-",","))),"")</f>
        <v/>
      </c>
      <c r="I1597" s="15" t="str">
        <f>IF(ISNUMBER(VALUE(SUBSTITUTE(SUBSTITUTE(SUBSTITUTE(SUBSTITUTE('YAHOO HISTORICAL DATA'!E1597,",","+"),".","-"),"+","."),"-",",")))=TRUE,(VALUE(SUBSTITUTE(SUBSTITUTE(SUBSTITUTE(SUBSTITUTE('YAHOO HISTORICAL DATA'!E1597,",","+"),".","-"),"+","."),"-",","))),"")</f>
        <v/>
      </c>
      <c r="J1597" s="15" t="str">
        <f>IF(ISNUMBER(VALUE(SUBSTITUTE(SUBSTITUTE(SUBSTITUTE(SUBSTITUTE('YAHOO HISTORICAL DATA'!F1597,",","+"),".","-"),"+","."),"-",",")))=TRUE,(VALUE(SUBSTITUTE(SUBSTITUTE(SUBSTITUTE(SUBSTITUTE('YAHOO HISTORICAL DATA'!F1597,",","+"),".","-"),"+","."),"-",","))),"")</f>
        <v/>
      </c>
      <c r="K1597" s="15">
        <f>IF(ISNUMBER(VALUE(SUBSTITUTE(SUBSTITUTE(SUBSTITUTE(SUBSTITUTE('YAHOO HISTORICAL DATA'!G1597,",","+"),".","-"),"+","."),"-",",")))=TRUE,(VALUE(SUBSTITUTE(SUBSTITUTE(SUBSTITUTE(SUBSTITUTE('YAHOO HISTORICAL DATA'!G1597,",","+"),".","-"),"+","."),"-",","))),VALUE(SUBSTITUTE(SUBSTITUTE(SUBSTITUTE(SUBSTITUTE('YAHOO HISTORICAL DATA'!G1597,",","+"),".","-"),"+","."),"-",",")&amp;"0"))</f>
        <v>0</v>
      </c>
    </row>
    <row r="1598" spans="1:11" x14ac:dyDescent="0.2">
      <c r="A1598">
        <f>'YAHOO HISTORICAL DATA'!A1598</f>
        <v>0</v>
      </c>
      <c r="B1598" s="81">
        <f t="shared" si="100"/>
        <v>0</v>
      </c>
      <c r="C1598" s="83">
        <f t="shared" si="102"/>
        <v>0</v>
      </c>
      <c r="D1598" s="83">
        <f t="shared" si="101"/>
        <v>0</v>
      </c>
      <c r="E1598" s="3" t="e">
        <f t="shared" si="103"/>
        <v>#NUM!</v>
      </c>
      <c r="F1598" s="15" t="str">
        <f>IF(ISNUMBER(VALUE(SUBSTITUTE(SUBSTITUTE(SUBSTITUTE(SUBSTITUTE('YAHOO HISTORICAL DATA'!B1598,",","+"),".","-"),"+","."),"-",",")))=TRUE,(VALUE(SUBSTITUTE(SUBSTITUTE(SUBSTITUTE(SUBSTITUTE('YAHOO HISTORICAL DATA'!B1598,",","+"),".","-"),"+","."),"-",","))),"")</f>
        <v/>
      </c>
      <c r="G1598" s="15" t="str">
        <f>IF(ISNUMBER(VALUE(SUBSTITUTE(SUBSTITUTE(SUBSTITUTE(SUBSTITUTE('YAHOO HISTORICAL DATA'!C1598,",","+"),".","-"),"+","."),"-",",")))=TRUE,(VALUE(SUBSTITUTE(SUBSTITUTE(SUBSTITUTE(SUBSTITUTE('YAHOO HISTORICAL DATA'!C1598,",","+"),".","-"),"+","."),"-",","))),"")</f>
        <v/>
      </c>
      <c r="H1598" s="15" t="str">
        <f>IF(ISNUMBER(VALUE(SUBSTITUTE(SUBSTITUTE(SUBSTITUTE(SUBSTITUTE('YAHOO HISTORICAL DATA'!D1598,",","+"),".","-"),"+","."),"-",",")))=TRUE,(VALUE(SUBSTITUTE(SUBSTITUTE(SUBSTITUTE(SUBSTITUTE('YAHOO HISTORICAL DATA'!D1598,",","+"),".","-"),"+","."),"-",","))),"")</f>
        <v/>
      </c>
      <c r="I1598" s="15" t="str">
        <f>IF(ISNUMBER(VALUE(SUBSTITUTE(SUBSTITUTE(SUBSTITUTE(SUBSTITUTE('YAHOO HISTORICAL DATA'!E1598,",","+"),".","-"),"+","."),"-",",")))=TRUE,(VALUE(SUBSTITUTE(SUBSTITUTE(SUBSTITUTE(SUBSTITUTE('YAHOO HISTORICAL DATA'!E1598,",","+"),".","-"),"+","."),"-",","))),"")</f>
        <v/>
      </c>
      <c r="J1598" s="15" t="str">
        <f>IF(ISNUMBER(VALUE(SUBSTITUTE(SUBSTITUTE(SUBSTITUTE(SUBSTITUTE('YAHOO HISTORICAL DATA'!F1598,",","+"),".","-"),"+","."),"-",",")))=TRUE,(VALUE(SUBSTITUTE(SUBSTITUTE(SUBSTITUTE(SUBSTITUTE('YAHOO HISTORICAL DATA'!F1598,",","+"),".","-"),"+","."),"-",","))),"")</f>
        <v/>
      </c>
      <c r="K1598" s="15">
        <f>IF(ISNUMBER(VALUE(SUBSTITUTE(SUBSTITUTE(SUBSTITUTE(SUBSTITUTE('YAHOO HISTORICAL DATA'!G1598,",","+"),".","-"),"+","."),"-",",")))=TRUE,(VALUE(SUBSTITUTE(SUBSTITUTE(SUBSTITUTE(SUBSTITUTE('YAHOO HISTORICAL DATA'!G1598,",","+"),".","-"),"+","."),"-",","))),VALUE(SUBSTITUTE(SUBSTITUTE(SUBSTITUTE(SUBSTITUTE('YAHOO HISTORICAL DATA'!G1598,",","+"),".","-"),"+","."),"-",",")&amp;"0"))</f>
        <v>0</v>
      </c>
    </row>
    <row r="1599" spans="1:11" x14ac:dyDescent="0.2">
      <c r="A1599">
        <f>'YAHOO HISTORICAL DATA'!A1599</f>
        <v>0</v>
      </c>
      <c r="B1599" s="81">
        <f t="shared" si="100"/>
        <v>0</v>
      </c>
      <c r="C1599" s="83">
        <f t="shared" si="102"/>
        <v>0</v>
      </c>
      <c r="D1599" s="83">
        <f t="shared" si="101"/>
        <v>0</v>
      </c>
      <c r="E1599" s="3" t="e">
        <f t="shared" si="103"/>
        <v>#NUM!</v>
      </c>
      <c r="F1599" s="15" t="str">
        <f>IF(ISNUMBER(VALUE(SUBSTITUTE(SUBSTITUTE(SUBSTITUTE(SUBSTITUTE('YAHOO HISTORICAL DATA'!B1599,",","+"),".","-"),"+","."),"-",",")))=TRUE,(VALUE(SUBSTITUTE(SUBSTITUTE(SUBSTITUTE(SUBSTITUTE('YAHOO HISTORICAL DATA'!B1599,",","+"),".","-"),"+","."),"-",","))),"")</f>
        <v/>
      </c>
      <c r="G1599" s="15" t="str">
        <f>IF(ISNUMBER(VALUE(SUBSTITUTE(SUBSTITUTE(SUBSTITUTE(SUBSTITUTE('YAHOO HISTORICAL DATA'!C1599,",","+"),".","-"),"+","."),"-",",")))=TRUE,(VALUE(SUBSTITUTE(SUBSTITUTE(SUBSTITUTE(SUBSTITUTE('YAHOO HISTORICAL DATA'!C1599,",","+"),".","-"),"+","."),"-",","))),"")</f>
        <v/>
      </c>
      <c r="H1599" s="15" t="str">
        <f>IF(ISNUMBER(VALUE(SUBSTITUTE(SUBSTITUTE(SUBSTITUTE(SUBSTITUTE('YAHOO HISTORICAL DATA'!D1599,",","+"),".","-"),"+","."),"-",",")))=TRUE,(VALUE(SUBSTITUTE(SUBSTITUTE(SUBSTITUTE(SUBSTITUTE('YAHOO HISTORICAL DATA'!D1599,",","+"),".","-"),"+","."),"-",","))),"")</f>
        <v/>
      </c>
      <c r="I1599" s="15" t="str">
        <f>IF(ISNUMBER(VALUE(SUBSTITUTE(SUBSTITUTE(SUBSTITUTE(SUBSTITUTE('YAHOO HISTORICAL DATA'!E1599,",","+"),".","-"),"+","."),"-",",")))=TRUE,(VALUE(SUBSTITUTE(SUBSTITUTE(SUBSTITUTE(SUBSTITUTE('YAHOO HISTORICAL DATA'!E1599,",","+"),".","-"),"+","."),"-",","))),"")</f>
        <v/>
      </c>
      <c r="J1599" s="15" t="str">
        <f>IF(ISNUMBER(VALUE(SUBSTITUTE(SUBSTITUTE(SUBSTITUTE(SUBSTITUTE('YAHOO HISTORICAL DATA'!F1599,",","+"),".","-"),"+","."),"-",",")))=TRUE,(VALUE(SUBSTITUTE(SUBSTITUTE(SUBSTITUTE(SUBSTITUTE('YAHOO HISTORICAL DATA'!F1599,",","+"),".","-"),"+","."),"-",","))),"")</f>
        <v/>
      </c>
      <c r="K1599" s="15">
        <f>IF(ISNUMBER(VALUE(SUBSTITUTE(SUBSTITUTE(SUBSTITUTE(SUBSTITUTE('YAHOO HISTORICAL DATA'!G1599,",","+"),".","-"),"+","."),"-",",")))=TRUE,(VALUE(SUBSTITUTE(SUBSTITUTE(SUBSTITUTE(SUBSTITUTE('YAHOO HISTORICAL DATA'!G1599,",","+"),".","-"),"+","."),"-",","))),VALUE(SUBSTITUTE(SUBSTITUTE(SUBSTITUTE(SUBSTITUTE('YAHOO HISTORICAL DATA'!G1599,",","+"),".","-"),"+","."),"-",",")&amp;"0"))</f>
        <v>0</v>
      </c>
    </row>
    <row r="1600" spans="1:11" x14ac:dyDescent="0.2">
      <c r="A1600">
        <f>'YAHOO HISTORICAL DATA'!A1600</f>
        <v>0</v>
      </c>
      <c r="B1600" s="81">
        <f t="shared" si="100"/>
        <v>0</v>
      </c>
      <c r="C1600" s="83">
        <f t="shared" si="102"/>
        <v>0</v>
      </c>
      <c r="D1600" s="83">
        <f t="shared" si="101"/>
        <v>0</v>
      </c>
      <c r="E1600" s="3" t="e">
        <f t="shared" si="103"/>
        <v>#NUM!</v>
      </c>
      <c r="F1600" s="15" t="str">
        <f>IF(ISNUMBER(VALUE(SUBSTITUTE(SUBSTITUTE(SUBSTITUTE(SUBSTITUTE('YAHOO HISTORICAL DATA'!B1600,",","+"),".","-"),"+","."),"-",",")))=TRUE,(VALUE(SUBSTITUTE(SUBSTITUTE(SUBSTITUTE(SUBSTITUTE('YAHOO HISTORICAL DATA'!B1600,",","+"),".","-"),"+","."),"-",","))),"")</f>
        <v/>
      </c>
      <c r="G1600" s="15" t="str">
        <f>IF(ISNUMBER(VALUE(SUBSTITUTE(SUBSTITUTE(SUBSTITUTE(SUBSTITUTE('YAHOO HISTORICAL DATA'!C1600,",","+"),".","-"),"+","."),"-",",")))=TRUE,(VALUE(SUBSTITUTE(SUBSTITUTE(SUBSTITUTE(SUBSTITUTE('YAHOO HISTORICAL DATA'!C1600,",","+"),".","-"),"+","."),"-",","))),"")</f>
        <v/>
      </c>
      <c r="H1600" s="15" t="str">
        <f>IF(ISNUMBER(VALUE(SUBSTITUTE(SUBSTITUTE(SUBSTITUTE(SUBSTITUTE('YAHOO HISTORICAL DATA'!D1600,",","+"),".","-"),"+","."),"-",",")))=TRUE,(VALUE(SUBSTITUTE(SUBSTITUTE(SUBSTITUTE(SUBSTITUTE('YAHOO HISTORICAL DATA'!D1600,",","+"),".","-"),"+","."),"-",","))),"")</f>
        <v/>
      </c>
      <c r="I1600" s="15" t="str">
        <f>IF(ISNUMBER(VALUE(SUBSTITUTE(SUBSTITUTE(SUBSTITUTE(SUBSTITUTE('YAHOO HISTORICAL DATA'!E1600,",","+"),".","-"),"+","."),"-",",")))=TRUE,(VALUE(SUBSTITUTE(SUBSTITUTE(SUBSTITUTE(SUBSTITUTE('YAHOO HISTORICAL DATA'!E1600,",","+"),".","-"),"+","."),"-",","))),"")</f>
        <v/>
      </c>
      <c r="J1600" s="15" t="str">
        <f>IF(ISNUMBER(VALUE(SUBSTITUTE(SUBSTITUTE(SUBSTITUTE(SUBSTITUTE('YAHOO HISTORICAL DATA'!F1600,",","+"),".","-"),"+","."),"-",",")))=TRUE,(VALUE(SUBSTITUTE(SUBSTITUTE(SUBSTITUTE(SUBSTITUTE('YAHOO HISTORICAL DATA'!F1600,",","+"),".","-"),"+","."),"-",","))),"")</f>
        <v/>
      </c>
      <c r="K1600" s="15">
        <f>IF(ISNUMBER(VALUE(SUBSTITUTE(SUBSTITUTE(SUBSTITUTE(SUBSTITUTE('YAHOO HISTORICAL DATA'!G1600,",","+"),".","-"),"+","."),"-",",")))=TRUE,(VALUE(SUBSTITUTE(SUBSTITUTE(SUBSTITUTE(SUBSTITUTE('YAHOO HISTORICAL DATA'!G1600,",","+"),".","-"),"+","."),"-",","))),VALUE(SUBSTITUTE(SUBSTITUTE(SUBSTITUTE(SUBSTITUTE('YAHOO HISTORICAL DATA'!G1600,",","+"),".","-"),"+","."),"-",",")&amp;"0"))</f>
        <v>0</v>
      </c>
    </row>
    <row r="1601" spans="1:11" x14ac:dyDescent="0.2">
      <c r="A1601">
        <f>'YAHOO HISTORICAL DATA'!A1601</f>
        <v>0</v>
      </c>
      <c r="B1601" s="81">
        <f t="shared" si="100"/>
        <v>0</v>
      </c>
      <c r="C1601" s="83">
        <f t="shared" si="102"/>
        <v>0</v>
      </c>
      <c r="D1601" s="83">
        <f t="shared" si="101"/>
        <v>0</v>
      </c>
      <c r="E1601" s="3" t="e">
        <f t="shared" si="103"/>
        <v>#NUM!</v>
      </c>
      <c r="F1601" s="15" t="str">
        <f>IF(ISNUMBER(VALUE(SUBSTITUTE(SUBSTITUTE(SUBSTITUTE(SUBSTITUTE('YAHOO HISTORICAL DATA'!B1601,",","+"),".","-"),"+","."),"-",",")))=TRUE,(VALUE(SUBSTITUTE(SUBSTITUTE(SUBSTITUTE(SUBSTITUTE('YAHOO HISTORICAL DATA'!B1601,",","+"),".","-"),"+","."),"-",","))),"")</f>
        <v/>
      </c>
      <c r="G1601" s="15" t="str">
        <f>IF(ISNUMBER(VALUE(SUBSTITUTE(SUBSTITUTE(SUBSTITUTE(SUBSTITUTE('YAHOO HISTORICAL DATA'!C1601,",","+"),".","-"),"+","."),"-",",")))=TRUE,(VALUE(SUBSTITUTE(SUBSTITUTE(SUBSTITUTE(SUBSTITUTE('YAHOO HISTORICAL DATA'!C1601,",","+"),".","-"),"+","."),"-",","))),"")</f>
        <v/>
      </c>
      <c r="H1601" s="15" t="str">
        <f>IF(ISNUMBER(VALUE(SUBSTITUTE(SUBSTITUTE(SUBSTITUTE(SUBSTITUTE('YAHOO HISTORICAL DATA'!D1601,",","+"),".","-"),"+","."),"-",",")))=TRUE,(VALUE(SUBSTITUTE(SUBSTITUTE(SUBSTITUTE(SUBSTITUTE('YAHOO HISTORICAL DATA'!D1601,",","+"),".","-"),"+","."),"-",","))),"")</f>
        <v/>
      </c>
      <c r="I1601" s="15" t="str">
        <f>IF(ISNUMBER(VALUE(SUBSTITUTE(SUBSTITUTE(SUBSTITUTE(SUBSTITUTE('YAHOO HISTORICAL DATA'!E1601,",","+"),".","-"),"+","."),"-",",")))=TRUE,(VALUE(SUBSTITUTE(SUBSTITUTE(SUBSTITUTE(SUBSTITUTE('YAHOO HISTORICAL DATA'!E1601,",","+"),".","-"),"+","."),"-",","))),"")</f>
        <v/>
      </c>
      <c r="J1601" s="15" t="str">
        <f>IF(ISNUMBER(VALUE(SUBSTITUTE(SUBSTITUTE(SUBSTITUTE(SUBSTITUTE('YAHOO HISTORICAL DATA'!F1601,",","+"),".","-"),"+","."),"-",",")))=TRUE,(VALUE(SUBSTITUTE(SUBSTITUTE(SUBSTITUTE(SUBSTITUTE('YAHOO HISTORICAL DATA'!F1601,",","+"),".","-"),"+","."),"-",","))),"")</f>
        <v/>
      </c>
      <c r="K1601" s="15">
        <f>IF(ISNUMBER(VALUE(SUBSTITUTE(SUBSTITUTE(SUBSTITUTE(SUBSTITUTE('YAHOO HISTORICAL DATA'!G1601,",","+"),".","-"),"+","."),"-",",")))=TRUE,(VALUE(SUBSTITUTE(SUBSTITUTE(SUBSTITUTE(SUBSTITUTE('YAHOO HISTORICAL DATA'!G1601,",","+"),".","-"),"+","."),"-",","))),VALUE(SUBSTITUTE(SUBSTITUTE(SUBSTITUTE(SUBSTITUTE('YAHOO HISTORICAL DATA'!G1601,",","+"),".","-"),"+","."),"-",",")&amp;"0"))</f>
        <v>0</v>
      </c>
    </row>
    <row r="1602" spans="1:11" x14ac:dyDescent="0.2">
      <c r="A1602">
        <f>'YAHOO HISTORICAL DATA'!A1602</f>
        <v>0</v>
      </c>
      <c r="B1602" s="81">
        <f t="shared" si="100"/>
        <v>0</v>
      </c>
      <c r="C1602" s="83">
        <f t="shared" si="102"/>
        <v>0</v>
      </c>
      <c r="D1602" s="83">
        <f t="shared" si="101"/>
        <v>0</v>
      </c>
      <c r="E1602" s="3" t="e">
        <f t="shared" si="103"/>
        <v>#NUM!</v>
      </c>
      <c r="F1602" s="15" t="str">
        <f>IF(ISNUMBER(VALUE(SUBSTITUTE(SUBSTITUTE(SUBSTITUTE(SUBSTITUTE('YAHOO HISTORICAL DATA'!B1602,",","+"),".","-"),"+","."),"-",",")))=TRUE,(VALUE(SUBSTITUTE(SUBSTITUTE(SUBSTITUTE(SUBSTITUTE('YAHOO HISTORICAL DATA'!B1602,",","+"),".","-"),"+","."),"-",","))),"")</f>
        <v/>
      </c>
      <c r="G1602" s="15" t="str">
        <f>IF(ISNUMBER(VALUE(SUBSTITUTE(SUBSTITUTE(SUBSTITUTE(SUBSTITUTE('YAHOO HISTORICAL DATA'!C1602,",","+"),".","-"),"+","."),"-",",")))=TRUE,(VALUE(SUBSTITUTE(SUBSTITUTE(SUBSTITUTE(SUBSTITUTE('YAHOO HISTORICAL DATA'!C1602,",","+"),".","-"),"+","."),"-",","))),"")</f>
        <v/>
      </c>
      <c r="H1602" s="15" t="str">
        <f>IF(ISNUMBER(VALUE(SUBSTITUTE(SUBSTITUTE(SUBSTITUTE(SUBSTITUTE('YAHOO HISTORICAL DATA'!D1602,",","+"),".","-"),"+","."),"-",",")))=TRUE,(VALUE(SUBSTITUTE(SUBSTITUTE(SUBSTITUTE(SUBSTITUTE('YAHOO HISTORICAL DATA'!D1602,",","+"),".","-"),"+","."),"-",","))),"")</f>
        <v/>
      </c>
      <c r="I1602" s="15" t="str">
        <f>IF(ISNUMBER(VALUE(SUBSTITUTE(SUBSTITUTE(SUBSTITUTE(SUBSTITUTE('YAHOO HISTORICAL DATA'!E1602,",","+"),".","-"),"+","."),"-",",")))=TRUE,(VALUE(SUBSTITUTE(SUBSTITUTE(SUBSTITUTE(SUBSTITUTE('YAHOO HISTORICAL DATA'!E1602,",","+"),".","-"),"+","."),"-",","))),"")</f>
        <v/>
      </c>
      <c r="J1602" s="15" t="str">
        <f>IF(ISNUMBER(VALUE(SUBSTITUTE(SUBSTITUTE(SUBSTITUTE(SUBSTITUTE('YAHOO HISTORICAL DATA'!F1602,",","+"),".","-"),"+","."),"-",",")))=TRUE,(VALUE(SUBSTITUTE(SUBSTITUTE(SUBSTITUTE(SUBSTITUTE('YAHOO HISTORICAL DATA'!F1602,",","+"),".","-"),"+","."),"-",","))),"")</f>
        <v/>
      </c>
      <c r="K1602" s="15">
        <f>IF(ISNUMBER(VALUE(SUBSTITUTE(SUBSTITUTE(SUBSTITUTE(SUBSTITUTE('YAHOO HISTORICAL DATA'!G1602,",","+"),".","-"),"+","."),"-",",")))=TRUE,(VALUE(SUBSTITUTE(SUBSTITUTE(SUBSTITUTE(SUBSTITUTE('YAHOO HISTORICAL DATA'!G1602,",","+"),".","-"),"+","."),"-",","))),VALUE(SUBSTITUTE(SUBSTITUTE(SUBSTITUTE(SUBSTITUTE('YAHOO HISTORICAL DATA'!G1602,",","+"),".","-"),"+","."),"-",",")&amp;"0"))</f>
        <v>0</v>
      </c>
    </row>
    <row r="1603" spans="1:11" x14ac:dyDescent="0.2">
      <c r="A1603">
        <f>'YAHOO HISTORICAL DATA'!A1603</f>
        <v>0</v>
      </c>
      <c r="B1603" s="81">
        <f t="shared" ref="B1603:B1666" si="104">VALUE(RIGHT((LEFT(A1603,6)),2))</f>
        <v>0</v>
      </c>
      <c r="C1603" s="83">
        <f t="shared" si="102"/>
        <v>0</v>
      </c>
      <c r="D1603" s="83">
        <f t="shared" ref="D1603:D1666" si="105">IF(AND(ISNUMBER(G1603),ISNUMBER(K1603)),VALUE(RIGHT(A1603,4)),0)</f>
        <v>0</v>
      </c>
      <c r="E1603" s="3" t="e">
        <f t="shared" si="103"/>
        <v>#NUM!</v>
      </c>
      <c r="F1603" s="15" t="str">
        <f>IF(ISNUMBER(VALUE(SUBSTITUTE(SUBSTITUTE(SUBSTITUTE(SUBSTITUTE('YAHOO HISTORICAL DATA'!B1603,",","+"),".","-"),"+","."),"-",",")))=TRUE,(VALUE(SUBSTITUTE(SUBSTITUTE(SUBSTITUTE(SUBSTITUTE('YAHOO HISTORICAL DATA'!B1603,",","+"),".","-"),"+","."),"-",","))),"")</f>
        <v/>
      </c>
      <c r="G1603" s="15" t="str">
        <f>IF(ISNUMBER(VALUE(SUBSTITUTE(SUBSTITUTE(SUBSTITUTE(SUBSTITUTE('YAHOO HISTORICAL DATA'!C1603,",","+"),".","-"),"+","."),"-",",")))=TRUE,(VALUE(SUBSTITUTE(SUBSTITUTE(SUBSTITUTE(SUBSTITUTE('YAHOO HISTORICAL DATA'!C1603,",","+"),".","-"),"+","."),"-",","))),"")</f>
        <v/>
      </c>
      <c r="H1603" s="15" t="str">
        <f>IF(ISNUMBER(VALUE(SUBSTITUTE(SUBSTITUTE(SUBSTITUTE(SUBSTITUTE('YAHOO HISTORICAL DATA'!D1603,",","+"),".","-"),"+","."),"-",",")))=TRUE,(VALUE(SUBSTITUTE(SUBSTITUTE(SUBSTITUTE(SUBSTITUTE('YAHOO HISTORICAL DATA'!D1603,",","+"),".","-"),"+","."),"-",","))),"")</f>
        <v/>
      </c>
      <c r="I1603" s="15" t="str">
        <f>IF(ISNUMBER(VALUE(SUBSTITUTE(SUBSTITUTE(SUBSTITUTE(SUBSTITUTE('YAHOO HISTORICAL DATA'!E1603,",","+"),".","-"),"+","."),"-",",")))=TRUE,(VALUE(SUBSTITUTE(SUBSTITUTE(SUBSTITUTE(SUBSTITUTE('YAHOO HISTORICAL DATA'!E1603,",","+"),".","-"),"+","."),"-",","))),"")</f>
        <v/>
      </c>
      <c r="J1603" s="15" t="str">
        <f>IF(ISNUMBER(VALUE(SUBSTITUTE(SUBSTITUTE(SUBSTITUTE(SUBSTITUTE('YAHOO HISTORICAL DATA'!F1603,",","+"),".","-"),"+","."),"-",",")))=TRUE,(VALUE(SUBSTITUTE(SUBSTITUTE(SUBSTITUTE(SUBSTITUTE('YAHOO HISTORICAL DATA'!F1603,",","+"),".","-"),"+","."),"-",","))),"")</f>
        <v/>
      </c>
      <c r="K1603" s="15">
        <f>IF(ISNUMBER(VALUE(SUBSTITUTE(SUBSTITUTE(SUBSTITUTE(SUBSTITUTE('YAHOO HISTORICAL DATA'!G1603,",","+"),".","-"),"+","."),"-",",")))=TRUE,(VALUE(SUBSTITUTE(SUBSTITUTE(SUBSTITUTE(SUBSTITUTE('YAHOO HISTORICAL DATA'!G1603,",","+"),".","-"),"+","."),"-",","))),VALUE(SUBSTITUTE(SUBSTITUTE(SUBSTITUTE(SUBSTITUTE('YAHOO HISTORICAL DATA'!G1603,",","+"),".","-"),"+","."),"-",",")&amp;"0"))</f>
        <v>0</v>
      </c>
    </row>
    <row r="1604" spans="1:11" x14ac:dyDescent="0.2">
      <c r="A1604">
        <f>'YAHOO HISTORICAL DATA'!A1604</f>
        <v>0</v>
      </c>
      <c r="B1604" s="81">
        <f t="shared" si="104"/>
        <v>0</v>
      </c>
      <c r="C1604" s="83">
        <f t="shared" si="102"/>
        <v>0</v>
      </c>
      <c r="D1604" s="83">
        <f t="shared" si="105"/>
        <v>0</v>
      </c>
      <c r="E1604" s="3" t="e">
        <f t="shared" si="103"/>
        <v>#NUM!</v>
      </c>
      <c r="F1604" s="15" t="str">
        <f>IF(ISNUMBER(VALUE(SUBSTITUTE(SUBSTITUTE(SUBSTITUTE(SUBSTITUTE('YAHOO HISTORICAL DATA'!B1604,",","+"),".","-"),"+","."),"-",",")))=TRUE,(VALUE(SUBSTITUTE(SUBSTITUTE(SUBSTITUTE(SUBSTITUTE('YAHOO HISTORICAL DATA'!B1604,",","+"),".","-"),"+","."),"-",","))),"")</f>
        <v/>
      </c>
      <c r="G1604" s="15" t="str">
        <f>IF(ISNUMBER(VALUE(SUBSTITUTE(SUBSTITUTE(SUBSTITUTE(SUBSTITUTE('YAHOO HISTORICAL DATA'!C1604,",","+"),".","-"),"+","."),"-",",")))=TRUE,(VALUE(SUBSTITUTE(SUBSTITUTE(SUBSTITUTE(SUBSTITUTE('YAHOO HISTORICAL DATA'!C1604,",","+"),".","-"),"+","."),"-",","))),"")</f>
        <v/>
      </c>
      <c r="H1604" s="15" t="str">
        <f>IF(ISNUMBER(VALUE(SUBSTITUTE(SUBSTITUTE(SUBSTITUTE(SUBSTITUTE('YAHOO HISTORICAL DATA'!D1604,",","+"),".","-"),"+","."),"-",",")))=TRUE,(VALUE(SUBSTITUTE(SUBSTITUTE(SUBSTITUTE(SUBSTITUTE('YAHOO HISTORICAL DATA'!D1604,",","+"),".","-"),"+","."),"-",","))),"")</f>
        <v/>
      </c>
      <c r="I1604" s="15" t="str">
        <f>IF(ISNUMBER(VALUE(SUBSTITUTE(SUBSTITUTE(SUBSTITUTE(SUBSTITUTE('YAHOO HISTORICAL DATA'!E1604,",","+"),".","-"),"+","."),"-",",")))=TRUE,(VALUE(SUBSTITUTE(SUBSTITUTE(SUBSTITUTE(SUBSTITUTE('YAHOO HISTORICAL DATA'!E1604,",","+"),".","-"),"+","."),"-",","))),"")</f>
        <v/>
      </c>
      <c r="J1604" s="15" t="str">
        <f>IF(ISNUMBER(VALUE(SUBSTITUTE(SUBSTITUTE(SUBSTITUTE(SUBSTITUTE('YAHOO HISTORICAL DATA'!F1604,",","+"),".","-"),"+","."),"-",",")))=TRUE,(VALUE(SUBSTITUTE(SUBSTITUTE(SUBSTITUTE(SUBSTITUTE('YAHOO HISTORICAL DATA'!F1604,",","+"),".","-"),"+","."),"-",","))),"")</f>
        <v/>
      </c>
      <c r="K1604" s="15">
        <f>IF(ISNUMBER(VALUE(SUBSTITUTE(SUBSTITUTE(SUBSTITUTE(SUBSTITUTE('YAHOO HISTORICAL DATA'!G1604,",","+"),".","-"),"+","."),"-",",")))=TRUE,(VALUE(SUBSTITUTE(SUBSTITUTE(SUBSTITUTE(SUBSTITUTE('YAHOO HISTORICAL DATA'!G1604,",","+"),".","-"),"+","."),"-",","))),VALUE(SUBSTITUTE(SUBSTITUTE(SUBSTITUTE(SUBSTITUTE('YAHOO HISTORICAL DATA'!G1604,",","+"),".","-"),"+","."),"-",",")&amp;"0"))</f>
        <v>0</v>
      </c>
    </row>
    <row r="1605" spans="1:11" x14ac:dyDescent="0.2">
      <c r="A1605">
        <f>'YAHOO HISTORICAL DATA'!A1605</f>
        <v>0</v>
      </c>
      <c r="B1605" s="81">
        <f t="shared" si="104"/>
        <v>0</v>
      </c>
      <c r="C1605" s="83">
        <f t="shared" si="102"/>
        <v>0</v>
      </c>
      <c r="D1605" s="83">
        <f t="shared" si="105"/>
        <v>0</v>
      </c>
      <c r="E1605" s="3" t="e">
        <f t="shared" si="103"/>
        <v>#NUM!</v>
      </c>
      <c r="F1605" s="15" t="str">
        <f>IF(ISNUMBER(VALUE(SUBSTITUTE(SUBSTITUTE(SUBSTITUTE(SUBSTITUTE('YAHOO HISTORICAL DATA'!B1605,",","+"),".","-"),"+","."),"-",",")))=TRUE,(VALUE(SUBSTITUTE(SUBSTITUTE(SUBSTITUTE(SUBSTITUTE('YAHOO HISTORICAL DATA'!B1605,",","+"),".","-"),"+","."),"-",","))),"")</f>
        <v/>
      </c>
      <c r="G1605" s="15" t="str">
        <f>IF(ISNUMBER(VALUE(SUBSTITUTE(SUBSTITUTE(SUBSTITUTE(SUBSTITUTE('YAHOO HISTORICAL DATA'!C1605,",","+"),".","-"),"+","."),"-",",")))=TRUE,(VALUE(SUBSTITUTE(SUBSTITUTE(SUBSTITUTE(SUBSTITUTE('YAHOO HISTORICAL DATA'!C1605,",","+"),".","-"),"+","."),"-",","))),"")</f>
        <v/>
      </c>
      <c r="H1605" s="15" t="str">
        <f>IF(ISNUMBER(VALUE(SUBSTITUTE(SUBSTITUTE(SUBSTITUTE(SUBSTITUTE('YAHOO HISTORICAL DATA'!D1605,",","+"),".","-"),"+","."),"-",",")))=TRUE,(VALUE(SUBSTITUTE(SUBSTITUTE(SUBSTITUTE(SUBSTITUTE('YAHOO HISTORICAL DATA'!D1605,",","+"),".","-"),"+","."),"-",","))),"")</f>
        <v/>
      </c>
      <c r="I1605" s="15" t="str">
        <f>IF(ISNUMBER(VALUE(SUBSTITUTE(SUBSTITUTE(SUBSTITUTE(SUBSTITUTE('YAHOO HISTORICAL DATA'!E1605,",","+"),".","-"),"+","."),"-",",")))=TRUE,(VALUE(SUBSTITUTE(SUBSTITUTE(SUBSTITUTE(SUBSTITUTE('YAHOO HISTORICAL DATA'!E1605,",","+"),".","-"),"+","."),"-",","))),"")</f>
        <v/>
      </c>
      <c r="J1605" s="15" t="str">
        <f>IF(ISNUMBER(VALUE(SUBSTITUTE(SUBSTITUTE(SUBSTITUTE(SUBSTITUTE('YAHOO HISTORICAL DATA'!F1605,",","+"),".","-"),"+","."),"-",",")))=TRUE,(VALUE(SUBSTITUTE(SUBSTITUTE(SUBSTITUTE(SUBSTITUTE('YAHOO HISTORICAL DATA'!F1605,",","+"),".","-"),"+","."),"-",","))),"")</f>
        <v/>
      </c>
      <c r="K1605" s="15">
        <f>IF(ISNUMBER(VALUE(SUBSTITUTE(SUBSTITUTE(SUBSTITUTE(SUBSTITUTE('YAHOO HISTORICAL DATA'!G1605,",","+"),".","-"),"+","."),"-",",")))=TRUE,(VALUE(SUBSTITUTE(SUBSTITUTE(SUBSTITUTE(SUBSTITUTE('YAHOO HISTORICAL DATA'!G1605,",","+"),".","-"),"+","."),"-",","))),VALUE(SUBSTITUTE(SUBSTITUTE(SUBSTITUTE(SUBSTITUTE('YAHOO HISTORICAL DATA'!G1605,",","+"),".","-"),"+","."),"-",",")&amp;"0"))</f>
        <v>0</v>
      </c>
    </row>
    <row r="1606" spans="1:11" x14ac:dyDescent="0.2">
      <c r="A1606">
        <f>'YAHOO HISTORICAL DATA'!A1606</f>
        <v>0</v>
      </c>
      <c r="B1606" s="81">
        <f t="shared" si="104"/>
        <v>0</v>
      </c>
      <c r="C1606" s="83">
        <f t="shared" si="102"/>
        <v>0</v>
      </c>
      <c r="D1606" s="83">
        <f t="shared" si="105"/>
        <v>0</v>
      </c>
      <c r="E1606" s="3" t="e">
        <f t="shared" si="103"/>
        <v>#NUM!</v>
      </c>
      <c r="F1606" s="15" t="str">
        <f>IF(ISNUMBER(VALUE(SUBSTITUTE(SUBSTITUTE(SUBSTITUTE(SUBSTITUTE('YAHOO HISTORICAL DATA'!B1606,",","+"),".","-"),"+","."),"-",",")))=TRUE,(VALUE(SUBSTITUTE(SUBSTITUTE(SUBSTITUTE(SUBSTITUTE('YAHOO HISTORICAL DATA'!B1606,",","+"),".","-"),"+","."),"-",","))),"")</f>
        <v/>
      </c>
      <c r="G1606" s="15" t="str">
        <f>IF(ISNUMBER(VALUE(SUBSTITUTE(SUBSTITUTE(SUBSTITUTE(SUBSTITUTE('YAHOO HISTORICAL DATA'!C1606,",","+"),".","-"),"+","."),"-",",")))=TRUE,(VALUE(SUBSTITUTE(SUBSTITUTE(SUBSTITUTE(SUBSTITUTE('YAHOO HISTORICAL DATA'!C1606,",","+"),".","-"),"+","."),"-",","))),"")</f>
        <v/>
      </c>
      <c r="H1606" s="15" t="str">
        <f>IF(ISNUMBER(VALUE(SUBSTITUTE(SUBSTITUTE(SUBSTITUTE(SUBSTITUTE('YAHOO HISTORICAL DATA'!D1606,",","+"),".","-"),"+","."),"-",",")))=TRUE,(VALUE(SUBSTITUTE(SUBSTITUTE(SUBSTITUTE(SUBSTITUTE('YAHOO HISTORICAL DATA'!D1606,",","+"),".","-"),"+","."),"-",","))),"")</f>
        <v/>
      </c>
      <c r="I1606" s="15" t="str">
        <f>IF(ISNUMBER(VALUE(SUBSTITUTE(SUBSTITUTE(SUBSTITUTE(SUBSTITUTE('YAHOO HISTORICAL DATA'!E1606,",","+"),".","-"),"+","."),"-",",")))=TRUE,(VALUE(SUBSTITUTE(SUBSTITUTE(SUBSTITUTE(SUBSTITUTE('YAHOO HISTORICAL DATA'!E1606,",","+"),".","-"),"+","."),"-",","))),"")</f>
        <v/>
      </c>
      <c r="J1606" s="15" t="str">
        <f>IF(ISNUMBER(VALUE(SUBSTITUTE(SUBSTITUTE(SUBSTITUTE(SUBSTITUTE('YAHOO HISTORICAL DATA'!F1606,",","+"),".","-"),"+","."),"-",",")))=TRUE,(VALUE(SUBSTITUTE(SUBSTITUTE(SUBSTITUTE(SUBSTITUTE('YAHOO HISTORICAL DATA'!F1606,",","+"),".","-"),"+","."),"-",","))),"")</f>
        <v/>
      </c>
      <c r="K1606" s="15">
        <f>IF(ISNUMBER(VALUE(SUBSTITUTE(SUBSTITUTE(SUBSTITUTE(SUBSTITUTE('YAHOO HISTORICAL DATA'!G1606,",","+"),".","-"),"+","."),"-",",")))=TRUE,(VALUE(SUBSTITUTE(SUBSTITUTE(SUBSTITUTE(SUBSTITUTE('YAHOO HISTORICAL DATA'!G1606,",","+"),".","-"),"+","."),"-",","))),VALUE(SUBSTITUTE(SUBSTITUTE(SUBSTITUTE(SUBSTITUTE('YAHOO HISTORICAL DATA'!G1606,",","+"),".","-"),"+","."),"-",",")&amp;"0"))</f>
        <v>0</v>
      </c>
    </row>
    <row r="1607" spans="1:11" x14ac:dyDescent="0.2">
      <c r="A1607">
        <f>'YAHOO HISTORICAL DATA'!A1607</f>
        <v>0</v>
      </c>
      <c r="B1607" s="81">
        <f t="shared" si="104"/>
        <v>0</v>
      </c>
      <c r="C1607" s="83">
        <f t="shared" si="102"/>
        <v>0</v>
      </c>
      <c r="D1607" s="83">
        <f t="shared" si="105"/>
        <v>0</v>
      </c>
      <c r="E1607" s="3" t="e">
        <f t="shared" si="103"/>
        <v>#NUM!</v>
      </c>
      <c r="F1607" s="15" t="str">
        <f>IF(ISNUMBER(VALUE(SUBSTITUTE(SUBSTITUTE(SUBSTITUTE(SUBSTITUTE('YAHOO HISTORICAL DATA'!B1607,",","+"),".","-"),"+","."),"-",",")))=TRUE,(VALUE(SUBSTITUTE(SUBSTITUTE(SUBSTITUTE(SUBSTITUTE('YAHOO HISTORICAL DATA'!B1607,",","+"),".","-"),"+","."),"-",","))),"")</f>
        <v/>
      </c>
      <c r="G1607" s="15" t="str">
        <f>IF(ISNUMBER(VALUE(SUBSTITUTE(SUBSTITUTE(SUBSTITUTE(SUBSTITUTE('YAHOO HISTORICAL DATA'!C1607,",","+"),".","-"),"+","."),"-",",")))=TRUE,(VALUE(SUBSTITUTE(SUBSTITUTE(SUBSTITUTE(SUBSTITUTE('YAHOO HISTORICAL DATA'!C1607,",","+"),".","-"),"+","."),"-",","))),"")</f>
        <v/>
      </c>
      <c r="H1607" s="15" t="str">
        <f>IF(ISNUMBER(VALUE(SUBSTITUTE(SUBSTITUTE(SUBSTITUTE(SUBSTITUTE('YAHOO HISTORICAL DATA'!D1607,",","+"),".","-"),"+","."),"-",",")))=TRUE,(VALUE(SUBSTITUTE(SUBSTITUTE(SUBSTITUTE(SUBSTITUTE('YAHOO HISTORICAL DATA'!D1607,",","+"),".","-"),"+","."),"-",","))),"")</f>
        <v/>
      </c>
      <c r="I1607" s="15" t="str">
        <f>IF(ISNUMBER(VALUE(SUBSTITUTE(SUBSTITUTE(SUBSTITUTE(SUBSTITUTE('YAHOO HISTORICAL DATA'!E1607,",","+"),".","-"),"+","."),"-",",")))=TRUE,(VALUE(SUBSTITUTE(SUBSTITUTE(SUBSTITUTE(SUBSTITUTE('YAHOO HISTORICAL DATA'!E1607,",","+"),".","-"),"+","."),"-",","))),"")</f>
        <v/>
      </c>
      <c r="J1607" s="15" t="str">
        <f>IF(ISNUMBER(VALUE(SUBSTITUTE(SUBSTITUTE(SUBSTITUTE(SUBSTITUTE('YAHOO HISTORICAL DATA'!F1607,",","+"),".","-"),"+","."),"-",",")))=TRUE,(VALUE(SUBSTITUTE(SUBSTITUTE(SUBSTITUTE(SUBSTITUTE('YAHOO HISTORICAL DATA'!F1607,",","+"),".","-"),"+","."),"-",","))),"")</f>
        <v/>
      </c>
      <c r="K1607" s="15">
        <f>IF(ISNUMBER(VALUE(SUBSTITUTE(SUBSTITUTE(SUBSTITUTE(SUBSTITUTE('YAHOO HISTORICAL DATA'!G1607,",","+"),".","-"),"+","."),"-",",")))=TRUE,(VALUE(SUBSTITUTE(SUBSTITUTE(SUBSTITUTE(SUBSTITUTE('YAHOO HISTORICAL DATA'!G1607,",","+"),".","-"),"+","."),"-",","))),VALUE(SUBSTITUTE(SUBSTITUTE(SUBSTITUTE(SUBSTITUTE('YAHOO HISTORICAL DATA'!G1607,",","+"),".","-"),"+","."),"-",",")&amp;"0"))</f>
        <v>0</v>
      </c>
    </row>
    <row r="1608" spans="1:11" x14ac:dyDescent="0.2">
      <c r="A1608">
        <f>'YAHOO HISTORICAL DATA'!A1608</f>
        <v>0</v>
      </c>
      <c r="B1608" s="81">
        <f t="shared" si="104"/>
        <v>0</v>
      </c>
      <c r="C1608" s="83">
        <f t="shared" si="102"/>
        <v>0</v>
      </c>
      <c r="D1608" s="83">
        <f t="shared" si="105"/>
        <v>0</v>
      </c>
      <c r="E1608" s="3" t="e">
        <f t="shared" si="103"/>
        <v>#NUM!</v>
      </c>
      <c r="F1608" s="15" t="str">
        <f>IF(ISNUMBER(VALUE(SUBSTITUTE(SUBSTITUTE(SUBSTITUTE(SUBSTITUTE('YAHOO HISTORICAL DATA'!B1608,",","+"),".","-"),"+","."),"-",",")))=TRUE,(VALUE(SUBSTITUTE(SUBSTITUTE(SUBSTITUTE(SUBSTITUTE('YAHOO HISTORICAL DATA'!B1608,",","+"),".","-"),"+","."),"-",","))),"")</f>
        <v/>
      </c>
      <c r="G1608" s="15" t="str">
        <f>IF(ISNUMBER(VALUE(SUBSTITUTE(SUBSTITUTE(SUBSTITUTE(SUBSTITUTE('YAHOO HISTORICAL DATA'!C1608,",","+"),".","-"),"+","."),"-",",")))=TRUE,(VALUE(SUBSTITUTE(SUBSTITUTE(SUBSTITUTE(SUBSTITUTE('YAHOO HISTORICAL DATA'!C1608,",","+"),".","-"),"+","."),"-",","))),"")</f>
        <v/>
      </c>
      <c r="H1608" s="15" t="str">
        <f>IF(ISNUMBER(VALUE(SUBSTITUTE(SUBSTITUTE(SUBSTITUTE(SUBSTITUTE('YAHOO HISTORICAL DATA'!D1608,",","+"),".","-"),"+","."),"-",",")))=TRUE,(VALUE(SUBSTITUTE(SUBSTITUTE(SUBSTITUTE(SUBSTITUTE('YAHOO HISTORICAL DATA'!D1608,",","+"),".","-"),"+","."),"-",","))),"")</f>
        <v/>
      </c>
      <c r="I1608" s="15" t="str">
        <f>IF(ISNUMBER(VALUE(SUBSTITUTE(SUBSTITUTE(SUBSTITUTE(SUBSTITUTE('YAHOO HISTORICAL DATA'!E1608,",","+"),".","-"),"+","."),"-",",")))=TRUE,(VALUE(SUBSTITUTE(SUBSTITUTE(SUBSTITUTE(SUBSTITUTE('YAHOO HISTORICAL DATA'!E1608,",","+"),".","-"),"+","."),"-",","))),"")</f>
        <v/>
      </c>
      <c r="J1608" s="15" t="str">
        <f>IF(ISNUMBER(VALUE(SUBSTITUTE(SUBSTITUTE(SUBSTITUTE(SUBSTITUTE('YAHOO HISTORICAL DATA'!F1608,",","+"),".","-"),"+","."),"-",",")))=TRUE,(VALUE(SUBSTITUTE(SUBSTITUTE(SUBSTITUTE(SUBSTITUTE('YAHOO HISTORICAL DATA'!F1608,",","+"),".","-"),"+","."),"-",","))),"")</f>
        <v/>
      </c>
      <c r="K1608" s="15">
        <f>IF(ISNUMBER(VALUE(SUBSTITUTE(SUBSTITUTE(SUBSTITUTE(SUBSTITUTE('YAHOO HISTORICAL DATA'!G1608,",","+"),".","-"),"+","."),"-",",")))=TRUE,(VALUE(SUBSTITUTE(SUBSTITUTE(SUBSTITUTE(SUBSTITUTE('YAHOO HISTORICAL DATA'!G1608,",","+"),".","-"),"+","."),"-",","))),VALUE(SUBSTITUTE(SUBSTITUTE(SUBSTITUTE(SUBSTITUTE('YAHOO HISTORICAL DATA'!G1608,",","+"),".","-"),"+","."),"-",",")&amp;"0"))</f>
        <v>0</v>
      </c>
    </row>
    <row r="1609" spans="1:11" x14ac:dyDescent="0.2">
      <c r="A1609">
        <f>'YAHOO HISTORICAL DATA'!A1609</f>
        <v>0</v>
      </c>
      <c r="B1609" s="81">
        <f t="shared" si="104"/>
        <v>0</v>
      </c>
      <c r="C1609" s="83">
        <f t="shared" si="102"/>
        <v>0</v>
      </c>
      <c r="D1609" s="83">
        <f t="shared" si="105"/>
        <v>0</v>
      </c>
      <c r="E1609" s="3" t="e">
        <f t="shared" si="103"/>
        <v>#NUM!</v>
      </c>
      <c r="F1609" s="15" t="str">
        <f>IF(ISNUMBER(VALUE(SUBSTITUTE(SUBSTITUTE(SUBSTITUTE(SUBSTITUTE('YAHOO HISTORICAL DATA'!B1609,",","+"),".","-"),"+","."),"-",",")))=TRUE,(VALUE(SUBSTITUTE(SUBSTITUTE(SUBSTITUTE(SUBSTITUTE('YAHOO HISTORICAL DATA'!B1609,",","+"),".","-"),"+","."),"-",","))),"")</f>
        <v/>
      </c>
      <c r="G1609" s="15" t="str">
        <f>IF(ISNUMBER(VALUE(SUBSTITUTE(SUBSTITUTE(SUBSTITUTE(SUBSTITUTE('YAHOO HISTORICAL DATA'!C1609,",","+"),".","-"),"+","."),"-",",")))=TRUE,(VALUE(SUBSTITUTE(SUBSTITUTE(SUBSTITUTE(SUBSTITUTE('YAHOO HISTORICAL DATA'!C1609,",","+"),".","-"),"+","."),"-",","))),"")</f>
        <v/>
      </c>
      <c r="H1609" s="15" t="str">
        <f>IF(ISNUMBER(VALUE(SUBSTITUTE(SUBSTITUTE(SUBSTITUTE(SUBSTITUTE('YAHOO HISTORICAL DATA'!D1609,",","+"),".","-"),"+","."),"-",",")))=TRUE,(VALUE(SUBSTITUTE(SUBSTITUTE(SUBSTITUTE(SUBSTITUTE('YAHOO HISTORICAL DATA'!D1609,",","+"),".","-"),"+","."),"-",","))),"")</f>
        <v/>
      </c>
      <c r="I1609" s="15" t="str">
        <f>IF(ISNUMBER(VALUE(SUBSTITUTE(SUBSTITUTE(SUBSTITUTE(SUBSTITUTE('YAHOO HISTORICAL DATA'!E1609,",","+"),".","-"),"+","."),"-",",")))=TRUE,(VALUE(SUBSTITUTE(SUBSTITUTE(SUBSTITUTE(SUBSTITUTE('YAHOO HISTORICAL DATA'!E1609,",","+"),".","-"),"+","."),"-",","))),"")</f>
        <v/>
      </c>
      <c r="J1609" s="15" t="str">
        <f>IF(ISNUMBER(VALUE(SUBSTITUTE(SUBSTITUTE(SUBSTITUTE(SUBSTITUTE('YAHOO HISTORICAL DATA'!F1609,",","+"),".","-"),"+","."),"-",",")))=TRUE,(VALUE(SUBSTITUTE(SUBSTITUTE(SUBSTITUTE(SUBSTITUTE('YAHOO HISTORICAL DATA'!F1609,",","+"),".","-"),"+","."),"-",","))),"")</f>
        <v/>
      </c>
      <c r="K1609" s="15">
        <f>IF(ISNUMBER(VALUE(SUBSTITUTE(SUBSTITUTE(SUBSTITUTE(SUBSTITUTE('YAHOO HISTORICAL DATA'!G1609,",","+"),".","-"),"+","."),"-",",")))=TRUE,(VALUE(SUBSTITUTE(SUBSTITUTE(SUBSTITUTE(SUBSTITUTE('YAHOO HISTORICAL DATA'!G1609,",","+"),".","-"),"+","."),"-",","))),VALUE(SUBSTITUTE(SUBSTITUTE(SUBSTITUTE(SUBSTITUTE('YAHOO HISTORICAL DATA'!G1609,",","+"),".","-"),"+","."),"-",",")&amp;"0"))</f>
        <v>0</v>
      </c>
    </row>
    <row r="1610" spans="1:11" x14ac:dyDescent="0.2">
      <c r="A1610">
        <f>'YAHOO HISTORICAL DATA'!A1610</f>
        <v>0</v>
      </c>
      <c r="B1610" s="81">
        <f t="shared" si="104"/>
        <v>0</v>
      </c>
      <c r="C1610" s="83">
        <f t="shared" si="102"/>
        <v>0</v>
      </c>
      <c r="D1610" s="83">
        <f t="shared" si="105"/>
        <v>0</v>
      </c>
      <c r="E1610" s="3" t="e">
        <f t="shared" si="103"/>
        <v>#NUM!</v>
      </c>
      <c r="F1610" s="15" t="str">
        <f>IF(ISNUMBER(VALUE(SUBSTITUTE(SUBSTITUTE(SUBSTITUTE(SUBSTITUTE('YAHOO HISTORICAL DATA'!B1610,",","+"),".","-"),"+","."),"-",",")))=TRUE,(VALUE(SUBSTITUTE(SUBSTITUTE(SUBSTITUTE(SUBSTITUTE('YAHOO HISTORICAL DATA'!B1610,",","+"),".","-"),"+","."),"-",","))),"")</f>
        <v/>
      </c>
      <c r="G1610" s="15" t="str">
        <f>IF(ISNUMBER(VALUE(SUBSTITUTE(SUBSTITUTE(SUBSTITUTE(SUBSTITUTE('YAHOO HISTORICAL DATA'!C1610,",","+"),".","-"),"+","."),"-",",")))=TRUE,(VALUE(SUBSTITUTE(SUBSTITUTE(SUBSTITUTE(SUBSTITUTE('YAHOO HISTORICAL DATA'!C1610,",","+"),".","-"),"+","."),"-",","))),"")</f>
        <v/>
      </c>
      <c r="H1610" s="15" t="str">
        <f>IF(ISNUMBER(VALUE(SUBSTITUTE(SUBSTITUTE(SUBSTITUTE(SUBSTITUTE('YAHOO HISTORICAL DATA'!D1610,",","+"),".","-"),"+","."),"-",",")))=TRUE,(VALUE(SUBSTITUTE(SUBSTITUTE(SUBSTITUTE(SUBSTITUTE('YAHOO HISTORICAL DATA'!D1610,",","+"),".","-"),"+","."),"-",","))),"")</f>
        <v/>
      </c>
      <c r="I1610" s="15" t="str">
        <f>IF(ISNUMBER(VALUE(SUBSTITUTE(SUBSTITUTE(SUBSTITUTE(SUBSTITUTE('YAHOO HISTORICAL DATA'!E1610,",","+"),".","-"),"+","."),"-",",")))=TRUE,(VALUE(SUBSTITUTE(SUBSTITUTE(SUBSTITUTE(SUBSTITUTE('YAHOO HISTORICAL DATA'!E1610,",","+"),".","-"),"+","."),"-",","))),"")</f>
        <v/>
      </c>
      <c r="J1610" s="15" t="str">
        <f>IF(ISNUMBER(VALUE(SUBSTITUTE(SUBSTITUTE(SUBSTITUTE(SUBSTITUTE('YAHOO HISTORICAL DATA'!F1610,",","+"),".","-"),"+","."),"-",",")))=TRUE,(VALUE(SUBSTITUTE(SUBSTITUTE(SUBSTITUTE(SUBSTITUTE('YAHOO HISTORICAL DATA'!F1610,",","+"),".","-"),"+","."),"-",","))),"")</f>
        <v/>
      </c>
      <c r="K1610" s="15">
        <f>IF(ISNUMBER(VALUE(SUBSTITUTE(SUBSTITUTE(SUBSTITUTE(SUBSTITUTE('YAHOO HISTORICAL DATA'!G1610,",","+"),".","-"),"+","."),"-",",")))=TRUE,(VALUE(SUBSTITUTE(SUBSTITUTE(SUBSTITUTE(SUBSTITUTE('YAHOO HISTORICAL DATA'!G1610,",","+"),".","-"),"+","."),"-",","))),VALUE(SUBSTITUTE(SUBSTITUTE(SUBSTITUTE(SUBSTITUTE('YAHOO HISTORICAL DATA'!G1610,",","+"),".","-"),"+","."),"-",",")&amp;"0"))</f>
        <v>0</v>
      </c>
    </row>
    <row r="1611" spans="1:11" x14ac:dyDescent="0.2">
      <c r="A1611">
        <f>'YAHOO HISTORICAL DATA'!A1611</f>
        <v>0</v>
      </c>
      <c r="B1611" s="81">
        <f t="shared" si="104"/>
        <v>0</v>
      </c>
      <c r="C1611" s="83">
        <f t="shared" si="102"/>
        <v>0</v>
      </c>
      <c r="D1611" s="83">
        <f t="shared" si="105"/>
        <v>0</v>
      </c>
      <c r="E1611" s="3" t="e">
        <f t="shared" si="103"/>
        <v>#NUM!</v>
      </c>
      <c r="F1611" s="15" t="str">
        <f>IF(ISNUMBER(VALUE(SUBSTITUTE(SUBSTITUTE(SUBSTITUTE(SUBSTITUTE('YAHOO HISTORICAL DATA'!B1611,",","+"),".","-"),"+","."),"-",",")))=TRUE,(VALUE(SUBSTITUTE(SUBSTITUTE(SUBSTITUTE(SUBSTITUTE('YAHOO HISTORICAL DATA'!B1611,",","+"),".","-"),"+","."),"-",","))),"")</f>
        <v/>
      </c>
      <c r="G1611" s="15" t="str">
        <f>IF(ISNUMBER(VALUE(SUBSTITUTE(SUBSTITUTE(SUBSTITUTE(SUBSTITUTE('YAHOO HISTORICAL DATA'!C1611,",","+"),".","-"),"+","."),"-",",")))=TRUE,(VALUE(SUBSTITUTE(SUBSTITUTE(SUBSTITUTE(SUBSTITUTE('YAHOO HISTORICAL DATA'!C1611,",","+"),".","-"),"+","."),"-",","))),"")</f>
        <v/>
      </c>
      <c r="H1611" s="15" t="str">
        <f>IF(ISNUMBER(VALUE(SUBSTITUTE(SUBSTITUTE(SUBSTITUTE(SUBSTITUTE('YAHOO HISTORICAL DATA'!D1611,",","+"),".","-"),"+","."),"-",",")))=TRUE,(VALUE(SUBSTITUTE(SUBSTITUTE(SUBSTITUTE(SUBSTITUTE('YAHOO HISTORICAL DATA'!D1611,",","+"),".","-"),"+","."),"-",","))),"")</f>
        <v/>
      </c>
      <c r="I1611" s="15" t="str">
        <f>IF(ISNUMBER(VALUE(SUBSTITUTE(SUBSTITUTE(SUBSTITUTE(SUBSTITUTE('YAHOO HISTORICAL DATA'!E1611,",","+"),".","-"),"+","."),"-",",")))=TRUE,(VALUE(SUBSTITUTE(SUBSTITUTE(SUBSTITUTE(SUBSTITUTE('YAHOO HISTORICAL DATA'!E1611,",","+"),".","-"),"+","."),"-",","))),"")</f>
        <v/>
      </c>
      <c r="J1611" s="15" t="str">
        <f>IF(ISNUMBER(VALUE(SUBSTITUTE(SUBSTITUTE(SUBSTITUTE(SUBSTITUTE('YAHOO HISTORICAL DATA'!F1611,",","+"),".","-"),"+","."),"-",",")))=TRUE,(VALUE(SUBSTITUTE(SUBSTITUTE(SUBSTITUTE(SUBSTITUTE('YAHOO HISTORICAL DATA'!F1611,",","+"),".","-"),"+","."),"-",","))),"")</f>
        <v/>
      </c>
      <c r="K1611" s="15">
        <f>IF(ISNUMBER(VALUE(SUBSTITUTE(SUBSTITUTE(SUBSTITUTE(SUBSTITUTE('YAHOO HISTORICAL DATA'!G1611,",","+"),".","-"),"+","."),"-",",")))=TRUE,(VALUE(SUBSTITUTE(SUBSTITUTE(SUBSTITUTE(SUBSTITUTE('YAHOO HISTORICAL DATA'!G1611,",","+"),".","-"),"+","."),"-",","))),VALUE(SUBSTITUTE(SUBSTITUTE(SUBSTITUTE(SUBSTITUTE('YAHOO HISTORICAL DATA'!G1611,",","+"),".","-"),"+","."),"-",",")&amp;"0"))</f>
        <v>0</v>
      </c>
    </row>
    <row r="1612" spans="1:11" x14ac:dyDescent="0.2">
      <c r="A1612">
        <f>'YAHOO HISTORICAL DATA'!A1612</f>
        <v>0</v>
      </c>
      <c r="B1612" s="81">
        <f t="shared" si="104"/>
        <v>0</v>
      </c>
      <c r="C1612" s="83">
        <f t="shared" si="102"/>
        <v>0</v>
      </c>
      <c r="D1612" s="83">
        <f t="shared" si="105"/>
        <v>0</v>
      </c>
      <c r="E1612" s="3" t="e">
        <f t="shared" si="103"/>
        <v>#NUM!</v>
      </c>
      <c r="F1612" s="15" t="str">
        <f>IF(ISNUMBER(VALUE(SUBSTITUTE(SUBSTITUTE(SUBSTITUTE(SUBSTITUTE('YAHOO HISTORICAL DATA'!B1612,",","+"),".","-"),"+","."),"-",",")))=TRUE,(VALUE(SUBSTITUTE(SUBSTITUTE(SUBSTITUTE(SUBSTITUTE('YAHOO HISTORICAL DATA'!B1612,",","+"),".","-"),"+","."),"-",","))),"")</f>
        <v/>
      </c>
      <c r="G1612" s="15" t="str">
        <f>IF(ISNUMBER(VALUE(SUBSTITUTE(SUBSTITUTE(SUBSTITUTE(SUBSTITUTE('YAHOO HISTORICAL DATA'!C1612,",","+"),".","-"),"+","."),"-",",")))=TRUE,(VALUE(SUBSTITUTE(SUBSTITUTE(SUBSTITUTE(SUBSTITUTE('YAHOO HISTORICAL DATA'!C1612,",","+"),".","-"),"+","."),"-",","))),"")</f>
        <v/>
      </c>
      <c r="H1612" s="15" t="str">
        <f>IF(ISNUMBER(VALUE(SUBSTITUTE(SUBSTITUTE(SUBSTITUTE(SUBSTITUTE('YAHOO HISTORICAL DATA'!D1612,",","+"),".","-"),"+","."),"-",",")))=TRUE,(VALUE(SUBSTITUTE(SUBSTITUTE(SUBSTITUTE(SUBSTITUTE('YAHOO HISTORICAL DATA'!D1612,",","+"),".","-"),"+","."),"-",","))),"")</f>
        <v/>
      </c>
      <c r="I1612" s="15" t="str">
        <f>IF(ISNUMBER(VALUE(SUBSTITUTE(SUBSTITUTE(SUBSTITUTE(SUBSTITUTE('YAHOO HISTORICAL DATA'!E1612,",","+"),".","-"),"+","."),"-",",")))=TRUE,(VALUE(SUBSTITUTE(SUBSTITUTE(SUBSTITUTE(SUBSTITUTE('YAHOO HISTORICAL DATA'!E1612,",","+"),".","-"),"+","."),"-",","))),"")</f>
        <v/>
      </c>
      <c r="J1612" s="15" t="str">
        <f>IF(ISNUMBER(VALUE(SUBSTITUTE(SUBSTITUTE(SUBSTITUTE(SUBSTITUTE('YAHOO HISTORICAL DATA'!F1612,",","+"),".","-"),"+","."),"-",",")))=TRUE,(VALUE(SUBSTITUTE(SUBSTITUTE(SUBSTITUTE(SUBSTITUTE('YAHOO HISTORICAL DATA'!F1612,",","+"),".","-"),"+","."),"-",","))),"")</f>
        <v/>
      </c>
      <c r="K1612" s="15">
        <f>IF(ISNUMBER(VALUE(SUBSTITUTE(SUBSTITUTE(SUBSTITUTE(SUBSTITUTE('YAHOO HISTORICAL DATA'!G1612,",","+"),".","-"),"+","."),"-",",")))=TRUE,(VALUE(SUBSTITUTE(SUBSTITUTE(SUBSTITUTE(SUBSTITUTE('YAHOO HISTORICAL DATA'!G1612,",","+"),".","-"),"+","."),"-",","))),VALUE(SUBSTITUTE(SUBSTITUTE(SUBSTITUTE(SUBSTITUTE('YAHOO HISTORICAL DATA'!G1612,",","+"),".","-"),"+","."),"-",",")&amp;"0"))</f>
        <v>0</v>
      </c>
    </row>
    <row r="1613" spans="1:11" x14ac:dyDescent="0.2">
      <c r="A1613">
        <f>'YAHOO HISTORICAL DATA'!A1613</f>
        <v>0</v>
      </c>
      <c r="B1613" s="81">
        <f t="shared" si="104"/>
        <v>0</v>
      </c>
      <c r="C1613" s="83">
        <f t="shared" si="102"/>
        <v>0</v>
      </c>
      <c r="D1613" s="83">
        <f t="shared" si="105"/>
        <v>0</v>
      </c>
      <c r="E1613" s="3" t="e">
        <f t="shared" si="103"/>
        <v>#NUM!</v>
      </c>
      <c r="F1613" s="15" t="str">
        <f>IF(ISNUMBER(VALUE(SUBSTITUTE(SUBSTITUTE(SUBSTITUTE(SUBSTITUTE('YAHOO HISTORICAL DATA'!B1613,",","+"),".","-"),"+","."),"-",",")))=TRUE,(VALUE(SUBSTITUTE(SUBSTITUTE(SUBSTITUTE(SUBSTITUTE('YAHOO HISTORICAL DATA'!B1613,",","+"),".","-"),"+","."),"-",","))),"")</f>
        <v/>
      </c>
      <c r="G1613" s="15" t="str">
        <f>IF(ISNUMBER(VALUE(SUBSTITUTE(SUBSTITUTE(SUBSTITUTE(SUBSTITUTE('YAHOO HISTORICAL DATA'!C1613,",","+"),".","-"),"+","."),"-",",")))=TRUE,(VALUE(SUBSTITUTE(SUBSTITUTE(SUBSTITUTE(SUBSTITUTE('YAHOO HISTORICAL DATA'!C1613,",","+"),".","-"),"+","."),"-",","))),"")</f>
        <v/>
      </c>
      <c r="H1613" s="15" t="str">
        <f>IF(ISNUMBER(VALUE(SUBSTITUTE(SUBSTITUTE(SUBSTITUTE(SUBSTITUTE('YAHOO HISTORICAL DATA'!D1613,",","+"),".","-"),"+","."),"-",",")))=TRUE,(VALUE(SUBSTITUTE(SUBSTITUTE(SUBSTITUTE(SUBSTITUTE('YAHOO HISTORICAL DATA'!D1613,",","+"),".","-"),"+","."),"-",","))),"")</f>
        <v/>
      </c>
      <c r="I1613" s="15" t="str">
        <f>IF(ISNUMBER(VALUE(SUBSTITUTE(SUBSTITUTE(SUBSTITUTE(SUBSTITUTE('YAHOO HISTORICAL DATA'!E1613,",","+"),".","-"),"+","."),"-",",")))=TRUE,(VALUE(SUBSTITUTE(SUBSTITUTE(SUBSTITUTE(SUBSTITUTE('YAHOO HISTORICAL DATA'!E1613,",","+"),".","-"),"+","."),"-",","))),"")</f>
        <v/>
      </c>
      <c r="J1613" s="15" t="str">
        <f>IF(ISNUMBER(VALUE(SUBSTITUTE(SUBSTITUTE(SUBSTITUTE(SUBSTITUTE('YAHOO HISTORICAL DATA'!F1613,",","+"),".","-"),"+","."),"-",",")))=TRUE,(VALUE(SUBSTITUTE(SUBSTITUTE(SUBSTITUTE(SUBSTITUTE('YAHOO HISTORICAL DATA'!F1613,",","+"),".","-"),"+","."),"-",","))),"")</f>
        <v/>
      </c>
      <c r="K1613" s="15">
        <f>IF(ISNUMBER(VALUE(SUBSTITUTE(SUBSTITUTE(SUBSTITUTE(SUBSTITUTE('YAHOO HISTORICAL DATA'!G1613,",","+"),".","-"),"+","."),"-",",")))=TRUE,(VALUE(SUBSTITUTE(SUBSTITUTE(SUBSTITUTE(SUBSTITUTE('YAHOO HISTORICAL DATA'!G1613,",","+"),".","-"),"+","."),"-",","))),VALUE(SUBSTITUTE(SUBSTITUTE(SUBSTITUTE(SUBSTITUTE('YAHOO HISTORICAL DATA'!G1613,",","+"),".","-"),"+","."),"-",",")&amp;"0"))</f>
        <v>0</v>
      </c>
    </row>
    <row r="1614" spans="1:11" x14ac:dyDescent="0.2">
      <c r="A1614">
        <f>'YAHOO HISTORICAL DATA'!A1614</f>
        <v>0</v>
      </c>
      <c r="B1614" s="81">
        <f t="shared" si="104"/>
        <v>0</v>
      </c>
      <c r="C1614" s="83">
        <f t="shared" si="102"/>
        <v>0</v>
      </c>
      <c r="D1614" s="83">
        <f t="shared" si="105"/>
        <v>0</v>
      </c>
      <c r="E1614" s="3" t="e">
        <f t="shared" si="103"/>
        <v>#NUM!</v>
      </c>
      <c r="F1614" s="15" t="str">
        <f>IF(ISNUMBER(VALUE(SUBSTITUTE(SUBSTITUTE(SUBSTITUTE(SUBSTITUTE('YAHOO HISTORICAL DATA'!B1614,",","+"),".","-"),"+","."),"-",",")))=TRUE,(VALUE(SUBSTITUTE(SUBSTITUTE(SUBSTITUTE(SUBSTITUTE('YAHOO HISTORICAL DATA'!B1614,",","+"),".","-"),"+","."),"-",","))),"")</f>
        <v/>
      </c>
      <c r="G1614" s="15" t="str">
        <f>IF(ISNUMBER(VALUE(SUBSTITUTE(SUBSTITUTE(SUBSTITUTE(SUBSTITUTE('YAHOO HISTORICAL DATA'!C1614,",","+"),".","-"),"+","."),"-",",")))=TRUE,(VALUE(SUBSTITUTE(SUBSTITUTE(SUBSTITUTE(SUBSTITUTE('YAHOO HISTORICAL DATA'!C1614,",","+"),".","-"),"+","."),"-",","))),"")</f>
        <v/>
      </c>
      <c r="H1614" s="15" t="str">
        <f>IF(ISNUMBER(VALUE(SUBSTITUTE(SUBSTITUTE(SUBSTITUTE(SUBSTITUTE('YAHOO HISTORICAL DATA'!D1614,",","+"),".","-"),"+","."),"-",",")))=TRUE,(VALUE(SUBSTITUTE(SUBSTITUTE(SUBSTITUTE(SUBSTITUTE('YAHOO HISTORICAL DATA'!D1614,",","+"),".","-"),"+","."),"-",","))),"")</f>
        <v/>
      </c>
      <c r="I1614" s="15" t="str">
        <f>IF(ISNUMBER(VALUE(SUBSTITUTE(SUBSTITUTE(SUBSTITUTE(SUBSTITUTE('YAHOO HISTORICAL DATA'!E1614,",","+"),".","-"),"+","."),"-",",")))=TRUE,(VALUE(SUBSTITUTE(SUBSTITUTE(SUBSTITUTE(SUBSTITUTE('YAHOO HISTORICAL DATA'!E1614,",","+"),".","-"),"+","."),"-",","))),"")</f>
        <v/>
      </c>
      <c r="J1614" s="15" t="str">
        <f>IF(ISNUMBER(VALUE(SUBSTITUTE(SUBSTITUTE(SUBSTITUTE(SUBSTITUTE('YAHOO HISTORICAL DATA'!F1614,",","+"),".","-"),"+","."),"-",",")))=TRUE,(VALUE(SUBSTITUTE(SUBSTITUTE(SUBSTITUTE(SUBSTITUTE('YAHOO HISTORICAL DATA'!F1614,",","+"),".","-"),"+","."),"-",","))),"")</f>
        <v/>
      </c>
      <c r="K1614" s="15">
        <f>IF(ISNUMBER(VALUE(SUBSTITUTE(SUBSTITUTE(SUBSTITUTE(SUBSTITUTE('YAHOO HISTORICAL DATA'!G1614,",","+"),".","-"),"+","."),"-",",")))=TRUE,(VALUE(SUBSTITUTE(SUBSTITUTE(SUBSTITUTE(SUBSTITUTE('YAHOO HISTORICAL DATA'!G1614,",","+"),".","-"),"+","."),"-",","))),VALUE(SUBSTITUTE(SUBSTITUTE(SUBSTITUTE(SUBSTITUTE('YAHOO HISTORICAL DATA'!G1614,",","+"),".","-"),"+","."),"-",",")&amp;"0"))</f>
        <v>0</v>
      </c>
    </row>
    <row r="1615" spans="1:11" x14ac:dyDescent="0.2">
      <c r="A1615">
        <f>'YAHOO HISTORICAL DATA'!A1615</f>
        <v>0</v>
      </c>
      <c r="B1615" s="81">
        <f t="shared" si="104"/>
        <v>0</v>
      </c>
      <c r="C1615" s="83">
        <f t="shared" si="102"/>
        <v>0</v>
      </c>
      <c r="D1615" s="83">
        <f t="shared" si="105"/>
        <v>0</v>
      </c>
      <c r="E1615" s="3" t="e">
        <f t="shared" si="103"/>
        <v>#NUM!</v>
      </c>
      <c r="F1615" s="15" t="str">
        <f>IF(ISNUMBER(VALUE(SUBSTITUTE(SUBSTITUTE(SUBSTITUTE(SUBSTITUTE('YAHOO HISTORICAL DATA'!B1615,",","+"),".","-"),"+","."),"-",",")))=TRUE,(VALUE(SUBSTITUTE(SUBSTITUTE(SUBSTITUTE(SUBSTITUTE('YAHOO HISTORICAL DATA'!B1615,",","+"),".","-"),"+","."),"-",","))),"")</f>
        <v/>
      </c>
      <c r="G1615" s="15" t="str">
        <f>IF(ISNUMBER(VALUE(SUBSTITUTE(SUBSTITUTE(SUBSTITUTE(SUBSTITUTE('YAHOO HISTORICAL DATA'!C1615,",","+"),".","-"),"+","."),"-",",")))=TRUE,(VALUE(SUBSTITUTE(SUBSTITUTE(SUBSTITUTE(SUBSTITUTE('YAHOO HISTORICAL DATA'!C1615,",","+"),".","-"),"+","."),"-",","))),"")</f>
        <v/>
      </c>
      <c r="H1615" s="15" t="str">
        <f>IF(ISNUMBER(VALUE(SUBSTITUTE(SUBSTITUTE(SUBSTITUTE(SUBSTITUTE('YAHOO HISTORICAL DATA'!D1615,",","+"),".","-"),"+","."),"-",",")))=TRUE,(VALUE(SUBSTITUTE(SUBSTITUTE(SUBSTITUTE(SUBSTITUTE('YAHOO HISTORICAL DATA'!D1615,",","+"),".","-"),"+","."),"-",","))),"")</f>
        <v/>
      </c>
      <c r="I1615" s="15" t="str">
        <f>IF(ISNUMBER(VALUE(SUBSTITUTE(SUBSTITUTE(SUBSTITUTE(SUBSTITUTE('YAHOO HISTORICAL DATA'!E1615,",","+"),".","-"),"+","."),"-",",")))=TRUE,(VALUE(SUBSTITUTE(SUBSTITUTE(SUBSTITUTE(SUBSTITUTE('YAHOO HISTORICAL DATA'!E1615,",","+"),".","-"),"+","."),"-",","))),"")</f>
        <v/>
      </c>
      <c r="J1615" s="15" t="str">
        <f>IF(ISNUMBER(VALUE(SUBSTITUTE(SUBSTITUTE(SUBSTITUTE(SUBSTITUTE('YAHOO HISTORICAL DATA'!F1615,",","+"),".","-"),"+","."),"-",",")))=TRUE,(VALUE(SUBSTITUTE(SUBSTITUTE(SUBSTITUTE(SUBSTITUTE('YAHOO HISTORICAL DATA'!F1615,",","+"),".","-"),"+","."),"-",","))),"")</f>
        <v/>
      </c>
      <c r="K1615" s="15">
        <f>IF(ISNUMBER(VALUE(SUBSTITUTE(SUBSTITUTE(SUBSTITUTE(SUBSTITUTE('YAHOO HISTORICAL DATA'!G1615,",","+"),".","-"),"+","."),"-",",")))=TRUE,(VALUE(SUBSTITUTE(SUBSTITUTE(SUBSTITUTE(SUBSTITUTE('YAHOO HISTORICAL DATA'!G1615,",","+"),".","-"),"+","."),"-",","))),VALUE(SUBSTITUTE(SUBSTITUTE(SUBSTITUTE(SUBSTITUTE('YAHOO HISTORICAL DATA'!G1615,",","+"),".","-"),"+","."),"-",",")&amp;"0"))</f>
        <v>0</v>
      </c>
    </row>
    <row r="1616" spans="1:11" x14ac:dyDescent="0.2">
      <c r="A1616">
        <f>'YAHOO HISTORICAL DATA'!A1616</f>
        <v>0</v>
      </c>
      <c r="B1616" s="81">
        <f t="shared" si="104"/>
        <v>0</v>
      </c>
      <c r="C1616" s="83">
        <f t="shared" si="102"/>
        <v>0</v>
      </c>
      <c r="D1616" s="83">
        <f t="shared" si="105"/>
        <v>0</v>
      </c>
      <c r="E1616" s="3" t="e">
        <f t="shared" si="103"/>
        <v>#NUM!</v>
      </c>
      <c r="F1616" s="15" t="str">
        <f>IF(ISNUMBER(VALUE(SUBSTITUTE(SUBSTITUTE(SUBSTITUTE(SUBSTITUTE('YAHOO HISTORICAL DATA'!B1616,",","+"),".","-"),"+","."),"-",",")))=TRUE,(VALUE(SUBSTITUTE(SUBSTITUTE(SUBSTITUTE(SUBSTITUTE('YAHOO HISTORICAL DATA'!B1616,",","+"),".","-"),"+","."),"-",","))),"")</f>
        <v/>
      </c>
      <c r="G1616" s="15" t="str">
        <f>IF(ISNUMBER(VALUE(SUBSTITUTE(SUBSTITUTE(SUBSTITUTE(SUBSTITUTE('YAHOO HISTORICAL DATA'!C1616,",","+"),".","-"),"+","."),"-",",")))=TRUE,(VALUE(SUBSTITUTE(SUBSTITUTE(SUBSTITUTE(SUBSTITUTE('YAHOO HISTORICAL DATA'!C1616,",","+"),".","-"),"+","."),"-",","))),"")</f>
        <v/>
      </c>
      <c r="H1616" s="15" t="str">
        <f>IF(ISNUMBER(VALUE(SUBSTITUTE(SUBSTITUTE(SUBSTITUTE(SUBSTITUTE('YAHOO HISTORICAL DATA'!D1616,",","+"),".","-"),"+","."),"-",",")))=TRUE,(VALUE(SUBSTITUTE(SUBSTITUTE(SUBSTITUTE(SUBSTITUTE('YAHOO HISTORICAL DATA'!D1616,",","+"),".","-"),"+","."),"-",","))),"")</f>
        <v/>
      </c>
      <c r="I1616" s="15" t="str">
        <f>IF(ISNUMBER(VALUE(SUBSTITUTE(SUBSTITUTE(SUBSTITUTE(SUBSTITUTE('YAHOO HISTORICAL DATA'!E1616,",","+"),".","-"),"+","."),"-",",")))=TRUE,(VALUE(SUBSTITUTE(SUBSTITUTE(SUBSTITUTE(SUBSTITUTE('YAHOO HISTORICAL DATA'!E1616,",","+"),".","-"),"+","."),"-",","))),"")</f>
        <v/>
      </c>
      <c r="J1616" s="15" t="str">
        <f>IF(ISNUMBER(VALUE(SUBSTITUTE(SUBSTITUTE(SUBSTITUTE(SUBSTITUTE('YAHOO HISTORICAL DATA'!F1616,",","+"),".","-"),"+","."),"-",",")))=TRUE,(VALUE(SUBSTITUTE(SUBSTITUTE(SUBSTITUTE(SUBSTITUTE('YAHOO HISTORICAL DATA'!F1616,",","+"),".","-"),"+","."),"-",","))),"")</f>
        <v/>
      </c>
      <c r="K1616" s="15">
        <f>IF(ISNUMBER(VALUE(SUBSTITUTE(SUBSTITUTE(SUBSTITUTE(SUBSTITUTE('YAHOO HISTORICAL DATA'!G1616,",","+"),".","-"),"+","."),"-",",")))=TRUE,(VALUE(SUBSTITUTE(SUBSTITUTE(SUBSTITUTE(SUBSTITUTE('YAHOO HISTORICAL DATA'!G1616,",","+"),".","-"),"+","."),"-",","))),VALUE(SUBSTITUTE(SUBSTITUTE(SUBSTITUTE(SUBSTITUTE('YAHOO HISTORICAL DATA'!G1616,",","+"),".","-"),"+","."),"-",",")&amp;"0"))</f>
        <v>0</v>
      </c>
    </row>
    <row r="1617" spans="1:11" x14ac:dyDescent="0.2">
      <c r="A1617">
        <f>'YAHOO HISTORICAL DATA'!A1617</f>
        <v>0</v>
      </c>
      <c r="B1617" s="81">
        <f t="shared" si="104"/>
        <v>0</v>
      </c>
      <c r="C1617" s="83">
        <f t="shared" si="102"/>
        <v>0</v>
      </c>
      <c r="D1617" s="83">
        <f t="shared" si="105"/>
        <v>0</v>
      </c>
      <c r="E1617" s="3" t="e">
        <f t="shared" si="103"/>
        <v>#NUM!</v>
      </c>
      <c r="F1617" s="15" t="str">
        <f>IF(ISNUMBER(VALUE(SUBSTITUTE(SUBSTITUTE(SUBSTITUTE(SUBSTITUTE('YAHOO HISTORICAL DATA'!B1617,",","+"),".","-"),"+","."),"-",",")))=TRUE,(VALUE(SUBSTITUTE(SUBSTITUTE(SUBSTITUTE(SUBSTITUTE('YAHOO HISTORICAL DATA'!B1617,",","+"),".","-"),"+","."),"-",","))),"")</f>
        <v/>
      </c>
      <c r="G1617" s="15" t="str">
        <f>IF(ISNUMBER(VALUE(SUBSTITUTE(SUBSTITUTE(SUBSTITUTE(SUBSTITUTE('YAHOO HISTORICAL DATA'!C1617,",","+"),".","-"),"+","."),"-",",")))=TRUE,(VALUE(SUBSTITUTE(SUBSTITUTE(SUBSTITUTE(SUBSTITUTE('YAHOO HISTORICAL DATA'!C1617,",","+"),".","-"),"+","."),"-",","))),"")</f>
        <v/>
      </c>
      <c r="H1617" s="15" t="str">
        <f>IF(ISNUMBER(VALUE(SUBSTITUTE(SUBSTITUTE(SUBSTITUTE(SUBSTITUTE('YAHOO HISTORICAL DATA'!D1617,",","+"),".","-"),"+","."),"-",",")))=TRUE,(VALUE(SUBSTITUTE(SUBSTITUTE(SUBSTITUTE(SUBSTITUTE('YAHOO HISTORICAL DATA'!D1617,",","+"),".","-"),"+","."),"-",","))),"")</f>
        <v/>
      </c>
      <c r="I1617" s="15" t="str">
        <f>IF(ISNUMBER(VALUE(SUBSTITUTE(SUBSTITUTE(SUBSTITUTE(SUBSTITUTE('YAHOO HISTORICAL DATA'!E1617,",","+"),".","-"),"+","."),"-",",")))=TRUE,(VALUE(SUBSTITUTE(SUBSTITUTE(SUBSTITUTE(SUBSTITUTE('YAHOO HISTORICAL DATA'!E1617,",","+"),".","-"),"+","."),"-",","))),"")</f>
        <v/>
      </c>
      <c r="J1617" s="15" t="str">
        <f>IF(ISNUMBER(VALUE(SUBSTITUTE(SUBSTITUTE(SUBSTITUTE(SUBSTITUTE('YAHOO HISTORICAL DATA'!F1617,",","+"),".","-"),"+","."),"-",",")))=TRUE,(VALUE(SUBSTITUTE(SUBSTITUTE(SUBSTITUTE(SUBSTITUTE('YAHOO HISTORICAL DATA'!F1617,",","+"),".","-"),"+","."),"-",","))),"")</f>
        <v/>
      </c>
      <c r="K1617" s="15">
        <f>IF(ISNUMBER(VALUE(SUBSTITUTE(SUBSTITUTE(SUBSTITUTE(SUBSTITUTE('YAHOO HISTORICAL DATA'!G1617,",","+"),".","-"),"+","."),"-",",")))=TRUE,(VALUE(SUBSTITUTE(SUBSTITUTE(SUBSTITUTE(SUBSTITUTE('YAHOO HISTORICAL DATA'!G1617,",","+"),".","-"),"+","."),"-",","))),VALUE(SUBSTITUTE(SUBSTITUTE(SUBSTITUTE(SUBSTITUTE('YAHOO HISTORICAL DATA'!G1617,",","+"),".","-"),"+","."),"-",",")&amp;"0"))</f>
        <v>0</v>
      </c>
    </row>
    <row r="1618" spans="1:11" x14ac:dyDescent="0.2">
      <c r="A1618">
        <f>'YAHOO HISTORICAL DATA'!A1618</f>
        <v>0</v>
      </c>
      <c r="B1618" s="81">
        <f t="shared" si="104"/>
        <v>0</v>
      </c>
      <c r="C1618" s="83">
        <f t="shared" si="102"/>
        <v>0</v>
      </c>
      <c r="D1618" s="83">
        <f t="shared" si="105"/>
        <v>0</v>
      </c>
      <c r="E1618" s="3" t="e">
        <f t="shared" si="103"/>
        <v>#NUM!</v>
      </c>
      <c r="F1618" s="15" t="str">
        <f>IF(ISNUMBER(VALUE(SUBSTITUTE(SUBSTITUTE(SUBSTITUTE(SUBSTITUTE('YAHOO HISTORICAL DATA'!B1618,",","+"),".","-"),"+","."),"-",",")))=TRUE,(VALUE(SUBSTITUTE(SUBSTITUTE(SUBSTITUTE(SUBSTITUTE('YAHOO HISTORICAL DATA'!B1618,",","+"),".","-"),"+","."),"-",","))),"")</f>
        <v/>
      </c>
      <c r="G1618" s="15" t="str">
        <f>IF(ISNUMBER(VALUE(SUBSTITUTE(SUBSTITUTE(SUBSTITUTE(SUBSTITUTE('YAHOO HISTORICAL DATA'!C1618,",","+"),".","-"),"+","."),"-",",")))=TRUE,(VALUE(SUBSTITUTE(SUBSTITUTE(SUBSTITUTE(SUBSTITUTE('YAHOO HISTORICAL DATA'!C1618,",","+"),".","-"),"+","."),"-",","))),"")</f>
        <v/>
      </c>
      <c r="H1618" s="15" t="str">
        <f>IF(ISNUMBER(VALUE(SUBSTITUTE(SUBSTITUTE(SUBSTITUTE(SUBSTITUTE('YAHOO HISTORICAL DATA'!D1618,",","+"),".","-"),"+","."),"-",",")))=TRUE,(VALUE(SUBSTITUTE(SUBSTITUTE(SUBSTITUTE(SUBSTITUTE('YAHOO HISTORICAL DATA'!D1618,",","+"),".","-"),"+","."),"-",","))),"")</f>
        <v/>
      </c>
      <c r="I1618" s="15" t="str">
        <f>IF(ISNUMBER(VALUE(SUBSTITUTE(SUBSTITUTE(SUBSTITUTE(SUBSTITUTE('YAHOO HISTORICAL DATA'!E1618,",","+"),".","-"),"+","."),"-",",")))=TRUE,(VALUE(SUBSTITUTE(SUBSTITUTE(SUBSTITUTE(SUBSTITUTE('YAHOO HISTORICAL DATA'!E1618,",","+"),".","-"),"+","."),"-",","))),"")</f>
        <v/>
      </c>
      <c r="J1618" s="15" t="str">
        <f>IF(ISNUMBER(VALUE(SUBSTITUTE(SUBSTITUTE(SUBSTITUTE(SUBSTITUTE('YAHOO HISTORICAL DATA'!F1618,",","+"),".","-"),"+","."),"-",",")))=TRUE,(VALUE(SUBSTITUTE(SUBSTITUTE(SUBSTITUTE(SUBSTITUTE('YAHOO HISTORICAL DATA'!F1618,",","+"),".","-"),"+","."),"-",","))),"")</f>
        <v/>
      </c>
      <c r="K1618" s="15">
        <f>IF(ISNUMBER(VALUE(SUBSTITUTE(SUBSTITUTE(SUBSTITUTE(SUBSTITUTE('YAHOO HISTORICAL DATA'!G1618,",","+"),".","-"),"+","."),"-",",")))=TRUE,(VALUE(SUBSTITUTE(SUBSTITUTE(SUBSTITUTE(SUBSTITUTE('YAHOO HISTORICAL DATA'!G1618,",","+"),".","-"),"+","."),"-",","))),VALUE(SUBSTITUTE(SUBSTITUTE(SUBSTITUTE(SUBSTITUTE('YAHOO HISTORICAL DATA'!G1618,",","+"),".","-"),"+","."),"-",",")&amp;"0"))</f>
        <v>0</v>
      </c>
    </row>
    <row r="1619" spans="1:11" x14ac:dyDescent="0.2">
      <c r="A1619">
        <f>'YAHOO HISTORICAL DATA'!A1619</f>
        <v>0</v>
      </c>
      <c r="B1619" s="81">
        <f t="shared" si="104"/>
        <v>0</v>
      </c>
      <c r="C1619" s="83">
        <f t="shared" si="102"/>
        <v>0</v>
      </c>
      <c r="D1619" s="83">
        <f t="shared" si="105"/>
        <v>0</v>
      </c>
      <c r="E1619" s="3" t="e">
        <f t="shared" si="103"/>
        <v>#NUM!</v>
      </c>
      <c r="F1619" s="15" t="str">
        <f>IF(ISNUMBER(VALUE(SUBSTITUTE(SUBSTITUTE(SUBSTITUTE(SUBSTITUTE('YAHOO HISTORICAL DATA'!B1619,",","+"),".","-"),"+","."),"-",",")))=TRUE,(VALUE(SUBSTITUTE(SUBSTITUTE(SUBSTITUTE(SUBSTITUTE('YAHOO HISTORICAL DATA'!B1619,",","+"),".","-"),"+","."),"-",","))),"")</f>
        <v/>
      </c>
      <c r="G1619" s="15" t="str">
        <f>IF(ISNUMBER(VALUE(SUBSTITUTE(SUBSTITUTE(SUBSTITUTE(SUBSTITUTE('YAHOO HISTORICAL DATA'!C1619,",","+"),".","-"),"+","."),"-",",")))=TRUE,(VALUE(SUBSTITUTE(SUBSTITUTE(SUBSTITUTE(SUBSTITUTE('YAHOO HISTORICAL DATA'!C1619,",","+"),".","-"),"+","."),"-",","))),"")</f>
        <v/>
      </c>
      <c r="H1619" s="15" t="str">
        <f>IF(ISNUMBER(VALUE(SUBSTITUTE(SUBSTITUTE(SUBSTITUTE(SUBSTITUTE('YAHOO HISTORICAL DATA'!D1619,",","+"),".","-"),"+","."),"-",",")))=TRUE,(VALUE(SUBSTITUTE(SUBSTITUTE(SUBSTITUTE(SUBSTITUTE('YAHOO HISTORICAL DATA'!D1619,",","+"),".","-"),"+","."),"-",","))),"")</f>
        <v/>
      </c>
      <c r="I1619" s="15" t="str">
        <f>IF(ISNUMBER(VALUE(SUBSTITUTE(SUBSTITUTE(SUBSTITUTE(SUBSTITUTE('YAHOO HISTORICAL DATA'!E1619,",","+"),".","-"),"+","."),"-",",")))=TRUE,(VALUE(SUBSTITUTE(SUBSTITUTE(SUBSTITUTE(SUBSTITUTE('YAHOO HISTORICAL DATA'!E1619,",","+"),".","-"),"+","."),"-",","))),"")</f>
        <v/>
      </c>
      <c r="J1619" s="15" t="str">
        <f>IF(ISNUMBER(VALUE(SUBSTITUTE(SUBSTITUTE(SUBSTITUTE(SUBSTITUTE('YAHOO HISTORICAL DATA'!F1619,",","+"),".","-"),"+","."),"-",",")))=TRUE,(VALUE(SUBSTITUTE(SUBSTITUTE(SUBSTITUTE(SUBSTITUTE('YAHOO HISTORICAL DATA'!F1619,",","+"),".","-"),"+","."),"-",","))),"")</f>
        <v/>
      </c>
      <c r="K1619" s="15">
        <f>IF(ISNUMBER(VALUE(SUBSTITUTE(SUBSTITUTE(SUBSTITUTE(SUBSTITUTE('YAHOO HISTORICAL DATA'!G1619,",","+"),".","-"),"+","."),"-",",")))=TRUE,(VALUE(SUBSTITUTE(SUBSTITUTE(SUBSTITUTE(SUBSTITUTE('YAHOO HISTORICAL DATA'!G1619,",","+"),".","-"),"+","."),"-",","))),VALUE(SUBSTITUTE(SUBSTITUTE(SUBSTITUTE(SUBSTITUTE('YAHOO HISTORICAL DATA'!G1619,",","+"),".","-"),"+","."),"-",",")&amp;"0"))</f>
        <v>0</v>
      </c>
    </row>
    <row r="1620" spans="1:11" x14ac:dyDescent="0.2">
      <c r="A1620">
        <f>'YAHOO HISTORICAL DATA'!A1620</f>
        <v>0</v>
      </c>
      <c r="B1620" s="81">
        <f t="shared" si="104"/>
        <v>0</v>
      </c>
      <c r="C1620" s="83">
        <f t="shared" si="102"/>
        <v>0</v>
      </c>
      <c r="D1620" s="83">
        <f t="shared" si="105"/>
        <v>0</v>
      </c>
      <c r="E1620" s="3" t="e">
        <f t="shared" si="103"/>
        <v>#NUM!</v>
      </c>
      <c r="F1620" s="15" t="str">
        <f>IF(ISNUMBER(VALUE(SUBSTITUTE(SUBSTITUTE(SUBSTITUTE(SUBSTITUTE('YAHOO HISTORICAL DATA'!B1620,",","+"),".","-"),"+","."),"-",",")))=TRUE,(VALUE(SUBSTITUTE(SUBSTITUTE(SUBSTITUTE(SUBSTITUTE('YAHOO HISTORICAL DATA'!B1620,",","+"),".","-"),"+","."),"-",","))),"")</f>
        <v/>
      </c>
      <c r="G1620" s="15" t="str">
        <f>IF(ISNUMBER(VALUE(SUBSTITUTE(SUBSTITUTE(SUBSTITUTE(SUBSTITUTE('YAHOO HISTORICAL DATA'!C1620,",","+"),".","-"),"+","."),"-",",")))=TRUE,(VALUE(SUBSTITUTE(SUBSTITUTE(SUBSTITUTE(SUBSTITUTE('YAHOO HISTORICAL DATA'!C1620,",","+"),".","-"),"+","."),"-",","))),"")</f>
        <v/>
      </c>
      <c r="H1620" s="15" t="str">
        <f>IF(ISNUMBER(VALUE(SUBSTITUTE(SUBSTITUTE(SUBSTITUTE(SUBSTITUTE('YAHOO HISTORICAL DATA'!D1620,",","+"),".","-"),"+","."),"-",",")))=TRUE,(VALUE(SUBSTITUTE(SUBSTITUTE(SUBSTITUTE(SUBSTITUTE('YAHOO HISTORICAL DATA'!D1620,",","+"),".","-"),"+","."),"-",","))),"")</f>
        <v/>
      </c>
      <c r="I1620" s="15" t="str">
        <f>IF(ISNUMBER(VALUE(SUBSTITUTE(SUBSTITUTE(SUBSTITUTE(SUBSTITUTE('YAHOO HISTORICAL DATA'!E1620,",","+"),".","-"),"+","."),"-",",")))=TRUE,(VALUE(SUBSTITUTE(SUBSTITUTE(SUBSTITUTE(SUBSTITUTE('YAHOO HISTORICAL DATA'!E1620,",","+"),".","-"),"+","."),"-",","))),"")</f>
        <v/>
      </c>
      <c r="J1620" s="15" t="str">
        <f>IF(ISNUMBER(VALUE(SUBSTITUTE(SUBSTITUTE(SUBSTITUTE(SUBSTITUTE('YAHOO HISTORICAL DATA'!F1620,",","+"),".","-"),"+","."),"-",",")))=TRUE,(VALUE(SUBSTITUTE(SUBSTITUTE(SUBSTITUTE(SUBSTITUTE('YAHOO HISTORICAL DATA'!F1620,",","+"),".","-"),"+","."),"-",","))),"")</f>
        <v/>
      </c>
      <c r="K1620" s="15">
        <f>IF(ISNUMBER(VALUE(SUBSTITUTE(SUBSTITUTE(SUBSTITUTE(SUBSTITUTE('YAHOO HISTORICAL DATA'!G1620,",","+"),".","-"),"+","."),"-",",")))=TRUE,(VALUE(SUBSTITUTE(SUBSTITUTE(SUBSTITUTE(SUBSTITUTE('YAHOO HISTORICAL DATA'!G1620,",","+"),".","-"),"+","."),"-",","))),VALUE(SUBSTITUTE(SUBSTITUTE(SUBSTITUTE(SUBSTITUTE('YAHOO HISTORICAL DATA'!G1620,",","+"),".","-"),"+","."),"-",",")&amp;"0"))</f>
        <v>0</v>
      </c>
    </row>
    <row r="1621" spans="1:11" x14ac:dyDescent="0.2">
      <c r="A1621">
        <f>'YAHOO HISTORICAL DATA'!A1621</f>
        <v>0</v>
      </c>
      <c r="B1621" s="81">
        <f t="shared" si="104"/>
        <v>0</v>
      </c>
      <c r="C1621" s="83">
        <f t="shared" si="102"/>
        <v>0</v>
      </c>
      <c r="D1621" s="83">
        <f t="shared" si="105"/>
        <v>0</v>
      </c>
      <c r="E1621" s="3" t="e">
        <f t="shared" si="103"/>
        <v>#NUM!</v>
      </c>
      <c r="F1621" s="15" t="str">
        <f>IF(ISNUMBER(VALUE(SUBSTITUTE(SUBSTITUTE(SUBSTITUTE(SUBSTITUTE('YAHOO HISTORICAL DATA'!B1621,",","+"),".","-"),"+","."),"-",",")))=TRUE,(VALUE(SUBSTITUTE(SUBSTITUTE(SUBSTITUTE(SUBSTITUTE('YAHOO HISTORICAL DATA'!B1621,",","+"),".","-"),"+","."),"-",","))),"")</f>
        <v/>
      </c>
      <c r="G1621" s="15" t="str">
        <f>IF(ISNUMBER(VALUE(SUBSTITUTE(SUBSTITUTE(SUBSTITUTE(SUBSTITUTE('YAHOO HISTORICAL DATA'!C1621,",","+"),".","-"),"+","."),"-",",")))=TRUE,(VALUE(SUBSTITUTE(SUBSTITUTE(SUBSTITUTE(SUBSTITUTE('YAHOO HISTORICAL DATA'!C1621,",","+"),".","-"),"+","."),"-",","))),"")</f>
        <v/>
      </c>
      <c r="H1621" s="15" t="str">
        <f>IF(ISNUMBER(VALUE(SUBSTITUTE(SUBSTITUTE(SUBSTITUTE(SUBSTITUTE('YAHOO HISTORICAL DATA'!D1621,",","+"),".","-"),"+","."),"-",",")))=TRUE,(VALUE(SUBSTITUTE(SUBSTITUTE(SUBSTITUTE(SUBSTITUTE('YAHOO HISTORICAL DATA'!D1621,",","+"),".","-"),"+","."),"-",","))),"")</f>
        <v/>
      </c>
      <c r="I1621" s="15" t="str">
        <f>IF(ISNUMBER(VALUE(SUBSTITUTE(SUBSTITUTE(SUBSTITUTE(SUBSTITUTE('YAHOO HISTORICAL DATA'!E1621,",","+"),".","-"),"+","."),"-",",")))=TRUE,(VALUE(SUBSTITUTE(SUBSTITUTE(SUBSTITUTE(SUBSTITUTE('YAHOO HISTORICAL DATA'!E1621,",","+"),".","-"),"+","."),"-",","))),"")</f>
        <v/>
      </c>
      <c r="J1621" s="15" t="str">
        <f>IF(ISNUMBER(VALUE(SUBSTITUTE(SUBSTITUTE(SUBSTITUTE(SUBSTITUTE('YAHOO HISTORICAL DATA'!F1621,",","+"),".","-"),"+","."),"-",",")))=TRUE,(VALUE(SUBSTITUTE(SUBSTITUTE(SUBSTITUTE(SUBSTITUTE('YAHOO HISTORICAL DATA'!F1621,",","+"),".","-"),"+","."),"-",","))),"")</f>
        <v/>
      </c>
      <c r="K1621" s="15">
        <f>IF(ISNUMBER(VALUE(SUBSTITUTE(SUBSTITUTE(SUBSTITUTE(SUBSTITUTE('YAHOO HISTORICAL DATA'!G1621,",","+"),".","-"),"+","."),"-",",")))=TRUE,(VALUE(SUBSTITUTE(SUBSTITUTE(SUBSTITUTE(SUBSTITUTE('YAHOO HISTORICAL DATA'!G1621,",","+"),".","-"),"+","."),"-",","))),VALUE(SUBSTITUTE(SUBSTITUTE(SUBSTITUTE(SUBSTITUTE('YAHOO HISTORICAL DATA'!G1621,",","+"),".","-"),"+","."),"-",",")&amp;"0"))</f>
        <v>0</v>
      </c>
    </row>
    <row r="1622" spans="1:11" x14ac:dyDescent="0.2">
      <c r="A1622">
        <f>'YAHOO HISTORICAL DATA'!A1622</f>
        <v>0</v>
      </c>
      <c r="B1622" s="81">
        <f t="shared" si="104"/>
        <v>0</v>
      </c>
      <c r="C1622" s="83">
        <f t="shared" si="102"/>
        <v>0</v>
      </c>
      <c r="D1622" s="83">
        <f t="shared" si="105"/>
        <v>0</v>
      </c>
      <c r="E1622" s="3" t="e">
        <f t="shared" si="103"/>
        <v>#NUM!</v>
      </c>
      <c r="F1622" s="15" t="str">
        <f>IF(ISNUMBER(VALUE(SUBSTITUTE(SUBSTITUTE(SUBSTITUTE(SUBSTITUTE('YAHOO HISTORICAL DATA'!B1622,",","+"),".","-"),"+","."),"-",",")))=TRUE,(VALUE(SUBSTITUTE(SUBSTITUTE(SUBSTITUTE(SUBSTITUTE('YAHOO HISTORICAL DATA'!B1622,",","+"),".","-"),"+","."),"-",","))),"")</f>
        <v/>
      </c>
      <c r="G1622" s="15" t="str">
        <f>IF(ISNUMBER(VALUE(SUBSTITUTE(SUBSTITUTE(SUBSTITUTE(SUBSTITUTE('YAHOO HISTORICAL DATA'!C1622,",","+"),".","-"),"+","."),"-",",")))=TRUE,(VALUE(SUBSTITUTE(SUBSTITUTE(SUBSTITUTE(SUBSTITUTE('YAHOO HISTORICAL DATA'!C1622,",","+"),".","-"),"+","."),"-",","))),"")</f>
        <v/>
      </c>
      <c r="H1622" s="15" t="str">
        <f>IF(ISNUMBER(VALUE(SUBSTITUTE(SUBSTITUTE(SUBSTITUTE(SUBSTITUTE('YAHOO HISTORICAL DATA'!D1622,",","+"),".","-"),"+","."),"-",",")))=TRUE,(VALUE(SUBSTITUTE(SUBSTITUTE(SUBSTITUTE(SUBSTITUTE('YAHOO HISTORICAL DATA'!D1622,",","+"),".","-"),"+","."),"-",","))),"")</f>
        <v/>
      </c>
      <c r="I1622" s="15" t="str">
        <f>IF(ISNUMBER(VALUE(SUBSTITUTE(SUBSTITUTE(SUBSTITUTE(SUBSTITUTE('YAHOO HISTORICAL DATA'!E1622,",","+"),".","-"),"+","."),"-",",")))=TRUE,(VALUE(SUBSTITUTE(SUBSTITUTE(SUBSTITUTE(SUBSTITUTE('YAHOO HISTORICAL DATA'!E1622,",","+"),".","-"),"+","."),"-",","))),"")</f>
        <v/>
      </c>
      <c r="J1622" s="15" t="str">
        <f>IF(ISNUMBER(VALUE(SUBSTITUTE(SUBSTITUTE(SUBSTITUTE(SUBSTITUTE('YAHOO HISTORICAL DATA'!F1622,",","+"),".","-"),"+","."),"-",",")))=TRUE,(VALUE(SUBSTITUTE(SUBSTITUTE(SUBSTITUTE(SUBSTITUTE('YAHOO HISTORICAL DATA'!F1622,",","+"),".","-"),"+","."),"-",","))),"")</f>
        <v/>
      </c>
      <c r="K1622" s="15">
        <f>IF(ISNUMBER(VALUE(SUBSTITUTE(SUBSTITUTE(SUBSTITUTE(SUBSTITUTE('YAHOO HISTORICAL DATA'!G1622,",","+"),".","-"),"+","."),"-",",")))=TRUE,(VALUE(SUBSTITUTE(SUBSTITUTE(SUBSTITUTE(SUBSTITUTE('YAHOO HISTORICAL DATA'!G1622,",","+"),".","-"),"+","."),"-",","))),VALUE(SUBSTITUTE(SUBSTITUTE(SUBSTITUTE(SUBSTITUTE('YAHOO HISTORICAL DATA'!G1622,",","+"),".","-"),"+","."),"-",",")&amp;"0"))</f>
        <v>0</v>
      </c>
    </row>
    <row r="1623" spans="1:11" x14ac:dyDescent="0.2">
      <c r="A1623">
        <f>'YAHOO HISTORICAL DATA'!A1623</f>
        <v>0</v>
      </c>
      <c r="B1623" s="81">
        <f t="shared" si="104"/>
        <v>0</v>
      </c>
      <c r="C1623" s="83">
        <f t="shared" si="102"/>
        <v>0</v>
      </c>
      <c r="D1623" s="83">
        <f t="shared" si="105"/>
        <v>0</v>
      </c>
      <c r="E1623" s="3" t="e">
        <f t="shared" si="103"/>
        <v>#NUM!</v>
      </c>
      <c r="F1623" s="15" t="str">
        <f>IF(ISNUMBER(VALUE(SUBSTITUTE(SUBSTITUTE(SUBSTITUTE(SUBSTITUTE('YAHOO HISTORICAL DATA'!B1623,",","+"),".","-"),"+","."),"-",",")))=TRUE,(VALUE(SUBSTITUTE(SUBSTITUTE(SUBSTITUTE(SUBSTITUTE('YAHOO HISTORICAL DATA'!B1623,",","+"),".","-"),"+","."),"-",","))),"")</f>
        <v/>
      </c>
      <c r="G1623" s="15" t="str">
        <f>IF(ISNUMBER(VALUE(SUBSTITUTE(SUBSTITUTE(SUBSTITUTE(SUBSTITUTE('YAHOO HISTORICAL DATA'!C1623,",","+"),".","-"),"+","."),"-",",")))=TRUE,(VALUE(SUBSTITUTE(SUBSTITUTE(SUBSTITUTE(SUBSTITUTE('YAHOO HISTORICAL DATA'!C1623,",","+"),".","-"),"+","."),"-",","))),"")</f>
        <v/>
      </c>
      <c r="H1623" s="15" t="str">
        <f>IF(ISNUMBER(VALUE(SUBSTITUTE(SUBSTITUTE(SUBSTITUTE(SUBSTITUTE('YAHOO HISTORICAL DATA'!D1623,",","+"),".","-"),"+","."),"-",",")))=TRUE,(VALUE(SUBSTITUTE(SUBSTITUTE(SUBSTITUTE(SUBSTITUTE('YAHOO HISTORICAL DATA'!D1623,",","+"),".","-"),"+","."),"-",","))),"")</f>
        <v/>
      </c>
      <c r="I1623" s="15" t="str">
        <f>IF(ISNUMBER(VALUE(SUBSTITUTE(SUBSTITUTE(SUBSTITUTE(SUBSTITUTE('YAHOO HISTORICAL DATA'!E1623,",","+"),".","-"),"+","."),"-",",")))=TRUE,(VALUE(SUBSTITUTE(SUBSTITUTE(SUBSTITUTE(SUBSTITUTE('YAHOO HISTORICAL DATA'!E1623,",","+"),".","-"),"+","."),"-",","))),"")</f>
        <v/>
      </c>
      <c r="J1623" s="15" t="str">
        <f>IF(ISNUMBER(VALUE(SUBSTITUTE(SUBSTITUTE(SUBSTITUTE(SUBSTITUTE('YAHOO HISTORICAL DATA'!F1623,",","+"),".","-"),"+","."),"-",",")))=TRUE,(VALUE(SUBSTITUTE(SUBSTITUTE(SUBSTITUTE(SUBSTITUTE('YAHOO HISTORICAL DATA'!F1623,",","+"),".","-"),"+","."),"-",","))),"")</f>
        <v/>
      </c>
      <c r="K1623" s="15">
        <f>IF(ISNUMBER(VALUE(SUBSTITUTE(SUBSTITUTE(SUBSTITUTE(SUBSTITUTE('YAHOO HISTORICAL DATA'!G1623,",","+"),".","-"),"+","."),"-",",")))=TRUE,(VALUE(SUBSTITUTE(SUBSTITUTE(SUBSTITUTE(SUBSTITUTE('YAHOO HISTORICAL DATA'!G1623,",","+"),".","-"),"+","."),"-",","))),VALUE(SUBSTITUTE(SUBSTITUTE(SUBSTITUTE(SUBSTITUTE('YAHOO HISTORICAL DATA'!G1623,",","+"),".","-"),"+","."),"-",",")&amp;"0"))</f>
        <v>0</v>
      </c>
    </row>
    <row r="1624" spans="1:11" x14ac:dyDescent="0.2">
      <c r="A1624">
        <f>'YAHOO HISTORICAL DATA'!A1624</f>
        <v>0</v>
      </c>
      <c r="B1624" s="81">
        <f t="shared" si="104"/>
        <v>0</v>
      </c>
      <c r="C1624" s="83">
        <f t="shared" si="102"/>
        <v>0</v>
      </c>
      <c r="D1624" s="83">
        <f t="shared" si="105"/>
        <v>0</v>
      </c>
      <c r="E1624" s="3" t="e">
        <f t="shared" si="103"/>
        <v>#NUM!</v>
      </c>
      <c r="F1624" s="15" t="str">
        <f>IF(ISNUMBER(VALUE(SUBSTITUTE(SUBSTITUTE(SUBSTITUTE(SUBSTITUTE('YAHOO HISTORICAL DATA'!B1624,",","+"),".","-"),"+","."),"-",",")))=TRUE,(VALUE(SUBSTITUTE(SUBSTITUTE(SUBSTITUTE(SUBSTITUTE('YAHOO HISTORICAL DATA'!B1624,",","+"),".","-"),"+","."),"-",","))),"")</f>
        <v/>
      </c>
      <c r="G1624" s="15" t="str">
        <f>IF(ISNUMBER(VALUE(SUBSTITUTE(SUBSTITUTE(SUBSTITUTE(SUBSTITUTE('YAHOO HISTORICAL DATA'!C1624,",","+"),".","-"),"+","."),"-",",")))=TRUE,(VALUE(SUBSTITUTE(SUBSTITUTE(SUBSTITUTE(SUBSTITUTE('YAHOO HISTORICAL DATA'!C1624,",","+"),".","-"),"+","."),"-",","))),"")</f>
        <v/>
      </c>
      <c r="H1624" s="15" t="str">
        <f>IF(ISNUMBER(VALUE(SUBSTITUTE(SUBSTITUTE(SUBSTITUTE(SUBSTITUTE('YAHOO HISTORICAL DATA'!D1624,",","+"),".","-"),"+","."),"-",",")))=TRUE,(VALUE(SUBSTITUTE(SUBSTITUTE(SUBSTITUTE(SUBSTITUTE('YAHOO HISTORICAL DATA'!D1624,",","+"),".","-"),"+","."),"-",","))),"")</f>
        <v/>
      </c>
      <c r="I1624" s="15" t="str">
        <f>IF(ISNUMBER(VALUE(SUBSTITUTE(SUBSTITUTE(SUBSTITUTE(SUBSTITUTE('YAHOO HISTORICAL DATA'!E1624,",","+"),".","-"),"+","."),"-",",")))=TRUE,(VALUE(SUBSTITUTE(SUBSTITUTE(SUBSTITUTE(SUBSTITUTE('YAHOO HISTORICAL DATA'!E1624,",","+"),".","-"),"+","."),"-",","))),"")</f>
        <v/>
      </c>
      <c r="J1624" s="15" t="str">
        <f>IF(ISNUMBER(VALUE(SUBSTITUTE(SUBSTITUTE(SUBSTITUTE(SUBSTITUTE('YAHOO HISTORICAL DATA'!F1624,",","+"),".","-"),"+","."),"-",",")))=TRUE,(VALUE(SUBSTITUTE(SUBSTITUTE(SUBSTITUTE(SUBSTITUTE('YAHOO HISTORICAL DATA'!F1624,",","+"),".","-"),"+","."),"-",","))),"")</f>
        <v/>
      </c>
      <c r="K1624" s="15">
        <f>IF(ISNUMBER(VALUE(SUBSTITUTE(SUBSTITUTE(SUBSTITUTE(SUBSTITUTE('YAHOO HISTORICAL DATA'!G1624,",","+"),".","-"),"+","."),"-",",")))=TRUE,(VALUE(SUBSTITUTE(SUBSTITUTE(SUBSTITUTE(SUBSTITUTE('YAHOO HISTORICAL DATA'!G1624,",","+"),".","-"),"+","."),"-",","))),VALUE(SUBSTITUTE(SUBSTITUTE(SUBSTITUTE(SUBSTITUTE('YAHOO HISTORICAL DATA'!G1624,",","+"),".","-"),"+","."),"-",",")&amp;"0"))</f>
        <v>0</v>
      </c>
    </row>
    <row r="1625" spans="1:11" x14ac:dyDescent="0.2">
      <c r="A1625">
        <f>'YAHOO HISTORICAL DATA'!A1625</f>
        <v>0</v>
      </c>
      <c r="B1625" s="81">
        <f t="shared" si="104"/>
        <v>0</v>
      </c>
      <c r="C1625" s="83">
        <f t="shared" si="102"/>
        <v>0</v>
      </c>
      <c r="D1625" s="83">
        <f t="shared" si="105"/>
        <v>0</v>
      </c>
      <c r="E1625" s="3" t="e">
        <f t="shared" si="103"/>
        <v>#NUM!</v>
      </c>
      <c r="F1625" s="15" t="str">
        <f>IF(ISNUMBER(VALUE(SUBSTITUTE(SUBSTITUTE(SUBSTITUTE(SUBSTITUTE('YAHOO HISTORICAL DATA'!B1625,",","+"),".","-"),"+","."),"-",",")))=TRUE,(VALUE(SUBSTITUTE(SUBSTITUTE(SUBSTITUTE(SUBSTITUTE('YAHOO HISTORICAL DATA'!B1625,",","+"),".","-"),"+","."),"-",","))),"")</f>
        <v/>
      </c>
      <c r="G1625" s="15" t="str">
        <f>IF(ISNUMBER(VALUE(SUBSTITUTE(SUBSTITUTE(SUBSTITUTE(SUBSTITUTE('YAHOO HISTORICAL DATA'!C1625,",","+"),".","-"),"+","."),"-",",")))=TRUE,(VALUE(SUBSTITUTE(SUBSTITUTE(SUBSTITUTE(SUBSTITUTE('YAHOO HISTORICAL DATA'!C1625,",","+"),".","-"),"+","."),"-",","))),"")</f>
        <v/>
      </c>
      <c r="H1625" s="15" t="str">
        <f>IF(ISNUMBER(VALUE(SUBSTITUTE(SUBSTITUTE(SUBSTITUTE(SUBSTITUTE('YAHOO HISTORICAL DATA'!D1625,",","+"),".","-"),"+","."),"-",",")))=TRUE,(VALUE(SUBSTITUTE(SUBSTITUTE(SUBSTITUTE(SUBSTITUTE('YAHOO HISTORICAL DATA'!D1625,",","+"),".","-"),"+","."),"-",","))),"")</f>
        <v/>
      </c>
      <c r="I1625" s="15" t="str">
        <f>IF(ISNUMBER(VALUE(SUBSTITUTE(SUBSTITUTE(SUBSTITUTE(SUBSTITUTE('YAHOO HISTORICAL DATA'!E1625,",","+"),".","-"),"+","."),"-",",")))=TRUE,(VALUE(SUBSTITUTE(SUBSTITUTE(SUBSTITUTE(SUBSTITUTE('YAHOO HISTORICAL DATA'!E1625,",","+"),".","-"),"+","."),"-",","))),"")</f>
        <v/>
      </c>
      <c r="J1625" s="15" t="str">
        <f>IF(ISNUMBER(VALUE(SUBSTITUTE(SUBSTITUTE(SUBSTITUTE(SUBSTITUTE('YAHOO HISTORICAL DATA'!F1625,",","+"),".","-"),"+","."),"-",",")))=TRUE,(VALUE(SUBSTITUTE(SUBSTITUTE(SUBSTITUTE(SUBSTITUTE('YAHOO HISTORICAL DATA'!F1625,",","+"),".","-"),"+","."),"-",","))),"")</f>
        <v/>
      </c>
      <c r="K1625" s="15">
        <f>IF(ISNUMBER(VALUE(SUBSTITUTE(SUBSTITUTE(SUBSTITUTE(SUBSTITUTE('YAHOO HISTORICAL DATA'!G1625,",","+"),".","-"),"+","."),"-",",")))=TRUE,(VALUE(SUBSTITUTE(SUBSTITUTE(SUBSTITUTE(SUBSTITUTE('YAHOO HISTORICAL DATA'!G1625,",","+"),".","-"),"+","."),"-",","))),VALUE(SUBSTITUTE(SUBSTITUTE(SUBSTITUTE(SUBSTITUTE('YAHOO HISTORICAL DATA'!G1625,",","+"),".","-"),"+","."),"-",",")&amp;"0"))</f>
        <v>0</v>
      </c>
    </row>
    <row r="1626" spans="1:11" x14ac:dyDescent="0.2">
      <c r="A1626">
        <f>'YAHOO HISTORICAL DATA'!A1626</f>
        <v>0</v>
      </c>
      <c r="B1626" s="81">
        <f t="shared" si="104"/>
        <v>0</v>
      </c>
      <c r="C1626" s="83">
        <f t="shared" si="102"/>
        <v>0</v>
      </c>
      <c r="D1626" s="83">
        <f t="shared" si="105"/>
        <v>0</v>
      </c>
      <c r="E1626" s="3" t="e">
        <f t="shared" si="103"/>
        <v>#NUM!</v>
      </c>
      <c r="F1626" s="15" t="str">
        <f>IF(ISNUMBER(VALUE(SUBSTITUTE(SUBSTITUTE(SUBSTITUTE(SUBSTITUTE('YAHOO HISTORICAL DATA'!B1626,",","+"),".","-"),"+","."),"-",",")))=TRUE,(VALUE(SUBSTITUTE(SUBSTITUTE(SUBSTITUTE(SUBSTITUTE('YAHOO HISTORICAL DATA'!B1626,",","+"),".","-"),"+","."),"-",","))),"")</f>
        <v/>
      </c>
      <c r="G1626" s="15" t="str">
        <f>IF(ISNUMBER(VALUE(SUBSTITUTE(SUBSTITUTE(SUBSTITUTE(SUBSTITUTE('YAHOO HISTORICAL DATA'!C1626,",","+"),".","-"),"+","."),"-",",")))=TRUE,(VALUE(SUBSTITUTE(SUBSTITUTE(SUBSTITUTE(SUBSTITUTE('YAHOO HISTORICAL DATA'!C1626,",","+"),".","-"),"+","."),"-",","))),"")</f>
        <v/>
      </c>
      <c r="H1626" s="15" t="str">
        <f>IF(ISNUMBER(VALUE(SUBSTITUTE(SUBSTITUTE(SUBSTITUTE(SUBSTITUTE('YAHOO HISTORICAL DATA'!D1626,",","+"),".","-"),"+","."),"-",",")))=TRUE,(VALUE(SUBSTITUTE(SUBSTITUTE(SUBSTITUTE(SUBSTITUTE('YAHOO HISTORICAL DATA'!D1626,",","+"),".","-"),"+","."),"-",","))),"")</f>
        <v/>
      </c>
      <c r="I1626" s="15" t="str">
        <f>IF(ISNUMBER(VALUE(SUBSTITUTE(SUBSTITUTE(SUBSTITUTE(SUBSTITUTE('YAHOO HISTORICAL DATA'!E1626,",","+"),".","-"),"+","."),"-",",")))=TRUE,(VALUE(SUBSTITUTE(SUBSTITUTE(SUBSTITUTE(SUBSTITUTE('YAHOO HISTORICAL DATA'!E1626,",","+"),".","-"),"+","."),"-",","))),"")</f>
        <v/>
      </c>
      <c r="J1626" s="15" t="str">
        <f>IF(ISNUMBER(VALUE(SUBSTITUTE(SUBSTITUTE(SUBSTITUTE(SUBSTITUTE('YAHOO HISTORICAL DATA'!F1626,",","+"),".","-"),"+","."),"-",",")))=TRUE,(VALUE(SUBSTITUTE(SUBSTITUTE(SUBSTITUTE(SUBSTITUTE('YAHOO HISTORICAL DATA'!F1626,",","+"),".","-"),"+","."),"-",","))),"")</f>
        <v/>
      </c>
      <c r="K1626" s="15">
        <f>IF(ISNUMBER(VALUE(SUBSTITUTE(SUBSTITUTE(SUBSTITUTE(SUBSTITUTE('YAHOO HISTORICAL DATA'!G1626,",","+"),".","-"),"+","."),"-",",")))=TRUE,(VALUE(SUBSTITUTE(SUBSTITUTE(SUBSTITUTE(SUBSTITUTE('YAHOO HISTORICAL DATA'!G1626,",","+"),".","-"),"+","."),"-",","))),VALUE(SUBSTITUTE(SUBSTITUTE(SUBSTITUTE(SUBSTITUTE('YAHOO HISTORICAL DATA'!G1626,",","+"),".","-"),"+","."),"-",",")&amp;"0"))</f>
        <v>0</v>
      </c>
    </row>
    <row r="1627" spans="1:11" x14ac:dyDescent="0.2">
      <c r="A1627">
        <f>'YAHOO HISTORICAL DATA'!A1627</f>
        <v>0</v>
      </c>
      <c r="B1627" s="81">
        <f t="shared" si="104"/>
        <v>0</v>
      </c>
      <c r="C1627" s="83">
        <f t="shared" si="102"/>
        <v>0</v>
      </c>
      <c r="D1627" s="83">
        <f t="shared" si="105"/>
        <v>0</v>
      </c>
      <c r="E1627" s="3" t="e">
        <f t="shared" si="103"/>
        <v>#NUM!</v>
      </c>
      <c r="F1627" s="15" t="str">
        <f>IF(ISNUMBER(VALUE(SUBSTITUTE(SUBSTITUTE(SUBSTITUTE(SUBSTITUTE('YAHOO HISTORICAL DATA'!B1627,",","+"),".","-"),"+","."),"-",",")))=TRUE,(VALUE(SUBSTITUTE(SUBSTITUTE(SUBSTITUTE(SUBSTITUTE('YAHOO HISTORICAL DATA'!B1627,",","+"),".","-"),"+","."),"-",","))),"")</f>
        <v/>
      </c>
      <c r="G1627" s="15" t="str">
        <f>IF(ISNUMBER(VALUE(SUBSTITUTE(SUBSTITUTE(SUBSTITUTE(SUBSTITUTE('YAHOO HISTORICAL DATA'!C1627,",","+"),".","-"),"+","."),"-",",")))=TRUE,(VALUE(SUBSTITUTE(SUBSTITUTE(SUBSTITUTE(SUBSTITUTE('YAHOO HISTORICAL DATA'!C1627,",","+"),".","-"),"+","."),"-",","))),"")</f>
        <v/>
      </c>
      <c r="H1627" s="15" t="str">
        <f>IF(ISNUMBER(VALUE(SUBSTITUTE(SUBSTITUTE(SUBSTITUTE(SUBSTITUTE('YAHOO HISTORICAL DATA'!D1627,",","+"),".","-"),"+","."),"-",",")))=TRUE,(VALUE(SUBSTITUTE(SUBSTITUTE(SUBSTITUTE(SUBSTITUTE('YAHOO HISTORICAL DATA'!D1627,",","+"),".","-"),"+","."),"-",","))),"")</f>
        <v/>
      </c>
      <c r="I1627" s="15" t="str">
        <f>IF(ISNUMBER(VALUE(SUBSTITUTE(SUBSTITUTE(SUBSTITUTE(SUBSTITUTE('YAHOO HISTORICAL DATA'!E1627,",","+"),".","-"),"+","."),"-",",")))=TRUE,(VALUE(SUBSTITUTE(SUBSTITUTE(SUBSTITUTE(SUBSTITUTE('YAHOO HISTORICAL DATA'!E1627,",","+"),".","-"),"+","."),"-",","))),"")</f>
        <v/>
      </c>
      <c r="J1627" s="15" t="str">
        <f>IF(ISNUMBER(VALUE(SUBSTITUTE(SUBSTITUTE(SUBSTITUTE(SUBSTITUTE('YAHOO HISTORICAL DATA'!F1627,",","+"),".","-"),"+","."),"-",",")))=TRUE,(VALUE(SUBSTITUTE(SUBSTITUTE(SUBSTITUTE(SUBSTITUTE('YAHOO HISTORICAL DATA'!F1627,",","+"),".","-"),"+","."),"-",","))),"")</f>
        <v/>
      </c>
      <c r="K1627" s="15">
        <f>IF(ISNUMBER(VALUE(SUBSTITUTE(SUBSTITUTE(SUBSTITUTE(SUBSTITUTE('YAHOO HISTORICAL DATA'!G1627,",","+"),".","-"),"+","."),"-",",")))=TRUE,(VALUE(SUBSTITUTE(SUBSTITUTE(SUBSTITUTE(SUBSTITUTE('YAHOO HISTORICAL DATA'!G1627,",","+"),".","-"),"+","."),"-",","))),VALUE(SUBSTITUTE(SUBSTITUTE(SUBSTITUTE(SUBSTITUTE('YAHOO HISTORICAL DATA'!G1627,",","+"),".","-"),"+","."),"-",",")&amp;"0"))</f>
        <v>0</v>
      </c>
    </row>
    <row r="1628" spans="1:11" x14ac:dyDescent="0.2">
      <c r="A1628">
        <f>'YAHOO HISTORICAL DATA'!A1628</f>
        <v>0</v>
      </c>
      <c r="B1628" s="81">
        <f t="shared" si="104"/>
        <v>0</v>
      </c>
      <c r="C1628" s="83">
        <f t="shared" si="102"/>
        <v>0</v>
      </c>
      <c r="D1628" s="83">
        <f t="shared" si="105"/>
        <v>0</v>
      </c>
      <c r="E1628" s="3" t="e">
        <f t="shared" si="103"/>
        <v>#NUM!</v>
      </c>
      <c r="F1628" s="15" t="str">
        <f>IF(ISNUMBER(VALUE(SUBSTITUTE(SUBSTITUTE(SUBSTITUTE(SUBSTITUTE('YAHOO HISTORICAL DATA'!B1628,",","+"),".","-"),"+","."),"-",",")))=TRUE,(VALUE(SUBSTITUTE(SUBSTITUTE(SUBSTITUTE(SUBSTITUTE('YAHOO HISTORICAL DATA'!B1628,",","+"),".","-"),"+","."),"-",","))),"")</f>
        <v/>
      </c>
      <c r="G1628" s="15" t="str">
        <f>IF(ISNUMBER(VALUE(SUBSTITUTE(SUBSTITUTE(SUBSTITUTE(SUBSTITUTE('YAHOO HISTORICAL DATA'!C1628,",","+"),".","-"),"+","."),"-",",")))=TRUE,(VALUE(SUBSTITUTE(SUBSTITUTE(SUBSTITUTE(SUBSTITUTE('YAHOO HISTORICAL DATA'!C1628,",","+"),".","-"),"+","."),"-",","))),"")</f>
        <v/>
      </c>
      <c r="H1628" s="15" t="str">
        <f>IF(ISNUMBER(VALUE(SUBSTITUTE(SUBSTITUTE(SUBSTITUTE(SUBSTITUTE('YAHOO HISTORICAL DATA'!D1628,",","+"),".","-"),"+","."),"-",",")))=TRUE,(VALUE(SUBSTITUTE(SUBSTITUTE(SUBSTITUTE(SUBSTITUTE('YAHOO HISTORICAL DATA'!D1628,",","+"),".","-"),"+","."),"-",","))),"")</f>
        <v/>
      </c>
      <c r="I1628" s="15" t="str">
        <f>IF(ISNUMBER(VALUE(SUBSTITUTE(SUBSTITUTE(SUBSTITUTE(SUBSTITUTE('YAHOO HISTORICAL DATA'!E1628,",","+"),".","-"),"+","."),"-",",")))=TRUE,(VALUE(SUBSTITUTE(SUBSTITUTE(SUBSTITUTE(SUBSTITUTE('YAHOO HISTORICAL DATA'!E1628,",","+"),".","-"),"+","."),"-",","))),"")</f>
        <v/>
      </c>
      <c r="J1628" s="15" t="str">
        <f>IF(ISNUMBER(VALUE(SUBSTITUTE(SUBSTITUTE(SUBSTITUTE(SUBSTITUTE('YAHOO HISTORICAL DATA'!F1628,",","+"),".","-"),"+","."),"-",",")))=TRUE,(VALUE(SUBSTITUTE(SUBSTITUTE(SUBSTITUTE(SUBSTITUTE('YAHOO HISTORICAL DATA'!F1628,",","+"),".","-"),"+","."),"-",","))),"")</f>
        <v/>
      </c>
      <c r="K1628" s="15">
        <f>IF(ISNUMBER(VALUE(SUBSTITUTE(SUBSTITUTE(SUBSTITUTE(SUBSTITUTE('YAHOO HISTORICAL DATA'!G1628,",","+"),".","-"),"+","."),"-",",")))=TRUE,(VALUE(SUBSTITUTE(SUBSTITUTE(SUBSTITUTE(SUBSTITUTE('YAHOO HISTORICAL DATA'!G1628,",","+"),".","-"),"+","."),"-",","))),VALUE(SUBSTITUTE(SUBSTITUTE(SUBSTITUTE(SUBSTITUTE('YAHOO HISTORICAL DATA'!G1628,",","+"),".","-"),"+","."),"-",",")&amp;"0"))</f>
        <v>0</v>
      </c>
    </row>
    <row r="1629" spans="1:11" x14ac:dyDescent="0.2">
      <c r="A1629">
        <f>'YAHOO HISTORICAL DATA'!A1629</f>
        <v>0</v>
      </c>
      <c r="B1629" s="81">
        <f t="shared" si="104"/>
        <v>0</v>
      </c>
      <c r="C1629" s="83">
        <f t="shared" si="102"/>
        <v>0</v>
      </c>
      <c r="D1629" s="83">
        <f t="shared" si="105"/>
        <v>0</v>
      </c>
      <c r="E1629" s="3" t="e">
        <f t="shared" si="103"/>
        <v>#NUM!</v>
      </c>
      <c r="F1629" s="15" t="str">
        <f>IF(ISNUMBER(VALUE(SUBSTITUTE(SUBSTITUTE(SUBSTITUTE(SUBSTITUTE('YAHOO HISTORICAL DATA'!B1629,",","+"),".","-"),"+","."),"-",",")))=TRUE,(VALUE(SUBSTITUTE(SUBSTITUTE(SUBSTITUTE(SUBSTITUTE('YAHOO HISTORICAL DATA'!B1629,",","+"),".","-"),"+","."),"-",","))),"")</f>
        <v/>
      </c>
      <c r="G1629" s="15" t="str">
        <f>IF(ISNUMBER(VALUE(SUBSTITUTE(SUBSTITUTE(SUBSTITUTE(SUBSTITUTE('YAHOO HISTORICAL DATA'!C1629,",","+"),".","-"),"+","."),"-",",")))=TRUE,(VALUE(SUBSTITUTE(SUBSTITUTE(SUBSTITUTE(SUBSTITUTE('YAHOO HISTORICAL DATA'!C1629,",","+"),".","-"),"+","."),"-",","))),"")</f>
        <v/>
      </c>
      <c r="H1629" s="15" t="str">
        <f>IF(ISNUMBER(VALUE(SUBSTITUTE(SUBSTITUTE(SUBSTITUTE(SUBSTITUTE('YAHOO HISTORICAL DATA'!D1629,",","+"),".","-"),"+","."),"-",",")))=TRUE,(VALUE(SUBSTITUTE(SUBSTITUTE(SUBSTITUTE(SUBSTITUTE('YAHOO HISTORICAL DATA'!D1629,",","+"),".","-"),"+","."),"-",","))),"")</f>
        <v/>
      </c>
      <c r="I1629" s="15" t="str">
        <f>IF(ISNUMBER(VALUE(SUBSTITUTE(SUBSTITUTE(SUBSTITUTE(SUBSTITUTE('YAHOO HISTORICAL DATA'!E1629,",","+"),".","-"),"+","."),"-",",")))=TRUE,(VALUE(SUBSTITUTE(SUBSTITUTE(SUBSTITUTE(SUBSTITUTE('YAHOO HISTORICAL DATA'!E1629,",","+"),".","-"),"+","."),"-",","))),"")</f>
        <v/>
      </c>
      <c r="J1629" s="15" t="str">
        <f>IF(ISNUMBER(VALUE(SUBSTITUTE(SUBSTITUTE(SUBSTITUTE(SUBSTITUTE('YAHOO HISTORICAL DATA'!F1629,",","+"),".","-"),"+","."),"-",",")))=TRUE,(VALUE(SUBSTITUTE(SUBSTITUTE(SUBSTITUTE(SUBSTITUTE('YAHOO HISTORICAL DATA'!F1629,",","+"),".","-"),"+","."),"-",","))),"")</f>
        <v/>
      </c>
      <c r="K1629" s="15">
        <f>IF(ISNUMBER(VALUE(SUBSTITUTE(SUBSTITUTE(SUBSTITUTE(SUBSTITUTE('YAHOO HISTORICAL DATA'!G1629,",","+"),".","-"),"+","."),"-",",")))=TRUE,(VALUE(SUBSTITUTE(SUBSTITUTE(SUBSTITUTE(SUBSTITUTE('YAHOO HISTORICAL DATA'!G1629,",","+"),".","-"),"+","."),"-",","))),VALUE(SUBSTITUTE(SUBSTITUTE(SUBSTITUTE(SUBSTITUTE('YAHOO HISTORICAL DATA'!G1629,",","+"),".","-"),"+","."),"-",",")&amp;"0"))</f>
        <v>0</v>
      </c>
    </row>
    <row r="1630" spans="1:11" x14ac:dyDescent="0.2">
      <c r="A1630">
        <f>'YAHOO HISTORICAL DATA'!A1630</f>
        <v>0</v>
      </c>
      <c r="B1630" s="81">
        <f t="shared" si="104"/>
        <v>0</v>
      </c>
      <c r="C1630" s="83">
        <f t="shared" si="102"/>
        <v>0</v>
      </c>
      <c r="D1630" s="83">
        <f t="shared" si="105"/>
        <v>0</v>
      </c>
      <c r="E1630" s="3" t="e">
        <f t="shared" si="103"/>
        <v>#NUM!</v>
      </c>
      <c r="F1630" s="15" t="str">
        <f>IF(ISNUMBER(VALUE(SUBSTITUTE(SUBSTITUTE(SUBSTITUTE(SUBSTITUTE('YAHOO HISTORICAL DATA'!B1630,",","+"),".","-"),"+","."),"-",",")))=TRUE,(VALUE(SUBSTITUTE(SUBSTITUTE(SUBSTITUTE(SUBSTITUTE('YAHOO HISTORICAL DATA'!B1630,",","+"),".","-"),"+","."),"-",","))),"")</f>
        <v/>
      </c>
      <c r="G1630" s="15" t="str">
        <f>IF(ISNUMBER(VALUE(SUBSTITUTE(SUBSTITUTE(SUBSTITUTE(SUBSTITUTE('YAHOO HISTORICAL DATA'!C1630,",","+"),".","-"),"+","."),"-",",")))=TRUE,(VALUE(SUBSTITUTE(SUBSTITUTE(SUBSTITUTE(SUBSTITUTE('YAHOO HISTORICAL DATA'!C1630,",","+"),".","-"),"+","."),"-",","))),"")</f>
        <v/>
      </c>
      <c r="H1630" s="15" t="str">
        <f>IF(ISNUMBER(VALUE(SUBSTITUTE(SUBSTITUTE(SUBSTITUTE(SUBSTITUTE('YAHOO HISTORICAL DATA'!D1630,",","+"),".","-"),"+","."),"-",",")))=TRUE,(VALUE(SUBSTITUTE(SUBSTITUTE(SUBSTITUTE(SUBSTITUTE('YAHOO HISTORICAL DATA'!D1630,",","+"),".","-"),"+","."),"-",","))),"")</f>
        <v/>
      </c>
      <c r="I1630" s="15" t="str">
        <f>IF(ISNUMBER(VALUE(SUBSTITUTE(SUBSTITUTE(SUBSTITUTE(SUBSTITUTE('YAHOO HISTORICAL DATA'!E1630,",","+"),".","-"),"+","."),"-",",")))=TRUE,(VALUE(SUBSTITUTE(SUBSTITUTE(SUBSTITUTE(SUBSTITUTE('YAHOO HISTORICAL DATA'!E1630,",","+"),".","-"),"+","."),"-",","))),"")</f>
        <v/>
      </c>
      <c r="J1630" s="15" t="str">
        <f>IF(ISNUMBER(VALUE(SUBSTITUTE(SUBSTITUTE(SUBSTITUTE(SUBSTITUTE('YAHOO HISTORICAL DATA'!F1630,",","+"),".","-"),"+","."),"-",",")))=TRUE,(VALUE(SUBSTITUTE(SUBSTITUTE(SUBSTITUTE(SUBSTITUTE('YAHOO HISTORICAL DATA'!F1630,",","+"),".","-"),"+","."),"-",","))),"")</f>
        <v/>
      </c>
      <c r="K1630" s="15">
        <f>IF(ISNUMBER(VALUE(SUBSTITUTE(SUBSTITUTE(SUBSTITUTE(SUBSTITUTE('YAHOO HISTORICAL DATA'!G1630,",","+"),".","-"),"+","."),"-",",")))=TRUE,(VALUE(SUBSTITUTE(SUBSTITUTE(SUBSTITUTE(SUBSTITUTE('YAHOO HISTORICAL DATA'!G1630,",","+"),".","-"),"+","."),"-",","))),VALUE(SUBSTITUTE(SUBSTITUTE(SUBSTITUTE(SUBSTITUTE('YAHOO HISTORICAL DATA'!G1630,",","+"),".","-"),"+","."),"-",",")&amp;"0"))</f>
        <v>0</v>
      </c>
    </row>
    <row r="1631" spans="1:11" x14ac:dyDescent="0.2">
      <c r="A1631">
        <f>'YAHOO HISTORICAL DATA'!A1631</f>
        <v>0</v>
      </c>
      <c r="B1631" s="81">
        <f t="shared" si="104"/>
        <v>0</v>
      </c>
      <c r="C1631" s="83">
        <f t="shared" si="102"/>
        <v>0</v>
      </c>
      <c r="D1631" s="83">
        <f t="shared" si="105"/>
        <v>0</v>
      </c>
      <c r="E1631" s="3" t="e">
        <f t="shared" si="103"/>
        <v>#NUM!</v>
      </c>
      <c r="F1631" s="15" t="str">
        <f>IF(ISNUMBER(VALUE(SUBSTITUTE(SUBSTITUTE(SUBSTITUTE(SUBSTITUTE('YAHOO HISTORICAL DATA'!B1631,",","+"),".","-"),"+","."),"-",",")))=TRUE,(VALUE(SUBSTITUTE(SUBSTITUTE(SUBSTITUTE(SUBSTITUTE('YAHOO HISTORICAL DATA'!B1631,",","+"),".","-"),"+","."),"-",","))),"")</f>
        <v/>
      </c>
      <c r="G1631" s="15" t="str">
        <f>IF(ISNUMBER(VALUE(SUBSTITUTE(SUBSTITUTE(SUBSTITUTE(SUBSTITUTE('YAHOO HISTORICAL DATA'!C1631,",","+"),".","-"),"+","."),"-",",")))=TRUE,(VALUE(SUBSTITUTE(SUBSTITUTE(SUBSTITUTE(SUBSTITUTE('YAHOO HISTORICAL DATA'!C1631,",","+"),".","-"),"+","."),"-",","))),"")</f>
        <v/>
      </c>
      <c r="H1631" s="15" t="str">
        <f>IF(ISNUMBER(VALUE(SUBSTITUTE(SUBSTITUTE(SUBSTITUTE(SUBSTITUTE('YAHOO HISTORICAL DATA'!D1631,",","+"),".","-"),"+","."),"-",",")))=TRUE,(VALUE(SUBSTITUTE(SUBSTITUTE(SUBSTITUTE(SUBSTITUTE('YAHOO HISTORICAL DATA'!D1631,",","+"),".","-"),"+","."),"-",","))),"")</f>
        <v/>
      </c>
      <c r="I1631" s="15" t="str">
        <f>IF(ISNUMBER(VALUE(SUBSTITUTE(SUBSTITUTE(SUBSTITUTE(SUBSTITUTE('YAHOO HISTORICAL DATA'!E1631,",","+"),".","-"),"+","."),"-",",")))=TRUE,(VALUE(SUBSTITUTE(SUBSTITUTE(SUBSTITUTE(SUBSTITUTE('YAHOO HISTORICAL DATA'!E1631,",","+"),".","-"),"+","."),"-",","))),"")</f>
        <v/>
      </c>
      <c r="J1631" s="15" t="str">
        <f>IF(ISNUMBER(VALUE(SUBSTITUTE(SUBSTITUTE(SUBSTITUTE(SUBSTITUTE('YAHOO HISTORICAL DATA'!F1631,",","+"),".","-"),"+","."),"-",",")))=TRUE,(VALUE(SUBSTITUTE(SUBSTITUTE(SUBSTITUTE(SUBSTITUTE('YAHOO HISTORICAL DATA'!F1631,",","+"),".","-"),"+","."),"-",","))),"")</f>
        <v/>
      </c>
      <c r="K1631" s="15">
        <f>IF(ISNUMBER(VALUE(SUBSTITUTE(SUBSTITUTE(SUBSTITUTE(SUBSTITUTE('YAHOO HISTORICAL DATA'!G1631,",","+"),".","-"),"+","."),"-",",")))=TRUE,(VALUE(SUBSTITUTE(SUBSTITUTE(SUBSTITUTE(SUBSTITUTE('YAHOO HISTORICAL DATA'!G1631,",","+"),".","-"),"+","."),"-",","))),VALUE(SUBSTITUTE(SUBSTITUTE(SUBSTITUTE(SUBSTITUTE('YAHOO HISTORICAL DATA'!G1631,",","+"),".","-"),"+","."),"-",",")&amp;"0"))</f>
        <v>0</v>
      </c>
    </row>
    <row r="1632" spans="1:11" x14ac:dyDescent="0.2">
      <c r="A1632">
        <f>'YAHOO HISTORICAL DATA'!A1632</f>
        <v>0</v>
      </c>
      <c r="B1632" s="81">
        <f t="shared" si="104"/>
        <v>0</v>
      </c>
      <c r="C1632" s="83">
        <f t="shared" si="102"/>
        <v>0</v>
      </c>
      <c r="D1632" s="83">
        <f t="shared" si="105"/>
        <v>0</v>
      </c>
      <c r="E1632" s="3" t="e">
        <f t="shared" si="103"/>
        <v>#NUM!</v>
      </c>
      <c r="F1632" s="15" t="str">
        <f>IF(ISNUMBER(VALUE(SUBSTITUTE(SUBSTITUTE(SUBSTITUTE(SUBSTITUTE('YAHOO HISTORICAL DATA'!B1632,",","+"),".","-"),"+","."),"-",",")))=TRUE,(VALUE(SUBSTITUTE(SUBSTITUTE(SUBSTITUTE(SUBSTITUTE('YAHOO HISTORICAL DATA'!B1632,",","+"),".","-"),"+","."),"-",","))),"")</f>
        <v/>
      </c>
      <c r="G1632" s="15" t="str">
        <f>IF(ISNUMBER(VALUE(SUBSTITUTE(SUBSTITUTE(SUBSTITUTE(SUBSTITUTE('YAHOO HISTORICAL DATA'!C1632,",","+"),".","-"),"+","."),"-",",")))=TRUE,(VALUE(SUBSTITUTE(SUBSTITUTE(SUBSTITUTE(SUBSTITUTE('YAHOO HISTORICAL DATA'!C1632,",","+"),".","-"),"+","."),"-",","))),"")</f>
        <v/>
      </c>
      <c r="H1632" s="15" t="str">
        <f>IF(ISNUMBER(VALUE(SUBSTITUTE(SUBSTITUTE(SUBSTITUTE(SUBSTITUTE('YAHOO HISTORICAL DATA'!D1632,",","+"),".","-"),"+","."),"-",",")))=TRUE,(VALUE(SUBSTITUTE(SUBSTITUTE(SUBSTITUTE(SUBSTITUTE('YAHOO HISTORICAL DATA'!D1632,",","+"),".","-"),"+","."),"-",","))),"")</f>
        <v/>
      </c>
      <c r="I1632" s="15" t="str">
        <f>IF(ISNUMBER(VALUE(SUBSTITUTE(SUBSTITUTE(SUBSTITUTE(SUBSTITUTE('YAHOO HISTORICAL DATA'!E1632,",","+"),".","-"),"+","."),"-",",")))=TRUE,(VALUE(SUBSTITUTE(SUBSTITUTE(SUBSTITUTE(SUBSTITUTE('YAHOO HISTORICAL DATA'!E1632,",","+"),".","-"),"+","."),"-",","))),"")</f>
        <v/>
      </c>
      <c r="J1632" s="15" t="str">
        <f>IF(ISNUMBER(VALUE(SUBSTITUTE(SUBSTITUTE(SUBSTITUTE(SUBSTITUTE('YAHOO HISTORICAL DATA'!F1632,",","+"),".","-"),"+","."),"-",",")))=TRUE,(VALUE(SUBSTITUTE(SUBSTITUTE(SUBSTITUTE(SUBSTITUTE('YAHOO HISTORICAL DATA'!F1632,",","+"),".","-"),"+","."),"-",","))),"")</f>
        <v/>
      </c>
      <c r="K1632" s="15">
        <f>IF(ISNUMBER(VALUE(SUBSTITUTE(SUBSTITUTE(SUBSTITUTE(SUBSTITUTE('YAHOO HISTORICAL DATA'!G1632,",","+"),".","-"),"+","."),"-",",")))=TRUE,(VALUE(SUBSTITUTE(SUBSTITUTE(SUBSTITUTE(SUBSTITUTE('YAHOO HISTORICAL DATA'!G1632,",","+"),".","-"),"+","."),"-",","))),VALUE(SUBSTITUTE(SUBSTITUTE(SUBSTITUTE(SUBSTITUTE('YAHOO HISTORICAL DATA'!G1632,",","+"),".","-"),"+","."),"-",",")&amp;"0"))</f>
        <v>0</v>
      </c>
    </row>
    <row r="1633" spans="1:11" x14ac:dyDescent="0.2">
      <c r="A1633">
        <f>'YAHOO HISTORICAL DATA'!A1633</f>
        <v>0</v>
      </c>
      <c r="B1633" s="81">
        <f t="shared" si="104"/>
        <v>0</v>
      </c>
      <c r="C1633" s="83">
        <f t="shared" si="102"/>
        <v>0</v>
      </c>
      <c r="D1633" s="83">
        <f t="shared" si="105"/>
        <v>0</v>
      </c>
      <c r="E1633" s="3" t="e">
        <f t="shared" si="103"/>
        <v>#NUM!</v>
      </c>
      <c r="F1633" s="15" t="str">
        <f>IF(ISNUMBER(VALUE(SUBSTITUTE(SUBSTITUTE(SUBSTITUTE(SUBSTITUTE('YAHOO HISTORICAL DATA'!B1633,",","+"),".","-"),"+","."),"-",",")))=TRUE,(VALUE(SUBSTITUTE(SUBSTITUTE(SUBSTITUTE(SUBSTITUTE('YAHOO HISTORICAL DATA'!B1633,",","+"),".","-"),"+","."),"-",","))),"")</f>
        <v/>
      </c>
      <c r="G1633" s="15" t="str">
        <f>IF(ISNUMBER(VALUE(SUBSTITUTE(SUBSTITUTE(SUBSTITUTE(SUBSTITUTE('YAHOO HISTORICAL DATA'!C1633,",","+"),".","-"),"+","."),"-",",")))=TRUE,(VALUE(SUBSTITUTE(SUBSTITUTE(SUBSTITUTE(SUBSTITUTE('YAHOO HISTORICAL DATA'!C1633,",","+"),".","-"),"+","."),"-",","))),"")</f>
        <v/>
      </c>
      <c r="H1633" s="15" t="str">
        <f>IF(ISNUMBER(VALUE(SUBSTITUTE(SUBSTITUTE(SUBSTITUTE(SUBSTITUTE('YAHOO HISTORICAL DATA'!D1633,",","+"),".","-"),"+","."),"-",",")))=TRUE,(VALUE(SUBSTITUTE(SUBSTITUTE(SUBSTITUTE(SUBSTITUTE('YAHOO HISTORICAL DATA'!D1633,",","+"),".","-"),"+","."),"-",","))),"")</f>
        <v/>
      </c>
      <c r="I1633" s="15" t="str">
        <f>IF(ISNUMBER(VALUE(SUBSTITUTE(SUBSTITUTE(SUBSTITUTE(SUBSTITUTE('YAHOO HISTORICAL DATA'!E1633,",","+"),".","-"),"+","."),"-",",")))=TRUE,(VALUE(SUBSTITUTE(SUBSTITUTE(SUBSTITUTE(SUBSTITUTE('YAHOO HISTORICAL DATA'!E1633,",","+"),".","-"),"+","."),"-",","))),"")</f>
        <v/>
      </c>
      <c r="J1633" s="15" t="str">
        <f>IF(ISNUMBER(VALUE(SUBSTITUTE(SUBSTITUTE(SUBSTITUTE(SUBSTITUTE('YAHOO HISTORICAL DATA'!F1633,",","+"),".","-"),"+","."),"-",",")))=TRUE,(VALUE(SUBSTITUTE(SUBSTITUTE(SUBSTITUTE(SUBSTITUTE('YAHOO HISTORICAL DATA'!F1633,",","+"),".","-"),"+","."),"-",","))),"")</f>
        <v/>
      </c>
      <c r="K1633" s="15">
        <f>IF(ISNUMBER(VALUE(SUBSTITUTE(SUBSTITUTE(SUBSTITUTE(SUBSTITUTE('YAHOO HISTORICAL DATA'!G1633,",","+"),".","-"),"+","."),"-",",")))=TRUE,(VALUE(SUBSTITUTE(SUBSTITUTE(SUBSTITUTE(SUBSTITUTE('YAHOO HISTORICAL DATA'!G1633,",","+"),".","-"),"+","."),"-",","))),VALUE(SUBSTITUTE(SUBSTITUTE(SUBSTITUTE(SUBSTITUTE('YAHOO HISTORICAL DATA'!G1633,",","+"),".","-"),"+","."),"-",",")&amp;"0"))</f>
        <v>0</v>
      </c>
    </row>
    <row r="1634" spans="1:11" x14ac:dyDescent="0.2">
      <c r="A1634">
        <f>'YAHOO HISTORICAL DATA'!A1634</f>
        <v>0</v>
      </c>
      <c r="B1634" s="81">
        <f t="shared" si="104"/>
        <v>0</v>
      </c>
      <c r="C1634" s="83">
        <f t="shared" si="102"/>
        <v>0</v>
      </c>
      <c r="D1634" s="83">
        <f t="shared" si="105"/>
        <v>0</v>
      </c>
      <c r="E1634" s="3" t="e">
        <f t="shared" si="103"/>
        <v>#NUM!</v>
      </c>
      <c r="F1634" s="15" t="str">
        <f>IF(ISNUMBER(VALUE(SUBSTITUTE(SUBSTITUTE(SUBSTITUTE(SUBSTITUTE('YAHOO HISTORICAL DATA'!B1634,",","+"),".","-"),"+","."),"-",",")))=TRUE,(VALUE(SUBSTITUTE(SUBSTITUTE(SUBSTITUTE(SUBSTITUTE('YAHOO HISTORICAL DATA'!B1634,",","+"),".","-"),"+","."),"-",","))),"")</f>
        <v/>
      </c>
      <c r="G1634" s="15" t="str">
        <f>IF(ISNUMBER(VALUE(SUBSTITUTE(SUBSTITUTE(SUBSTITUTE(SUBSTITUTE('YAHOO HISTORICAL DATA'!C1634,",","+"),".","-"),"+","."),"-",",")))=TRUE,(VALUE(SUBSTITUTE(SUBSTITUTE(SUBSTITUTE(SUBSTITUTE('YAHOO HISTORICAL DATA'!C1634,",","+"),".","-"),"+","."),"-",","))),"")</f>
        <v/>
      </c>
      <c r="H1634" s="15" t="str">
        <f>IF(ISNUMBER(VALUE(SUBSTITUTE(SUBSTITUTE(SUBSTITUTE(SUBSTITUTE('YAHOO HISTORICAL DATA'!D1634,",","+"),".","-"),"+","."),"-",",")))=TRUE,(VALUE(SUBSTITUTE(SUBSTITUTE(SUBSTITUTE(SUBSTITUTE('YAHOO HISTORICAL DATA'!D1634,",","+"),".","-"),"+","."),"-",","))),"")</f>
        <v/>
      </c>
      <c r="I1634" s="15" t="str">
        <f>IF(ISNUMBER(VALUE(SUBSTITUTE(SUBSTITUTE(SUBSTITUTE(SUBSTITUTE('YAHOO HISTORICAL DATA'!E1634,",","+"),".","-"),"+","."),"-",",")))=TRUE,(VALUE(SUBSTITUTE(SUBSTITUTE(SUBSTITUTE(SUBSTITUTE('YAHOO HISTORICAL DATA'!E1634,",","+"),".","-"),"+","."),"-",","))),"")</f>
        <v/>
      </c>
      <c r="J1634" s="15" t="str">
        <f>IF(ISNUMBER(VALUE(SUBSTITUTE(SUBSTITUTE(SUBSTITUTE(SUBSTITUTE('YAHOO HISTORICAL DATA'!F1634,",","+"),".","-"),"+","."),"-",",")))=TRUE,(VALUE(SUBSTITUTE(SUBSTITUTE(SUBSTITUTE(SUBSTITUTE('YAHOO HISTORICAL DATA'!F1634,",","+"),".","-"),"+","."),"-",","))),"")</f>
        <v/>
      </c>
      <c r="K1634" s="15">
        <f>IF(ISNUMBER(VALUE(SUBSTITUTE(SUBSTITUTE(SUBSTITUTE(SUBSTITUTE('YAHOO HISTORICAL DATA'!G1634,",","+"),".","-"),"+","."),"-",",")))=TRUE,(VALUE(SUBSTITUTE(SUBSTITUTE(SUBSTITUTE(SUBSTITUTE('YAHOO HISTORICAL DATA'!G1634,",","+"),".","-"),"+","."),"-",","))),VALUE(SUBSTITUTE(SUBSTITUTE(SUBSTITUTE(SUBSTITUTE('YAHOO HISTORICAL DATA'!G1634,",","+"),".","-"),"+","."),"-",",")&amp;"0"))</f>
        <v>0</v>
      </c>
    </row>
    <row r="1635" spans="1:11" x14ac:dyDescent="0.2">
      <c r="A1635">
        <f>'YAHOO HISTORICAL DATA'!A1635</f>
        <v>0</v>
      </c>
      <c r="B1635" s="81">
        <f t="shared" si="104"/>
        <v>0</v>
      </c>
      <c r="C1635" s="83">
        <f t="shared" si="102"/>
        <v>0</v>
      </c>
      <c r="D1635" s="83">
        <f t="shared" si="105"/>
        <v>0</v>
      </c>
      <c r="E1635" s="3" t="e">
        <f t="shared" si="103"/>
        <v>#NUM!</v>
      </c>
      <c r="F1635" s="15" t="str">
        <f>IF(ISNUMBER(VALUE(SUBSTITUTE(SUBSTITUTE(SUBSTITUTE(SUBSTITUTE('YAHOO HISTORICAL DATA'!B1635,",","+"),".","-"),"+","."),"-",",")))=TRUE,(VALUE(SUBSTITUTE(SUBSTITUTE(SUBSTITUTE(SUBSTITUTE('YAHOO HISTORICAL DATA'!B1635,",","+"),".","-"),"+","."),"-",","))),"")</f>
        <v/>
      </c>
      <c r="G1635" s="15" t="str">
        <f>IF(ISNUMBER(VALUE(SUBSTITUTE(SUBSTITUTE(SUBSTITUTE(SUBSTITUTE('YAHOO HISTORICAL DATA'!C1635,",","+"),".","-"),"+","."),"-",",")))=TRUE,(VALUE(SUBSTITUTE(SUBSTITUTE(SUBSTITUTE(SUBSTITUTE('YAHOO HISTORICAL DATA'!C1635,",","+"),".","-"),"+","."),"-",","))),"")</f>
        <v/>
      </c>
      <c r="H1635" s="15" t="str">
        <f>IF(ISNUMBER(VALUE(SUBSTITUTE(SUBSTITUTE(SUBSTITUTE(SUBSTITUTE('YAHOO HISTORICAL DATA'!D1635,",","+"),".","-"),"+","."),"-",",")))=TRUE,(VALUE(SUBSTITUTE(SUBSTITUTE(SUBSTITUTE(SUBSTITUTE('YAHOO HISTORICAL DATA'!D1635,",","+"),".","-"),"+","."),"-",","))),"")</f>
        <v/>
      </c>
      <c r="I1635" s="15" t="str">
        <f>IF(ISNUMBER(VALUE(SUBSTITUTE(SUBSTITUTE(SUBSTITUTE(SUBSTITUTE('YAHOO HISTORICAL DATA'!E1635,",","+"),".","-"),"+","."),"-",",")))=TRUE,(VALUE(SUBSTITUTE(SUBSTITUTE(SUBSTITUTE(SUBSTITUTE('YAHOO HISTORICAL DATA'!E1635,",","+"),".","-"),"+","."),"-",","))),"")</f>
        <v/>
      </c>
      <c r="J1635" s="15" t="str">
        <f>IF(ISNUMBER(VALUE(SUBSTITUTE(SUBSTITUTE(SUBSTITUTE(SUBSTITUTE('YAHOO HISTORICAL DATA'!F1635,",","+"),".","-"),"+","."),"-",",")))=TRUE,(VALUE(SUBSTITUTE(SUBSTITUTE(SUBSTITUTE(SUBSTITUTE('YAHOO HISTORICAL DATA'!F1635,",","+"),".","-"),"+","."),"-",","))),"")</f>
        <v/>
      </c>
      <c r="K1635" s="15">
        <f>IF(ISNUMBER(VALUE(SUBSTITUTE(SUBSTITUTE(SUBSTITUTE(SUBSTITUTE('YAHOO HISTORICAL DATA'!G1635,",","+"),".","-"),"+","."),"-",",")))=TRUE,(VALUE(SUBSTITUTE(SUBSTITUTE(SUBSTITUTE(SUBSTITUTE('YAHOO HISTORICAL DATA'!G1635,",","+"),".","-"),"+","."),"-",","))),VALUE(SUBSTITUTE(SUBSTITUTE(SUBSTITUTE(SUBSTITUTE('YAHOO HISTORICAL DATA'!G1635,",","+"),".","-"),"+","."),"-",",")&amp;"0"))</f>
        <v>0</v>
      </c>
    </row>
    <row r="1636" spans="1:11" x14ac:dyDescent="0.2">
      <c r="A1636">
        <f>'YAHOO HISTORICAL DATA'!A1636</f>
        <v>0</v>
      </c>
      <c r="B1636" s="81">
        <f t="shared" si="104"/>
        <v>0</v>
      </c>
      <c r="C1636" s="83">
        <f t="shared" si="102"/>
        <v>0</v>
      </c>
      <c r="D1636" s="83">
        <f t="shared" si="105"/>
        <v>0</v>
      </c>
      <c r="E1636" s="3" t="e">
        <f t="shared" si="103"/>
        <v>#NUM!</v>
      </c>
      <c r="F1636" s="15" t="str">
        <f>IF(ISNUMBER(VALUE(SUBSTITUTE(SUBSTITUTE(SUBSTITUTE(SUBSTITUTE('YAHOO HISTORICAL DATA'!B1636,",","+"),".","-"),"+","."),"-",",")))=TRUE,(VALUE(SUBSTITUTE(SUBSTITUTE(SUBSTITUTE(SUBSTITUTE('YAHOO HISTORICAL DATA'!B1636,",","+"),".","-"),"+","."),"-",","))),"")</f>
        <v/>
      </c>
      <c r="G1636" s="15" t="str">
        <f>IF(ISNUMBER(VALUE(SUBSTITUTE(SUBSTITUTE(SUBSTITUTE(SUBSTITUTE('YAHOO HISTORICAL DATA'!C1636,",","+"),".","-"),"+","."),"-",",")))=TRUE,(VALUE(SUBSTITUTE(SUBSTITUTE(SUBSTITUTE(SUBSTITUTE('YAHOO HISTORICAL DATA'!C1636,",","+"),".","-"),"+","."),"-",","))),"")</f>
        <v/>
      </c>
      <c r="H1636" s="15" t="str">
        <f>IF(ISNUMBER(VALUE(SUBSTITUTE(SUBSTITUTE(SUBSTITUTE(SUBSTITUTE('YAHOO HISTORICAL DATA'!D1636,",","+"),".","-"),"+","."),"-",",")))=TRUE,(VALUE(SUBSTITUTE(SUBSTITUTE(SUBSTITUTE(SUBSTITUTE('YAHOO HISTORICAL DATA'!D1636,",","+"),".","-"),"+","."),"-",","))),"")</f>
        <v/>
      </c>
      <c r="I1636" s="15" t="str">
        <f>IF(ISNUMBER(VALUE(SUBSTITUTE(SUBSTITUTE(SUBSTITUTE(SUBSTITUTE('YAHOO HISTORICAL DATA'!E1636,",","+"),".","-"),"+","."),"-",",")))=TRUE,(VALUE(SUBSTITUTE(SUBSTITUTE(SUBSTITUTE(SUBSTITUTE('YAHOO HISTORICAL DATA'!E1636,",","+"),".","-"),"+","."),"-",","))),"")</f>
        <v/>
      </c>
      <c r="J1636" s="15" t="str">
        <f>IF(ISNUMBER(VALUE(SUBSTITUTE(SUBSTITUTE(SUBSTITUTE(SUBSTITUTE('YAHOO HISTORICAL DATA'!F1636,",","+"),".","-"),"+","."),"-",",")))=TRUE,(VALUE(SUBSTITUTE(SUBSTITUTE(SUBSTITUTE(SUBSTITUTE('YAHOO HISTORICAL DATA'!F1636,",","+"),".","-"),"+","."),"-",","))),"")</f>
        <v/>
      </c>
      <c r="K1636" s="15">
        <f>IF(ISNUMBER(VALUE(SUBSTITUTE(SUBSTITUTE(SUBSTITUTE(SUBSTITUTE('YAHOO HISTORICAL DATA'!G1636,",","+"),".","-"),"+","."),"-",",")))=TRUE,(VALUE(SUBSTITUTE(SUBSTITUTE(SUBSTITUTE(SUBSTITUTE('YAHOO HISTORICAL DATA'!G1636,",","+"),".","-"),"+","."),"-",","))),VALUE(SUBSTITUTE(SUBSTITUTE(SUBSTITUTE(SUBSTITUTE('YAHOO HISTORICAL DATA'!G1636,",","+"),".","-"),"+","."),"-",",")&amp;"0"))</f>
        <v>0</v>
      </c>
    </row>
    <row r="1637" spans="1:11" x14ac:dyDescent="0.2">
      <c r="A1637">
        <f>'YAHOO HISTORICAL DATA'!A1637</f>
        <v>0</v>
      </c>
      <c r="B1637" s="81">
        <f t="shared" si="104"/>
        <v>0</v>
      </c>
      <c r="C1637" s="83">
        <f t="shared" si="102"/>
        <v>0</v>
      </c>
      <c r="D1637" s="83">
        <f t="shared" si="105"/>
        <v>0</v>
      </c>
      <c r="E1637" s="3" t="e">
        <f t="shared" si="103"/>
        <v>#NUM!</v>
      </c>
      <c r="F1637" s="15" t="str">
        <f>IF(ISNUMBER(VALUE(SUBSTITUTE(SUBSTITUTE(SUBSTITUTE(SUBSTITUTE('YAHOO HISTORICAL DATA'!B1637,",","+"),".","-"),"+","."),"-",",")))=TRUE,(VALUE(SUBSTITUTE(SUBSTITUTE(SUBSTITUTE(SUBSTITUTE('YAHOO HISTORICAL DATA'!B1637,",","+"),".","-"),"+","."),"-",","))),"")</f>
        <v/>
      </c>
      <c r="G1637" s="15" t="str">
        <f>IF(ISNUMBER(VALUE(SUBSTITUTE(SUBSTITUTE(SUBSTITUTE(SUBSTITUTE('YAHOO HISTORICAL DATA'!C1637,",","+"),".","-"),"+","."),"-",",")))=TRUE,(VALUE(SUBSTITUTE(SUBSTITUTE(SUBSTITUTE(SUBSTITUTE('YAHOO HISTORICAL DATA'!C1637,",","+"),".","-"),"+","."),"-",","))),"")</f>
        <v/>
      </c>
      <c r="H1637" s="15" t="str">
        <f>IF(ISNUMBER(VALUE(SUBSTITUTE(SUBSTITUTE(SUBSTITUTE(SUBSTITUTE('YAHOO HISTORICAL DATA'!D1637,",","+"),".","-"),"+","."),"-",",")))=TRUE,(VALUE(SUBSTITUTE(SUBSTITUTE(SUBSTITUTE(SUBSTITUTE('YAHOO HISTORICAL DATA'!D1637,",","+"),".","-"),"+","."),"-",","))),"")</f>
        <v/>
      </c>
      <c r="I1637" s="15" t="str">
        <f>IF(ISNUMBER(VALUE(SUBSTITUTE(SUBSTITUTE(SUBSTITUTE(SUBSTITUTE('YAHOO HISTORICAL DATA'!E1637,",","+"),".","-"),"+","."),"-",",")))=TRUE,(VALUE(SUBSTITUTE(SUBSTITUTE(SUBSTITUTE(SUBSTITUTE('YAHOO HISTORICAL DATA'!E1637,",","+"),".","-"),"+","."),"-",","))),"")</f>
        <v/>
      </c>
      <c r="J1637" s="15" t="str">
        <f>IF(ISNUMBER(VALUE(SUBSTITUTE(SUBSTITUTE(SUBSTITUTE(SUBSTITUTE('YAHOO HISTORICAL DATA'!F1637,",","+"),".","-"),"+","."),"-",",")))=TRUE,(VALUE(SUBSTITUTE(SUBSTITUTE(SUBSTITUTE(SUBSTITUTE('YAHOO HISTORICAL DATA'!F1637,",","+"),".","-"),"+","."),"-",","))),"")</f>
        <v/>
      </c>
      <c r="K1637" s="15">
        <f>IF(ISNUMBER(VALUE(SUBSTITUTE(SUBSTITUTE(SUBSTITUTE(SUBSTITUTE('YAHOO HISTORICAL DATA'!G1637,",","+"),".","-"),"+","."),"-",",")))=TRUE,(VALUE(SUBSTITUTE(SUBSTITUTE(SUBSTITUTE(SUBSTITUTE('YAHOO HISTORICAL DATA'!G1637,",","+"),".","-"),"+","."),"-",","))),VALUE(SUBSTITUTE(SUBSTITUTE(SUBSTITUTE(SUBSTITUTE('YAHOO HISTORICAL DATA'!G1637,",","+"),".","-"),"+","."),"-",",")&amp;"0"))</f>
        <v>0</v>
      </c>
    </row>
    <row r="1638" spans="1:11" x14ac:dyDescent="0.2">
      <c r="A1638">
        <f>'YAHOO HISTORICAL DATA'!A1638</f>
        <v>0</v>
      </c>
      <c r="B1638" s="81">
        <f t="shared" si="104"/>
        <v>0</v>
      </c>
      <c r="C1638" s="83">
        <f t="shared" si="102"/>
        <v>0</v>
      </c>
      <c r="D1638" s="83">
        <f t="shared" si="105"/>
        <v>0</v>
      </c>
      <c r="E1638" s="3" t="e">
        <f t="shared" si="103"/>
        <v>#NUM!</v>
      </c>
      <c r="F1638" s="15" t="str">
        <f>IF(ISNUMBER(VALUE(SUBSTITUTE(SUBSTITUTE(SUBSTITUTE(SUBSTITUTE('YAHOO HISTORICAL DATA'!B1638,",","+"),".","-"),"+","."),"-",",")))=TRUE,(VALUE(SUBSTITUTE(SUBSTITUTE(SUBSTITUTE(SUBSTITUTE('YAHOO HISTORICAL DATA'!B1638,",","+"),".","-"),"+","."),"-",","))),"")</f>
        <v/>
      </c>
      <c r="G1638" s="15" t="str">
        <f>IF(ISNUMBER(VALUE(SUBSTITUTE(SUBSTITUTE(SUBSTITUTE(SUBSTITUTE('YAHOO HISTORICAL DATA'!C1638,",","+"),".","-"),"+","."),"-",",")))=TRUE,(VALUE(SUBSTITUTE(SUBSTITUTE(SUBSTITUTE(SUBSTITUTE('YAHOO HISTORICAL DATA'!C1638,",","+"),".","-"),"+","."),"-",","))),"")</f>
        <v/>
      </c>
      <c r="H1638" s="15" t="str">
        <f>IF(ISNUMBER(VALUE(SUBSTITUTE(SUBSTITUTE(SUBSTITUTE(SUBSTITUTE('YAHOO HISTORICAL DATA'!D1638,",","+"),".","-"),"+","."),"-",",")))=TRUE,(VALUE(SUBSTITUTE(SUBSTITUTE(SUBSTITUTE(SUBSTITUTE('YAHOO HISTORICAL DATA'!D1638,",","+"),".","-"),"+","."),"-",","))),"")</f>
        <v/>
      </c>
      <c r="I1638" s="15" t="str">
        <f>IF(ISNUMBER(VALUE(SUBSTITUTE(SUBSTITUTE(SUBSTITUTE(SUBSTITUTE('YAHOO HISTORICAL DATA'!E1638,",","+"),".","-"),"+","."),"-",",")))=TRUE,(VALUE(SUBSTITUTE(SUBSTITUTE(SUBSTITUTE(SUBSTITUTE('YAHOO HISTORICAL DATA'!E1638,",","+"),".","-"),"+","."),"-",","))),"")</f>
        <v/>
      </c>
      <c r="J1638" s="15" t="str">
        <f>IF(ISNUMBER(VALUE(SUBSTITUTE(SUBSTITUTE(SUBSTITUTE(SUBSTITUTE('YAHOO HISTORICAL DATA'!F1638,",","+"),".","-"),"+","."),"-",",")))=TRUE,(VALUE(SUBSTITUTE(SUBSTITUTE(SUBSTITUTE(SUBSTITUTE('YAHOO HISTORICAL DATA'!F1638,",","+"),".","-"),"+","."),"-",","))),"")</f>
        <v/>
      </c>
      <c r="K1638" s="15">
        <f>IF(ISNUMBER(VALUE(SUBSTITUTE(SUBSTITUTE(SUBSTITUTE(SUBSTITUTE('YAHOO HISTORICAL DATA'!G1638,",","+"),".","-"),"+","."),"-",",")))=TRUE,(VALUE(SUBSTITUTE(SUBSTITUTE(SUBSTITUTE(SUBSTITUTE('YAHOO HISTORICAL DATA'!G1638,",","+"),".","-"),"+","."),"-",","))),VALUE(SUBSTITUTE(SUBSTITUTE(SUBSTITUTE(SUBSTITUTE('YAHOO HISTORICAL DATA'!G1638,",","+"),".","-"),"+","."),"-",",")&amp;"0"))</f>
        <v>0</v>
      </c>
    </row>
    <row r="1639" spans="1:11" x14ac:dyDescent="0.2">
      <c r="A1639">
        <f>'YAHOO HISTORICAL DATA'!A1639</f>
        <v>0</v>
      </c>
      <c r="B1639" s="81">
        <f t="shared" si="104"/>
        <v>0</v>
      </c>
      <c r="C1639" s="83">
        <f t="shared" si="102"/>
        <v>0</v>
      </c>
      <c r="D1639" s="83">
        <f t="shared" si="105"/>
        <v>0</v>
      </c>
      <c r="E1639" s="3" t="e">
        <f t="shared" si="103"/>
        <v>#NUM!</v>
      </c>
      <c r="F1639" s="15" t="str">
        <f>IF(ISNUMBER(VALUE(SUBSTITUTE(SUBSTITUTE(SUBSTITUTE(SUBSTITUTE('YAHOO HISTORICAL DATA'!B1639,",","+"),".","-"),"+","."),"-",",")))=TRUE,(VALUE(SUBSTITUTE(SUBSTITUTE(SUBSTITUTE(SUBSTITUTE('YAHOO HISTORICAL DATA'!B1639,",","+"),".","-"),"+","."),"-",","))),"")</f>
        <v/>
      </c>
      <c r="G1639" s="15" t="str">
        <f>IF(ISNUMBER(VALUE(SUBSTITUTE(SUBSTITUTE(SUBSTITUTE(SUBSTITUTE('YAHOO HISTORICAL DATA'!C1639,",","+"),".","-"),"+","."),"-",",")))=TRUE,(VALUE(SUBSTITUTE(SUBSTITUTE(SUBSTITUTE(SUBSTITUTE('YAHOO HISTORICAL DATA'!C1639,",","+"),".","-"),"+","."),"-",","))),"")</f>
        <v/>
      </c>
      <c r="H1639" s="15" t="str">
        <f>IF(ISNUMBER(VALUE(SUBSTITUTE(SUBSTITUTE(SUBSTITUTE(SUBSTITUTE('YAHOO HISTORICAL DATA'!D1639,",","+"),".","-"),"+","."),"-",",")))=TRUE,(VALUE(SUBSTITUTE(SUBSTITUTE(SUBSTITUTE(SUBSTITUTE('YAHOO HISTORICAL DATA'!D1639,",","+"),".","-"),"+","."),"-",","))),"")</f>
        <v/>
      </c>
      <c r="I1639" s="15" t="str">
        <f>IF(ISNUMBER(VALUE(SUBSTITUTE(SUBSTITUTE(SUBSTITUTE(SUBSTITUTE('YAHOO HISTORICAL DATA'!E1639,",","+"),".","-"),"+","."),"-",",")))=TRUE,(VALUE(SUBSTITUTE(SUBSTITUTE(SUBSTITUTE(SUBSTITUTE('YAHOO HISTORICAL DATA'!E1639,",","+"),".","-"),"+","."),"-",","))),"")</f>
        <v/>
      </c>
      <c r="J1639" s="15" t="str">
        <f>IF(ISNUMBER(VALUE(SUBSTITUTE(SUBSTITUTE(SUBSTITUTE(SUBSTITUTE('YAHOO HISTORICAL DATA'!F1639,",","+"),".","-"),"+","."),"-",",")))=TRUE,(VALUE(SUBSTITUTE(SUBSTITUTE(SUBSTITUTE(SUBSTITUTE('YAHOO HISTORICAL DATA'!F1639,",","+"),".","-"),"+","."),"-",","))),"")</f>
        <v/>
      </c>
      <c r="K1639" s="15">
        <f>IF(ISNUMBER(VALUE(SUBSTITUTE(SUBSTITUTE(SUBSTITUTE(SUBSTITUTE('YAHOO HISTORICAL DATA'!G1639,",","+"),".","-"),"+","."),"-",",")))=TRUE,(VALUE(SUBSTITUTE(SUBSTITUTE(SUBSTITUTE(SUBSTITUTE('YAHOO HISTORICAL DATA'!G1639,",","+"),".","-"),"+","."),"-",","))),VALUE(SUBSTITUTE(SUBSTITUTE(SUBSTITUTE(SUBSTITUTE('YAHOO HISTORICAL DATA'!G1639,",","+"),".","-"),"+","."),"-",",")&amp;"0"))</f>
        <v>0</v>
      </c>
    </row>
    <row r="1640" spans="1:11" x14ac:dyDescent="0.2">
      <c r="A1640">
        <f>'YAHOO HISTORICAL DATA'!A1640</f>
        <v>0</v>
      </c>
      <c r="B1640" s="81">
        <f t="shared" si="104"/>
        <v>0</v>
      </c>
      <c r="C1640" s="83">
        <f t="shared" si="102"/>
        <v>0</v>
      </c>
      <c r="D1640" s="83">
        <f t="shared" si="105"/>
        <v>0</v>
      </c>
      <c r="E1640" s="3" t="e">
        <f t="shared" si="103"/>
        <v>#NUM!</v>
      </c>
      <c r="F1640" s="15" t="str">
        <f>IF(ISNUMBER(VALUE(SUBSTITUTE(SUBSTITUTE(SUBSTITUTE(SUBSTITUTE('YAHOO HISTORICAL DATA'!B1640,",","+"),".","-"),"+","."),"-",",")))=TRUE,(VALUE(SUBSTITUTE(SUBSTITUTE(SUBSTITUTE(SUBSTITUTE('YAHOO HISTORICAL DATA'!B1640,",","+"),".","-"),"+","."),"-",","))),"")</f>
        <v/>
      </c>
      <c r="G1640" s="15" t="str">
        <f>IF(ISNUMBER(VALUE(SUBSTITUTE(SUBSTITUTE(SUBSTITUTE(SUBSTITUTE('YAHOO HISTORICAL DATA'!C1640,",","+"),".","-"),"+","."),"-",",")))=TRUE,(VALUE(SUBSTITUTE(SUBSTITUTE(SUBSTITUTE(SUBSTITUTE('YAHOO HISTORICAL DATA'!C1640,",","+"),".","-"),"+","."),"-",","))),"")</f>
        <v/>
      </c>
      <c r="H1640" s="15" t="str">
        <f>IF(ISNUMBER(VALUE(SUBSTITUTE(SUBSTITUTE(SUBSTITUTE(SUBSTITUTE('YAHOO HISTORICAL DATA'!D1640,",","+"),".","-"),"+","."),"-",",")))=TRUE,(VALUE(SUBSTITUTE(SUBSTITUTE(SUBSTITUTE(SUBSTITUTE('YAHOO HISTORICAL DATA'!D1640,",","+"),".","-"),"+","."),"-",","))),"")</f>
        <v/>
      </c>
      <c r="I1640" s="15" t="str">
        <f>IF(ISNUMBER(VALUE(SUBSTITUTE(SUBSTITUTE(SUBSTITUTE(SUBSTITUTE('YAHOO HISTORICAL DATA'!E1640,",","+"),".","-"),"+","."),"-",",")))=TRUE,(VALUE(SUBSTITUTE(SUBSTITUTE(SUBSTITUTE(SUBSTITUTE('YAHOO HISTORICAL DATA'!E1640,",","+"),".","-"),"+","."),"-",","))),"")</f>
        <v/>
      </c>
      <c r="J1640" s="15" t="str">
        <f>IF(ISNUMBER(VALUE(SUBSTITUTE(SUBSTITUTE(SUBSTITUTE(SUBSTITUTE('YAHOO HISTORICAL DATA'!F1640,",","+"),".","-"),"+","."),"-",",")))=TRUE,(VALUE(SUBSTITUTE(SUBSTITUTE(SUBSTITUTE(SUBSTITUTE('YAHOO HISTORICAL DATA'!F1640,",","+"),".","-"),"+","."),"-",","))),"")</f>
        <v/>
      </c>
      <c r="K1640" s="15">
        <f>IF(ISNUMBER(VALUE(SUBSTITUTE(SUBSTITUTE(SUBSTITUTE(SUBSTITUTE('YAHOO HISTORICAL DATA'!G1640,",","+"),".","-"),"+","."),"-",",")))=TRUE,(VALUE(SUBSTITUTE(SUBSTITUTE(SUBSTITUTE(SUBSTITUTE('YAHOO HISTORICAL DATA'!G1640,",","+"),".","-"),"+","."),"-",","))),VALUE(SUBSTITUTE(SUBSTITUTE(SUBSTITUTE(SUBSTITUTE('YAHOO HISTORICAL DATA'!G1640,",","+"),".","-"),"+","."),"-",",")&amp;"0"))</f>
        <v>0</v>
      </c>
    </row>
    <row r="1641" spans="1:11" x14ac:dyDescent="0.2">
      <c r="A1641">
        <f>'YAHOO HISTORICAL DATA'!A1641</f>
        <v>0</v>
      </c>
      <c r="B1641" s="81">
        <f t="shared" si="104"/>
        <v>0</v>
      </c>
      <c r="C1641" s="83">
        <f t="shared" si="102"/>
        <v>0</v>
      </c>
      <c r="D1641" s="83">
        <f t="shared" si="105"/>
        <v>0</v>
      </c>
      <c r="E1641" s="3" t="e">
        <f t="shared" si="103"/>
        <v>#NUM!</v>
      </c>
      <c r="F1641" s="15" t="str">
        <f>IF(ISNUMBER(VALUE(SUBSTITUTE(SUBSTITUTE(SUBSTITUTE(SUBSTITUTE('YAHOO HISTORICAL DATA'!B1641,",","+"),".","-"),"+","."),"-",",")))=TRUE,(VALUE(SUBSTITUTE(SUBSTITUTE(SUBSTITUTE(SUBSTITUTE('YAHOO HISTORICAL DATA'!B1641,",","+"),".","-"),"+","."),"-",","))),"")</f>
        <v/>
      </c>
      <c r="G1641" s="15" t="str">
        <f>IF(ISNUMBER(VALUE(SUBSTITUTE(SUBSTITUTE(SUBSTITUTE(SUBSTITUTE('YAHOO HISTORICAL DATA'!C1641,",","+"),".","-"),"+","."),"-",",")))=TRUE,(VALUE(SUBSTITUTE(SUBSTITUTE(SUBSTITUTE(SUBSTITUTE('YAHOO HISTORICAL DATA'!C1641,",","+"),".","-"),"+","."),"-",","))),"")</f>
        <v/>
      </c>
      <c r="H1641" s="15" t="str">
        <f>IF(ISNUMBER(VALUE(SUBSTITUTE(SUBSTITUTE(SUBSTITUTE(SUBSTITUTE('YAHOO HISTORICAL DATA'!D1641,",","+"),".","-"),"+","."),"-",",")))=TRUE,(VALUE(SUBSTITUTE(SUBSTITUTE(SUBSTITUTE(SUBSTITUTE('YAHOO HISTORICAL DATA'!D1641,",","+"),".","-"),"+","."),"-",","))),"")</f>
        <v/>
      </c>
      <c r="I1641" s="15" t="str">
        <f>IF(ISNUMBER(VALUE(SUBSTITUTE(SUBSTITUTE(SUBSTITUTE(SUBSTITUTE('YAHOO HISTORICAL DATA'!E1641,",","+"),".","-"),"+","."),"-",",")))=TRUE,(VALUE(SUBSTITUTE(SUBSTITUTE(SUBSTITUTE(SUBSTITUTE('YAHOO HISTORICAL DATA'!E1641,",","+"),".","-"),"+","."),"-",","))),"")</f>
        <v/>
      </c>
      <c r="J1641" s="15" t="str">
        <f>IF(ISNUMBER(VALUE(SUBSTITUTE(SUBSTITUTE(SUBSTITUTE(SUBSTITUTE('YAHOO HISTORICAL DATA'!F1641,",","+"),".","-"),"+","."),"-",",")))=TRUE,(VALUE(SUBSTITUTE(SUBSTITUTE(SUBSTITUTE(SUBSTITUTE('YAHOO HISTORICAL DATA'!F1641,",","+"),".","-"),"+","."),"-",","))),"")</f>
        <v/>
      </c>
      <c r="K1641" s="15">
        <f>IF(ISNUMBER(VALUE(SUBSTITUTE(SUBSTITUTE(SUBSTITUTE(SUBSTITUTE('YAHOO HISTORICAL DATA'!G1641,",","+"),".","-"),"+","."),"-",",")))=TRUE,(VALUE(SUBSTITUTE(SUBSTITUTE(SUBSTITUTE(SUBSTITUTE('YAHOO HISTORICAL DATA'!G1641,",","+"),".","-"),"+","."),"-",","))),VALUE(SUBSTITUTE(SUBSTITUTE(SUBSTITUTE(SUBSTITUTE('YAHOO HISTORICAL DATA'!G1641,",","+"),".","-"),"+","."),"-",",")&amp;"0"))</f>
        <v>0</v>
      </c>
    </row>
    <row r="1642" spans="1:11" x14ac:dyDescent="0.2">
      <c r="A1642">
        <f>'YAHOO HISTORICAL DATA'!A1642</f>
        <v>0</v>
      </c>
      <c r="B1642" s="81">
        <f t="shared" si="104"/>
        <v>0</v>
      </c>
      <c r="C1642" s="83">
        <f t="shared" si="102"/>
        <v>0</v>
      </c>
      <c r="D1642" s="83">
        <f t="shared" si="105"/>
        <v>0</v>
      </c>
      <c r="E1642" s="3" t="e">
        <f t="shared" si="103"/>
        <v>#NUM!</v>
      </c>
      <c r="F1642" s="15" t="str">
        <f>IF(ISNUMBER(VALUE(SUBSTITUTE(SUBSTITUTE(SUBSTITUTE(SUBSTITUTE('YAHOO HISTORICAL DATA'!B1642,",","+"),".","-"),"+","."),"-",",")))=TRUE,(VALUE(SUBSTITUTE(SUBSTITUTE(SUBSTITUTE(SUBSTITUTE('YAHOO HISTORICAL DATA'!B1642,",","+"),".","-"),"+","."),"-",","))),"")</f>
        <v/>
      </c>
      <c r="G1642" s="15" t="str">
        <f>IF(ISNUMBER(VALUE(SUBSTITUTE(SUBSTITUTE(SUBSTITUTE(SUBSTITUTE('YAHOO HISTORICAL DATA'!C1642,",","+"),".","-"),"+","."),"-",",")))=TRUE,(VALUE(SUBSTITUTE(SUBSTITUTE(SUBSTITUTE(SUBSTITUTE('YAHOO HISTORICAL DATA'!C1642,",","+"),".","-"),"+","."),"-",","))),"")</f>
        <v/>
      </c>
      <c r="H1642" s="15" t="str">
        <f>IF(ISNUMBER(VALUE(SUBSTITUTE(SUBSTITUTE(SUBSTITUTE(SUBSTITUTE('YAHOO HISTORICAL DATA'!D1642,",","+"),".","-"),"+","."),"-",",")))=TRUE,(VALUE(SUBSTITUTE(SUBSTITUTE(SUBSTITUTE(SUBSTITUTE('YAHOO HISTORICAL DATA'!D1642,",","+"),".","-"),"+","."),"-",","))),"")</f>
        <v/>
      </c>
      <c r="I1642" s="15" t="str">
        <f>IF(ISNUMBER(VALUE(SUBSTITUTE(SUBSTITUTE(SUBSTITUTE(SUBSTITUTE('YAHOO HISTORICAL DATA'!E1642,",","+"),".","-"),"+","."),"-",",")))=TRUE,(VALUE(SUBSTITUTE(SUBSTITUTE(SUBSTITUTE(SUBSTITUTE('YAHOO HISTORICAL DATA'!E1642,",","+"),".","-"),"+","."),"-",","))),"")</f>
        <v/>
      </c>
      <c r="J1642" s="15" t="str">
        <f>IF(ISNUMBER(VALUE(SUBSTITUTE(SUBSTITUTE(SUBSTITUTE(SUBSTITUTE('YAHOO HISTORICAL DATA'!F1642,",","+"),".","-"),"+","."),"-",",")))=TRUE,(VALUE(SUBSTITUTE(SUBSTITUTE(SUBSTITUTE(SUBSTITUTE('YAHOO HISTORICAL DATA'!F1642,",","+"),".","-"),"+","."),"-",","))),"")</f>
        <v/>
      </c>
      <c r="K1642" s="15">
        <f>IF(ISNUMBER(VALUE(SUBSTITUTE(SUBSTITUTE(SUBSTITUTE(SUBSTITUTE('YAHOO HISTORICAL DATA'!G1642,",","+"),".","-"),"+","."),"-",",")))=TRUE,(VALUE(SUBSTITUTE(SUBSTITUTE(SUBSTITUTE(SUBSTITUTE('YAHOO HISTORICAL DATA'!G1642,",","+"),".","-"),"+","."),"-",","))),VALUE(SUBSTITUTE(SUBSTITUTE(SUBSTITUTE(SUBSTITUTE('YAHOO HISTORICAL DATA'!G1642,",","+"),".","-"),"+","."),"-",",")&amp;"0"))</f>
        <v>0</v>
      </c>
    </row>
    <row r="1643" spans="1:11" x14ac:dyDescent="0.2">
      <c r="A1643">
        <f>'YAHOO HISTORICAL DATA'!A1643</f>
        <v>0</v>
      </c>
      <c r="B1643" s="81">
        <f t="shared" si="104"/>
        <v>0</v>
      </c>
      <c r="C1643" s="83">
        <f t="shared" si="102"/>
        <v>0</v>
      </c>
      <c r="D1643" s="83">
        <f t="shared" si="105"/>
        <v>0</v>
      </c>
      <c r="E1643" s="3" t="e">
        <f t="shared" si="103"/>
        <v>#NUM!</v>
      </c>
      <c r="F1643" s="15" t="str">
        <f>IF(ISNUMBER(VALUE(SUBSTITUTE(SUBSTITUTE(SUBSTITUTE(SUBSTITUTE('YAHOO HISTORICAL DATA'!B1643,",","+"),".","-"),"+","."),"-",",")))=TRUE,(VALUE(SUBSTITUTE(SUBSTITUTE(SUBSTITUTE(SUBSTITUTE('YAHOO HISTORICAL DATA'!B1643,",","+"),".","-"),"+","."),"-",","))),"")</f>
        <v/>
      </c>
      <c r="G1643" s="15" t="str">
        <f>IF(ISNUMBER(VALUE(SUBSTITUTE(SUBSTITUTE(SUBSTITUTE(SUBSTITUTE('YAHOO HISTORICAL DATA'!C1643,",","+"),".","-"),"+","."),"-",",")))=TRUE,(VALUE(SUBSTITUTE(SUBSTITUTE(SUBSTITUTE(SUBSTITUTE('YAHOO HISTORICAL DATA'!C1643,",","+"),".","-"),"+","."),"-",","))),"")</f>
        <v/>
      </c>
      <c r="H1643" s="15" t="str">
        <f>IF(ISNUMBER(VALUE(SUBSTITUTE(SUBSTITUTE(SUBSTITUTE(SUBSTITUTE('YAHOO HISTORICAL DATA'!D1643,",","+"),".","-"),"+","."),"-",",")))=TRUE,(VALUE(SUBSTITUTE(SUBSTITUTE(SUBSTITUTE(SUBSTITUTE('YAHOO HISTORICAL DATA'!D1643,",","+"),".","-"),"+","."),"-",","))),"")</f>
        <v/>
      </c>
      <c r="I1643" s="15" t="str">
        <f>IF(ISNUMBER(VALUE(SUBSTITUTE(SUBSTITUTE(SUBSTITUTE(SUBSTITUTE('YAHOO HISTORICAL DATA'!E1643,",","+"),".","-"),"+","."),"-",",")))=TRUE,(VALUE(SUBSTITUTE(SUBSTITUTE(SUBSTITUTE(SUBSTITUTE('YAHOO HISTORICAL DATA'!E1643,",","+"),".","-"),"+","."),"-",","))),"")</f>
        <v/>
      </c>
      <c r="J1643" s="15" t="str">
        <f>IF(ISNUMBER(VALUE(SUBSTITUTE(SUBSTITUTE(SUBSTITUTE(SUBSTITUTE('YAHOO HISTORICAL DATA'!F1643,",","+"),".","-"),"+","."),"-",",")))=TRUE,(VALUE(SUBSTITUTE(SUBSTITUTE(SUBSTITUTE(SUBSTITUTE('YAHOO HISTORICAL DATA'!F1643,",","+"),".","-"),"+","."),"-",","))),"")</f>
        <v/>
      </c>
      <c r="K1643" s="15">
        <f>IF(ISNUMBER(VALUE(SUBSTITUTE(SUBSTITUTE(SUBSTITUTE(SUBSTITUTE('YAHOO HISTORICAL DATA'!G1643,",","+"),".","-"),"+","."),"-",",")))=TRUE,(VALUE(SUBSTITUTE(SUBSTITUTE(SUBSTITUTE(SUBSTITUTE('YAHOO HISTORICAL DATA'!G1643,",","+"),".","-"),"+","."),"-",","))),VALUE(SUBSTITUTE(SUBSTITUTE(SUBSTITUTE(SUBSTITUTE('YAHOO HISTORICAL DATA'!G1643,",","+"),".","-"),"+","."),"-",",")&amp;"0"))</f>
        <v>0</v>
      </c>
    </row>
    <row r="1644" spans="1:11" x14ac:dyDescent="0.2">
      <c r="A1644">
        <f>'YAHOO HISTORICAL DATA'!A1644</f>
        <v>0</v>
      </c>
      <c r="B1644" s="81">
        <f t="shared" si="104"/>
        <v>0</v>
      </c>
      <c r="C1644" s="83">
        <f t="shared" si="102"/>
        <v>0</v>
      </c>
      <c r="D1644" s="83">
        <f t="shared" si="105"/>
        <v>0</v>
      </c>
      <c r="E1644" s="3" t="e">
        <f t="shared" si="103"/>
        <v>#NUM!</v>
      </c>
      <c r="F1644" s="15" t="str">
        <f>IF(ISNUMBER(VALUE(SUBSTITUTE(SUBSTITUTE(SUBSTITUTE(SUBSTITUTE('YAHOO HISTORICAL DATA'!B1644,",","+"),".","-"),"+","."),"-",",")))=TRUE,(VALUE(SUBSTITUTE(SUBSTITUTE(SUBSTITUTE(SUBSTITUTE('YAHOO HISTORICAL DATA'!B1644,",","+"),".","-"),"+","."),"-",","))),"")</f>
        <v/>
      </c>
      <c r="G1644" s="15" t="str">
        <f>IF(ISNUMBER(VALUE(SUBSTITUTE(SUBSTITUTE(SUBSTITUTE(SUBSTITUTE('YAHOO HISTORICAL DATA'!C1644,",","+"),".","-"),"+","."),"-",",")))=TRUE,(VALUE(SUBSTITUTE(SUBSTITUTE(SUBSTITUTE(SUBSTITUTE('YAHOO HISTORICAL DATA'!C1644,",","+"),".","-"),"+","."),"-",","))),"")</f>
        <v/>
      </c>
      <c r="H1644" s="15" t="str">
        <f>IF(ISNUMBER(VALUE(SUBSTITUTE(SUBSTITUTE(SUBSTITUTE(SUBSTITUTE('YAHOO HISTORICAL DATA'!D1644,",","+"),".","-"),"+","."),"-",",")))=TRUE,(VALUE(SUBSTITUTE(SUBSTITUTE(SUBSTITUTE(SUBSTITUTE('YAHOO HISTORICAL DATA'!D1644,",","+"),".","-"),"+","."),"-",","))),"")</f>
        <v/>
      </c>
      <c r="I1644" s="15" t="str">
        <f>IF(ISNUMBER(VALUE(SUBSTITUTE(SUBSTITUTE(SUBSTITUTE(SUBSTITUTE('YAHOO HISTORICAL DATA'!E1644,",","+"),".","-"),"+","."),"-",",")))=TRUE,(VALUE(SUBSTITUTE(SUBSTITUTE(SUBSTITUTE(SUBSTITUTE('YAHOO HISTORICAL DATA'!E1644,",","+"),".","-"),"+","."),"-",","))),"")</f>
        <v/>
      </c>
      <c r="J1644" s="15" t="str">
        <f>IF(ISNUMBER(VALUE(SUBSTITUTE(SUBSTITUTE(SUBSTITUTE(SUBSTITUTE('YAHOO HISTORICAL DATA'!F1644,",","+"),".","-"),"+","."),"-",",")))=TRUE,(VALUE(SUBSTITUTE(SUBSTITUTE(SUBSTITUTE(SUBSTITUTE('YAHOO HISTORICAL DATA'!F1644,",","+"),".","-"),"+","."),"-",","))),"")</f>
        <v/>
      </c>
      <c r="K1644" s="15">
        <f>IF(ISNUMBER(VALUE(SUBSTITUTE(SUBSTITUTE(SUBSTITUTE(SUBSTITUTE('YAHOO HISTORICAL DATA'!G1644,",","+"),".","-"),"+","."),"-",",")))=TRUE,(VALUE(SUBSTITUTE(SUBSTITUTE(SUBSTITUTE(SUBSTITUTE('YAHOO HISTORICAL DATA'!G1644,",","+"),".","-"),"+","."),"-",","))),VALUE(SUBSTITUTE(SUBSTITUTE(SUBSTITUTE(SUBSTITUTE('YAHOO HISTORICAL DATA'!G1644,",","+"),".","-"),"+","."),"-",",")&amp;"0"))</f>
        <v>0</v>
      </c>
    </row>
    <row r="1645" spans="1:11" x14ac:dyDescent="0.2">
      <c r="A1645">
        <f>'YAHOO HISTORICAL DATA'!A1645</f>
        <v>0</v>
      </c>
      <c r="B1645" s="81">
        <f t="shared" si="104"/>
        <v>0</v>
      </c>
      <c r="C1645" s="83">
        <f t="shared" ref="C1645:C1708" si="106">(IF((LEFT(A1645,3))="Jan",1,(IF((LEFT(A1645,3))="Feb",2,(IF((LEFT(A1645,3))="Mar",3,(IF((LEFT(A1645,3))="Apr",4,(IF((LEFT(A1645,3))="May",5,(IF((LEFT(A1645,3))="Jun",6,(IF((LEFT(A1645,3))="Jul",7,(IF((LEFT(A1645,3))="Aug",8,(IF((LEFT(A1645,3))="Sep",9,(IF((LEFT(A1645,3))="Oct",10,(IF((LEFT(A1645,3))="Nov",11,(IF((LEFT(A1645,3))="Dec",12,0))))))))))))))))))))))))</f>
        <v>0</v>
      </c>
      <c r="D1645" s="83">
        <f t="shared" si="105"/>
        <v>0</v>
      </c>
      <c r="E1645" s="3" t="e">
        <f t="shared" ref="E1645:E1708" si="107">DATE(D1645,C1645,B1645)</f>
        <v>#NUM!</v>
      </c>
      <c r="F1645" s="15" t="str">
        <f>IF(ISNUMBER(VALUE(SUBSTITUTE(SUBSTITUTE(SUBSTITUTE(SUBSTITUTE('YAHOO HISTORICAL DATA'!B1645,",","+"),".","-"),"+","."),"-",",")))=TRUE,(VALUE(SUBSTITUTE(SUBSTITUTE(SUBSTITUTE(SUBSTITUTE('YAHOO HISTORICAL DATA'!B1645,",","+"),".","-"),"+","."),"-",","))),"")</f>
        <v/>
      </c>
      <c r="G1645" s="15" t="str">
        <f>IF(ISNUMBER(VALUE(SUBSTITUTE(SUBSTITUTE(SUBSTITUTE(SUBSTITUTE('YAHOO HISTORICAL DATA'!C1645,",","+"),".","-"),"+","."),"-",",")))=TRUE,(VALUE(SUBSTITUTE(SUBSTITUTE(SUBSTITUTE(SUBSTITUTE('YAHOO HISTORICAL DATA'!C1645,",","+"),".","-"),"+","."),"-",","))),"")</f>
        <v/>
      </c>
      <c r="H1645" s="15" t="str">
        <f>IF(ISNUMBER(VALUE(SUBSTITUTE(SUBSTITUTE(SUBSTITUTE(SUBSTITUTE('YAHOO HISTORICAL DATA'!D1645,",","+"),".","-"),"+","."),"-",",")))=TRUE,(VALUE(SUBSTITUTE(SUBSTITUTE(SUBSTITUTE(SUBSTITUTE('YAHOO HISTORICAL DATA'!D1645,",","+"),".","-"),"+","."),"-",","))),"")</f>
        <v/>
      </c>
      <c r="I1645" s="15" t="str">
        <f>IF(ISNUMBER(VALUE(SUBSTITUTE(SUBSTITUTE(SUBSTITUTE(SUBSTITUTE('YAHOO HISTORICAL DATA'!E1645,",","+"),".","-"),"+","."),"-",",")))=TRUE,(VALUE(SUBSTITUTE(SUBSTITUTE(SUBSTITUTE(SUBSTITUTE('YAHOO HISTORICAL DATA'!E1645,",","+"),".","-"),"+","."),"-",","))),"")</f>
        <v/>
      </c>
      <c r="J1645" s="15" t="str">
        <f>IF(ISNUMBER(VALUE(SUBSTITUTE(SUBSTITUTE(SUBSTITUTE(SUBSTITUTE('YAHOO HISTORICAL DATA'!F1645,",","+"),".","-"),"+","."),"-",",")))=TRUE,(VALUE(SUBSTITUTE(SUBSTITUTE(SUBSTITUTE(SUBSTITUTE('YAHOO HISTORICAL DATA'!F1645,",","+"),".","-"),"+","."),"-",","))),"")</f>
        <v/>
      </c>
      <c r="K1645" s="15">
        <f>IF(ISNUMBER(VALUE(SUBSTITUTE(SUBSTITUTE(SUBSTITUTE(SUBSTITUTE('YAHOO HISTORICAL DATA'!G1645,",","+"),".","-"),"+","."),"-",",")))=TRUE,(VALUE(SUBSTITUTE(SUBSTITUTE(SUBSTITUTE(SUBSTITUTE('YAHOO HISTORICAL DATA'!G1645,",","+"),".","-"),"+","."),"-",","))),VALUE(SUBSTITUTE(SUBSTITUTE(SUBSTITUTE(SUBSTITUTE('YAHOO HISTORICAL DATA'!G1645,",","+"),".","-"),"+","."),"-",",")&amp;"0"))</f>
        <v>0</v>
      </c>
    </row>
    <row r="1646" spans="1:11" x14ac:dyDescent="0.2">
      <c r="A1646">
        <f>'YAHOO HISTORICAL DATA'!A1646</f>
        <v>0</v>
      </c>
      <c r="B1646" s="81">
        <f t="shared" si="104"/>
        <v>0</v>
      </c>
      <c r="C1646" s="83">
        <f t="shared" si="106"/>
        <v>0</v>
      </c>
      <c r="D1646" s="83">
        <f t="shared" si="105"/>
        <v>0</v>
      </c>
      <c r="E1646" s="3" t="e">
        <f t="shared" si="107"/>
        <v>#NUM!</v>
      </c>
      <c r="F1646" s="15" t="str">
        <f>IF(ISNUMBER(VALUE(SUBSTITUTE(SUBSTITUTE(SUBSTITUTE(SUBSTITUTE('YAHOO HISTORICAL DATA'!B1646,",","+"),".","-"),"+","."),"-",",")))=TRUE,(VALUE(SUBSTITUTE(SUBSTITUTE(SUBSTITUTE(SUBSTITUTE('YAHOO HISTORICAL DATA'!B1646,",","+"),".","-"),"+","."),"-",","))),"")</f>
        <v/>
      </c>
      <c r="G1646" s="15" t="str">
        <f>IF(ISNUMBER(VALUE(SUBSTITUTE(SUBSTITUTE(SUBSTITUTE(SUBSTITUTE('YAHOO HISTORICAL DATA'!C1646,",","+"),".","-"),"+","."),"-",",")))=TRUE,(VALUE(SUBSTITUTE(SUBSTITUTE(SUBSTITUTE(SUBSTITUTE('YAHOO HISTORICAL DATA'!C1646,",","+"),".","-"),"+","."),"-",","))),"")</f>
        <v/>
      </c>
      <c r="H1646" s="15" t="str">
        <f>IF(ISNUMBER(VALUE(SUBSTITUTE(SUBSTITUTE(SUBSTITUTE(SUBSTITUTE('YAHOO HISTORICAL DATA'!D1646,",","+"),".","-"),"+","."),"-",",")))=TRUE,(VALUE(SUBSTITUTE(SUBSTITUTE(SUBSTITUTE(SUBSTITUTE('YAHOO HISTORICAL DATA'!D1646,",","+"),".","-"),"+","."),"-",","))),"")</f>
        <v/>
      </c>
      <c r="I1646" s="15" t="str">
        <f>IF(ISNUMBER(VALUE(SUBSTITUTE(SUBSTITUTE(SUBSTITUTE(SUBSTITUTE('YAHOO HISTORICAL DATA'!E1646,",","+"),".","-"),"+","."),"-",",")))=TRUE,(VALUE(SUBSTITUTE(SUBSTITUTE(SUBSTITUTE(SUBSTITUTE('YAHOO HISTORICAL DATA'!E1646,",","+"),".","-"),"+","."),"-",","))),"")</f>
        <v/>
      </c>
      <c r="J1646" s="15" t="str">
        <f>IF(ISNUMBER(VALUE(SUBSTITUTE(SUBSTITUTE(SUBSTITUTE(SUBSTITUTE('YAHOO HISTORICAL DATA'!F1646,",","+"),".","-"),"+","."),"-",",")))=TRUE,(VALUE(SUBSTITUTE(SUBSTITUTE(SUBSTITUTE(SUBSTITUTE('YAHOO HISTORICAL DATA'!F1646,",","+"),".","-"),"+","."),"-",","))),"")</f>
        <v/>
      </c>
      <c r="K1646" s="15">
        <f>IF(ISNUMBER(VALUE(SUBSTITUTE(SUBSTITUTE(SUBSTITUTE(SUBSTITUTE('YAHOO HISTORICAL DATA'!G1646,",","+"),".","-"),"+","."),"-",",")))=TRUE,(VALUE(SUBSTITUTE(SUBSTITUTE(SUBSTITUTE(SUBSTITUTE('YAHOO HISTORICAL DATA'!G1646,",","+"),".","-"),"+","."),"-",","))),VALUE(SUBSTITUTE(SUBSTITUTE(SUBSTITUTE(SUBSTITUTE('YAHOO HISTORICAL DATA'!G1646,",","+"),".","-"),"+","."),"-",",")&amp;"0"))</f>
        <v>0</v>
      </c>
    </row>
    <row r="1647" spans="1:11" x14ac:dyDescent="0.2">
      <c r="A1647">
        <f>'YAHOO HISTORICAL DATA'!A1647</f>
        <v>0</v>
      </c>
      <c r="B1647" s="81">
        <f t="shared" si="104"/>
        <v>0</v>
      </c>
      <c r="C1647" s="83">
        <f t="shared" si="106"/>
        <v>0</v>
      </c>
      <c r="D1647" s="83">
        <f t="shared" si="105"/>
        <v>0</v>
      </c>
      <c r="E1647" s="3" t="e">
        <f t="shared" si="107"/>
        <v>#NUM!</v>
      </c>
      <c r="F1647" s="15" t="str">
        <f>IF(ISNUMBER(VALUE(SUBSTITUTE(SUBSTITUTE(SUBSTITUTE(SUBSTITUTE('YAHOO HISTORICAL DATA'!B1647,",","+"),".","-"),"+","."),"-",",")))=TRUE,(VALUE(SUBSTITUTE(SUBSTITUTE(SUBSTITUTE(SUBSTITUTE('YAHOO HISTORICAL DATA'!B1647,",","+"),".","-"),"+","."),"-",","))),"")</f>
        <v/>
      </c>
      <c r="G1647" s="15" t="str">
        <f>IF(ISNUMBER(VALUE(SUBSTITUTE(SUBSTITUTE(SUBSTITUTE(SUBSTITUTE('YAHOO HISTORICAL DATA'!C1647,",","+"),".","-"),"+","."),"-",",")))=TRUE,(VALUE(SUBSTITUTE(SUBSTITUTE(SUBSTITUTE(SUBSTITUTE('YAHOO HISTORICAL DATA'!C1647,",","+"),".","-"),"+","."),"-",","))),"")</f>
        <v/>
      </c>
      <c r="H1647" s="15" t="str">
        <f>IF(ISNUMBER(VALUE(SUBSTITUTE(SUBSTITUTE(SUBSTITUTE(SUBSTITUTE('YAHOO HISTORICAL DATA'!D1647,",","+"),".","-"),"+","."),"-",",")))=TRUE,(VALUE(SUBSTITUTE(SUBSTITUTE(SUBSTITUTE(SUBSTITUTE('YAHOO HISTORICAL DATA'!D1647,",","+"),".","-"),"+","."),"-",","))),"")</f>
        <v/>
      </c>
      <c r="I1647" s="15" t="str">
        <f>IF(ISNUMBER(VALUE(SUBSTITUTE(SUBSTITUTE(SUBSTITUTE(SUBSTITUTE('YAHOO HISTORICAL DATA'!E1647,",","+"),".","-"),"+","."),"-",",")))=TRUE,(VALUE(SUBSTITUTE(SUBSTITUTE(SUBSTITUTE(SUBSTITUTE('YAHOO HISTORICAL DATA'!E1647,",","+"),".","-"),"+","."),"-",","))),"")</f>
        <v/>
      </c>
      <c r="J1647" s="15" t="str">
        <f>IF(ISNUMBER(VALUE(SUBSTITUTE(SUBSTITUTE(SUBSTITUTE(SUBSTITUTE('YAHOO HISTORICAL DATA'!F1647,",","+"),".","-"),"+","."),"-",",")))=TRUE,(VALUE(SUBSTITUTE(SUBSTITUTE(SUBSTITUTE(SUBSTITUTE('YAHOO HISTORICAL DATA'!F1647,",","+"),".","-"),"+","."),"-",","))),"")</f>
        <v/>
      </c>
      <c r="K1647" s="15">
        <f>IF(ISNUMBER(VALUE(SUBSTITUTE(SUBSTITUTE(SUBSTITUTE(SUBSTITUTE('YAHOO HISTORICAL DATA'!G1647,",","+"),".","-"),"+","."),"-",",")))=TRUE,(VALUE(SUBSTITUTE(SUBSTITUTE(SUBSTITUTE(SUBSTITUTE('YAHOO HISTORICAL DATA'!G1647,",","+"),".","-"),"+","."),"-",","))),VALUE(SUBSTITUTE(SUBSTITUTE(SUBSTITUTE(SUBSTITUTE('YAHOO HISTORICAL DATA'!G1647,",","+"),".","-"),"+","."),"-",",")&amp;"0"))</f>
        <v>0</v>
      </c>
    </row>
    <row r="1648" spans="1:11" x14ac:dyDescent="0.2">
      <c r="A1648">
        <f>'YAHOO HISTORICAL DATA'!A1648</f>
        <v>0</v>
      </c>
      <c r="B1648" s="81">
        <f t="shared" si="104"/>
        <v>0</v>
      </c>
      <c r="C1648" s="83">
        <f t="shared" si="106"/>
        <v>0</v>
      </c>
      <c r="D1648" s="83">
        <f t="shared" si="105"/>
        <v>0</v>
      </c>
      <c r="E1648" s="3" t="e">
        <f t="shared" si="107"/>
        <v>#NUM!</v>
      </c>
      <c r="F1648" s="15" t="str">
        <f>IF(ISNUMBER(VALUE(SUBSTITUTE(SUBSTITUTE(SUBSTITUTE(SUBSTITUTE('YAHOO HISTORICAL DATA'!B1648,",","+"),".","-"),"+","."),"-",",")))=TRUE,(VALUE(SUBSTITUTE(SUBSTITUTE(SUBSTITUTE(SUBSTITUTE('YAHOO HISTORICAL DATA'!B1648,",","+"),".","-"),"+","."),"-",","))),"")</f>
        <v/>
      </c>
      <c r="G1648" s="15" t="str">
        <f>IF(ISNUMBER(VALUE(SUBSTITUTE(SUBSTITUTE(SUBSTITUTE(SUBSTITUTE('YAHOO HISTORICAL DATA'!C1648,",","+"),".","-"),"+","."),"-",",")))=TRUE,(VALUE(SUBSTITUTE(SUBSTITUTE(SUBSTITUTE(SUBSTITUTE('YAHOO HISTORICAL DATA'!C1648,",","+"),".","-"),"+","."),"-",","))),"")</f>
        <v/>
      </c>
      <c r="H1648" s="15" t="str">
        <f>IF(ISNUMBER(VALUE(SUBSTITUTE(SUBSTITUTE(SUBSTITUTE(SUBSTITUTE('YAHOO HISTORICAL DATA'!D1648,",","+"),".","-"),"+","."),"-",",")))=TRUE,(VALUE(SUBSTITUTE(SUBSTITUTE(SUBSTITUTE(SUBSTITUTE('YAHOO HISTORICAL DATA'!D1648,",","+"),".","-"),"+","."),"-",","))),"")</f>
        <v/>
      </c>
      <c r="I1648" s="15" t="str">
        <f>IF(ISNUMBER(VALUE(SUBSTITUTE(SUBSTITUTE(SUBSTITUTE(SUBSTITUTE('YAHOO HISTORICAL DATA'!E1648,",","+"),".","-"),"+","."),"-",",")))=TRUE,(VALUE(SUBSTITUTE(SUBSTITUTE(SUBSTITUTE(SUBSTITUTE('YAHOO HISTORICAL DATA'!E1648,",","+"),".","-"),"+","."),"-",","))),"")</f>
        <v/>
      </c>
      <c r="J1648" s="15" t="str">
        <f>IF(ISNUMBER(VALUE(SUBSTITUTE(SUBSTITUTE(SUBSTITUTE(SUBSTITUTE('YAHOO HISTORICAL DATA'!F1648,",","+"),".","-"),"+","."),"-",",")))=TRUE,(VALUE(SUBSTITUTE(SUBSTITUTE(SUBSTITUTE(SUBSTITUTE('YAHOO HISTORICAL DATA'!F1648,",","+"),".","-"),"+","."),"-",","))),"")</f>
        <v/>
      </c>
      <c r="K1648" s="15">
        <f>IF(ISNUMBER(VALUE(SUBSTITUTE(SUBSTITUTE(SUBSTITUTE(SUBSTITUTE('YAHOO HISTORICAL DATA'!G1648,",","+"),".","-"),"+","."),"-",",")))=TRUE,(VALUE(SUBSTITUTE(SUBSTITUTE(SUBSTITUTE(SUBSTITUTE('YAHOO HISTORICAL DATA'!G1648,",","+"),".","-"),"+","."),"-",","))),VALUE(SUBSTITUTE(SUBSTITUTE(SUBSTITUTE(SUBSTITUTE('YAHOO HISTORICAL DATA'!G1648,",","+"),".","-"),"+","."),"-",",")&amp;"0"))</f>
        <v>0</v>
      </c>
    </row>
    <row r="1649" spans="1:11" x14ac:dyDescent="0.2">
      <c r="A1649">
        <f>'YAHOO HISTORICAL DATA'!A1649</f>
        <v>0</v>
      </c>
      <c r="B1649" s="81">
        <f t="shared" si="104"/>
        <v>0</v>
      </c>
      <c r="C1649" s="83">
        <f t="shared" si="106"/>
        <v>0</v>
      </c>
      <c r="D1649" s="83">
        <f t="shared" si="105"/>
        <v>0</v>
      </c>
      <c r="E1649" s="3" t="e">
        <f t="shared" si="107"/>
        <v>#NUM!</v>
      </c>
      <c r="F1649" s="15" t="str">
        <f>IF(ISNUMBER(VALUE(SUBSTITUTE(SUBSTITUTE(SUBSTITUTE(SUBSTITUTE('YAHOO HISTORICAL DATA'!B1649,",","+"),".","-"),"+","."),"-",",")))=TRUE,(VALUE(SUBSTITUTE(SUBSTITUTE(SUBSTITUTE(SUBSTITUTE('YAHOO HISTORICAL DATA'!B1649,",","+"),".","-"),"+","."),"-",","))),"")</f>
        <v/>
      </c>
      <c r="G1649" s="15" t="str">
        <f>IF(ISNUMBER(VALUE(SUBSTITUTE(SUBSTITUTE(SUBSTITUTE(SUBSTITUTE('YAHOO HISTORICAL DATA'!C1649,",","+"),".","-"),"+","."),"-",",")))=TRUE,(VALUE(SUBSTITUTE(SUBSTITUTE(SUBSTITUTE(SUBSTITUTE('YAHOO HISTORICAL DATA'!C1649,",","+"),".","-"),"+","."),"-",","))),"")</f>
        <v/>
      </c>
      <c r="H1649" s="15" t="str">
        <f>IF(ISNUMBER(VALUE(SUBSTITUTE(SUBSTITUTE(SUBSTITUTE(SUBSTITUTE('YAHOO HISTORICAL DATA'!D1649,",","+"),".","-"),"+","."),"-",",")))=TRUE,(VALUE(SUBSTITUTE(SUBSTITUTE(SUBSTITUTE(SUBSTITUTE('YAHOO HISTORICAL DATA'!D1649,",","+"),".","-"),"+","."),"-",","))),"")</f>
        <v/>
      </c>
      <c r="I1649" s="15" t="str">
        <f>IF(ISNUMBER(VALUE(SUBSTITUTE(SUBSTITUTE(SUBSTITUTE(SUBSTITUTE('YAHOO HISTORICAL DATA'!E1649,",","+"),".","-"),"+","."),"-",",")))=TRUE,(VALUE(SUBSTITUTE(SUBSTITUTE(SUBSTITUTE(SUBSTITUTE('YAHOO HISTORICAL DATA'!E1649,",","+"),".","-"),"+","."),"-",","))),"")</f>
        <v/>
      </c>
      <c r="J1649" s="15" t="str">
        <f>IF(ISNUMBER(VALUE(SUBSTITUTE(SUBSTITUTE(SUBSTITUTE(SUBSTITUTE('YAHOO HISTORICAL DATA'!F1649,",","+"),".","-"),"+","."),"-",",")))=TRUE,(VALUE(SUBSTITUTE(SUBSTITUTE(SUBSTITUTE(SUBSTITUTE('YAHOO HISTORICAL DATA'!F1649,",","+"),".","-"),"+","."),"-",","))),"")</f>
        <v/>
      </c>
      <c r="K1649" s="15">
        <f>IF(ISNUMBER(VALUE(SUBSTITUTE(SUBSTITUTE(SUBSTITUTE(SUBSTITUTE('YAHOO HISTORICAL DATA'!G1649,",","+"),".","-"),"+","."),"-",",")))=TRUE,(VALUE(SUBSTITUTE(SUBSTITUTE(SUBSTITUTE(SUBSTITUTE('YAHOO HISTORICAL DATA'!G1649,",","+"),".","-"),"+","."),"-",","))),VALUE(SUBSTITUTE(SUBSTITUTE(SUBSTITUTE(SUBSTITUTE('YAHOO HISTORICAL DATA'!G1649,",","+"),".","-"),"+","."),"-",",")&amp;"0"))</f>
        <v>0</v>
      </c>
    </row>
    <row r="1650" spans="1:11" x14ac:dyDescent="0.2">
      <c r="A1650">
        <f>'YAHOO HISTORICAL DATA'!A1650</f>
        <v>0</v>
      </c>
      <c r="B1650" s="81">
        <f t="shared" si="104"/>
        <v>0</v>
      </c>
      <c r="C1650" s="83">
        <f t="shared" si="106"/>
        <v>0</v>
      </c>
      <c r="D1650" s="83">
        <f t="shared" si="105"/>
        <v>0</v>
      </c>
      <c r="E1650" s="3" t="e">
        <f t="shared" si="107"/>
        <v>#NUM!</v>
      </c>
      <c r="F1650" s="15" t="str">
        <f>IF(ISNUMBER(VALUE(SUBSTITUTE(SUBSTITUTE(SUBSTITUTE(SUBSTITUTE('YAHOO HISTORICAL DATA'!B1650,",","+"),".","-"),"+","."),"-",",")))=TRUE,(VALUE(SUBSTITUTE(SUBSTITUTE(SUBSTITUTE(SUBSTITUTE('YAHOO HISTORICAL DATA'!B1650,",","+"),".","-"),"+","."),"-",","))),"")</f>
        <v/>
      </c>
      <c r="G1650" s="15" t="str">
        <f>IF(ISNUMBER(VALUE(SUBSTITUTE(SUBSTITUTE(SUBSTITUTE(SUBSTITUTE('YAHOO HISTORICAL DATA'!C1650,",","+"),".","-"),"+","."),"-",",")))=TRUE,(VALUE(SUBSTITUTE(SUBSTITUTE(SUBSTITUTE(SUBSTITUTE('YAHOO HISTORICAL DATA'!C1650,",","+"),".","-"),"+","."),"-",","))),"")</f>
        <v/>
      </c>
      <c r="H1650" s="15" t="str">
        <f>IF(ISNUMBER(VALUE(SUBSTITUTE(SUBSTITUTE(SUBSTITUTE(SUBSTITUTE('YAHOO HISTORICAL DATA'!D1650,",","+"),".","-"),"+","."),"-",",")))=TRUE,(VALUE(SUBSTITUTE(SUBSTITUTE(SUBSTITUTE(SUBSTITUTE('YAHOO HISTORICAL DATA'!D1650,",","+"),".","-"),"+","."),"-",","))),"")</f>
        <v/>
      </c>
      <c r="I1650" s="15" t="str">
        <f>IF(ISNUMBER(VALUE(SUBSTITUTE(SUBSTITUTE(SUBSTITUTE(SUBSTITUTE('YAHOO HISTORICAL DATA'!E1650,",","+"),".","-"),"+","."),"-",",")))=TRUE,(VALUE(SUBSTITUTE(SUBSTITUTE(SUBSTITUTE(SUBSTITUTE('YAHOO HISTORICAL DATA'!E1650,",","+"),".","-"),"+","."),"-",","))),"")</f>
        <v/>
      </c>
      <c r="J1650" s="15" t="str">
        <f>IF(ISNUMBER(VALUE(SUBSTITUTE(SUBSTITUTE(SUBSTITUTE(SUBSTITUTE('YAHOO HISTORICAL DATA'!F1650,",","+"),".","-"),"+","."),"-",",")))=TRUE,(VALUE(SUBSTITUTE(SUBSTITUTE(SUBSTITUTE(SUBSTITUTE('YAHOO HISTORICAL DATA'!F1650,",","+"),".","-"),"+","."),"-",","))),"")</f>
        <v/>
      </c>
      <c r="K1650" s="15">
        <f>IF(ISNUMBER(VALUE(SUBSTITUTE(SUBSTITUTE(SUBSTITUTE(SUBSTITUTE('YAHOO HISTORICAL DATA'!G1650,",","+"),".","-"),"+","."),"-",",")))=TRUE,(VALUE(SUBSTITUTE(SUBSTITUTE(SUBSTITUTE(SUBSTITUTE('YAHOO HISTORICAL DATA'!G1650,",","+"),".","-"),"+","."),"-",","))),VALUE(SUBSTITUTE(SUBSTITUTE(SUBSTITUTE(SUBSTITUTE('YAHOO HISTORICAL DATA'!G1650,",","+"),".","-"),"+","."),"-",",")&amp;"0"))</f>
        <v>0</v>
      </c>
    </row>
    <row r="1651" spans="1:11" x14ac:dyDescent="0.2">
      <c r="A1651">
        <f>'YAHOO HISTORICAL DATA'!A1651</f>
        <v>0</v>
      </c>
      <c r="B1651" s="81">
        <f t="shared" si="104"/>
        <v>0</v>
      </c>
      <c r="C1651" s="83">
        <f t="shared" si="106"/>
        <v>0</v>
      </c>
      <c r="D1651" s="83">
        <f t="shared" si="105"/>
        <v>0</v>
      </c>
      <c r="E1651" s="3" t="e">
        <f t="shared" si="107"/>
        <v>#NUM!</v>
      </c>
      <c r="F1651" s="15" t="str">
        <f>IF(ISNUMBER(VALUE(SUBSTITUTE(SUBSTITUTE(SUBSTITUTE(SUBSTITUTE('YAHOO HISTORICAL DATA'!B1651,",","+"),".","-"),"+","."),"-",",")))=TRUE,(VALUE(SUBSTITUTE(SUBSTITUTE(SUBSTITUTE(SUBSTITUTE('YAHOO HISTORICAL DATA'!B1651,",","+"),".","-"),"+","."),"-",","))),"")</f>
        <v/>
      </c>
      <c r="G1651" s="15" t="str">
        <f>IF(ISNUMBER(VALUE(SUBSTITUTE(SUBSTITUTE(SUBSTITUTE(SUBSTITUTE('YAHOO HISTORICAL DATA'!C1651,",","+"),".","-"),"+","."),"-",",")))=TRUE,(VALUE(SUBSTITUTE(SUBSTITUTE(SUBSTITUTE(SUBSTITUTE('YAHOO HISTORICAL DATA'!C1651,",","+"),".","-"),"+","."),"-",","))),"")</f>
        <v/>
      </c>
      <c r="H1651" s="15" t="str">
        <f>IF(ISNUMBER(VALUE(SUBSTITUTE(SUBSTITUTE(SUBSTITUTE(SUBSTITUTE('YAHOO HISTORICAL DATA'!D1651,",","+"),".","-"),"+","."),"-",",")))=TRUE,(VALUE(SUBSTITUTE(SUBSTITUTE(SUBSTITUTE(SUBSTITUTE('YAHOO HISTORICAL DATA'!D1651,",","+"),".","-"),"+","."),"-",","))),"")</f>
        <v/>
      </c>
      <c r="I1651" s="15" t="str">
        <f>IF(ISNUMBER(VALUE(SUBSTITUTE(SUBSTITUTE(SUBSTITUTE(SUBSTITUTE('YAHOO HISTORICAL DATA'!E1651,",","+"),".","-"),"+","."),"-",",")))=TRUE,(VALUE(SUBSTITUTE(SUBSTITUTE(SUBSTITUTE(SUBSTITUTE('YAHOO HISTORICAL DATA'!E1651,",","+"),".","-"),"+","."),"-",","))),"")</f>
        <v/>
      </c>
      <c r="J1651" s="15" t="str">
        <f>IF(ISNUMBER(VALUE(SUBSTITUTE(SUBSTITUTE(SUBSTITUTE(SUBSTITUTE('YAHOO HISTORICAL DATA'!F1651,",","+"),".","-"),"+","."),"-",",")))=TRUE,(VALUE(SUBSTITUTE(SUBSTITUTE(SUBSTITUTE(SUBSTITUTE('YAHOO HISTORICAL DATA'!F1651,",","+"),".","-"),"+","."),"-",","))),"")</f>
        <v/>
      </c>
      <c r="K1651" s="15">
        <f>IF(ISNUMBER(VALUE(SUBSTITUTE(SUBSTITUTE(SUBSTITUTE(SUBSTITUTE('YAHOO HISTORICAL DATA'!G1651,",","+"),".","-"),"+","."),"-",",")))=TRUE,(VALUE(SUBSTITUTE(SUBSTITUTE(SUBSTITUTE(SUBSTITUTE('YAHOO HISTORICAL DATA'!G1651,",","+"),".","-"),"+","."),"-",","))),VALUE(SUBSTITUTE(SUBSTITUTE(SUBSTITUTE(SUBSTITUTE('YAHOO HISTORICAL DATA'!G1651,",","+"),".","-"),"+","."),"-",",")&amp;"0"))</f>
        <v>0</v>
      </c>
    </row>
    <row r="1652" spans="1:11" x14ac:dyDescent="0.2">
      <c r="A1652">
        <f>'YAHOO HISTORICAL DATA'!A1652</f>
        <v>0</v>
      </c>
      <c r="B1652" s="81">
        <f t="shared" si="104"/>
        <v>0</v>
      </c>
      <c r="C1652" s="83">
        <f t="shared" si="106"/>
        <v>0</v>
      </c>
      <c r="D1652" s="83">
        <f t="shared" si="105"/>
        <v>0</v>
      </c>
      <c r="E1652" s="3" t="e">
        <f t="shared" si="107"/>
        <v>#NUM!</v>
      </c>
      <c r="F1652" s="15" t="str">
        <f>IF(ISNUMBER(VALUE(SUBSTITUTE(SUBSTITUTE(SUBSTITUTE(SUBSTITUTE('YAHOO HISTORICAL DATA'!B1652,",","+"),".","-"),"+","."),"-",",")))=TRUE,(VALUE(SUBSTITUTE(SUBSTITUTE(SUBSTITUTE(SUBSTITUTE('YAHOO HISTORICAL DATA'!B1652,",","+"),".","-"),"+","."),"-",","))),"")</f>
        <v/>
      </c>
      <c r="G1652" s="15" t="str">
        <f>IF(ISNUMBER(VALUE(SUBSTITUTE(SUBSTITUTE(SUBSTITUTE(SUBSTITUTE('YAHOO HISTORICAL DATA'!C1652,",","+"),".","-"),"+","."),"-",",")))=TRUE,(VALUE(SUBSTITUTE(SUBSTITUTE(SUBSTITUTE(SUBSTITUTE('YAHOO HISTORICAL DATA'!C1652,",","+"),".","-"),"+","."),"-",","))),"")</f>
        <v/>
      </c>
      <c r="H1652" s="15" t="str">
        <f>IF(ISNUMBER(VALUE(SUBSTITUTE(SUBSTITUTE(SUBSTITUTE(SUBSTITUTE('YAHOO HISTORICAL DATA'!D1652,",","+"),".","-"),"+","."),"-",",")))=TRUE,(VALUE(SUBSTITUTE(SUBSTITUTE(SUBSTITUTE(SUBSTITUTE('YAHOO HISTORICAL DATA'!D1652,",","+"),".","-"),"+","."),"-",","))),"")</f>
        <v/>
      </c>
      <c r="I1652" s="15" t="str">
        <f>IF(ISNUMBER(VALUE(SUBSTITUTE(SUBSTITUTE(SUBSTITUTE(SUBSTITUTE('YAHOO HISTORICAL DATA'!E1652,",","+"),".","-"),"+","."),"-",",")))=TRUE,(VALUE(SUBSTITUTE(SUBSTITUTE(SUBSTITUTE(SUBSTITUTE('YAHOO HISTORICAL DATA'!E1652,",","+"),".","-"),"+","."),"-",","))),"")</f>
        <v/>
      </c>
      <c r="J1652" s="15" t="str">
        <f>IF(ISNUMBER(VALUE(SUBSTITUTE(SUBSTITUTE(SUBSTITUTE(SUBSTITUTE('YAHOO HISTORICAL DATA'!F1652,",","+"),".","-"),"+","."),"-",",")))=TRUE,(VALUE(SUBSTITUTE(SUBSTITUTE(SUBSTITUTE(SUBSTITUTE('YAHOO HISTORICAL DATA'!F1652,",","+"),".","-"),"+","."),"-",","))),"")</f>
        <v/>
      </c>
      <c r="K1652" s="15">
        <f>IF(ISNUMBER(VALUE(SUBSTITUTE(SUBSTITUTE(SUBSTITUTE(SUBSTITUTE('YAHOO HISTORICAL DATA'!G1652,",","+"),".","-"),"+","."),"-",",")))=TRUE,(VALUE(SUBSTITUTE(SUBSTITUTE(SUBSTITUTE(SUBSTITUTE('YAHOO HISTORICAL DATA'!G1652,",","+"),".","-"),"+","."),"-",","))),VALUE(SUBSTITUTE(SUBSTITUTE(SUBSTITUTE(SUBSTITUTE('YAHOO HISTORICAL DATA'!G1652,",","+"),".","-"),"+","."),"-",",")&amp;"0"))</f>
        <v>0</v>
      </c>
    </row>
    <row r="1653" spans="1:11" x14ac:dyDescent="0.2">
      <c r="A1653">
        <f>'YAHOO HISTORICAL DATA'!A1653</f>
        <v>0</v>
      </c>
      <c r="B1653" s="81">
        <f t="shared" si="104"/>
        <v>0</v>
      </c>
      <c r="C1653" s="83">
        <f t="shared" si="106"/>
        <v>0</v>
      </c>
      <c r="D1653" s="83">
        <f t="shared" si="105"/>
        <v>0</v>
      </c>
      <c r="E1653" s="3" t="e">
        <f t="shared" si="107"/>
        <v>#NUM!</v>
      </c>
      <c r="F1653" s="15" t="str">
        <f>IF(ISNUMBER(VALUE(SUBSTITUTE(SUBSTITUTE(SUBSTITUTE(SUBSTITUTE('YAHOO HISTORICAL DATA'!B1653,",","+"),".","-"),"+","."),"-",",")))=TRUE,(VALUE(SUBSTITUTE(SUBSTITUTE(SUBSTITUTE(SUBSTITUTE('YAHOO HISTORICAL DATA'!B1653,",","+"),".","-"),"+","."),"-",","))),"")</f>
        <v/>
      </c>
      <c r="G1653" s="15" t="str">
        <f>IF(ISNUMBER(VALUE(SUBSTITUTE(SUBSTITUTE(SUBSTITUTE(SUBSTITUTE('YAHOO HISTORICAL DATA'!C1653,",","+"),".","-"),"+","."),"-",",")))=TRUE,(VALUE(SUBSTITUTE(SUBSTITUTE(SUBSTITUTE(SUBSTITUTE('YAHOO HISTORICAL DATA'!C1653,",","+"),".","-"),"+","."),"-",","))),"")</f>
        <v/>
      </c>
      <c r="H1653" s="15" t="str">
        <f>IF(ISNUMBER(VALUE(SUBSTITUTE(SUBSTITUTE(SUBSTITUTE(SUBSTITUTE('YAHOO HISTORICAL DATA'!D1653,",","+"),".","-"),"+","."),"-",",")))=TRUE,(VALUE(SUBSTITUTE(SUBSTITUTE(SUBSTITUTE(SUBSTITUTE('YAHOO HISTORICAL DATA'!D1653,",","+"),".","-"),"+","."),"-",","))),"")</f>
        <v/>
      </c>
      <c r="I1653" s="15" t="str">
        <f>IF(ISNUMBER(VALUE(SUBSTITUTE(SUBSTITUTE(SUBSTITUTE(SUBSTITUTE('YAHOO HISTORICAL DATA'!E1653,",","+"),".","-"),"+","."),"-",",")))=TRUE,(VALUE(SUBSTITUTE(SUBSTITUTE(SUBSTITUTE(SUBSTITUTE('YAHOO HISTORICAL DATA'!E1653,",","+"),".","-"),"+","."),"-",","))),"")</f>
        <v/>
      </c>
      <c r="J1653" s="15" t="str">
        <f>IF(ISNUMBER(VALUE(SUBSTITUTE(SUBSTITUTE(SUBSTITUTE(SUBSTITUTE('YAHOO HISTORICAL DATA'!F1653,",","+"),".","-"),"+","."),"-",",")))=TRUE,(VALUE(SUBSTITUTE(SUBSTITUTE(SUBSTITUTE(SUBSTITUTE('YAHOO HISTORICAL DATA'!F1653,",","+"),".","-"),"+","."),"-",","))),"")</f>
        <v/>
      </c>
      <c r="K1653" s="15">
        <f>IF(ISNUMBER(VALUE(SUBSTITUTE(SUBSTITUTE(SUBSTITUTE(SUBSTITUTE('YAHOO HISTORICAL DATA'!G1653,",","+"),".","-"),"+","."),"-",",")))=TRUE,(VALUE(SUBSTITUTE(SUBSTITUTE(SUBSTITUTE(SUBSTITUTE('YAHOO HISTORICAL DATA'!G1653,",","+"),".","-"),"+","."),"-",","))),VALUE(SUBSTITUTE(SUBSTITUTE(SUBSTITUTE(SUBSTITUTE('YAHOO HISTORICAL DATA'!G1653,",","+"),".","-"),"+","."),"-",",")&amp;"0"))</f>
        <v>0</v>
      </c>
    </row>
    <row r="1654" spans="1:11" x14ac:dyDescent="0.2">
      <c r="A1654">
        <f>'YAHOO HISTORICAL DATA'!A1654</f>
        <v>0</v>
      </c>
      <c r="B1654" s="81">
        <f t="shared" si="104"/>
        <v>0</v>
      </c>
      <c r="C1654" s="83">
        <f t="shared" si="106"/>
        <v>0</v>
      </c>
      <c r="D1654" s="83">
        <f t="shared" si="105"/>
        <v>0</v>
      </c>
      <c r="E1654" s="3" t="e">
        <f t="shared" si="107"/>
        <v>#NUM!</v>
      </c>
      <c r="F1654" s="15" t="str">
        <f>IF(ISNUMBER(VALUE(SUBSTITUTE(SUBSTITUTE(SUBSTITUTE(SUBSTITUTE('YAHOO HISTORICAL DATA'!B1654,",","+"),".","-"),"+","."),"-",",")))=TRUE,(VALUE(SUBSTITUTE(SUBSTITUTE(SUBSTITUTE(SUBSTITUTE('YAHOO HISTORICAL DATA'!B1654,",","+"),".","-"),"+","."),"-",","))),"")</f>
        <v/>
      </c>
      <c r="G1654" s="15" t="str">
        <f>IF(ISNUMBER(VALUE(SUBSTITUTE(SUBSTITUTE(SUBSTITUTE(SUBSTITUTE('YAHOO HISTORICAL DATA'!C1654,",","+"),".","-"),"+","."),"-",",")))=TRUE,(VALUE(SUBSTITUTE(SUBSTITUTE(SUBSTITUTE(SUBSTITUTE('YAHOO HISTORICAL DATA'!C1654,",","+"),".","-"),"+","."),"-",","))),"")</f>
        <v/>
      </c>
      <c r="H1654" s="15" t="str">
        <f>IF(ISNUMBER(VALUE(SUBSTITUTE(SUBSTITUTE(SUBSTITUTE(SUBSTITUTE('YAHOO HISTORICAL DATA'!D1654,",","+"),".","-"),"+","."),"-",",")))=TRUE,(VALUE(SUBSTITUTE(SUBSTITUTE(SUBSTITUTE(SUBSTITUTE('YAHOO HISTORICAL DATA'!D1654,",","+"),".","-"),"+","."),"-",","))),"")</f>
        <v/>
      </c>
      <c r="I1654" s="15" t="str">
        <f>IF(ISNUMBER(VALUE(SUBSTITUTE(SUBSTITUTE(SUBSTITUTE(SUBSTITUTE('YAHOO HISTORICAL DATA'!E1654,",","+"),".","-"),"+","."),"-",",")))=TRUE,(VALUE(SUBSTITUTE(SUBSTITUTE(SUBSTITUTE(SUBSTITUTE('YAHOO HISTORICAL DATA'!E1654,",","+"),".","-"),"+","."),"-",","))),"")</f>
        <v/>
      </c>
      <c r="J1654" s="15" t="str">
        <f>IF(ISNUMBER(VALUE(SUBSTITUTE(SUBSTITUTE(SUBSTITUTE(SUBSTITUTE('YAHOO HISTORICAL DATA'!F1654,",","+"),".","-"),"+","."),"-",",")))=TRUE,(VALUE(SUBSTITUTE(SUBSTITUTE(SUBSTITUTE(SUBSTITUTE('YAHOO HISTORICAL DATA'!F1654,",","+"),".","-"),"+","."),"-",","))),"")</f>
        <v/>
      </c>
      <c r="K1654" s="15">
        <f>IF(ISNUMBER(VALUE(SUBSTITUTE(SUBSTITUTE(SUBSTITUTE(SUBSTITUTE('YAHOO HISTORICAL DATA'!G1654,",","+"),".","-"),"+","."),"-",",")))=TRUE,(VALUE(SUBSTITUTE(SUBSTITUTE(SUBSTITUTE(SUBSTITUTE('YAHOO HISTORICAL DATA'!G1654,",","+"),".","-"),"+","."),"-",","))),VALUE(SUBSTITUTE(SUBSTITUTE(SUBSTITUTE(SUBSTITUTE('YAHOO HISTORICAL DATA'!G1654,",","+"),".","-"),"+","."),"-",",")&amp;"0"))</f>
        <v>0</v>
      </c>
    </row>
    <row r="1655" spans="1:11" x14ac:dyDescent="0.2">
      <c r="A1655">
        <f>'YAHOO HISTORICAL DATA'!A1655</f>
        <v>0</v>
      </c>
      <c r="B1655" s="81">
        <f t="shared" si="104"/>
        <v>0</v>
      </c>
      <c r="C1655" s="83">
        <f t="shared" si="106"/>
        <v>0</v>
      </c>
      <c r="D1655" s="83">
        <f t="shared" si="105"/>
        <v>0</v>
      </c>
      <c r="E1655" s="3" t="e">
        <f t="shared" si="107"/>
        <v>#NUM!</v>
      </c>
      <c r="F1655" s="15" t="str">
        <f>IF(ISNUMBER(VALUE(SUBSTITUTE(SUBSTITUTE(SUBSTITUTE(SUBSTITUTE('YAHOO HISTORICAL DATA'!B1655,",","+"),".","-"),"+","."),"-",",")))=TRUE,(VALUE(SUBSTITUTE(SUBSTITUTE(SUBSTITUTE(SUBSTITUTE('YAHOO HISTORICAL DATA'!B1655,",","+"),".","-"),"+","."),"-",","))),"")</f>
        <v/>
      </c>
      <c r="G1655" s="15" t="str">
        <f>IF(ISNUMBER(VALUE(SUBSTITUTE(SUBSTITUTE(SUBSTITUTE(SUBSTITUTE('YAHOO HISTORICAL DATA'!C1655,",","+"),".","-"),"+","."),"-",",")))=TRUE,(VALUE(SUBSTITUTE(SUBSTITUTE(SUBSTITUTE(SUBSTITUTE('YAHOO HISTORICAL DATA'!C1655,",","+"),".","-"),"+","."),"-",","))),"")</f>
        <v/>
      </c>
      <c r="H1655" s="15" t="str">
        <f>IF(ISNUMBER(VALUE(SUBSTITUTE(SUBSTITUTE(SUBSTITUTE(SUBSTITUTE('YAHOO HISTORICAL DATA'!D1655,",","+"),".","-"),"+","."),"-",",")))=TRUE,(VALUE(SUBSTITUTE(SUBSTITUTE(SUBSTITUTE(SUBSTITUTE('YAHOO HISTORICAL DATA'!D1655,",","+"),".","-"),"+","."),"-",","))),"")</f>
        <v/>
      </c>
      <c r="I1655" s="15" t="str">
        <f>IF(ISNUMBER(VALUE(SUBSTITUTE(SUBSTITUTE(SUBSTITUTE(SUBSTITUTE('YAHOO HISTORICAL DATA'!E1655,",","+"),".","-"),"+","."),"-",",")))=TRUE,(VALUE(SUBSTITUTE(SUBSTITUTE(SUBSTITUTE(SUBSTITUTE('YAHOO HISTORICAL DATA'!E1655,",","+"),".","-"),"+","."),"-",","))),"")</f>
        <v/>
      </c>
      <c r="J1655" s="15" t="str">
        <f>IF(ISNUMBER(VALUE(SUBSTITUTE(SUBSTITUTE(SUBSTITUTE(SUBSTITUTE('YAHOO HISTORICAL DATA'!F1655,",","+"),".","-"),"+","."),"-",",")))=TRUE,(VALUE(SUBSTITUTE(SUBSTITUTE(SUBSTITUTE(SUBSTITUTE('YAHOO HISTORICAL DATA'!F1655,",","+"),".","-"),"+","."),"-",","))),"")</f>
        <v/>
      </c>
      <c r="K1655" s="15">
        <f>IF(ISNUMBER(VALUE(SUBSTITUTE(SUBSTITUTE(SUBSTITUTE(SUBSTITUTE('YAHOO HISTORICAL DATA'!G1655,",","+"),".","-"),"+","."),"-",",")))=TRUE,(VALUE(SUBSTITUTE(SUBSTITUTE(SUBSTITUTE(SUBSTITUTE('YAHOO HISTORICAL DATA'!G1655,",","+"),".","-"),"+","."),"-",","))),VALUE(SUBSTITUTE(SUBSTITUTE(SUBSTITUTE(SUBSTITUTE('YAHOO HISTORICAL DATA'!G1655,",","+"),".","-"),"+","."),"-",",")&amp;"0"))</f>
        <v>0</v>
      </c>
    </row>
    <row r="1656" spans="1:11" x14ac:dyDescent="0.2">
      <c r="A1656">
        <f>'YAHOO HISTORICAL DATA'!A1656</f>
        <v>0</v>
      </c>
      <c r="B1656" s="81">
        <f t="shared" si="104"/>
        <v>0</v>
      </c>
      <c r="C1656" s="83">
        <f t="shared" si="106"/>
        <v>0</v>
      </c>
      <c r="D1656" s="83">
        <f t="shared" si="105"/>
        <v>0</v>
      </c>
      <c r="E1656" s="3" t="e">
        <f t="shared" si="107"/>
        <v>#NUM!</v>
      </c>
      <c r="F1656" s="15" t="str">
        <f>IF(ISNUMBER(VALUE(SUBSTITUTE(SUBSTITUTE(SUBSTITUTE(SUBSTITUTE('YAHOO HISTORICAL DATA'!B1656,",","+"),".","-"),"+","."),"-",",")))=TRUE,(VALUE(SUBSTITUTE(SUBSTITUTE(SUBSTITUTE(SUBSTITUTE('YAHOO HISTORICAL DATA'!B1656,",","+"),".","-"),"+","."),"-",","))),"")</f>
        <v/>
      </c>
      <c r="G1656" s="15" t="str">
        <f>IF(ISNUMBER(VALUE(SUBSTITUTE(SUBSTITUTE(SUBSTITUTE(SUBSTITUTE('YAHOO HISTORICAL DATA'!C1656,",","+"),".","-"),"+","."),"-",",")))=TRUE,(VALUE(SUBSTITUTE(SUBSTITUTE(SUBSTITUTE(SUBSTITUTE('YAHOO HISTORICAL DATA'!C1656,",","+"),".","-"),"+","."),"-",","))),"")</f>
        <v/>
      </c>
      <c r="H1656" s="15" t="str">
        <f>IF(ISNUMBER(VALUE(SUBSTITUTE(SUBSTITUTE(SUBSTITUTE(SUBSTITUTE('YAHOO HISTORICAL DATA'!D1656,",","+"),".","-"),"+","."),"-",",")))=TRUE,(VALUE(SUBSTITUTE(SUBSTITUTE(SUBSTITUTE(SUBSTITUTE('YAHOO HISTORICAL DATA'!D1656,",","+"),".","-"),"+","."),"-",","))),"")</f>
        <v/>
      </c>
      <c r="I1656" s="15" t="str">
        <f>IF(ISNUMBER(VALUE(SUBSTITUTE(SUBSTITUTE(SUBSTITUTE(SUBSTITUTE('YAHOO HISTORICAL DATA'!E1656,",","+"),".","-"),"+","."),"-",",")))=TRUE,(VALUE(SUBSTITUTE(SUBSTITUTE(SUBSTITUTE(SUBSTITUTE('YAHOO HISTORICAL DATA'!E1656,",","+"),".","-"),"+","."),"-",","))),"")</f>
        <v/>
      </c>
      <c r="J1656" s="15" t="str">
        <f>IF(ISNUMBER(VALUE(SUBSTITUTE(SUBSTITUTE(SUBSTITUTE(SUBSTITUTE('YAHOO HISTORICAL DATA'!F1656,",","+"),".","-"),"+","."),"-",",")))=TRUE,(VALUE(SUBSTITUTE(SUBSTITUTE(SUBSTITUTE(SUBSTITUTE('YAHOO HISTORICAL DATA'!F1656,",","+"),".","-"),"+","."),"-",","))),"")</f>
        <v/>
      </c>
      <c r="K1656" s="15">
        <f>IF(ISNUMBER(VALUE(SUBSTITUTE(SUBSTITUTE(SUBSTITUTE(SUBSTITUTE('YAHOO HISTORICAL DATA'!G1656,",","+"),".","-"),"+","."),"-",",")))=TRUE,(VALUE(SUBSTITUTE(SUBSTITUTE(SUBSTITUTE(SUBSTITUTE('YAHOO HISTORICAL DATA'!G1656,",","+"),".","-"),"+","."),"-",","))),VALUE(SUBSTITUTE(SUBSTITUTE(SUBSTITUTE(SUBSTITUTE('YAHOO HISTORICAL DATA'!G1656,",","+"),".","-"),"+","."),"-",",")&amp;"0"))</f>
        <v>0</v>
      </c>
    </row>
    <row r="1657" spans="1:11" x14ac:dyDescent="0.2">
      <c r="A1657">
        <f>'YAHOO HISTORICAL DATA'!A1657</f>
        <v>0</v>
      </c>
      <c r="B1657" s="81">
        <f t="shared" si="104"/>
        <v>0</v>
      </c>
      <c r="C1657" s="83">
        <f t="shared" si="106"/>
        <v>0</v>
      </c>
      <c r="D1657" s="83">
        <f t="shared" si="105"/>
        <v>0</v>
      </c>
      <c r="E1657" s="3" t="e">
        <f t="shared" si="107"/>
        <v>#NUM!</v>
      </c>
      <c r="F1657" s="15" t="str">
        <f>IF(ISNUMBER(VALUE(SUBSTITUTE(SUBSTITUTE(SUBSTITUTE(SUBSTITUTE('YAHOO HISTORICAL DATA'!B1657,",","+"),".","-"),"+","."),"-",",")))=TRUE,(VALUE(SUBSTITUTE(SUBSTITUTE(SUBSTITUTE(SUBSTITUTE('YAHOO HISTORICAL DATA'!B1657,",","+"),".","-"),"+","."),"-",","))),"")</f>
        <v/>
      </c>
      <c r="G1657" s="15" t="str">
        <f>IF(ISNUMBER(VALUE(SUBSTITUTE(SUBSTITUTE(SUBSTITUTE(SUBSTITUTE('YAHOO HISTORICAL DATA'!C1657,",","+"),".","-"),"+","."),"-",",")))=TRUE,(VALUE(SUBSTITUTE(SUBSTITUTE(SUBSTITUTE(SUBSTITUTE('YAHOO HISTORICAL DATA'!C1657,",","+"),".","-"),"+","."),"-",","))),"")</f>
        <v/>
      </c>
      <c r="H1657" s="15" t="str">
        <f>IF(ISNUMBER(VALUE(SUBSTITUTE(SUBSTITUTE(SUBSTITUTE(SUBSTITUTE('YAHOO HISTORICAL DATA'!D1657,",","+"),".","-"),"+","."),"-",",")))=TRUE,(VALUE(SUBSTITUTE(SUBSTITUTE(SUBSTITUTE(SUBSTITUTE('YAHOO HISTORICAL DATA'!D1657,",","+"),".","-"),"+","."),"-",","))),"")</f>
        <v/>
      </c>
      <c r="I1657" s="15" t="str">
        <f>IF(ISNUMBER(VALUE(SUBSTITUTE(SUBSTITUTE(SUBSTITUTE(SUBSTITUTE('YAHOO HISTORICAL DATA'!E1657,",","+"),".","-"),"+","."),"-",",")))=TRUE,(VALUE(SUBSTITUTE(SUBSTITUTE(SUBSTITUTE(SUBSTITUTE('YAHOO HISTORICAL DATA'!E1657,",","+"),".","-"),"+","."),"-",","))),"")</f>
        <v/>
      </c>
      <c r="J1657" s="15" t="str">
        <f>IF(ISNUMBER(VALUE(SUBSTITUTE(SUBSTITUTE(SUBSTITUTE(SUBSTITUTE('YAHOO HISTORICAL DATA'!F1657,",","+"),".","-"),"+","."),"-",",")))=TRUE,(VALUE(SUBSTITUTE(SUBSTITUTE(SUBSTITUTE(SUBSTITUTE('YAHOO HISTORICAL DATA'!F1657,",","+"),".","-"),"+","."),"-",","))),"")</f>
        <v/>
      </c>
      <c r="K1657" s="15">
        <f>IF(ISNUMBER(VALUE(SUBSTITUTE(SUBSTITUTE(SUBSTITUTE(SUBSTITUTE('YAHOO HISTORICAL DATA'!G1657,",","+"),".","-"),"+","."),"-",",")))=TRUE,(VALUE(SUBSTITUTE(SUBSTITUTE(SUBSTITUTE(SUBSTITUTE('YAHOO HISTORICAL DATA'!G1657,",","+"),".","-"),"+","."),"-",","))),VALUE(SUBSTITUTE(SUBSTITUTE(SUBSTITUTE(SUBSTITUTE('YAHOO HISTORICAL DATA'!G1657,",","+"),".","-"),"+","."),"-",",")&amp;"0"))</f>
        <v>0</v>
      </c>
    </row>
    <row r="1658" spans="1:11" x14ac:dyDescent="0.2">
      <c r="A1658">
        <f>'YAHOO HISTORICAL DATA'!A1658</f>
        <v>0</v>
      </c>
      <c r="B1658" s="81">
        <f t="shared" si="104"/>
        <v>0</v>
      </c>
      <c r="C1658" s="83">
        <f t="shared" si="106"/>
        <v>0</v>
      </c>
      <c r="D1658" s="83">
        <f t="shared" si="105"/>
        <v>0</v>
      </c>
      <c r="E1658" s="3" t="e">
        <f t="shared" si="107"/>
        <v>#NUM!</v>
      </c>
      <c r="F1658" s="15" t="str">
        <f>IF(ISNUMBER(VALUE(SUBSTITUTE(SUBSTITUTE(SUBSTITUTE(SUBSTITUTE('YAHOO HISTORICAL DATA'!B1658,",","+"),".","-"),"+","."),"-",",")))=TRUE,(VALUE(SUBSTITUTE(SUBSTITUTE(SUBSTITUTE(SUBSTITUTE('YAHOO HISTORICAL DATA'!B1658,",","+"),".","-"),"+","."),"-",","))),"")</f>
        <v/>
      </c>
      <c r="G1658" s="15" t="str">
        <f>IF(ISNUMBER(VALUE(SUBSTITUTE(SUBSTITUTE(SUBSTITUTE(SUBSTITUTE('YAHOO HISTORICAL DATA'!C1658,",","+"),".","-"),"+","."),"-",",")))=TRUE,(VALUE(SUBSTITUTE(SUBSTITUTE(SUBSTITUTE(SUBSTITUTE('YAHOO HISTORICAL DATA'!C1658,",","+"),".","-"),"+","."),"-",","))),"")</f>
        <v/>
      </c>
      <c r="H1658" s="15" t="str">
        <f>IF(ISNUMBER(VALUE(SUBSTITUTE(SUBSTITUTE(SUBSTITUTE(SUBSTITUTE('YAHOO HISTORICAL DATA'!D1658,",","+"),".","-"),"+","."),"-",",")))=TRUE,(VALUE(SUBSTITUTE(SUBSTITUTE(SUBSTITUTE(SUBSTITUTE('YAHOO HISTORICAL DATA'!D1658,",","+"),".","-"),"+","."),"-",","))),"")</f>
        <v/>
      </c>
      <c r="I1658" s="15" t="str">
        <f>IF(ISNUMBER(VALUE(SUBSTITUTE(SUBSTITUTE(SUBSTITUTE(SUBSTITUTE('YAHOO HISTORICAL DATA'!E1658,",","+"),".","-"),"+","."),"-",",")))=TRUE,(VALUE(SUBSTITUTE(SUBSTITUTE(SUBSTITUTE(SUBSTITUTE('YAHOO HISTORICAL DATA'!E1658,",","+"),".","-"),"+","."),"-",","))),"")</f>
        <v/>
      </c>
      <c r="J1658" s="15" t="str">
        <f>IF(ISNUMBER(VALUE(SUBSTITUTE(SUBSTITUTE(SUBSTITUTE(SUBSTITUTE('YAHOO HISTORICAL DATA'!F1658,",","+"),".","-"),"+","."),"-",",")))=TRUE,(VALUE(SUBSTITUTE(SUBSTITUTE(SUBSTITUTE(SUBSTITUTE('YAHOO HISTORICAL DATA'!F1658,",","+"),".","-"),"+","."),"-",","))),"")</f>
        <v/>
      </c>
      <c r="K1658" s="15">
        <f>IF(ISNUMBER(VALUE(SUBSTITUTE(SUBSTITUTE(SUBSTITUTE(SUBSTITUTE('YAHOO HISTORICAL DATA'!G1658,",","+"),".","-"),"+","."),"-",",")))=TRUE,(VALUE(SUBSTITUTE(SUBSTITUTE(SUBSTITUTE(SUBSTITUTE('YAHOO HISTORICAL DATA'!G1658,",","+"),".","-"),"+","."),"-",","))),VALUE(SUBSTITUTE(SUBSTITUTE(SUBSTITUTE(SUBSTITUTE('YAHOO HISTORICAL DATA'!G1658,",","+"),".","-"),"+","."),"-",",")&amp;"0"))</f>
        <v>0</v>
      </c>
    </row>
    <row r="1659" spans="1:11" x14ac:dyDescent="0.2">
      <c r="A1659">
        <f>'YAHOO HISTORICAL DATA'!A1659</f>
        <v>0</v>
      </c>
      <c r="B1659" s="81">
        <f t="shared" si="104"/>
        <v>0</v>
      </c>
      <c r="C1659" s="83">
        <f t="shared" si="106"/>
        <v>0</v>
      </c>
      <c r="D1659" s="83">
        <f t="shared" si="105"/>
        <v>0</v>
      </c>
      <c r="E1659" s="3" t="e">
        <f t="shared" si="107"/>
        <v>#NUM!</v>
      </c>
      <c r="F1659" s="15" t="str">
        <f>IF(ISNUMBER(VALUE(SUBSTITUTE(SUBSTITUTE(SUBSTITUTE(SUBSTITUTE('YAHOO HISTORICAL DATA'!B1659,",","+"),".","-"),"+","."),"-",",")))=TRUE,(VALUE(SUBSTITUTE(SUBSTITUTE(SUBSTITUTE(SUBSTITUTE('YAHOO HISTORICAL DATA'!B1659,",","+"),".","-"),"+","."),"-",","))),"")</f>
        <v/>
      </c>
      <c r="G1659" s="15" t="str">
        <f>IF(ISNUMBER(VALUE(SUBSTITUTE(SUBSTITUTE(SUBSTITUTE(SUBSTITUTE('YAHOO HISTORICAL DATA'!C1659,",","+"),".","-"),"+","."),"-",",")))=TRUE,(VALUE(SUBSTITUTE(SUBSTITUTE(SUBSTITUTE(SUBSTITUTE('YAHOO HISTORICAL DATA'!C1659,",","+"),".","-"),"+","."),"-",","))),"")</f>
        <v/>
      </c>
      <c r="H1659" s="15" t="str">
        <f>IF(ISNUMBER(VALUE(SUBSTITUTE(SUBSTITUTE(SUBSTITUTE(SUBSTITUTE('YAHOO HISTORICAL DATA'!D1659,",","+"),".","-"),"+","."),"-",",")))=TRUE,(VALUE(SUBSTITUTE(SUBSTITUTE(SUBSTITUTE(SUBSTITUTE('YAHOO HISTORICAL DATA'!D1659,",","+"),".","-"),"+","."),"-",","))),"")</f>
        <v/>
      </c>
      <c r="I1659" s="15" t="str">
        <f>IF(ISNUMBER(VALUE(SUBSTITUTE(SUBSTITUTE(SUBSTITUTE(SUBSTITUTE('YAHOO HISTORICAL DATA'!E1659,",","+"),".","-"),"+","."),"-",",")))=TRUE,(VALUE(SUBSTITUTE(SUBSTITUTE(SUBSTITUTE(SUBSTITUTE('YAHOO HISTORICAL DATA'!E1659,",","+"),".","-"),"+","."),"-",","))),"")</f>
        <v/>
      </c>
      <c r="J1659" s="15" t="str">
        <f>IF(ISNUMBER(VALUE(SUBSTITUTE(SUBSTITUTE(SUBSTITUTE(SUBSTITUTE('YAHOO HISTORICAL DATA'!F1659,",","+"),".","-"),"+","."),"-",",")))=TRUE,(VALUE(SUBSTITUTE(SUBSTITUTE(SUBSTITUTE(SUBSTITUTE('YAHOO HISTORICAL DATA'!F1659,",","+"),".","-"),"+","."),"-",","))),"")</f>
        <v/>
      </c>
      <c r="K1659" s="15">
        <f>IF(ISNUMBER(VALUE(SUBSTITUTE(SUBSTITUTE(SUBSTITUTE(SUBSTITUTE('YAHOO HISTORICAL DATA'!G1659,",","+"),".","-"),"+","."),"-",",")))=TRUE,(VALUE(SUBSTITUTE(SUBSTITUTE(SUBSTITUTE(SUBSTITUTE('YAHOO HISTORICAL DATA'!G1659,",","+"),".","-"),"+","."),"-",","))),VALUE(SUBSTITUTE(SUBSTITUTE(SUBSTITUTE(SUBSTITUTE('YAHOO HISTORICAL DATA'!G1659,",","+"),".","-"),"+","."),"-",",")&amp;"0"))</f>
        <v>0</v>
      </c>
    </row>
    <row r="1660" spans="1:11" x14ac:dyDescent="0.2">
      <c r="A1660">
        <f>'YAHOO HISTORICAL DATA'!A1660</f>
        <v>0</v>
      </c>
      <c r="B1660" s="81">
        <f t="shared" si="104"/>
        <v>0</v>
      </c>
      <c r="C1660" s="83">
        <f t="shared" si="106"/>
        <v>0</v>
      </c>
      <c r="D1660" s="83">
        <f t="shared" si="105"/>
        <v>0</v>
      </c>
      <c r="E1660" s="3" t="e">
        <f t="shared" si="107"/>
        <v>#NUM!</v>
      </c>
      <c r="F1660" s="15" t="str">
        <f>IF(ISNUMBER(VALUE(SUBSTITUTE(SUBSTITUTE(SUBSTITUTE(SUBSTITUTE('YAHOO HISTORICAL DATA'!B1660,",","+"),".","-"),"+","."),"-",",")))=TRUE,(VALUE(SUBSTITUTE(SUBSTITUTE(SUBSTITUTE(SUBSTITUTE('YAHOO HISTORICAL DATA'!B1660,",","+"),".","-"),"+","."),"-",","))),"")</f>
        <v/>
      </c>
      <c r="G1660" s="15" t="str">
        <f>IF(ISNUMBER(VALUE(SUBSTITUTE(SUBSTITUTE(SUBSTITUTE(SUBSTITUTE('YAHOO HISTORICAL DATA'!C1660,",","+"),".","-"),"+","."),"-",",")))=TRUE,(VALUE(SUBSTITUTE(SUBSTITUTE(SUBSTITUTE(SUBSTITUTE('YAHOO HISTORICAL DATA'!C1660,",","+"),".","-"),"+","."),"-",","))),"")</f>
        <v/>
      </c>
      <c r="H1660" s="15" t="str">
        <f>IF(ISNUMBER(VALUE(SUBSTITUTE(SUBSTITUTE(SUBSTITUTE(SUBSTITUTE('YAHOO HISTORICAL DATA'!D1660,",","+"),".","-"),"+","."),"-",",")))=TRUE,(VALUE(SUBSTITUTE(SUBSTITUTE(SUBSTITUTE(SUBSTITUTE('YAHOO HISTORICAL DATA'!D1660,",","+"),".","-"),"+","."),"-",","))),"")</f>
        <v/>
      </c>
      <c r="I1660" s="15" t="str">
        <f>IF(ISNUMBER(VALUE(SUBSTITUTE(SUBSTITUTE(SUBSTITUTE(SUBSTITUTE('YAHOO HISTORICAL DATA'!E1660,",","+"),".","-"),"+","."),"-",",")))=TRUE,(VALUE(SUBSTITUTE(SUBSTITUTE(SUBSTITUTE(SUBSTITUTE('YAHOO HISTORICAL DATA'!E1660,",","+"),".","-"),"+","."),"-",","))),"")</f>
        <v/>
      </c>
      <c r="J1660" s="15" t="str">
        <f>IF(ISNUMBER(VALUE(SUBSTITUTE(SUBSTITUTE(SUBSTITUTE(SUBSTITUTE('YAHOO HISTORICAL DATA'!F1660,",","+"),".","-"),"+","."),"-",",")))=TRUE,(VALUE(SUBSTITUTE(SUBSTITUTE(SUBSTITUTE(SUBSTITUTE('YAHOO HISTORICAL DATA'!F1660,",","+"),".","-"),"+","."),"-",","))),"")</f>
        <v/>
      </c>
      <c r="K1660" s="15">
        <f>IF(ISNUMBER(VALUE(SUBSTITUTE(SUBSTITUTE(SUBSTITUTE(SUBSTITUTE('YAHOO HISTORICAL DATA'!G1660,",","+"),".","-"),"+","."),"-",",")))=TRUE,(VALUE(SUBSTITUTE(SUBSTITUTE(SUBSTITUTE(SUBSTITUTE('YAHOO HISTORICAL DATA'!G1660,",","+"),".","-"),"+","."),"-",","))),VALUE(SUBSTITUTE(SUBSTITUTE(SUBSTITUTE(SUBSTITUTE('YAHOO HISTORICAL DATA'!G1660,",","+"),".","-"),"+","."),"-",",")&amp;"0"))</f>
        <v>0</v>
      </c>
    </row>
    <row r="1661" spans="1:11" x14ac:dyDescent="0.2">
      <c r="A1661">
        <f>'YAHOO HISTORICAL DATA'!A1661</f>
        <v>0</v>
      </c>
      <c r="B1661" s="81">
        <f t="shared" si="104"/>
        <v>0</v>
      </c>
      <c r="C1661" s="83">
        <f t="shared" si="106"/>
        <v>0</v>
      </c>
      <c r="D1661" s="83">
        <f t="shared" si="105"/>
        <v>0</v>
      </c>
      <c r="E1661" s="3" t="e">
        <f t="shared" si="107"/>
        <v>#NUM!</v>
      </c>
      <c r="F1661" s="15" t="str">
        <f>IF(ISNUMBER(VALUE(SUBSTITUTE(SUBSTITUTE(SUBSTITUTE(SUBSTITUTE('YAHOO HISTORICAL DATA'!B1661,",","+"),".","-"),"+","."),"-",",")))=TRUE,(VALUE(SUBSTITUTE(SUBSTITUTE(SUBSTITUTE(SUBSTITUTE('YAHOO HISTORICAL DATA'!B1661,",","+"),".","-"),"+","."),"-",","))),"")</f>
        <v/>
      </c>
      <c r="G1661" s="15" t="str">
        <f>IF(ISNUMBER(VALUE(SUBSTITUTE(SUBSTITUTE(SUBSTITUTE(SUBSTITUTE('YAHOO HISTORICAL DATA'!C1661,",","+"),".","-"),"+","."),"-",",")))=TRUE,(VALUE(SUBSTITUTE(SUBSTITUTE(SUBSTITUTE(SUBSTITUTE('YAHOO HISTORICAL DATA'!C1661,",","+"),".","-"),"+","."),"-",","))),"")</f>
        <v/>
      </c>
      <c r="H1661" s="15" t="str">
        <f>IF(ISNUMBER(VALUE(SUBSTITUTE(SUBSTITUTE(SUBSTITUTE(SUBSTITUTE('YAHOO HISTORICAL DATA'!D1661,",","+"),".","-"),"+","."),"-",",")))=TRUE,(VALUE(SUBSTITUTE(SUBSTITUTE(SUBSTITUTE(SUBSTITUTE('YAHOO HISTORICAL DATA'!D1661,",","+"),".","-"),"+","."),"-",","))),"")</f>
        <v/>
      </c>
      <c r="I1661" s="15" t="str">
        <f>IF(ISNUMBER(VALUE(SUBSTITUTE(SUBSTITUTE(SUBSTITUTE(SUBSTITUTE('YAHOO HISTORICAL DATA'!E1661,",","+"),".","-"),"+","."),"-",",")))=TRUE,(VALUE(SUBSTITUTE(SUBSTITUTE(SUBSTITUTE(SUBSTITUTE('YAHOO HISTORICAL DATA'!E1661,",","+"),".","-"),"+","."),"-",","))),"")</f>
        <v/>
      </c>
      <c r="J1661" s="15" t="str">
        <f>IF(ISNUMBER(VALUE(SUBSTITUTE(SUBSTITUTE(SUBSTITUTE(SUBSTITUTE('YAHOO HISTORICAL DATA'!F1661,",","+"),".","-"),"+","."),"-",",")))=TRUE,(VALUE(SUBSTITUTE(SUBSTITUTE(SUBSTITUTE(SUBSTITUTE('YAHOO HISTORICAL DATA'!F1661,",","+"),".","-"),"+","."),"-",","))),"")</f>
        <v/>
      </c>
      <c r="K1661" s="15">
        <f>IF(ISNUMBER(VALUE(SUBSTITUTE(SUBSTITUTE(SUBSTITUTE(SUBSTITUTE('YAHOO HISTORICAL DATA'!G1661,",","+"),".","-"),"+","."),"-",",")))=TRUE,(VALUE(SUBSTITUTE(SUBSTITUTE(SUBSTITUTE(SUBSTITUTE('YAHOO HISTORICAL DATA'!G1661,",","+"),".","-"),"+","."),"-",","))),VALUE(SUBSTITUTE(SUBSTITUTE(SUBSTITUTE(SUBSTITUTE('YAHOO HISTORICAL DATA'!G1661,",","+"),".","-"),"+","."),"-",",")&amp;"0"))</f>
        <v>0</v>
      </c>
    </row>
    <row r="1662" spans="1:11" x14ac:dyDescent="0.2">
      <c r="A1662">
        <f>'YAHOO HISTORICAL DATA'!A1662</f>
        <v>0</v>
      </c>
      <c r="B1662" s="81">
        <f t="shared" si="104"/>
        <v>0</v>
      </c>
      <c r="C1662" s="83">
        <f t="shared" si="106"/>
        <v>0</v>
      </c>
      <c r="D1662" s="83">
        <f t="shared" si="105"/>
        <v>0</v>
      </c>
      <c r="E1662" s="3" t="e">
        <f t="shared" si="107"/>
        <v>#NUM!</v>
      </c>
      <c r="F1662" s="15" t="str">
        <f>IF(ISNUMBER(VALUE(SUBSTITUTE(SUBSTITUTE(SUBSTITUTE(SUBSTITUTE('YAHOO HISTORICAL DATA'!B1662,",","+"),".","-"),"+","."),"-",",")))=TRUE,(VALUE(SUBSTITUTE(SUBSTITUTE(SUBSTITUTE(SUBSTITUTE('YAHOO HISTORICAL DATA'!B1662,",","+"),".","-"),"+","."),"-",","))),"")</f>
        <v/>
      </c>
      <c r="G1662" s="15" t="str">
        <f>IF(ISNUMBER(VALUE(SUBSTITUTE(SUBSTITUTE(SUBSTITUTE(SUBSTITUTE('YAHOO HISTORICAL DATA'!C1662,",","+"),".","-"),"+","."),"-",",")))=TRUE,(VALUE(SUBSTITUTE(SUBSTITUTE(SUBSTITUTE(SUBSTITUTE('YAHOO HISTORICAL DATA'!C1662,",","+"),".","-"),"+","."),"-",","))),"")</f>
        <v/>
      </c>
      <c r="H1662" s="15" t="str">
        <f>IF(ISNUMBER(VALUE(SUBSTITUTE(SUBSTITUTE(SUBSTITUTE(SUBSTITUTE('YAHOO HISTORICAL DATA'!D1662,",","+"),".","-"),"+","."),"-",",")))=TRUE,(VALUE(SUBSTITUTE(SUBSTITUTE(SUBSTITUTE(SUBSTITUTE('YAHOO HISTORICAL DATA'!D1662,",","+"),".","-"),"+","."),"-",","))),"")</f>
        <v/>
      </c>
      <c r="I1662" s="15" t="str">
        <f>IF(ISNUMBER(VALUE(SUBSTITUTE(SUBSTITUTE(SUBSTITUTE(SUBSTITUTE('YAHOO HISTORICAL DATA'!E1662,",","+"),".","-"),"+","."),"-",",")))=TRUE,(VALUE(SUBSTITUTE(SUBSTITUTE(SUBSTITUTE(SUBSTITUTE('YAHOO HISTORICAL DATA'!E1662,",","+"),".","-"),"+","."),"-",","))),"")</f>
        <v/>
      </c>
      <c r="J1662" s="15" t="str">
        <f>IF(ISNUMBER(VALUE(SUBSTITUTE(SUBSTITUTE(SUBSTITUTE(SUBSTITUTE('YAHOO HISTORICAL DATA'!F1662,",","+"),".","-"),"+","."),"-",",")))=TRUE,(VALUE(SUBSTITUTE(SUBSTITUTE(SUBSTITUTE(SUBSTITUTE('YAHOO HISTORICAL DATA'!F1662,",","+"),".","-"),"+","."),"-",","))),"")</f>
        <v/>
      </c>
      <c r="K1662" s="15">
        <f>IF(ISNUMBER(VALUE(SUBSTITUTE(SUBSTITUTE(SUBSTITUTE(SUBSTITUTE('YAHOO HISTORICAL DATA'!G1662,",","+"),".","-"),"+","."),"-",",")))=TRUE,(VALUE(SUBSTITUTE(SUBSTITUTE(SUBSTITUTE(SUBSTITUTE('YAHOO HISTORICAL DATA'!G1662,",","+"),".","-"),"+","."),"-",","))),VALUE(SUBSTITUTE(SUBSTITUTE(SUBSTITUTE(SUBSTITUTE('YAHOO HISTORICAL DATA'!G1662,",","+"),".","-"),"+","."),"-",",")&amp;"0"))</f>
        <v>0</v>
      </c>
    </row>
    <row r="1663" spans="1:11" x14ac:dyDescent="0.2">
      <c r="A1663">
        <f>'YAHOO HISTORICAL DATA'!A1663</f>
        <v>0</v>
      </c>
      <c r="B1663" s="81">
        <f t="shared" si="104"/>
        <v>0</v>
      </c>
      <c r="C1663" s="83">
        <f t="shared" si="106"/>
        <v>0</v>
      </c>
      <c r="D1663" s="83">
        <f t="shared" si="105"/>
        <v>0</v>
      </c>
      <c r="E1663" s="3" t="e">
        <f t="shared" si="107"/>
        <v>#NUM!</v>
      </c>
      <c r="F1663" s="15" t="str">
        <f>IF(ISNUMBER(VALUE(SUBSTITUTE(SUBSTITUTE(SUBSTITUTE(SUBSTITUTE('YAHOO HISTORICAL DATA'!B1663,",","+"),".","-"),"+","."),"-",",")))=TRUE,(VALUE(SUBSTITUTE(SUBSTITUTE(SUBSTITUTE(SUBSTITUTE('YAHOO HISTORICAL DATA'!B1663,",","+"),".","-"),"+","."),"-",","))),"")</f>
        <v/>
      </c>
      <c r="G1663" s="15" t="str">
        <f>IF(ISNUMBER(VALUE(SUBSTITUTE(SUBSTITUTE(SUBSTITUTE(SUBSTITUTE('YAHOO HISTORICAL DATA'!C1663,",","+"),".","-"),"+","."),"-",",")))=TRUE,(VALUE(SUBSTITUTE(SUBSTITUTE(SUBSTITUTE(SUBSTITUTE('YAHOO HISTORICAL DATA'!C1663,",","+"),".","-"),"+","."),"-",","))),"")</f>
        <v/>
      </c>
      <c r="H1663" s="15" t="str">
        <f>IF(ISNUMBER(VALUE(SUBSTITUTE(SUBSTITUTE(SUBSTITUTE(SUBSTITUTE('YAHOO HISTORICAL DATA'!D1663,",","+"),".","-"),"+","."),"-",",")))=TRUE,(VALUE(SUBSTITUTE(SUBSTITUTE(SUBSTITUTE(SUBSTITUTE('YAHOO HISTORICAL DATA'!D1663,",","+"),".","-"),"+","."),"-",","))),"")</f>
        <v/>
      </c>
      <c r="I1663" s="15" t="str">
        <f>IF(ISNUMBER(VALUE(SUBSTITUTE(SUBSTITUTE(SUBSTITUTE(SUBSTITUTE('YAHOO HISTORICAL DATA'!E1663,",","+"),".","-"),"+","."),"-",",")))=TRUE,(VALUE(SUBSTITUTE(SUBSTITUTE(SUBSTITUTE(SUBSTITUTE('YAHOO HISTORICAL DATA'!E1663,",","+"),".","-"),"+","."),"-",","))),"")</f>
        <v/>
      </c>
      <c r="J1663" s="15" t="str">
        <f>IF(ISNUMBER(VALUE(SUBSTITUTE(SUBSTITUTE(SUBSTITUTE(SUBSTITUTE('YAHOO HISTORICAL DATA'!F1663,",","+"),".","-"),"+","."),"-",",")))=TRUE,(VALUE(SUBSTITUTE(SUBSTITUTE(SUBSTITUTE(SUBSTITUTE('YAHOO HISTORICAL DATA'!F1663,",","+"),".","-"),"+","."),"-",","))),"")</f>
        <v/>
      </c>
      <c r="K1663" s="15">
        <f>IF(ISNUMBER(VALUE(SUBSTITUTE(SUBSTITUTE(SUBSTITUTE(SUBSTITUTE('YAHOO HISTORICAL DATA'!G1663,",","+"),".","-"),"+","."),"-",",")))=TRUE,(VALUE(SUBSTITUTE(SUBSTITUTE(SUBSTITUTE(SUBSTITUTE('YAHOO HISTORICAL DATA'!G1663,",","+"),".","-"),"+","."),"-",","))),VALUE(SUBSTITUTE(SUBSTITUTE(SUBSTITUTE(SUBSTITUTE('YAHOO HISTORICAL DATA'!G1663,",","+"),".","-"),"+","."),"-",",")&amp;"0"))</f>
        <v>0</v>
      </c>
    </row>
    <row r="1664" spans="1:11" x14ac:dyDescent="0.2">
      <c r="A1664">
        <f>'YAHOO HISTORICAL DATA'!A1664</f>
        <v>0</v>
      </c>
      <c r="B1664" s="81">
        <f t="shared" si="104"/>
        <v>0</v>
      </c>
      <c r="C1664" s="83">
        <f t="shared" si="106"/>
        <v>0</v>
      </c>
      <c r="D1664" s="83">
        <f t="shared" si="105"/>
        <v>0</v>
      </c>
      <c r="E1664" s="3" t="e">
        <f t="shared" si="107"/>
        <v>#NUM!</v>
      </c>
      <c r="F1664" s="15" t="str">
        <f>IF(ISNUMBER(VALUE(SUBSTITUTE(SUBSTITUTE(SUBSTITUTE(SUBSTITUTE('YAHOO HISTORICAL DATA'!B1664,",","+"),".","-"),"+","."),"-",",")))=TRUE,(VALUE(SUBSTITUTE(SUBSTITUTE(SUBSTITUTE(SUBSTITUTE('YAHOO HISTORICAL DATA'!B1664,",","+"),".","-"),"+","."),"-",","))),"")</f>
        <v/>
      </c>
      <c r="G1664" s="15" t="str">
        <f>IF(ISNUMBER(VALUE(SUBSTITUTE(SUBSTITUTE(SUBSTITUTE(SUBSTITUTE('YAHOO HISTORICAL DATA'!C1664,",","+"),".","-"),"+","."),"-",",")))=TRUE,(VALUE(SUBSTITUTE(SUBSTITUTE(SUBSTITUTE(SUBSTITUTE('YAHOO HISTORICAL DATA'!C1664,",","+"),".","-"),"+","."),"-",","))),"")</f>
        <v/>
      </c>
      <c r="H1664" s="15" t="str">
        <f>IF(ISNUMBER(VALUE(SUBSTITUTE(SUBSTITUTE(SUBSTITUTE(SUBSTITUTE('YAHOO HISTORICAL DATA'!D1664,",","+"),".","-"),"+","."),"-",",")))=TRUE,(VALUE(SUBSTITUTE(SUBSTITUTE(SUBSTITUTE(SUBSTITUTE('YAHOO HISTORICAL DATA'!D1664,",","+"),".","-"),"+","."),"-",","))),"")</f>
        <v/>
      </c>
      <c r="I1664" s="15" t="str">
        <f>IF(ISNUMBER(VALUE(SUBSTITUTE(SUBSTITUTE(SUBSTITUTE(SUBSTITUTE('YAHOO HISTORICAL DATA'!E1664,",","+"),".","-"),"+","."),"-",",")))=TRUE,(VALUE(SUBSTITUTE(SUBSTITUTE(SUBSTITUTE(SUBSTITUTE('YAHOO HISTORICAL DATA'!E1664,",","+"),".","-"),"+","."),"-",","))),"")</f>
        <v/>
      </c>
      <c r="J1664" s="15" t="str">
        <f>IF(ISNUMBER(VALUE(SUBSTITUTE(SUBSTITUTE(SUBSTITUTE(SUBSTITUTE('YAHOO HISTORICAL DATA'!F1664,",","+"),".","-"),"+","."),"-",",")))=TRUE,(VALUE(SUBSTITUTE(SUBSTITUTE(SUBSTITUTE(SUBSTITUTE('YAHOO HISTORICAL DATA'!F1664,",","+"),".","-"),"+","."),"-",","))),"")</f>
        <v/>
      </c>
      <c r="K1664" s="15">
        <f>IF(ISNUMBER(VALUE(SUBSTITUTE(SUBSTITUTE(SUBSTITUTE(SUBSTITUTE('YAHOO HISTORICAL DATA'!G1664,",","+"),".","-"),"+","."),"-",",")))=TRUE,(VALUE(SUBSTITUTE(SUBSTITUTE(SUBSTITUTE(SUBSTITUTE('YAHOO HISTORICAL DATA'!G1664,",","+"),".","-"),"+","."),"-",","))),VALUE(SUBSTITUTE(SUBSTITUTE(SUBSTITUTE(SUBSTITUTE('YAHOO HISTORICAL DATA'!G1664,",","+"),".","-"),"+","."),"-",",")&amp;"0"))</f>
        <v>0</v>
      </c>
    </row>
    <row r="1665" spans="1:11" x14ac:dyDescent="0.2">
      <c r="A1665">
        <f>'YAHOO HISTORICAL DATA'!A1665</f>
        <v>0</v>
      </c>
      <c r="B1665" s="81">
        <f t="shared" si="104"/>
        <v>0</v>
      </c>
      <c r="C1665" s="83">
        <f t="shared" si="106"/>
        <v>0</v>
      </c>
      <c r="D1665" s="83">
        <f t="shared" si="105"/>
        <v>0</v>
      </c>
      <c r="E1665" s="3" t="e">
        <f t="shared" si="107"/>
        <v>#NUM!</v>
      </c>
      <c r="F1665" s="15" t="str">
        <f>IF(ISNUMBER(VALUE(SUBSTITUTE(SUBSTITUTE(SUBSTITUTE(SUBSTITUTE('YAHOO HISTORICAL DATA'!B1665,",","+"),".","-"),"+","."),"-",",")))=TRUE,(VALUE(SUBSTITUTE(SUBSTITUTE(SUBSTITUTE(SUBSTITUTE('YAHOO HISTORICAL DATA'!B1665,",","+"),".","-"),"+","."),"-",","))),"")</f>
        <v/>
      </c>
      <c r="G1665" s="15" t="str">
        <f>IF(ISNUMBER(VALUE(SUBSTITUTE(SUBSTITUTE(SUBSTITUTE(SUBSTITUTE('YAHOO HISTORICAL DATA'!C1665,",","+"),".","-"),"+","."),"-",",")))=TRUE,(VALUE(SUBSTITUTE(SUBSTITUTE(SUBSTITUTE(SUBSTITUTE('YAHOO HISTORICAL DATA'!C1665,",","+"),".","-"),"+","."),"-",","))),"")</f>
        <v/>
      </c>
      <c r="H1665" s="15" t="str">
        <f>IF(ISNUMBER(VALUE(SUBSTITUTE(SUBSTITUTE(SUBSTITUTE(SUBSTITUTE('YAHOO HISTORICAL DATA'!D1665,",","+"),".","-"),"+","."),"-",",")))=TRUE,(VALUE(SUBSTITUTE(SUBSTITUTE(SUBSTITUTE(SUBSTITUTE('YAHOO HISTORICAL DATA'!D1665,",","+"),".","-"),"+","."),"-",","))),"")</f>
        <v/>
      </c>
      <c r="I1665" s="15" t="str">
        <f>IF(ISNUMBER(VALUE(SUBSTITUTE(SUBSTITUTE(SUBSTITUTE(SUBSTITUTE('YAHOO HISTORICAL DATA'!E1665,",","+"),".","-"),"+","."),"-",",")))=TRUE,(VALUE(SUBSTITUTE(SUBSTITUTE(SUBSTITUTE(SUBSTITUTE('YAHOO HISTORICAL DATA'!E1665,",","+"),".","-"),"+","."),"-",","))),"")</f>
        <v/>
      </c>
      <c r="J1665" s="15" t="str">
        <f>IF(ISNUMBER(VALUE(SUBSTITUTE(SUBSTITUTE(SUBSTITUTE(SUBSTITUTE('YAHOO HISTORICAL DATA'!F1665,",","+"),".","-"),"+","."),"-",",")))=TRUE,(VALUE(SUBSTITUTE(SUBSTITUTE(SUBSTITUTE(SUBSTITUTE('YAHOO HISTORICAL DATA'!F1665,",","+"),".","-"),"+","."),"-",","))),"")</f>
        <v/>
      </c>
      <c r="K1665" s="15">
        <f>IF(ISNUMBER(VALUE(SUBSTITUTE(SUBSTITUTE(SUBSTITUTE(SUBSTITUTE('YAHOO HISTORICAL DATA'!G1665,",","+"),".","-"),"+","."),"-",",")))=TRUE,(VALUE(SUBSTITUTE(SUBSTITUTE(SUBSTITUTE(SUBSTITUTE('YAHOO HISTORICAL DATA'!G1665,",","+"),".","-"),"+","."),"-",","))),VALUE(SUBSTITUTE(SUBSTITUTE(SUBSTITUTE(SUBSTITUTE('YAHOO HISTORICAL DATA'!G1665,",","+"),".","-"),"+","."),"-",",")&amp;"0"))</f>
        <v>0</v>
      </c>
    </row>
    <row r="1666" spans="1:11" x14ac:dyDescent="0.2">
      <c r="A1666">
        <f>'YAHOO HISTORICAL DATA'!A1666</f>
        <v>0</v>
      </c>
      <c r="B1666" s="81">
        <f t="shared" si="104"/>
        <v>0</v>
      </c>
      <c r="C1666" s="83">
        <f t="shared" si="106"/>
        <v>0</v>
      </c>
      <c r="D1666" s="83">
        <f t="shared" si="105"/>
        <v>0</v>
      </c>
      <c r="E1666" s="3" t="e">
        <f t="shared" si="107"/>
        <v>#NUM!</v>
      </c>
      <c r="F1666" s="15" t="str">
        <f>IF(ISNUMBER(VALUE(SUBSTITUTE(SUBSTITUTE(SUBSTITUTE(SUBSTITUTE('YAHOO HISTORICAL DATA'!B1666,",","+"),".","-"),"+","."),"-",",")))=TRUE,(VALUE(SUBSTITUTE(SUBSTITUTE(SUBSTITUTE(SUBSTITUTE('YAHOO HISTORICAL DATA'!B1666,",","+"),".","-"),"+","."),"-",","))),"")</f>
        <v/>
      </c>
      <c r="G1666" s="15" t="str">
        <f>IF(ISNUMBER(VALUE(SUBSTITUTE(SUBSTITUTE(SUBSTITUTE(SUBSTITUTE('YAHOO HISTORICAL DATA'!C1666,",","+"),".","-"),"+","."),"-",",")))=TRUE,(VALUE(SUBSTITUTE(SUBSTITUTE(SUBSTITUTE(SUBSTITUTE('YAHOO HISTORICAL DATA'!C1666,",","+"),".","-"),"+","."),"-",","))),"")</f>
        <v/>
      </c>
      <c r="H1666" s="15" t="str">
        <f>IF(ISNUMBER(VALUE(SUBSTITUTE(SUBSTITUTE(SUBSTITUTE(SUBSTITUTE('YAHOO HISTORICAL DATA'!D1666,",","+"),".","-"),"+","."),"-",",")))=TRUE,(VALUE(SUBSTITUTE(SUBSTITUTE(SUBSTITUTE(SUBSTITUTE('YAHOO HISTORICAL DATA'!D1666,",","+"),".","-"),"+","."),"-",","))),"")</f>
        <v/>
      </c>
      <c r="I1666" s="15" t="str">
        <f>IF(ISNUMBER(VALUE(SUBSTITUTE(SUBSTITUTE(SUBSTITUTE(SUBSTITUTE('YAHOO HISTORICAL DATA'!E1666,",","+"),".","-"),"+","."),"-",",")))=TRUE,(VALUE(SUBSTITUTE(SUBSTITUTE(SUBSTITUTE(SUBSTITUTE('YAHOO HISTORICAL DATA'!E1666,",","+"),".","-"),"+","."),"-",","))),"")</f>
        <v/>
      </c>
      <c r="J1666" s="15" t="str">
        <f>IF(ISNUMBER(VALUE(SUBSTITUTE(SUBSTITUTE(SUBSTITUTE(SUBSTITUTE('YAHOO HISTORICAL DATA'!F1666,",","+"),".","-"),"+","."),"-",",")))=TRUE,(VALUE(SUBSTITUTE(SUBSTITUTE(SUBSTITUTE(SUBSTITUTE('YAHOO HISTORICAL DATA'!F1666,",","+"),".","-"),"+","."),"-",","))),"")</f>
        <v/>
      </c>
      <c r="K1666" s="15">
        <f>IF(ISNUMBER(VALUE(SUBSTITUTE(SUBSTITUTE(SUBSTITUTE(SUBSTITUTE('YAHOO HISTORICAL DATA'!G1666,",","+"),".","-"),"+","."),"-",",")))=TRUE,(VALUE(SUBSTITUTE(SUBSTITUTE(SUBSTITUTE(SUBSTITUTE('YAHOO HISTORICAL DATA'!G1666,",","+"),".","-"),"+","."),"-",","))),VALUE(SUBSTITUTE(SUBSTITUTE(SUBSTITUTE(SUBSTITUTE('YAHOO HISTORICAL DATA'!G1666,",","+"),".","-"),"+","."),"-",",")&amp;"0"))</f>
        <v>0</v>
      </c>
    </row>
    <row r="1667" spans="1:11" x14ac:dyDescent="0.2">
      <c r="A1667">
        <f>'YAHOO HISTORICAL DATA'!A1667</f>
        <v>0</v>
      </c>
      <c r="B1667" s="81">
        <f t="shared" ref="B1667:B1730" si="108">VALUE(RIGHT((LEFT(A1667,6)),2))</f>
        <v>0</v>
      </c>
      <c r="C1667" s="83">
        <f t="shared" si="106"/>
        <v>0</v>
      </c>
      <c r="D1667" s="83">
        <f t="shared" ref="D1667:D1730" si="109">IF(AND(ISNUMBER(G1667),ISNUMBER(K1667)),VALUE(RIGHT(A1667,4)),0)</f>
        <v>0</v>
      </c>
      <c r="E1667" s="3" t="e">
        <f t="shared" si="107"/>
        <v>#NUM!</v>
      </c>
      <c r="F1667" s="15" t="str">
        <f>IF(ISNUMBER(VALUE(SUBSTITUTE(SUBSTITUTE(SUBSTITUTE(SUBSTITUTE('YAHOO HISTORICAL DATA'!B1667,",","+"),".","-"),"+","."),"-",",")))=TRUE,(VALUE(SUBSTITUTE(SUBSTITUTE(SUBSTITUTE(SUBSTITUTE('YAHOO HISTORICAL DATA'!B1667,",","+"),".","-"),"+","."),"-",","))),"")</f>
        <v/>
      </c>
      <c r="G1667" s="15" t="str">
        <f>IF(ISNUMBER(VALUE(SUBSTITUTE(SUBSTITUTE(SUBSTITUTE(SUBSTITUTE('YAHOO HISTORICAL DATA'!C1667,",","+"),".","-"),"+","."),"-",",")))=TRUE,(VALUE(SUBSTITUTE(SUBSTITUTE(SUBSTITUTE(SUBSTITUTE('YAHOO HISTORICAL DATA'!C1667,",","+"),".","-"),"+","."),"-",","))),"")</f>
        <v/>
      </c>
      <c r="H1667" s="15" t="str">
        <f>IF(ISNUMBER(VALUE(SUBSTITUTE(SUBSTITUTE(SUBSTITUTE(SUBSTITUTE('YAHOO HISTORICAL DATA'!D1667,",","+"),".","-"),"+","."),"-",",")))=TRUE,(VALUE(SUBSTITUTE(SUBSTITUTE(SUBSTITUTE(SUBSTITUTE('YAHOO HISTORICAL DATA'!D1667,",","+"),".","-"),"+","."),"-",","))),"")</f>
        <v/>
      </c>
      <c r="I1667" s="15" t="str">
        <f>IF(ISNUMBER(VALUE(SUBSTITUTE(SUBSTITUTE(SUBSTITUTE(SUBSTITUTE('YAHOO HISTORICAL DATA'!E1667,",","+"),".","-"),"+","."),"-",",")))=TRUE,(VALUE(SUBSTITUTE(SUBSTITUTE(SUBSTITUTE(SUBSTITUTE('YAHOO HISTORICAL DATA'!E1667,",","+"),".","-"),"+","."),"-",","))),"")</f>
        <v/>
      </c>
      <c r="J1667" s="15" t="str">
        <f>IF(ISNUMBER(VALUE(SUBSTITUTE(SUBSTITUTE(SUBSTITUTE(SUBSTITUTE('YAHOO HISTORICAL DATA'!F1667,",","+"),".","-"),"+","."),"-",",")))=TRUE,(VALUE(SUBSTITUTE(SUBSTITUTE(SUBSTITUTE(SUBSTITUTE('YAHOO HISTORICAL DATA'!F1667,",","+"),".","-"),"+","."),"-",","))),"")</f>
        <v/>
      </c>
      <c r="K1667" s="15">
        <f>IF(ISNUMBER(VALUE(SUBSTITUTE(SUBSTITUTE(SUBSTITUTE(SUBSTITUTE('YAHOO HISTORICAL DATA'!G1667,",","+"),".","-"),"+","."),"-",",")))=TRUE,(VALUE(SUBSTITUTE(SUBSTITUTE(SUBSTITUTE(SUBSTITUTE('YAHOO HISTORICAL DATA'!G1667,",","+"),".","-"),"+","."),"-",","))),VALUE(SUBSTITUTE(SUBSTITUTE(SUBSTITUTE(SUBSTITUTE('YAHOO HISTORICAL DATA'!G1667,",","+"),".","-"),"+","."),"-",",")&amp;"0"))</f>
        <v>0</v>
      </c>
    </row>
    <row r="1668" spans="1:11" x14ac:dyDescent="0.2">
      <c r="A1668">
        <f>'YAHOO HISTORICAL DATA'!A1668</f>
        <v>0</v>
      </c>
      <c r="B1668" s="81">
        <f t="shared" si="108"/>
        <v>0</v>
      </c>
      <c r="C1668" s="83">
        <f t="shared" si="106"/>
        <v>0</v>
      </c>
      <c r="D1668" s="83">
        <f t="shared" si="109"/>
        <v>0</v>
      </c>
      <c r="E1668" s="3" t="e">
        <f t="shared" si="107"/>
        <v>#NUM!</v>
      </c>
      <c r="F1668" s="15" t="str">
        <f>IF(ISNUMBER(VALUE(SUBSTITUTE(SUBSTITUTE(SUBSTITUTE(SUBSTITUTE('YAHOO HISTORICAL DATA'!B1668,",","+"),".","-"),"+","."),"-",",")))=TRUE,(VALUE(SUBSTITUTE(SUBSTITUTE(SUBSTITUTE(SUBSTITUTE('YAHOO HISTORICAL DATA'!B1668,",","+"),".","-"),"+","."),"-",","))),"")</f>
        <v/>
      </c>
      <c r="G1668" s="15" t="str">
        <f>IF(ISNUMBER(VALUE(SUBSTITUTE(SUBSTITUTE(SUBSTITUTE(SUBSTITUTE('YAHOO HISTORICAL DATA'!C1668,",","+"),".","-"),"+","."),"-",",")))=TRUE,(VALUE(SUBSTITUTE(SUBSTITUTE(SUBSTITUTE(SUBSTITUTE('YAHOO HISTORICAL DATA'!C1668,",","+"),".","-"),"+","."),"-",","))),"")</f>
        <v/>
      </c>
      <c r="H1668" s="15" t="str">
        <f>IF(ISNUMBER(VALUE(SUBSTITUTE(SUBSTITUTE(SUBSTITUTE(SUBSTITUTE('YAHOO HISTORICAL DATA'!D1668,",","+"),".","-"),"+","."),"-",",")))=TRUE,(VALUE(SUBSTITUTE(SUBSTITUTE(SUBSTITUTE(SUBSTITUTE('YAHOO HISTORICAL DATA'!D1668,",","+"),".","-"),"+","."),"-",","))),"")</f>
        <v/>
      </c>
      <c r="I1668" s="15" t="str">
        <f>IF(ISNUMBER(VALUE(SUBSTITUTE(SUBSTITUTE(SUBSTITUTE(SUBSTITUTE('YAHOO HISTORICAL DATA'!E1668,",","+"),".","-"),"+","."),"-",",")))=TRUE,(VALUE(SUBSTITUTE(SUBSTITUTE(SUBSTITUTE(SUBSTITUTE('YAHOO HISTORICAL DATA'!E1668,",","+"),".","-"),"+","."),"-",","))),"")</f>
        <v/>
      </c>
      <c r="J1668" s="15" t="str">
        <f>IF(ISNUMBER(VALUE(SUBSTITUTE(SUBSTITUTE(SUBSTITUTE(SUBSTITUTE('YAHOO HISTORICAL DATA'!F1668,",","+"),".","-"),"+","."),"-",",")))=TRUE,(VALUE(SUBSTITUTE(SUBSTITUTE(SUBSTITUTE(SUBSTITUTE('YAHOO HISTORICAL DATA'!F1668,",","+"),".","-"),"+","."),"-",","))),"")</f>
        <v/>
      </c>
      <c r="K1668" s="15">
        <f>IF(ISNUMBER(VALUE(SUBSTITUTE(SUBSTITUTE(SUBSTITUTE(SUBSTITUTE('YAHOO HISTORICAL DATA'!G1668,",","+"),".","-"),"+","."),"-",",")))=TRUE,(VALUE(SUBSTITUTE(SUBSTITUTE(SUBSTITUTE(SUBSTITUTE('YAHOO HISTORICAL DATA'!G1668,",","+"),".","-"),"+","."),"-",","))),VALUE(SUBSTITUTE(SUBSTITUTE(SUBSTITUTE(SUBSTITUTE('YAHOO HISTORICAL DATA'!G1668,",","+"),".","-"),"+","."),"-",",")&amp;"0"))</f>
        <v>0</v>
      </c>
    </row>
    <row r="1669" spans="1:11" x14ac:dyDescent="0.2">
      <c r="A1669">
        <f>'YAHOO HISTORICAL DATA'!A1669</f>
        <v>0</v>
      </c>
      <c r="B1669" s="81">
        <f t="shared" si="108"/>
        <v>0</v>
      </c>
      <c r="C1669" s="83">
        <f t="shared" si="106"/>
        <v>0</v>
      </c>
      <c r="D1669" s="83">
        <f t="shared" si="109"/>
        <v>0</v>
      </c>
      <c r="E1669" s="3" t="e">
        <f t="shared" si="107"/>
        <v>#NUM!</v>
      </c>
      <c r="F1669" s="15" t="str">
        <f>IF(ISNUMBER(VALUE(SUBSTITUTE(SUBSTITUTE(SUBSTITUTE(SUBSTITUTE('YAHOO HISTORICAL DATA'!B1669,",","+"),".","-"),"+","."),"-",",")))=TRUE,(VALUE(SUBSTITUTE(SUBSTITUTE(SUBSTITUTE(SUBSTITUTE('YAHOO HISTORICAL DATA'!B1669,",","+"),".","-"),"+","."),"-",","))),"")</f>
        <v/>
      </c>
      <c r="G1669" s="15" t="str">
        <f>IF(ISNUMBER(VALUE(SUBSTITUTE(SUBSTITUTE(SUBSTITUTE(SUBSTITUTE('YAHOO HISTORICAL DATA'!C1669,",","+"),".","-"),"+","."),"-",",")))=TRUE,(VALUE(SUBSTITUTE(SUBSTITUTE(SUBSTITUTE(SUBSTITUTE('YAHOO HISTORICAL DATA'!C1669,",","+"),".","-"),"+","."),"-",","))),"")</f>
        <v/>
      </c>
      <c r="H1669" s="15" t="str">
        <f>IF(ISNUMBER(VALUE(SUBSTITUTE(SUBSTITUTE(SUBSTITUTE(SUBSTITUTE('YAHOO HISTORICAL DATA'!D1669,",","+"),".","-"),"+","."),"-",",")))=TRUE,(VALUE(SUBSTITUTE(SUBSTITUTE(SUBSTITUTE(SUBSTITUTE('YAHOO HISTORICAL DATA'!D1669,",","+"),".","-"),"+","."),"-",","))),"")</f>
        <v/>
      </c>
      <c r="I1669" s="15" t="str">
        <f>IF(ISNUMBER(VALUE(SUBSTITUTE(SUBSTITUTE(SUBSTITUTE(SUBSTITUTE('YAHOO HISTORICAL DATA'!E1669,",","+"),".","-"),"+","."),"-",",")))=TRUE,(VALUE(SUBSTITUTE(SUBSTITUTE(SUBSTITUTE(SUBSTITUTE('YAHOO HISTORICAL DATA'!E1669,",","+"),".","-"),"+","."),"-",","))),"")</f>
        <v/>
      </c>
      <c r="J1669" s="15" t="str">
        <f>IF(ISNUMBER(VALUE(SUBSTITUTE(SUBSTITUTE(SUBSTITUTE(SUBSTITUTE('YAHOO HISTORICAL DATA'!F1669,",","+"),".","-"),"+","."),"-",",")))=TRUE,(VALUE(SUBSTITUTE(SUBSTITUTE(SUBSTITUTE(SUBSTITUTE('YAHOO HISTORICAL DATA'!F1669,",","+"),".","-"),"+","."),"-",","))),"")</f>
        <v/>
      </c>
      <c r="K1669" s="15">
        <f>IF(ISNUMBER(VALUE(SUBSTITUTE(SUBSTITUTE(SUBSTITUTE(SUBSTITUTE('YAHOO HISTORICAL DATA'!G1669,",","+"),".","-"),"+","."),"-",",")))=TRUE,(VALUE(SUBSTITUTE(SUBSTITUTE(SUBSTITUTE(SUBSTITUTE('YAHOO HISTORICAL DATA'!G1669,",","+"),".","-"),"+","."),"-",","))),VALUE(SUBSTITUTE(SUBSTITUTE(SUBSTITUTE(SUBSTITUTE('YAHOO HISTORICAL DATA'!G1669,",","+"),".","-"),"+","."),"-",",")&amp;"0"))</f>
        <v>0</v>
      </c>
    </row>
    <row r="1670" spans="1:11" x14ac:dyDescent="0.2">
      <c r="A1670">
        <f>'YAHOO HISTORICAL DATA'!A1670</f>
        <v>0</v>
      </c>
      <c r="B1670" s="81">
        <f t="shared" si="108"/>
        <v>0</v>
      </c>
      <c r="C1670" s="83">
        <f t="shared" si="106"/>
        <v>0</v>
      </c>
      <c r="D1670" s="83">
        <f t="shared" si="109"/>
        <v>0</v>
      </c>
      <c r="E1670" s="3" t="e">
        <f t="shared" si="107"/>
        <v>#NUM!</v>
      </c>
      <c r="F1670" s="15" t="str">
        <f>IF(ISNUMBER(VALUE(SUBSTITUTE(SUBSTITUTE(SUBSTITUTE(SUBSTITUTE('YAHOO HISTORICAL DATA'!B1670,",","+"),".","-"),"+","."),"-",",")))=TRUE,(VALUE(SUBSTITUTE(SUBSTITUTE(SUBSTITUTE(SUBSTITUTE('YAHOO HISTORICAL DATA'!B1670,",","+"),".","-"),"+","."),"-",","))),"")</f>
        <v/>
      </c>
      <c r="G1670" s="15" t="str">
        <f>IF(ISNUMBER(VALUE(SUBSTITUTE(SUBSTITUTE(SUBSTITUTE(SUBSTITUTE('YAHOO HISTORICAL DATA'!C1670,",","+"),".","-"),"+","."),"-",",")))=TRUE,(VALUE(SUBSTITUTE(SUBSTITUTE(SUBSTITUTE(SUBSTITUTE('YAHOO HISTORICAL DATA'!C1670,",","+"),".","-"),"+","."),"-",","))),"")</f>
        <v/>
      </c>
      <c r="H1670" s="15" t="str">
        <f>IF(ISNUMBER(VALUE(SUBSTITUTE(SUBSTITUTE(SUBSTITUTE(SUBSTITUTE('YAHOO HISTORICAL DATA'!D1670,",","+"),".","-"),"+","."),"-",",")))=TRUE,(VALUE(SUBSTITUTE(SUBSTITUTE(SUBSTITUTE(SUBSTITUTE('YAHOO HISTORICAL DATA'!D1670,",","+"),".","-"),"+","."),"-",","))),"")</f>
        <v/>
      </c>
      <c r="I1670" s="15" t="str">
        <f>IF(ISNUMBER(VALUE(SUBSTITUTE(SUBSTITUTE(SUBSTITUTE(SUBSTITUTE('YAHOO HISTORICAL DATA'!E1670,",","+"),".","-"),"+","."),"-",",")))=TRUE,(VALUE(SUBSTITUTE(SUBSTITUTE(SUBSTITUTE(SUBSTITUTE('YAHOO HISTORICAL DATA'!E1670,",","+"),".","-"),"+","."),"-",","))),"")</f>
        <v/>
      </c>
      <c r="J1670" s="15" t="str">
        <f>IF(ISNUMBER(VALUE(SUBSTITUTE(SUBSTITUTE(SUBSTITUTE(SUBSTITUTE('YAHOO HISTORICAL DATA'!F1670,",","+"),".","-"),"+","."),"-",",")))=TRUE,(VALUE(SUBSTITUTE(SUBSTITUTE(SUBSTITUTE(SUBSTITUTE('YAHOO HISTORICAL DATA'!F1670,",","+"),".","-"),"+","."),"-",","))),"")</f>
        <v/>
      </c>
      <c r="K1670" s="15">
        <f>IF(ISNUMBER(VALUE(SUBSTITUTE(SUBSTITUTE(SUBSTITUTE(SUBSTITUTE('YAHOO HISTORICAL DATA'!G1670,",","+"),".","-"),"+","."),"-",",")))=TRUE,(VALUE(SUBSTITUTE(SUBSTITUTE(SUBSTITUTE(SUBSTITUTE('YAHOO HISTORICAL DATA'!G1670,",","+"),".","-"),"+","."),"-",","))),VALUE(SUBSTITUTE(SUBSTITUTE(SUBSTITUTE(SUBSTITUTE('YAHOO HISTORICAL DATA'!G1670,",","+"),".","-"),"+","."),"-",",")&amp;"0"))</f>
        <v>0</v>
      </c>
    </row>
    <row r="1671" spans="1:11" x14ac:dyDescent="0.2">
      <c r="A1671">
        <f>'YAHOO HISTORICAL DATA'!A1671</f>
        <v>0</v>
      </c>
      <c r="B1671" s="81">
        <f t="shared" si="108"/>
        <v>0</v>
      </c>
      <c r="C1671" s="83">
        <f t="shared" si="106"/>
        <v>0</v>
      </c>
      <c r="D1671" s="83">
        <f t="shared" si="109"/>
        <v>0</v>
      </c>
      <c r="E1671" s="3" t="e">
        <f t="shared" si="107"/>
        <v>#NUM!</v>
      </c>
      <c r="F1671" s="15" t="str">
        <f>IF(ISNUMBER(VALUE(SUBSTITUTE(SUBSTITUTE(SUBSTITUTE(SUBSTITUTE('YAHOO HISTORICAL DATA'!B1671,",","+"),".","-"),"+","."),"-",",")))=TRUE,(VALUE(SUBSTITUTE(SUBSTITUTE(SUBSTITUTE(SUBSTITUTE('YAHOO HISTORICAL DATA'!B1671,",","+"),".","-"),"+","."),"-",","))),"")</f>
        <v/>
      </c>
      <c r="G1671" s="15" t="str">
        <f>IF(ISNUMBER(VALUE(SUBSTITUTE(SUBSTITUTE(SUBSTITUTE(SUBSTITUTE('YAHOO HISTORICAL DATA'!C1671,",","+"),".","-"),"+","."),"-",",")))=TRUE,(VALUE(SUBSTITUTE(SUBSTITUTE(SUBSTITUTE(SUBSTITUTE('YAHOO HISTORICAL DATA'!C1671,",","+"),".","-"),"+","."),"-",","))),"")</f>
        <v/>
      </c>
      <c r="H1671" s="15" t="str">
        <f>IF(ISNUMBER(VALUE(SUBSTITUTE(SUBSTITUTE(SUBSTITUTE(SUBSTITUTE('YAHOO HISTORICAL DATA'!D1671,",","+"),".","-"),"+","."),"-",",")))=TRUE,(VALUE(SUBSTITUTE(SUBSTITUTE(SUBSTITUTE(SUBSTITUTE('YAHOO HISTORICAL DATA'!D1671,",","+"),".","-"),"+","."),"-",","))),"")</f>
        <v/>
      </c>
      <c r="I1671" s="15" t="str">
        <f>IF(ISNUMBER(VALUE(SUBSTITUTE(SUBSTITUTE(SUBSTITUTE(SUBSTITUTE('YAHOO HISTORICAL DATA'!E1671,",","+"),".","-"),"+","."),"-",",")))=TRUE,(VALUE(SUBSTITUTE(SUBSTITUTE(SUBSTITUTE(SUBSTITUTE('YAHOO HISTORICAL DATA'!E1671,",","+"),".","-"),"+","."),"-",","))),"")</f>
        <v/>
      </c>
      <c r="J1671" s="15" t="str">
        <f>IF(ISNUMBER(VALUE(SUBSTITUTE(SUBSTITUTE(SUBSTITUTE(SUBSTITUTE('YAHOO HISTORICAL DATA'!F1671,",","+"),".","-"),"+","."),"-",",")))=TRUE,(VALUE(SUBSTITUTE(SUBSTITUTE(SUBSTITUTE(SUBSTITUTE('YAHOO HISTORICAL DATA'!F1671,",","+"),".","-"),"+","."),"-",","))),"")</f>
        <v/>
      </c>
      <c r="K1671" s="15">
        <f>IF(ISNUMBER(VALUE(SUBSTITUTE(SUBSTITUTE(SUBSTITUTE(SUBSTITUTE('YAHOO HISTORICAL DATA'!G1671,",","+"),".","-"),"+","."),"-",",")))=TRUE,(VALUE(SUBSTITUTE(SUBSTITUTE(SUBSTITUTE(SUBSTITUTE('YAHOO HISTORICAL DATA'!G1671,",","+"),".","-"),"+","."),"-",","))),VALUE(SUBSTITUTE(SUBSTITUTE(SUBSTITUTE(SUBSTITUTE('YAHOO HISTORICAL DATA'!G1671,",","+"),".","-"),"+","."),"-",",")&amp;"0"))</f>
        <v>0</v>
      </c>
    </row>
    <row r="1672" spans="1:11" x14ac:dyDescent="0.2">
      <c r="A1672">
        <f>'YAHOO HISTORICAL DATA'!A1672</f>
        <v>0</v>
      </c>
      <c r="B1672" s="81">
        <f t="shared" si="108"/>
        <v>0</v>
      </c>
      <c r="C1672" s="83">
        <f t="shared" si="106"/>
        <v>0</v>
      </c>
      <c r="D1672" s="83">
        <f t="shared" si="109"/>
        <v>0</v>
      </c>
      <c r="E1672" s="3" t="e">
        <f t="shared" si="107"/>
        <v>#NUM!</v>
      </c>
      <c r="F1672" s="15" t="str">
        <f>IF(ISNUMBER(VALUE(SUBSTITUTE(SUBSTITUTE(SUBSTITUTE(SUBSTITUTE('YAHOO HISTORICAL DATA'!B1672,",","+"),".","-"),"+","."),"-",",")))=TRUE,(VALUE(SUBSTITUTE(SUBSTITUTE(SUBSTITUTE(SUBSTITUTE('YAHOO HISTORICAL DATA'!B1672,",","+"),".","-"),"+","."),"-",","))),"")</f>
        <v/>
      </c>
      <c r="G1672" s="15" t="str">
        <f>IF(ISNUMBER(VALUE(SUBSTITUTE(SUBSTITUTE(SUBSTITUTE(SUBSTITUTE('YAHOO HISTORICAL DATA'!C1672,",","+"),".","-"),"+","."),"-",",")))=TRUE,(VALUE(SUBSTITUTE(SUBSTITUTE(SUBSTITUTE(SUBSTITUTE('YAHOO HISTORICAL DATA'!C1672,",","+"),".","-"),"+","."),"-",","))),"")</f>
        <v/>
      </c>
      <c r="H1672" s="15" t="str">
        <f>IF(ISNUMBER(VALUE(SUBSTITUTE(SUBSTITUTE(SUBSTITUTE(SUBSTITUTE('YAHOO HISTORICAL DATA'!D1672,",","+"),".","-"),"+","."),"-",",")))=TRUE,(VALUE(SUBSTITUTE(SUBSTITUTE(SUBSTITUTE(SUBSTITUTE('YAHOO HISTORICAL DATA'!D1672,",","+"),".","-"),"+","."),"-",","))),"")</f>
        <v/>
      </c>
      <c r="I1672" s="15" t="str">
        <f>IF(ISNUMBER(VALUE(SUBSTITUTE(SUBSTITUTE(SUBSTITUTE(SUBSTITUTE('YAHOO HISTORICAL DATA'!E1672,",","+"),".","-"),"+","."),"-",",")))=TRUE,(VALUE(SUBSTITUTE(SUBSTITUTE(SUBSTITUTE(SUBSTITUTE('YAHOO HISTORICAL DATA'!E1672,",","+"),".","-"),"+","."),"-",","))),"")</f>
        <v/>
      </c>
      <c r="J1672" s="15" t="str">
        <f>IF(ISNUMBER(VALUE(SUBSTITUTE(SUBSTITUTE(SUBSTITUTE(SUBSTITUTE('YAHOO HISTORICAL DATA'!F1672,",","+"),".","-"),"+","."),"-",",")))=TRUE,(VALUE(SUBSTITUTE(SUBSTITUTE(SUBSTITUTE(SUBSTITUTE('YAHOO HISTORICAL DATA'!F1672,",","+"),".","-"),"+","."),"-",","))),"")</f>
        <v/>
      </c>
      <c r="K1672" s="15">
        <f>IF(ISNUMBER(VALUE(SUBSTITUTE(SUBSTITUTE(SUBSTITUTE(SUBSTITUTE('YAHOO HISTORICAL DATA'!G1672,",","+"),".","-"),"+","."),"-",",")))=TRUE,(VALUE(SUBSTITUTE(SUBSTITUTE(SUBSTITUTE(SUBSTITUTE('YAHOO HISTORICAL DATA'!G1672,",","+"),".","-"),"+","."),"-",","))),VALUE(SUBSTITUTE(SUBSTITUTE(SUBSTITUTE(SUBSTITUTE('YAHOO HISTORICAL DATA'!G1672,",","+"),".","-"),"+","."),"-",",")&amp;"0"))</f>
        <v>0</v>
      </c>
    </row>
    <row r="1673" spans="1:11" x14ac:dyDescent="0.2">
      <c r="A1673">
        <f>'YAHOO HISTORICAL DATA'!A1673</f>
        <v>0</v>
      </c>
      <c r="B1673" s="81">
        <f t="shared" si="108"/>
        <v>0</v>
      </c>
      <c r="C1673" s="83">
        <f t="shared" si="106"/>
        <v>0</v>
      </c>
      <c r="D1673" s="83">
        <f t="shared" si="109"/>
        <v>0</v>
      </c>
      <c r="E1673" s="3" t="e">
        <f t="shared" si="107"/>
        <v>#NUM!</v>
      </c>
      <c r="F1673" s="15" t="str">
        <f>IF(ISNUMBER(VALUE(SUBSTITUTE(SUBSTITUTE(SUBSTITUTE(SUBSTITUTE('YAHOO HISTORICAL DATA'!B1673,",","+"),".","-"),"+","."),"-",",")))=TRUE,(VALUE(SUBSTITUTE(SUBSTITUTE(SUBSTITUTE(SUBSTITUTE('YAHOO HISTORICAL DATA'!B1673,",","+"),".","-"),"+","."),"-",","))),"")</f>
        <v/>
      </c>
      <c r="G1673" s="15" t="str">
        <f>IF(ISNUMBER(VALUE(SUBSTITUTE(SUBSTITUTE(SUBSTITUTE(SUBSTITUTE('YAHOO HISTORICAL DATA'!C1673,",","+"),".","-"),"+","."),"-",",")))=TRUE,(VALUE(SUBSTITUTE(SUBSTITUTE(SUBSTITUTE(SUBSTITUTE('YAHOO HISTORICAL DATA'!C1673,",","+"),".","-"),"+","."),"-",","))),"")</f>
        <v/>
      </c>
      <c r="H1673" s="15" t="str">
        <f>IF(ISNUMBER(VALUE(SUBSTITUTE(SUBSTITUTE(SUBSTITUTE(SUBSTITUTE('YAHOO HISTORICAL DATA'!D1673,",","+"),".","-"),"+","."),"-",",")))=TRUE,(VALUE(SUBSTITUTE(SUBSTITUTE(SUBSTITUTE(SUBSTITUTE('YAHOO HISTORICAL DATA'!D1673,",","+"),".","-"),"+","."),"-",","))),"")</f>
        <v/>
      </c>
      <c r="I1673" s="15" t="str">
        <f>IF(ISNUMBER(VALUE(SUBSTITUTE(SUBSTITUTE(SUBSTITUTE(SUBSTITUTE('YAHOO HISTORICAL DATA'!E1673,",","+"),".","-"),"+","."),"-",",")))=TRUE,(VALUE(SUBSTITUTE(SUBSTITUTE(SUBSTITUTE(SUBSTITUTE('YAHOO HISTORICAL DATA'!E1673,",","+"),".","-"),"+","."),"-",","))),"")</f>
        <v/>
      </c>
      <c r="J1673" s="15" t="str">
        <f>IF(ISNUMBER(VALUE(SUBSTITUTE(SUBSTITUTE(SUBSTITUTE(SUBSTITUTE('YAHOO HISTORICAL DATA'!F1673,",","+"),".","-"),"+","."),"-",",")))=TRUE,(VALUE(SUBSTITUTE(SUBSTITUTE(SUBSTITUTE(SUBSTITUTE('YAHOO HISTORICAL DATA'!F1673,",","+"),".","-"),"+","."),"-",","))),"")</f>
        <v/>
      </c>
      <c r="K1673" s="15">
        <f>IF(ISNUMBER(VALUE(SUBSTITUTE(SUBSTITUTE(SUBSTITUTE(SUBSTITUTE('YAHOO HISTORICAL DATA'!G1673,",","+"),".","-"),"+","."),"-",",")))=TRUE,(VALUE(SUBSTITUTE(SUBSTITUTE(SUBSTITUTE(SUBSTITUTE('YAHOO HISTORICAL DATA'!G1673,",","+"),".","-"),"+","."),"-",","))),VALUE(SUBSTITUTE(SUBSTITUTE(SUBSTITUTE(SUBSTITUTE('YAHOO HISTORICAL DATA'!G1673,",","+"),".","-"),"+","."),"-",",")&amp;"0"))</f>
        <v>0</v>
      </c>
    </row>
    <row r="1674" spans="1:11" x14ac:dyDescent="0.2">
      <c r="A1674">
        <f>'YAHOO HISTORICAL DATA'!A1674</f>
        <v>0</v>
      </c>
      <c r="B1674" s="81">
        <f t="shared" si="108"/>
        <v>0</v>
      </c>
      <c r="C1674" s="83">
        <f t="shared" si="106"/>
        <v>0</v>
      </c>
      <c r="D1674" s="83">
        <f t="shared" si="109"/>
        <v>0</v>
      </c>
      <c r="E1674" s="3" t="e">
        <f t="shared" si="107"/>
        <v>#NUM!</v>
      </c>
      <c r="F1674" s="15" t="str">
        <f>IF(ISNUMBER(VALUE(SUBSTITUTE(SUBSTITUTE(SUBSTITUTE(SUBSTITUTE('YAHOO HISTORICAL DATA'!B1674,",","+"),".","-"),"+","."),"-",",")))=TRUE,(VALUE(SUBSTITUTE(SUBSTITUTE(SUBSTITUTE(SUBSTITUTE('YAHOO HISTORICAL DATA'!B1674,",","+"),".","-"),"+","."),"-",","))),"")</f>
        <v/>
      </c>
      <c r="G1674" s="15" t="str">
        <f>IF(ISNUMBER(VALUE(SUBSTITUTE(SUBSTITUTE(SUBSTITUTE(SUBSTITUTE('YAHOO HISTORICAL DATA'!C1674,",","+"),".","-"),"+","."),"-",",")))=TRUE,(VALUE(SUBSTITUTE(SUBSTITUTE(SUBSTITUTE(SUBSTITUTE('YAHOO HISTORICAL DATA'!C1674,",","+"),".","-"),"+","."),"-",","))),"")</f>
        <v/>
      </c>
      <c r="H1674" s="15" t="str">
        <f>IF(ISNUMBER(VALUE(SUBSTITUTE(SUBSTITUTE(SUBSTITUTE(SUBSTITUTE('YAHOO HISTORICAL DATA'!D1674,",","+"),".","-"),"+","."),"-",",")))=TRUE,(VALUE(SUBSTITUTE(SUBSTITUTE(SUBSTITUTE(SUBSTITUTE('YAHOO HISTORICAL DATA'!D1674,",","+"),".","-"),"+","."),"-",","))),"")</f>
        <v/>
      </c>
      <c r="I1674" s="15" t="str">
        <f>IF(ISNUMBER(VALUE(SUBSTITUTE(SUBSTITUTE(SUBSTITUTE(SUBSTITUTE('YAHOO HISTORICAL DATA'!E1674,",","+"),".","-"),"+","."),"-",",")))=TRUE,(VALUE(SUBSTITUTE(SUBSTITUTE(SUBSTITUTE(SUBSTITUTE('YAHOO HISTORICAL DATA'!E1674,",","+"),".","-"),"+","."),"-",","))),"")</f>
        <v/>
      </c>
      <c r="J1674" s="15" t="str">
        <f>IF(ISNUMBER(VALUE(SUBSTITUTE(SUBSTITUTE(SUBSTITUTE(SUBSTITUTE('YAHOO HISTORICAL DATA'!F1674,",","+"),".","-"),"+","."),"-",",")))=TRUE,(VALUE(SUBSTITUTE(SUBSTITUTE(SUBSTITUTE(SUBSTITUTE('YAHOO HISTORICAL DATA'!F1674,",","+"),".","-"),"+","."),"-",","))),"")</f>
        <v/>
      </c>
      <c r="K1674" s="15">
        <f>IF(ISNUMBER(VALUE(SUBSTITUTE(SUBSTITUTE(SUBSTITUTE(SUBSTITUTE('YAHOO HISTORICAL DATA'!G1674,",","+"),".","-"),"+","."),"-",",")))=TRUE,(VALUE(SUBSTITUTE(SUBSTITUTE(SUBSTITUTE(SUBSTITUTE('YAHOO HISTORICAL DATA'!G1674,",","+"),".","-"),"+","."),"-",","))),VALUE(SUBSTITUTE(SUBSTITUTE(SUBSTITUTE(SUBSTITUTE('YAHOO HISTORICAL DATA'!G1674,",","+"),".","-"),"+","."),"-",",")&amp;"0"))</f>
        <v>0</v>
      </c>
    </row>
    <row r="1675" spans="1:11" x14ac:dyDescent="0.2">
      <c r="A1675">
        <f>'YAHOO HISTORICAL DATA'!A1675</f>
        <v>0</v>
      </c>
      <c r="B1675" s="81">
        <f t="shared" si="108"/>
        <v>0</v>
      </c>
      <c r="C1675" s="83">
        <f t="shared" si="106"/>
        <v>0</v>
      </c>
      <c r="D1675" s="83">
        <f t="shared" si="109"/>
        <v>0</v>
      </c>
      <c r="E1675" s="3" t="e">
        <f t="shared" si="107"/>
        <v>#NUM!</v>
      </c>
      <c r="F1675" s="15" t="str">
        <f>IF(ISNUMBER(VALUE(SUBSTITUTE(SUBSTITUTE(SUBSTITUTE(SUBSTITUTE('YAHOO HISTORICAL DATA'!B1675,",","+"),".","-"),"+","."),"-",",")))=TRUE,(VALUE(SUBSTITUTE(SUBSTITUTE(SUBSTITUTE(SUBSTITUTE('YAHOO HISTORICAL DATA'!B1675,",","+"),".","-"),"+","."),"-",","))),"")</f>
        <v/>
      </c>
      <c r="G1675" s="15" t="str">
        <f>IF(ISNUMBER(VALUE(SUBSTITUTE(SUBSTITUTE(SUBSTITUTE(SUBSTITUTE('YAHOO HISTORICAL DATA'!C1675,",","+"),".","-"),"+","."),"-",",")))=TRUE,(VALUE(SUBSTITUTE(SUBSTITUTE(SUBSTITUTE(SUBSTITUTE('YAHOO HISTORICAL DATA'!C1675,",","+"),".","-"),"+","."),"-",","))),"")</f>
        <v/>
      </c>
      <c r="H1675" s="15" t="str">
        <f>IF(ISNUMBER(VALUE(SUBSTITUTE(SUBSTITUTE(SUBSTITUTE(SUBSTITUTE('YAHOO HISTORICAL DATA'!D1675,",","+"),".","-"),"+","."),"-",",")))=TRUE,(VALUE(SUBSTITUTE(SUBSTITUTE(SUBSTITUTE(SUBSTITUTE('YAHOO HISTORICAL DATA'!D1675,",","+"),".","-"),"+","."),"-",","))),"")</f>
        <v/>
      </c>
      <c r="I1675" s="15" t="str">
        <f>IF(ISNUMBER(VALUE(SUBSTITUTE(SUBSTITUTE(SUBSTITUTE(SUBSTITUTE('YAHOO HISTORICAL DATA'!E1675,",","+"),".","-"),"+","."),"-",",")))=TRUE,(VALUE(SUBSTITUTE(SUBSTITUTE(SUBSTITUTE(SUBSTITUTE('YAHOO HISTORICAL DATA'!E1675,",","+"),".","-"),"+","."),"-",","))),"")</f>
        <v/>
      </c>
      <c r="J1675" s="15" t="str">
        <f>IF(ISNUMBER(VALUE(SUBSTITUTE(SUBSTITUTE(SUBSTITUTE(SUBSTITUTE('YAHOO HISTORICAL DATA'!F1675,",","+"),".","-"),"+","."),"-",",")))=TRUE,(VALUE(SUBSTITUTE(SUBSTITUTE(SUBSTITUTE(SUBSTITUTE('YAHOO HISTORICAL DATA'!F1675,",","+"),".","-"),"+","."),"-",","))),"")</f>
        <v/>
      </c>
      <c r="K1675" s="15">
        <f>IF(ISNUMBER(VALUE(SUBSTITUTE(SUBSTITUTE(SUBSTITUTE(SUBSTITUTE('YAHOO HISTORICAL DATA'!G1675,",","+"),".","-"),"+","."),"-",",")))=TRUE,(VALUE(SUBSTITUTE(SUBSTITUTE(SUBSTITUTE(SUBSTITUTE('YAHOO HISTORICAL DATA'!G1675,",","+"),".","-"),"+","."),"-",","))),VALUE(SUBSTITUTE(SUBSTITUTE(SUBSTITUTE(SUBSTITUTE('YAHOO HISTORICAL DATA'!G1675,",","+"),".","-"),"+","."),"-",",")&amp;"0"))</f>
        <v>0</v>
      </c>
    </row>
    <row r="1676" spans="1:11" x14ac:dyDescent="0.2">
      <c r="A1676">
        <f>'YAHOO HISTORICAL DATA'!A1676</f>
        <v>0</v>
      </c>
      <c r="B1676" s="81">
        <f t="shared" si="108"/>
        <v>0</v>
      </c>
      <c r="C1676" s="83">
        <f t="shared" si="106"/>
        <v>0</v>
      </c>
      <c r="D1676" s="83">
        <f t="shared" si="109"/>
        <v>0</v>
      </c>
      <c r="E1676" s="3" t="e">
        <f t="shared" si="107"/>
        <v>#NUM!</v>
      </c>
      <c r="F1676" s="15" t="str">
        <f>IF(ISNUMBER(VALUE(SUBSTITUTE(SUBSTITUTE(SUBSTITUTE(SUBSTITUTE('YAHOO HISTORICAL DATA'!B1676,",","+"),".","-"),"+","."),"-",",")))=TRUE,(VALUE(SUBSTITUTE(SUBSTITUTE(SUBSTITUTE(SUBSTITUTE('YAHOO HISTORICAL DATA'!B1676,",","+"),".","-"),"+","."),"-",","))),"")</f>
        <v/>
      </c>
      <c r="G1676" s="15" t="str">
        <f>IF(ISNUMBER(VALUE(SUBSTITUTE(SUBSTITUTE(SUBSTITUTE(SUBSTITUTE('YAHOO HISTORICAL DATA'!C1676,",","+"),".","-"),"+","."),"-",",")))=TRUE,(VALUE(SUBSTITUTE(SUBSTITUTE(SUBSTITUTE(SUBSTITUTE('YAHOO HISTORICAL DATA'!C1676,",","+"),".","-"),"+","."),"-",","))),"")</f>
        <v/>
      </c>
      <c r="H1676" s="15" t="str">
        <f>IF(ISNUMBER(VALUE(SUBSTITUTE(SUBSTITUTE(SUBSTITUTE(SUBSTITUTE('YAHOO HISTORICAL DATA'!D1676,",","+"),".","-"),"+","."),"-",",")))=TRUE,(VALUE(SUBSTITUTE(SUBSTITUTE(SUBSTITUTE(SUBSTITUTE('YAHOO HISTORICAL DATA'!D1676,",","+"),".","-"),"+","."),"-",","))),"")</f>
        <v/>
      </c>
      <c r="I1676" s="15" t="str">
        <f>IF(ISNUMBER(VALUE(SUBSTITUTE(SUBSTITUTE(SUBSTITUTE(SUBSTITUTE('YAHOO HISTORICAL DATA'!E1676,",","+"),".","-"),"+","."),"-",",")))=TRUE,(VALUE(SUBSTITUTE(SUBSTITUTE(SUBSTITUTE(SUBSTITUTE('YAHOO HISTORICAL DATA'!E1676,",","+"),".","-"),"+","."),"-",","))),"")</f>
        <v/>
      </c>
      <c r="J1676" s="15" t="str">
        <f>IF(ISNUMBER(VALUE(SUBSTITUTE(SUBSTITUTE(SUBSTITUTE(SUBSTITUTE('YAHOO HISTORICAL DATA'!F1676,",","+"),".","-"),"+","."),"-",",")))=TRUE,(VALUE(SUBSTITUTE(SUBSTITUTE(SUBSTITUTE(SUBSTITUTE('YAHOO HISTORICAL DATA'!F1676,",","+"),".","-"),"+","."),"-",","))),"")</f>
        <v/>
      </c>
      <c r="K1676" s="15">
        <f>IF(ISNUMBER(VALUE(SUBSTITUTE(SUBSTITUTE(SUBSTITUTE(SUBSTITUTE('YAHOO HISTORICAL DATA'!G1676,",","+"),".","-"),"+","."),"-",",")))=TRUE,(VALUE(SUBSTITUTE(SUBSTITUTE(SUBSTITUTE(SUBSTITUTE('YAHOO HISTORICAL DATA'!G1676,",","+"),".","-"),"+","."),"-",","))),VALUE(SUBSTITUTE(SUBSTITUTE(SUBSTITUTE(SUBSTITUTE('YAHOO HISTORICAL DATA'!G1676,",","+"),".","-"),"+","."),"-",",")&amp;"0"))</f>
        <v>0</v>
      </c>
    </row>
    <row r="1677" spans="1:11" x14ac:dyDescent="0.2">
      <c r="A1677">
        <f>'YAHOO HISTORICAL DATA'!A1677</f>
        <v>0</v>
      </c>
      <c r="B1677" s="81">
        <f t="shared" si="108"/>
        <v>0</v>
      </c>
      <c r="C1677" s="83">
        <f t="shared" si="106"/>
        <v>0</v>
      </c>
      <c r="D1677" s="83">
        <f t="shared" si="109"/>
        <v>0</v>
      </c>
      <c r="E1677" s="3" t="e">
        <f t="shared" si="107"/>
        <v>#NUM!</v>
      </c>
      <c r="F1677" s="15" t="str">
        <f>IF(ISNUMBER(VALUE(SUBSTITUTE(SUBSTITUTE(SUBSTITUTE(SUBSTITUTE('YAHOO HISTORICAL DATA'!B1677,",","+"),".","-"),"+","."),"-",",")))=TRUE,(VALUE(SUBSTITUTE(SUBSTITUTE(SUBSTITUTE(SUBSTITUTE('YAHOO HISTORICAL DATA'!B1677,",","+"),".","-"),"+","."),"-",","))),"")</f>
        <v/>
      </c>
      <c r="G1677" s="15" t="str">
        <f>IF(ISNUMBER(VALUE(SUBSTITUTE(SUBSTITUTE(SUBSTITUTE(SUBSTITUTE('YAHOO HISTORICAL DATA'!C1677,",","+"),".","-"),"+","."),"-",",")))=TRUE,(VALUE(SUBSTITUTE(SUBSTITUTE(SUBSTITUTE(SUBSTITUTE('YAHOO HISTORICAL DATA'!C1677,",","+"),".","-"),"+","."),"-",","))),"")</f>
        <v/>
      </c>
      <c r="H1677" s="15" t="str">
        <f>IF(ISNUMBER(VALUE(SUBSTITUTE(SUBSTITUTE(SUBSTITUTE(SUBSTITUTE('YAHOO HISTORICAL DATA'!D1677,",","+"),".","-"),"+","."),"-",",")))=TRUE,(VALUE(SUBSTITUTE(SUBSTITUTE(SUBSTITUTE(SUBSTITUTE('YAHOO HISTORICAL DATA'!D1677,",","+"),".","-"),"+","."),"-",","))),"")</f>
        <v/>
      </c>
      <c r="I1677" s="15" t="str">
        <f>IF(ISNUMBER(VALUE(SUBSTITUTE(SUBSTITUTE(SUBSTITUTE(SUBSTITUTE('YAHOO HISTORICAL DATA'!E1677,",","+"),".","-"),"+","."),"-",",")))=TRUE,(VALUE(SUBSTITUTE(SUBSTITUTE(SUBSTITUTE(SUBSTITUTE('YAHOO HISTORICAL DATA'!E1677,",","+"),".","-"),"+","."),"-",","))),"")</f>
        <v/>
      </c>
      <c r="J1677" s="15" t="str">
        <f>IF(ISNUMBER(VALUE(SUBSTITUTE(SUBSTITUTE(SUBSTITUTE(SUBSTITUTE('YAHOO HISTORICAL DATA'!F1677,",","+"),".","-"),"+","."),"-",",")))=TRUE,(VALUE(SUBSTITUTE(SUBSTITUTE(SUBSTITUTE(SUBSTITUTE('YAHOO HISTORICAL DATA'!F1677,",","+"),".","-"),"+","."),"-",","))),"")</f>
        <v/>
      </c>
      <c r="K1677" s="15">
        <f>IF(ISNUMBER(VALUE(SUBSTITUTE(SUBSTITUTE(SUBSTITUTE(SUBSTITUTE('YAHOO HISTORICAL DATA'!G1677,",","+"),".","-"),"+","."),"-",",")))=TRUE,(VALUE(SUBSTITUTE(SUBSTITUTE(SUBSTITUTE(SUBSTITUTE('YAHOO HISTORICAL DATA'!G1677,",","+"),".","-"),"+","."),"-",","))),VALUE(SUBSTITUTE(SUBSTITUTE(SUBSTITUTE(SUBSTITUTE('YAHOO HISTORICAL DATA'!G1677,",","+"),".","-"),"+","."),"-",",")&amp;"0"))</f>
        <v>0</v>
      </c>
    </row>
    <row r="1678" spans="1:11" x14ac:dyDescent="0.2">
      <c r="A1678">
        <f>'YAHOO HISTORICAL DATA'!A1678</f>
        <v>0</v>
      </c>
      <c r="B1678" s="81">
        <f t="shared" si="108"/>
        <v>0</v>
      </c>
      <c r="C1678" s="83">
        <f t="shared" si="106"/>
        <v>0</v>
      </c>
      <c r="D1678" s="83">
        <f t="shared" si="109"/>
        <v>0</v>
      </c>
      <c r="E1678" s="3" t="e">
        <f t="shared" si="107"/>
        <v>#NUM!</v>
      </c>
      <c r="F1678" s="15" t="str">
        <f>IF(ISNUMBER(VALUE(SUBSTITUTE(SUBSTITUTE(SUBSTITUTE(SUBSTITUTE('YAHOO HISTORICAL DATA'!B1678,",","+"),".","-"),"+","."),"-",",")))=TRUE,(VALUE(SUBSTITUTE(SUBSTITUTE(SUBSTITUTE(SUBSTITUTE('YAHOO HISTORICAL DATA'!B1678,",","+"),".","-"),"+","."),"-",","))),"")</f>
        <v/>
      </c>
      <c r="G1678" s="15" t="str">
        <f>IF(ISNUMBER(VALUE(SUBSTITUTE(SUBSTITUTE(SUBSTITUTE(SUBSTITUTE('YAHOO HISTORICAL DATA'!C1678,",","+"),".","-"),"+","."),"-",",")))=TRUE,(VALUE(SUBSTITUTE(SUBSTITUTE(SUBSTITUTE(SUBSTITUTE('YAHOO HISTORICAL DATA'!C1678,",","+"),".","-"),"+","."),"-",","))),"")</f>
        <v/>
      </c>
      <c r="H1678" s="15" t="str">
        <f>IF(ISNUMBER(VALUE(SUBSTITUTE(SUBSTITUTE(SUBSTITUTE(SUBSTITUTE('YAHOO HISTORICAL DATA'!D1678,",","+"),".","-"),"+","."),"-",",")))=TRUE,(VALUE(SUBSTITUTE(SUBSTITUTE(SUBSTITUTE(SUBSTITUTE('YAHOO HISTORICAL DATA'!D1678,",","+"),".","-"),"+","."),"-",","))),"")</f>
        <v/>
      </c>
      <c r="I1678" s="15" t="str">
        <f>IF(ISNUMBER(VALUE(SUBSTITUTE(SUBSTITUTE(SUBSTITUTE(SUBSTITUTE('YAHOO HISTORICAL DATA'!E1678,",","+"),".","-"),"+","."),"-",",")))=TRUE,(VALUE(SUBSTITUTE(SUBSTITUTE(SUBSTITUTE(SUBSTITUTE('YAHOO HISTORICAL DATA'!E1678,",","+"),".","-"),"+","."),"-",","))),"")</f>
        <v/>
      </c>
      <c r="J1678" s="15" t="str">
        <f>IF(ISNUMBER(VALUE(SUBSTITUTE(SUBSTITUTE(SUBSTITUTE(SUBSTITUTE('YAHOO HISTORICAL DATA'!F1678,",","+"),".","-"),"+","."),"-",",")))=TRUE,(VALUE(SUBSTITUTE(SUBSTITUTE(SUBSTITUTE(SUBSTITUTE('YAHOO HISTORICAL DATA'!F1678,",","+"),".","-"),"+","."),"-",","))),"")</f>
        <v/>
      </c>
      <c r="K1678" s="15">
        <f>IF(ISNUMBER(VALUE(SUBSTITUTE(SUBSTITUTE(SUBSTITUTE(SUBSTITUTE('YAHOO HISTORICAL DATA'!G1678,",","+"),".","-"),"+","."),"-",",")))=TRUE,(VALUE(SUBSTITUTE(SUBSTITUTE(SUBSTITUTE(SUBSTITUTE('YAHOO HISTORICAL DATA'!G1678,",","+"),".","-"),"+","."),"-",","))),VALUE(SUBSTITUTE(SUBSTITUTE(SUBSTITUTE(SUBSTITUTE('YAHOO HISTORICAL DATA'!G1678,",","+"),".","-"),"+","."),"-",",")&amp;"0"))</f>
        <v>0</v>
      </c>
    </row>
    <row r="1679" spans="1:11" x14ac:dyDescent="0.2">
      <c r="A1679">
        <f>'YAHOO HISTORICAL DATA'!A1679</f>
        <v>0</v>
      </c>
      <c r="B1679" s="81">
        <f t="shared" si="108"/>
        <v>0</v>
      </c>
      <c r="C1679" s="83">
        <f t="shared" si="106"/>
        <v>0</v>
      </c>
      <c r="D1679" s="83">
        <f t="shared" si="109"/>
        <v>0</v>
      </c>
      <c r="E1679" s="3" t="e">
        <f t="shared" si="107"/>
        <v>#NUM!</v>
      </c>
      <c r="F1679" s="15" t="str">
        <f>IF(ISNUMBER(VALUE(SUBSTITUTE(SUBSTITUTE(SUBSTITUTE(SUBSTITUTE('YAHOO HISTORICAL DATA'!B1679,",","+"),".","-"),"+","."),"-",",")))=TRUE,(VALUE(SUBSTITUTE(SUBSTITUTE(SUBSTITUTE(SUBSTITUTE('YAHOO HISTORICAL DATA'!B1679,",","+"),".","-"),"+","."),"-",","))),"")</f>
        <v/>
      </c>
      <c r="G1679" s="15" t="str">
        <f>IF(ISNUMBER(VALUE(SUBSTITUTE(SUBSTITUTE(SUBSTITUTE(SUBSTITUTE('YAHOO HISTORICAL DATA'!C1679,",","+"),".","-"),"+","."),"-",",")))=TRUE,(VALUE(SUBSTITUTE(SUBSTITUTE(SUBSTITUTE(SUBSTITUTE('YAHOO HISTORICAL DATA'!C1679,",","+"),".","-"),"+","."),"-",","))),"")</f>
        <v/>
      </c>
      <c r="H1679" s="15" t="str">
        <f>IF(ISNUMBER(VALUE(SUBSTITUTE(SUBSTITUTE(SUBSTITUTE(SUBSTITUTE('YAHOO HISTORICAL DATA'!D1679,",","+"),".","-"),"+","."),"-",",")))=TRUE,(VALUE(SUBSTITUTE(SUBSTITUTE(SUBSTITUTE(SUBSTITUTE('YAHOO HISTORICAL DATA'!D1679,",","+"),".","-"),"+","."),"-",","))),"")</f>
        <v/>
      </c>
      <c r="I1679" s="15" t="str">
        <f>IF(ISNUMBER(VALUE(SUBSTITUTE(SUBSTITUTE(SUBSTITUTE(SUBSTITUTE('YAHOO HISTORICAL DATA'!E1679,",","+"),".","-"),"+","."),"-",",")))=TRUE,(VALUE(SUBSTITUTE(SUBSTITUTE(SUBSTITUTE(SUBSTITUTE('YAHOO HISTORICAL DATA'!E1679,",","+"),".","-"),"+","."),"-",","))),"")</f>
        <v/>
      </c>
      <c r="J1679" s="15" t="str">
        <f>IF(ISNUMBER(VALUE(SUBSTITUTE(SUBSTITUTE(SUBSTITUTE(SUBSTITUTE('YAHOO HISTORICAL DATA'!F1679,",","+"),".","-"),"+","."),"-",",")))=TRUE,(VALUE(SUBSTITUTE(SUBSTITUTE(SUBSTITUTE(SUBSTITUTE('YAHOO HISTORICAL DATA'!F1679,",","+"),".","-"),"+","."),"-",","))),"")</f>
        <v/>
      </c>
      <c r="K1679" s="15">
        <f>IF(ISNUMBER(VALUE(SUBSTITUTE(SUBSTITUTE(SUBSTITUTE(SUBSTITUTE('YAHOO HISTORICAL DATA'!G1679,",","+"),".","-"),"+","."),"-",",")))=TRUE,(VALUE(SUBSTITUTE(SUBSTITUTE(SUBSTITUTE(SUBSTITUTE('YAHOO HISTORICAL DATA'!G1679,",","+"),".","-"),"+","."),"-",","))),VALUE(SUBSTITUTE(SUBSTITUTE(SUBSTITUTE(SUBSTITUTE('YAHOO HISTORICAL DATA'!G1679,",","+"),".","-"),"+","."),"-",",")&amp;"0"))</f>
        <v>0</v>
      </c>
    </row>
    <row r="1680" spans="1:11" x14ac:dyDescent="0.2">
      <c r="A1680">
        <f>'YAHOO HISTORICAL DATA'!A1680</f>
        <v>0</v>
      </c>
      <c r="B1680" s="81">
        <f t="shared" si="108"/>
        <v>0</v>
      </c>
      <c r="C1680" s="83">
        <f t="shared" si="106"/>
        <v>0</v>
      </c>
      <c r="D1680" s="83">
        <f t="shared" si="109"/>
        <v>0</v>
      </c>
      <c r="E1680" s="3" t="e">
        <f t="shared" si="107"/>
        <v>#NUM!</v>
      </c>
      <c r="F1680" s="15" t="str">
        <f>IF(ISNUMBER(VALUE(SUBSTITUTE(SUBSTITUTE(SUBSTITUTE(SUBSTITUTE('YAHOO HISTORICAL DATA'!B1680,",","+"),".","-"),"+","."),"-",",")))=TRUE,(VALUE(SUBSTITUTE(SUBSTITUTE(SUBSTITUTE(SUBSTITUTE('YAHOO HISTORICAL DATA'!B1680,",","+"),".","-"),"+","."),"-",","))),"")</f>
        <v/>
      </c>
      <c r="G1680" s="15" t="str">
        <f>IF(ISNUMBER(VALUE(SUBSTITUTE(SUBSTITUTE(SUBSTITUTE(SUBSTITUTE('YAHOO HISTORICAL DATA'!C1680,",","+"),".","-"),"+","."),"-",",")))=TRUE,(VALUE(SUBSTITUTE(SUBSTITUTE(SUBSTITUTE(SUBSTITUTE('YAHOO HISTORICAL DATA'!C1680,",","+"),".","-"),"+","."),"-",","))),"")</f>
        <v/>
      </c>
      <c r="H1680" s="15" t="str">
        <f>IF(ISNUMBER(VALUE(SUBSTITUTE(SUBSTITUTE(SUBSTITUTE(SUBSTITUTE('YAHOO HISTORICAL DATA'!D1680,",","+"),".","-"),"+","."),"-",",")))=TRUE,(VALUE(SUBSTITUTE(SUBSTITUTE(SUBSTITUTE(SUBSTITUTE('YAHOO HISTORICAL DATA'!D1680,",","+"),".","-"),"+","."),"-",","))),"")</f>
        <v/>
      </c>
      <c r="I1680" s="15" t="str">
        <f>IF(ISNUMBER(VALUE(SUBSTITUTE(SUBSTITUTE(SUBSTITUTE(SUBSTITUTE('YAHOO HISTORICAL DATA'!E1680,",","+"),".","-"),"+","."),"-",",")))=TRUE,(VALUE(SUBSTITUTE(SUBSTITUTE(SUBSTITUTE(SUBSTITUTE('YAHOO HISTORICAL DATA'!E1680,",","+"),".","-"),"+","."),"-",","))),"")</f>
        <v/>
      </c>
      <c r="J1680" s="15" t="str">
        <f>IF(ISNUMBER(VALUE(SUBSTITUTE(SUBSTITUTE(SUBSTITUTE(SUBSTITUTE('YAHOO HISTORICAL DATA'!F1680,",","+"),".","-"),"+","."),"-",",")))=TRUE,(VALUE(SUBSTITUTE(SUBSTITUTE(SUBSTITUTE(SUBSTITUTE('YAHOO HISTORICAL DATA'!F1680,",","+"),".","-"),"+","."),"-",","))),"")</f>
        <v/>
      </c>
      <c r="K1680" s="15">
        <f>IF(ISNUMBER(VALUE(SUBSTITUTE(SUBSTITUTE(SUBSTITUTE(SUBSTITUTE('YAHOO HISTORICAL DATA'!G1680,",","+"),".","-"),"+","."),"-",",")))=TRUE,(VALUE(SUBSTITUTE(SUBSTITUTE(SUBSTITUTE(SUBSTITUTE('YAHOO HISTORICAL DATA'!G1680,",","+"),".","-"),"+","."),"-",","))),VALUE(SUBSTITUTE(SUBSTITUTE(SUBSTITUTE(SUBSTITUTE('YAHOO HISTORICAL DATA'!G1680,",","+"),".","-"),"+","."),"-",",")&amp;"0"))</f>
        <v>0</v>
      </c>
    </row>
    <row r="1681" spans="1:11" x14ac:dyDescent="0.2">
      <c r="A1681">
        <f>'YAHOO HISTORICAL DATA'!A1681</f>
        <v>0</v>
      </c>
      <c r="B1681" s="81">
        <f t="shared" si="108"/>
        <v>0</v>
      </c>
      <c r="C1681" s="83">
        <f t="shared" si="106"/>
        <v>0</v>
      </c>
      <c r="D1681" s="83">
        <f t="shared" si="109"/>
        <v>0</v>
      </c>
      <c r="E1681" s="3" t="e">
        <f t="shared" si="107"/>
        <v>#NUM!</v>
      </c>
      <c r="F1681" s="15" t="str">
        <f>IF(ISNUMBER(VALUE(SUBSTITUTE(SUBSTITUTE(SUBSTITUTE(SUBSTITUTE('YAHOO HISTORICAL DATA'!B1681,",","+"),".","-"),"+","."),"-",",")))=TRUE,(VALUE(SUBSTITUTE(SUBSTITUTE(SUBSTITUTE(SUBSTITUTE('YAHOO HISTORICAL DATA'!B1681,",","+"),".","-"),"+","."),"-",","))),"")</f>
        <v/>
      </c>
      <c r="G1681" s="15" t="str">
        <f>IF(ISNUMBER(VALUE(SUBSTITUTE(SUBSTITUTE(SUBSTITUTE(SUBSTITUTE('YAHOO HISTORICAL DATA'!C1681,",","+"),".","-"),"+","."),"-",",")))=TRUE,(VALUE(SUBSTITUTE(SUBSTITUTE(SUBSTITUTE(SUBSTITUTE('YAHOO HISTORICAL DATA'!C1681,",","+"),".","-"),"+","."),"-",","))),"")</f>
        <v/>
      </c>
      <c r="H1681" s="15" t="str">
        <f>IF(ISNUMBER(VALUE(SUBSTITUTE(SUBSTITUTE(SUBSTITUTE(SUBSTITUTE('YAHOO HISTORICAL DATA'!D1681,",","+"),".","-"),"+","."),"-",",")))=TRUE,(VALUE(SUBSTITUTE(SUBSTITUTE(SUBSTITUTE(SUBSTITUTE('YAHOO HISTORICAL DATA'!D1681,",","+"),".","-"),"+","."),"-",","))),"")</f>
        <v/>
      </c>
      <c r="I1681" s="15" t="str">
        <f>IF(ISNUMBER(VALUE(SUBSTITUTE(SUBSTITUTE(SUBSTITUTE(SUBSTITUTE('YAHOO HISTORICAL DATA'!E1681,",","+"),".","-"),"+","."),"-",",")))=TRUE,(VALUE(SUBSTITUTE(SUBSTITUTE(SUBSTITUTE(SUBSTITUTE('YAHOO HISTORICAL DATA'!E1681,",","+"),".","-"),"+","."),"-",","))),"")</f>
        <v/>
      </c>
      <c r="J1681" s="15" t="str">
        <f>IF(ISNUMBER(VALUE(SUBSTITUTE(SUBSTITUTE(SUBSTITUTE(SUBSTITUTE('YAHOO HISTORICAL DATA'!F1681,",","+"),".","-"),"+","."),"-",",")))=TRUE,(VALUE(SUBSTITUTE(SUBSTITUTE(SUBSTITUTE(SUBSTITUTE('YAHOO HISTORICAL DATA'!F1681,",","+"),".","-"),"+","."),"-",","))),"")</f>
        <v/>
      </c>
      <c r="K1681" s="15">
        <f>IF(ISNUMBER(VALUE(SUBSTITUTE(SUBSTITUTE(SUBSTITUTE(SUBSTITUTE('YAHOO HISTORICAL DATA'!G1681,",","+"),".","-"),"+","."),"-",",")))=TRUE,(VALUE(SUBSTITUTE(SUBSTITUTE(SUBSTITUTE(SUBSTITUTE('YAHOO HISTORICAL DATA'!G1681,",","+"),".","-"),"+","."),"-",","))),VALUE(SUBSTITUTE(SUBSTITUTE(SUBSTITUTE(SUBSTITUTE('YAHOO HISTORICAL DATA'!G1681,",","+"),".","-"),"+","."),"-",",")&amp;"0"))</f>
        <v>0</v>
      </c>
    </row>
    <row r="1682" spans="1:11" x14ac:dyDescent="0.2">
      <c r="A1682">
        <f>'YAHOO HISTORICAL DATA'!A1682</f>
        <v>0</v>
      </c>
      <c r="B1682" s="81">
        <f t="shared" si="108"/>
        <v>0</v>
      </c>
      <c r="C1682" s="83">
        <f t="shared" si="106"/>
        <v>0</v>
      </c>
      <c r="D1682" s="83">
        <f t="shared" si="109"/>
        <v>0</v>
      </c>
      <c r="E1682" s="3" t="e">
        <f t="shared" si="107"/>
        <v>#NUM!</v>
      </c>
      <c r="F1682" s="15" t="str">
        <f>IF(ISNUMBER(VALUE(SUBSTITUTE(SUBSTITUTE(SUBSTITUTE(SUBSTITUTE('YAHOO HISTORICAL DATA'!B1682,",","+"),".","-"),"+","."),"-",",")))=TRUE,(VALUE(SUBSTITUTE(SUBSTITUTE(SUBSTITUTE(SUBSTITUTE('YAHOO HISTORICAL DATA'!B1682,",","+"),".","-"),"+","."),"-",","))),"")</f>
        <v/>
      </c>
      <c r="G1682" s="15" t="str">
        <f>IF(ISNUMBER(VALUE(SUBSTITUTE(SUBSTITUTE(SUBSTITUTE(SUBSTITUTE('YAHOO HISTORICAL DATA'!C1682,",","+"),".","-"),"+","."),"-",",")))=TRUE,(VALUE(SUBSTITUTE(SUBSTITUTE(SUBSTITUTE(SUBSTITUTE('YAHOO HISTORICAL DATA'!C1682,",","+"),".","-"),"+","."),"-",","))),"")</f>
        <v/>
      </c>
      <c r="H1682" s="15" t="str">
        <f>IF(ISNUMBER(VALUE(SUBSTITUTE(SUBSTITUTE(SUBSTITUTE(SUBSTITUTE('YAHOO HISTORICAL DATA'!D1682,",","+"),".","-"),"+","."),"-",",")))=TRUE,(VALUE(SUBSTITUTE(SUBSTITUTE(SUBSTITUTE(SUBSTITUTE('YAHOO HISTORICAL DATA'!D1682,",","+"),".","-"),"+","."),"-",","))),"")</f>
        <v/>
      </c>
      <c r="I1682" s="15" t="str">
        <f>IF(ISNUMBER(VALUE(SUBSTITUTE(SUBSTITUTE(SUBSTITUTE(SUBSTITUTE('YAHOO HISTORICAL DATA'!E1682,",","+"),".","-"),"+","."),"-",",")))=TRUE,(VALUE(SUBSTITUTE(SUBSTITUTE(SUBSTITUTE(SUBSTITUTE('YAHOO HISTORICAL DATA'!E1682,",","+"),".","-"),"+","."),"-",","))),"")</f>
        <v/>
      </c>
      <c r="J1682" s="15" t="str">
        <f>IF(ISNUMBER(VALUE(SUBSTITUTE(SUBSTITUTE(SUBSTITUTE(SUBSTITUTE('YAHOO HISTORICAL DATA'!F1682,",","+"),".","-"),"+","."),"-",",")))=TRUE,(VALUE(SUBSTITUTE(SUBSTITUTE(SUBSTITUTE(SUBSTITUTE('YAHOO HISTORICAL DATA'!F1682,",","+"),".","-"),"+","."),"-",","))),"")</f>
        <v/>
      </c>
      <c r="K1682" s="15">
        <f>IF(ISNUMBER(VALUE(SUBSTITUTE(SUBSTITUTE(SUBSTITUTE(SUBSTITUTE('YAHOO HISTORICAL DATA'!G1682,",","+"),".","-"),"+","."),"-",",")))=TRUE,(VALUE(SUBSTITUTE(SUBSTITUTE(SUBSTITUTE(SUBSTITUTE('YAHOO HISTORICAL DATA'!G1682,",","+"),".","-"),"+","."),"-",","))),VALUE(SUBSTITUTE(SUBSTITUTE(SUBSTITUTE(SUBSTITUTE('YAHOO HISTORICAL DATA'!G1682,",","+"),".","-"),"+","."),"-",",")&amp;"0"))</f>
        <v>0</v>
      </c>
    </row>
    <row r="1683" spans="1:11" x14ac:dyDescent="0.2">
      <c r="A1683">
        <f>'YAHOO HISTORICAL DATA'!A1683</f>
        <v>0</v>
      </c>
      <c r="B1683" s="81">
        <f t="shared" si="108"/>
        <v>0</v>
      </c>
      <c r="C1683" s="83">
        <f t="shared" si="106"/>
        <v>0</v>
      </c>
      <c r="D1683" s="83">
        <f t="shared" si="109"/>
        <v>0</v>
      </c>
      <c r="E1683" s="3" t="e">
        <f t="shared" si="107"/>
        <v>#NUM!</v>
      </c>
      <c r="F1683" s="15" t="str">
        <f>IF(ISNUMBER(VALUE(SUBSTITUTE(SUBSTITUTE(SUBSTITUTE(SUBSTITUTE('YAHOO HISTORICAL DATA'!B1683,",","+"),".","-"),"+","."),"-",",")))=TRUE,(VALUE(SUBSTITUTE(SUBSTITUTE(SUBSTITUTE(SUBSTITUTE('YAHOO HISTORICAL DATA'!B1683,",","+"),".","-"),"+","."),"-",","))),"")</f>
        <v/>
      </c>
      <c r="G1683" s="15" t="str">
        <f>IF(ISNUMBER(VALUE(SUBSTITUTE(SUBSTITUTE(SUBSTITUTE(SUBSTITUTE('YAHOO HISTORICAL DATA'!C1683,",","+"),".","-"),"+","."),"-",",")))=TRUE,(VALUE(SUBSTITUTE(SUBSTITUTE(SUBSTITUTE(SUBSTITUTE('YAHOO HISTORICAL DATA'!C1683,",","+"),".","-"),"+","."),"-",","))),"")</f>
        <v/>
      </c>
      <c r="H1683" s="15" t="str">
        <f>IF(ISNUMBER(VALUE(SUBSTITUTE(SUBSTITUTE(SUBSTITUTE(SUBSTITUTE('YAHOO HISTORICAL DATA'!D1683,",","+"),".","-"),"+","."),"-",",")))=TRUE,(VALUE(SUBSTITUTE(SUBSTITUTE(SUBSTITUTE(SUBSTITUTE('YAHOO HISTORICAL DATA'!D1683,",","+"),".","-"),"+","."),"-",","))),"")</f>
        <v/>
      </c>
      <c r="I1683" s="15" t="str">
        <f>IF(ISNUMBER(VALUE(SUBSTITUTE(SUBSTITUTE(SUBSTITUTE(SUBSTITUTE('YAHOO HISTORICAL DATA'!E1683,",","+"),".","-"),"+","."),"-",",")))=TRUE,(VALUE(SUBSTITUTE(SUBSTITUTE(SUBSTITUTE(SUBSTITUTE('YAHOO HISTORICAL DATA'!E1683,",","+"),".","-"),"+","."),"-",","))),"")</f>
        <v/>
      </c>
      <c r="J1683" s="15" t="str">
        <f>IF(ISNUMBER(VALUE(SUBSTITUTE(SUBSTITUTE(SUBSTITUTE(SUBSTITUTE('YAHOO HISTORICAL DATA'!F1683,",","+"),".","-"),"+","."),"-",",")))=TRUE,(VALUE(SUBSTITUTE(SUBSTITUTE(SUBSTITUTE(SUBSTITUTE('YAHOO HISTORICAL DATA'!F1683,",","+"),".","-"),"+","."),"-",","))),"")</f>
        <v/>
      </c>
      <c r="K1683" s="15">
        <f>IF(ISNUMBER(VALUE(SUBSTITUTE(SUBSTITUTE(SUBSTITUTE(SUBSTITUTE('YAHOO HISTORICAL DATA'!G1683,",","+"),".","-"),"+","."),"-",",")))=TRUE,(VALUE(SUBSTITUTE(SUBSTITUTE(SUBSTITUTE(SUBSTITUTE('YAHOO HISTORICAL DATA'!G1683,",","+"),".","-"),"+","."),"-",","))),VALUE(SUBSTITUTE(SUBSTITUTE(SUBSTITUTE(SUBSTITUTE('YAHOO HISTORICAL DATA'!G1683,",","+"),".","-"),"+","."),"-",",")&amp;"0"))</f>
        <v>0</v>
      </c>
    </row>
    <row r="1684" spans="1:11" x14ac:dyDescent="0.2">
      <c r="A1684">
        <f>'YAHOO HISTORICAL DATA'!A1684</f>
        <v>0</v>
      </c>
      <c r="B1684" s="81">
        <f t="shared" si="108"/>
        <v>0</v>
      </c>
      <c r="C1684" s="83">
        <f t="shared" si="106"/>
        <v>0</v>
      </c>
      <c r="D1684" s="83">
        <f t="shared" si="109"/>
        <v>0</v>
      </c>
      <c r="E1684" s="3" t="e">
        <f t="shared" si="107"/>
        <v>#NUM!</v>
      </c>
      <c r="F1684" s="15" t="str">
        <f>IF(ISNUMBER(VALUE(SUBSTITUTE(SUBSTITUTE(SUBSTITUTE(SUBSTITUTE('YAHOO HISTORICAL DATA'!B1684,",","+"),".","-"),"+","."),"-",",")))=TRUE,(VALUE(SUBSTITUTE(SUBSTITUTE(SUBSTITUTE(SUBSTITUTE('YAHOO HISTORICAL DATA'!B1684,",","+"),".","-"),"+","."),"-",","))),"")</f>
        <v/>
      </c>
      <c r="G1684" s="15" t="str">
        <f>IF(ISNUMBER(VALUE(SUBSTITUTE(SUBSTITUTE(SUBSTITUTE(SUBSTITUTE('YAHOO HISTORICAL DATA'!C1684,",","+"),".","-"),"+","."),"-",",")))=TRUE,(VALUE(SUBSTITUTE(SUBSTITUTE(SUBSTITUTE(SUBSTITUTE('YAHOO HISTORICAL DATA'!C1684,",","+"),".","-"),"+","."),"-",","))),"")</f>
        <v/>
      </c>
      <c r="H1684" s="15" t="str">
        <f>IF(ISNUMBER(VALUE(SUBSTITUTE(SUBSTITUTE(SUBSTITUTE(SUBSTITUTE('YAHOO HISTORICAL DATA'!D1684,",","+"),".","-"),"+","."),"-",",")))=TRUE,(VALUE(SUBSTITUTE(SUBSTITUTE(SUBSTITUTE(SUBSTITUTE('YAHOO HISTORICAL DATA'!D1684,",","+"),".","-"),"+","."),"-",","))),"")</f>
        <v/>
      </c>
      <c r="I1684" s="15" t="str">
        <f>IF(ISNUMBER(VALUE(SUBSTITUTE(SUBSTITUTE(SUBSTITUTE(SUBSTITUTE('YAHOO HISTORICAL DATA'!E1684,",","+"),".","-"),"+","."),"-",",")))=TRUE,(VALUE(SUBSTITUTE(SUBSTITUTE(SUBSTITUTE(SUBSTITUTE('YAHOO HISTORICAL DATA'!E1684,",","+"),".","-"),"+","."),"-",","))),"")</f>
        <v/>
      </c>
      <c r="J1684" s="15" t="str">
        <f>IF(ISNUMBER(VALUE(SUBSTITUTE(SUBSTITUTE(SUBSTITUTE(SUBSTITUTE('YAHOO HISTORICAL DATA'!F1684,",","+"),".","-"),"+","."),"-",",")))=TRUE,(VALUE(SUBSTITUTE(SUBSTITUTE(SUBSTITUTE(SUBSTITUTE('YAHOO HISTORICAL DATA'!F1684,",","+"),".","-"),"+","."),"-",","))),"")</f>
        <v/>
      </c>
      <c r="K1684" s="15">
        <f>IF(ISNUMBER(VALUE(SUBSTITUTE(SUBSTITUTE(SUBSTITUTE(SUBSTITUTE('YAHOO HISTORICAL DATA'!G1684,",","+"),".","-"),"+","."),"-",",")))=TRUE,(VALUE(SUBSTITUTE(SUBSTITUTE(SUBSTITUTE(SUBSTITUTE('YAHOO HISTORICAL DATA'!G1684,",","+"),".","-"),"+","."),"-",","))),VALUE(SUBSTITUTE(SUBSTITUTE(SUBSTITUTE(SUBSTITUTE('YAHOO HISTORICAL DATA'!G1684,",","+"),".","-"),"+","."),"-",",")&amp;"0"))</f>
        <v>0</v>
      </c>
    </row>
    <row r="1685" spans="1:11" x14ac:dyDescent="0.2">
      <c r="A1685">
        <f>'YAHOO HISTORICAL DATA'!A1685</f>
        <v>0</v>
      </c>
      <c r="B1685" s="81">
        <f t="shared" si="108"/>
        <v>0</v>
      </c>
      <c r="C1685" s="83">
        <f t="shared" si="106"/>
        <v>0</v>
      </c>
      <c r="D1685" s="83">
        <f t="shared" si="109"/>
        <v>0</v>
      </c>
      <c r="E1685" s="3" t="e">
        <f t="shared" si="107"/>
        <v>#NUM!</v>
      </c>
      <c r="F1685" s="15" t="str">
        <f>IF(ISNUMBER(VALUE(SUBSTITUTE(SUBSTITUTE(SUBSTITUTE(SUBSTITUTE('YAHOO HISTORICAL DATA'!B1685,",","+"),".","-"),"+","."),"-",",")))=TRUE,(VALUE(SUBSTITUTE(SUBSTITUTE(SUBSTITUTE(SUBSTITUTE('YAHOO HISTORICAL DATA'!B1685,",","+"),".","-"),"+","."),"-",","))),"")</f>
        <v/>
      </c>
      <c r="G1685" s="15" t="str">
        <f>IF(ISNUMBER(VALUE(SUBSTITUTE(SUBSTITUTE(SUBSTITUTE(SUBSTITUTE('YAHOO HISTORICAL DATA'!C1685,",","+"),".","-"),"+","."),"-",",")))=TRUE,(VALUE(SUBSTITUTE(SUBSTITUTE(SUBSTITUTE(SUBSTITUTE('YAHOO HISTORICAL DATA'!C1685,",","+"),".","-"),"+","."),"-",","))),"")</f>
        <v/>
      </c>
      <c r="H1685" s="15" t="str">
        <f>IF(ISNUMBER(VALUE(SUBSTITUTE(SUBSTITUTE(SUBSTITUTE(SUBSTITUTE('YAHOO HISTORICAL DATA'!D1685,",","+"),".","-"),"+","."),"-",",")))=TRUE,(VALUE(SUBSTITUTE(SUBSTITUTE(SUBSTITUTE(SUBSTITUTE('YAHOO HISTORICAL DATA'!D1685,",","+"),".","-"),"+","."),"-",","))),"")</f>
        <v/>
      </c>
      <c r="I1685" s="15" t="str">
        <f>IF(ISNUMBER(VALUE(SUBSTITUTE(SUBSTITUTE(SUBSTITUTE(SUBSTITUTE('YAHOO HISTORICAL DATA'!E1685,",","+"),".","-"),"+","."),"-",",")))=TRUE,(VALUE(SUBSTITUTE(SUBSTITUTE(SUBSTITUTE(SUBSTITUTE('YAHOO HISTORICAL DATA'!E1685,",","+"),".","-"),"+","."),"-",","))),"")</f>
        <v/>
      </c>
      <c r="J1685" s="15" t="str">
        <f>IF(ISNUMBER(VALUE(SUBSTITUTE(SUBSTITUTE(SUBSTITUTE(SUBSTITUTE('YAHOO HISTORICAL DATA'!F1685,",","+"),".","-"),"+","."),"-",",")))=TRUE,(VALUE(SUBSTITUTE(SUBSTITUTE(SUBSTITUTE(SUBSTITUTE('YAHOO HISTORICAL DATA'!F1685,",","+"),".","-"),"+","."),"-",","))),"")</f>
        <v/>
      </c>
      <c r="K1685" s="15">
        <f>IF(ISNUMBER(VALUE(SUBSTITUTE(SUBSTITUTE(SUBSTITUTE(SUBSTITUTE('YAHOO HISTORICAL DATA'!G1685,",","+"),".","-"),"+","."),"-",",")))=TRUE,(VALUE(SUBSTITUTE(SUBSTITUTE(SUBSTITUTE(SUBSTITUTE('YAHOO HISTORICAL DATA'!G1685,",","+"),".","-"),"+","."),"-",","))),VALUE(SUBSTITUTE(SUBSTITUTE(SUBSTITUTE(SUBSTITUTE('YAHOO HISTORICAL DATA'!G1685,",","+"),".","-"),"+","."),"-",",")&amp;"0"))</f>
        <v>0</v>
      </c>
    </row>
    <row r="1686" spans="1:11" x14ac:dyDescent="0.2">
      <c r="A1686">
        <f>'YAHOO HISTORICAL DATA'!A1686</f>
        <v>0</v>
      </c>
      <c r="B1686" s="81">
        <f t="shared" si="108"/>
        <v>0</v>
      </c>
      <c r="C1686" s="83">
        <f t="shared" si="106"/>
        <v>0</v>
      </c>
      <c r="D1686" s="83">
        <f t="shared" si="109"/>
        <v>0</v>
      </c>
      <c r="E1686" s="3" t="e">
        <f t="shared" si="107"/>
        <v>#NUM!</v>
      </c>
      <c r="F1686" s="15" t="str">
        <f>IF(ISNUMBER(VALUE(SUBSTITUTE(SUBSTITUTE(SUBSTITUTE(SUBSTITUTE('YAHOO HISTORICAL DATA'!B1686,",","+"),".","-"),"+","."),"-",",")))=TRUE,(VALUE(SUBSTITUTE(SUBSTITUTE(SUBSTITUTE(SUBSTITUTE('YAHOO HISTORICAL DATA'!B1686,",","+"),".","-"),"+","."),"-",","))),"")</f>
        <v/>
      </c>
      <c r="G1686" s="15" t="str">
        <f>IF(ISNUMBER(VALUE(SUBSTITUTE(SUBSTITUTE(SUBSTITUTE(SUBSTITUTE('YAHOO HISTORICAL DATA'!C1686,",","+"),".","-"),"+","."),"-",",")))=TRUE,(VALUE(SUBSTITUTE(SUBSTITUTE(SUBSTITUTE(SUBSTITUTE('YAHOO HISTORICAL DATA'!C1686,",","+"),".","-"),"+","."),"-",","))),"")</f>
        <v/>
      </c>
      <c r="H1686" s="15" t="str">
        <f>IF(ISNUMBER(VALUE(SUBSTITUTE(SUBSTITUTE(SUBSTITUTE(SUBSTITUTE('YAHOO HISTORICAL DATA'!D1686,",","+"),".","-"),"+","."),"-",",")))=TRUE,(VALUE(SUBSTITUTE(SUBSTITUTE(SUBSTITUTE(SUBSTITUTE('YAHOO HISTORICAL DATA'!D1686,",","+"),".","-"),"+","."),"-",","))),"")</f>
        <v/>
      </c>
      <c r="I1686" s="15" t="str">
        <f>IF(ISNUMBER(VALUE(SUBSTITUTE(SUBSTITUTE(SUBSTITUTE(SUBSTITUTE('YAHOO HISTORICAL DATA'!E1686,",","+"),".","-"),"+","."),"-",",")))=TRUE,(VALUE(SUBSTITUTE(SUBSTITUTE(SUBSTITUTE(SUBSTITUTE('YAHOO HISTORICAL DATA'!E1686,",","+"),".","-"),"+","."),"-",","))),"")</f>
        <v/>
      </c>
      <c r="J1686" s="15" t="str">
        <f>IF(ISNUMBER(VALUE(SUBSTITUTE(SUBSTITUTE(SUBSTITUTE(SUBSTITUTE('YAHOO HISTORICAL DATA'!F1686,",","+"),".","-"),"+","."),"-",",")))=TRUE,(VALUE(SUBSTITUTE(SUBSTITUTE(SUBSTITUTE(SUBSTITUTE('YAHOO HISTORICAL DATA'!F1686,",","+"),".","-"),"+","."),"-",","))),"")</f>
        <v/>
      </c>
      <c r="K1686" s="15">
        <f>IF(ISNUMBER(VALUE(SUBSTITUTE(SUBSTITUTE(SUBSTITUTE(SUBSTITUTE('YAHOO HISTORICAL DATA'!G1686,",","+"),".","-"),"+","."),"-",",")))=TRUE,(VALUE(SUBSTITUTE(SUBSTITUTE(SUBSTITUTE(SUBSTITUTE('YAHOO HISTORICAL DATA'!G1686,",","+"),".","-"),"+","."),"-",","))),VALUE(SUBSTITUTE(SUBSTITUTE(SUBSTITUTE(SUBSTITUTE('YAHOO HISTORICAL DATA'!G1686,",","+"),".","-"),"+","."),"-",",")&amp;"0"))</f>
        <v>0</v>
      </c>
    </row>
    <row r="1687" spans="1:11" x14ac:dyDescent="0.2">
      <c r="A1687">
        <f>'YAHOO HISTORICAL DATA'!A1687</f>
        <v>0</v>
      </c>
      <c r="B1687" s="81">
        <f t="shared" si="108"/>
        <v>0</v>
      </c>
      <c r="C1687" s="83">
        <f t="shared" si="106"/>
        <v>0</v>
      </c>
      <c r="D1687" s="83">
        <f t="shared" si="109"/>
        <v>0</v>
      </c>
      <c r="E1687" s="3" t="e">
        <f t="shared" si="107"/>
        <v>#NUM!</v>
      </c>
      <c r="F1687" s="15" t="str">
        <f>IF(ISNUMBER(VALUE(SUBSTITUTE(SUBSTITUTE(SUBSTITUTE(SUBSTITUTE('YAHOO HISTORICAL DATA'!B1687,",","+"),".","-"),"+","."),"-",",")))=TRUE,(VALUE(SUBSTITUTE(SUBSTITUTE(SUBSTITUTE(SUBSTITUTE('YAHOO HISTORICAL DATA'!B1687,",","+"),".","-"),"+","."),"-",","))),"")</f>
        <v/>
      </c>
      <c r="G1687" s="15" t="str">
        <f>IF(ISNUMBER(VALUE(SUBSTITUTE(SUBSTITUTE(SUBSTITUTE(SUBSTITUTE('YAHOO HISTORICAL DATA'!C1687,",","+"),".","-"),"+","."),"-",",")))=TRUE,(VALUE(SUBSTITUTE(SUBSTITUTE(SUBSTITUTE(SUBSTITUTE('YAHOO HISTORICAL DATA'!C1687,",","+"),".","-"),"+","."),"-",","))),"")</f>
        <v/>
      </c>
      <c r="H1687" s="15" t="str">
        <f>IF(ISNUMBER(VALUE(SUBSTITUTE(SUBSTITUTE(SUBSTITUTE(SUBSTITUTE('YAHOO HISTORICAL DATA'!D1687,",","+"),".","-"),"+","."),"-",",")))=TRUE,(VALUE(SUBSTITUTE(SUBSTITUTE(SUBSTITUTE(SUBSTITUTE('YAHOO HISTORICAL DATA'!D1687,",","+"),".","-"),"+","."),"-",","))),"")</f>
        <v/>
      </c>
      <c r="I1687" s="15" t="str">
        <f>IF(ISNUMBER(VALUE(SUBSTITUTE(SUBSTITUTE(SUBSTITUTE(SUBSTITUTE('YAHOO HISTORICAL DATA'!E1687,",","+"),".","-"),"+","."),"-",",")))=TRUE,(VALUE(SUBSTITUTE(SUBSTITUTE(SUBSTITUTE(SUBSTITUTE('YAHOO HISTORICAL DATA'!E1687,",","+"),".","-"),"+","."),"-",","))),"")</f>
        <v/>
      </c>
      <c r="J1687" s="15" t="str">
        <f>IF(ISNUMBER(VALUE(SUBSTITUTE(SUBSTITUTE(SUBSTITUTE(SUBSTITUTE('YAHOO HISTORICAL DATA'!F1687,",","+"),".","-"),"+","."),"-",",")))=TRUE,(VALUE(SUBSTITUTE(SUBSTITUTE(SUBSTITUTE(SUBSTITUTE('YAHOO HISTORICAL DATA'!F1687,",","+"),".","-"),"+","."),"-",","))),"")</f>
        <v/>
      </c>
      <c r="K1687" s="15">
        <f>IF(ISNUMBER(VALUE(SUBSTITUTE(SUBSTITUTE(SUBSTITUTE(SUBSTITUTE('YAHOO HISTORICAL DATA'!G1687,",","+"),".","-"),"+","."),"-",",")))=TRUE,(VALUE(SUBSTITUTE(SUBSTITUTE(SUBSTITUTE(SUBSTITUTE('YAHOO HISTORICAL DATA'!G1687,",","+"),".","-"),"+","."),"-",","))),VALUE(SUBSTITUTE(SUBSTITUTE(SUBSTITUTE(SUBSTITUTE('YAHOO HISTORICAL DATA'!G1687,",","+"),".","-"),"+","."),"-",",")&amp;"0"))</f>
        <v>0</v>
      </c>
    </row>
    <row r="1688" spans="1:11" x14ac:dyDescent="0.2">
      <c r="A1688">
        <f>'YAHOO HISTORICAL DATA'!A1688</f>
        <v>0</v>
      </c>
      <c r="B1688" s="81">
        <f t="shared" si="108"/>
        <v>0</v>
      </c>
      <c r="C1688" s="83">
        <f t="shared" si="106"/>
        <v>0</v>
      </c>
      <c r="D1688" s="83">
        <f t="shared" si="109"/>
        <v>0</v>
      </c>
      <c r="E1688" s="3" t="e">
        <f t="shared" si="107"/>
        <v>#NUM!</v>
      </c>
      <c r="F1688" s="15" t="str">
        <f>IF(ISNUMBER(VALUE(SUBSTITUTE(SUBSTITUTE(SUBSTITUTE(SUBSTITUTE('YAHOO HISTORICAL DATA'!B1688,",","+"),".","-"),"+","."),"-",",")))=TRUE,(VALUE(SUBSTITUTE(SUBSTITUTE(SUBSTITUTE(SUBSTITUTE('YAHOO HISTORICAL DATA'!B1688,",","+"),".","-"),"+","."),"-",","))),"")</f>
        <v/>
      </c>
      <c r="G1688" s="15" t="str">
        <f>IF(ISNUMBER(VALUE(SUBSTITUTE(SUBSTITUTE(SUBSTITUTE(SUBSTITUTE('YAHOO HISTORICAL DATA'!C1688,",","+"),".","-"),"+","."),"-",",")))=TRUE,(VALUE(SUBSTITUTE(SUBSTITUTE(SUBSTITUTE(SUBSTITUTE('YAHOO HISTORICAL DATA'!C1688,",","+"),".","-"),"+","."),"-",","))),"")</f>
        <v/>
      </c>
      <c r="H1688" s="15" t="str">
        <f>IF(ISNUMBER(VALUE(SUBSTITUTE(SUBSTITUTE(SUBSTITUTE(SUBSTITUTE('YAHOO HISTORICAL DATA'!D1688,",","+"),".","-"),"+","."),"-",",")))=TRUE,(VALUE(SUBSTITUTE(SUBSTITUTE(SUBSTITUTE(SUBSTITUTE('YAHOO HISTORICAL DATA'!D1688,",","+"),".","-"),"+","."),"-",","))),"")</f>
        <v/>
      </c>
      <c r="I1688" s="15" t="str">
        <f>IF(ISNUMBER(VALUE(SUBSTITUTE(SUBSTITUTE(SUBSTITUTE(SUBSTITUTE('YAHOO HISTORICAL DATA'!E1688,",","+"),".","-"),"+","."),"-",",")))=TRUE,(VALUE(SUBSTITUTE(SUBSTITUTE(SUBSTITUTE(SUBSTITUTE('YAHOO HISTORICAL DATA'!E1688,",","+"),".","-"),"+","."),"-",","))),"")</f>
        <v/>
      </c>
      <c r="J1688" s="15" t="str">
        <f>IF(ISNUMBER(VALUE(SUBSTITUTE(SUBSTITUTE(SUBSTITUTE(SUBSTITUTE('YAHOO HISTORICAL DATA'!F1688,",","+"),".","-"),"+","."),"-",",")))=TRUE,(VALUE(SUBSTITUTE(SUBSTITUTE(SUBSTITUTE(SUBSTITUTE('YAHOO HISTORICAL DATA'!F1688,",","+"),".","-"),"+","."),"-",","))),"")</f>
        <v/>
      </c>
      <c r="K1688" s="15">
        <f>IF(ISNUMBER(VALUE(SUBSTITUTE(SUBSTITUTE(SUBSTITUTE(SUBSTITUTE('YAHOO HISTORICAL DATA'!G1688,",","+"),".","-"),"+","."),"-",",")))=TRUE,(VALUE(SUBSTITUTE(SUBSTITUTE(SUBSTITUTE(SUBSTITUTE('YAHOO HISTORICAL DATA'!G1688,",","+"),".","-"),"+","."),"-",","))),VALUE(SUBSTITUTE(SUBSTITUTE(SUBSTITUTE(SUBSTITUTE('YAHOO HISTORICAL DATA'!G1688,",","+"),".","-"),"+","."),"-",",")&amp;"0"))</f>
        <v>0</v>
      </c>
    </row>
    <row r="1689" spans="1:11" x14ac:dyDescent="0.2">
      <c r="A1689">
        <f>'YAHOO HISTORICAL DATA'!A1689</f>
        <v>0</v>
      </c>
      <c r="B1689" s="81">
        <f t="shared" si="108"/>
        <v>0</v>
      </c>
      <c r="C1689" s="83">
        <f t="shared" si="106"/>
        <v>0</v>
      </c>
      <c r="D1689" s="83">
        <f t="shared" si="109"/>
        <v>0</v>
      </c>
      <c r="E1689" s="3" t="e">
        <f t="shared" si="107"/>
        <v>#NUM!</v>
      </c>
      <c r="F1689" s="15" t="str">
        <f>IF(ISNUMBER(VALUE(SUBSTITUTE(SUBSTITUTE(SUBSTITUTE(SUBSTITUTE('YAHOO HISTORICAL DATA'!B1689,",","+"),".","-"),"+","."),"-",",")))=TRUE,(VALUE(SUBSTITUTE(SUBSTITUTE(SUBSTITUTE(SUBSTITUTE('YAHOO HISTORICAL DATA'!B1689,",","+"),".","-"),"+","."),"-",","))),"")</f>
        <v/>
      </c>
      <c r="G1689" s="15" t="str">
        <f>IF(ISNUMBER(VALUE(SUBSTITUTE(SUBSTITUTE(SUBSTITUTE(SUBSTITUTE('YAHOO HISTORICAL DATA'!C1689,",","+"),".","-"),"+","."),"-",",")))=TRUE,(VALUE(SUBSTITUTE(SUBSTITUTE(SUBSTITUTE(SUBSTITUTE('YAHOO HISTORICAL DATA'!C1689,",","+"),".","-"),"+","."),"-",","))),"")</f>
        <v/>
      </c>
      <c r="H1689" s="15" t="str">
        <f>IF(ISNUMBER(VALUE(SUBSTITUTE(SUBSTITUTE(SUBSTITUTE(SUBSTITUTE('YAHOO HISTORICAL DATA'!D1689,",","+"),".","-"),"+","."),"-",",")))=TRUE,(VALUE(SUBSTITUTE(SUBSTITUTE(SUBSTITUTE(SUBSTITUTE('YAHOO HISTORICAL DATA'!D1689,",","+"),".","-"),"+","."),"-",","))),"")</f>
        <v/>
      </c>
      <c r="I1689" s="15" t="str">
        <f>IF(ISNUMBER(VALUE(SUBSTITUTE(SUBSTITUTE(SUBSTITUTE(SUBSTITUTE('YAHOO HISTORICAL DATA'!E1689,",","+"),".","-"),"+","."),"-",",")))=TRUE,(VALUE(SUBSTITUTE(SUBSTITUTE(SUBSTITUTE(SUBSTITUTE('YAHOO HISTORICAL DATA'!E1689,",","+"),".","-"),"+","."),"-",","))),"")</f>
        <v/>
      </c>
      <c r="J1689" s="15" t="str">
        <f>IF(ISNUMBER(VALUE(SUBSTITUTE(SUBSTITUTE(SUBSTITUTE(SUBSTITUTE('YAHOO HISTORICAL DATA'!F1689,",","+"),".","-"),"+","."),"-",",")))=TRUE,(VALUE(SUBSTITUTE(SUBSTITUTE(SUBSTITUTE(SUBSTITUTE('YAHOO HISTORICAL DATA'!F1689,",","+"),".","-"),"+","."),"-",","))),"")</f>
        <v/>
      </c>
      <c r="K1689" s="15">
        <f>IF(ISNUMBER(VALUE(SUBSTITUTE(SUBSTITUTE(SUBSTITUTE(SUBSTITUTE('YAHOO HISTORICAL DATA'!G1689,",","+"),".","-"),"+","."),"-",",")))=TRUE,(VALUE(SUBSTITUTE(SUBSTITUTE(SUBSTITUTE(SUBSTITUTE('YAHOO HISTORICAL DATA'!G1689,",","+"),".","-"),"+","."),"-",","))),VALUE(SUBSTITUTE(SUBSTITUTE(SUBSTITUTE(SUBSTITUTE('YAHOO HISTORICAL DATA'!G1689,",","+"),".","-"),"+","."),"-",",")&amp;"0"))</f>
        <v>0</v>
      </c>
    </row>
    <row r="1690" spans="1:11" x14ac:dyDescent="0.2">
      <c r="A1690">
        <f>'YAHOO HISTORICAL DATA'!A1690</f>
        <v>0</v>
      </c>
      <c r="B1690" s="81">
        <f t="shared" si="108"/>
        <v>0</v>
      </c>
      <c r="C1690" s="83">
        <f t="shared" si="106"/>
        <v>0</v>
      </c>
      <c r="D1690" s="83">
        <f t="shared" si="109"/>
        <v>0</v>
      </c>
      <c r="E1690" s="3" t="e">
        <f t="shared" si="107"/>
        <v>#NUM!</v>
      </c>
      <c r="F1690" s="15" t="str">
        <f>IF(ISNUMBER(VALUE(SUBSTITUTE(SUBSTITUTE(SUBSTITUTE(SUBSTITUTE('YAHOO HISTORICAL DATA'!B1690,",","+"),".","-"),"+","."),"-",",")))=TRUE,(VALUE(SUBSTITUTE(SUBSTITUTE(SUBSTITUTE(SUBSTITUTE('YAHOO HISTORICAL DATA'!B1690,",","+"),".","-"),"+","."),"-",","))),"")</f>
        <v/>
      </c>
      <c r="G1690" s="15" t="str">
        <f>IF(ISNUMBER(VALUE(SUBSTITUTE(SUBSTITUTE(SUBSTITUTE(SUBSTITUTE('YAHOO HISTORICAL DATA'!C1690,",","+"),".","-"),"+","."),"-",",")))=TRUE,(VALUE(SUBSTITUTE(SUBSTITUTE(SUBSTITUTE(SUBSTITUTE('YAHOO HISTORICAL DATA'!C1690,",","+"),".","-"),"+","."),"-",","))),"")</f>
        <v/>
      </c>
      <c r="H1690" s="15" t="str">
        <f>IF(ISNUMBER(VALUE(SUBSTITUTE(SUBSTITUTE(SUBSTITUTE(SUBSTITUTE('YAHOO HISTORICAL DATA'!D1690,",","+"),".","-"),"+","."),"-",",")))=TRUE,(VALUE(SUBSTITUTE(SUBSTITUTE(SUBSTITUTE(SUBSTITUTE('YAHOO HISTORICAL DATA'!D1690,",","+"),".","-"),"+","."),"-",","))),"")</f>
        <v/>
      </c>
      <c r="I1690" s="15" t="str">
        <f>IF(ISNUMBER(VALUE(SUBSTITUTE(SUBSTITUTE(SUBSTITUTE(SUBSTITUTE('YAHOO HISTORICAL DATA'!E1690,",","+"),".","-"),"+","."),"-",",")))=TRUE,(VALUE(SUBSTITUTE(SUBSTITUTE(SUBSTITUTE(SUBSTITUTE('YAHOO HISTORICAL DATA'!E1690,",","+"),".","-"),"+","."),"-",","))),"")</f>
        <v/>
      </c>
      <c r="J1690" s="15" t="str">
        <f>IF(ISNUMBER(VALUE(SUBSTITUTE(SUBSTITUTE(SUBSTITUTE(SUBSTITUTE('YAHOO HISTORICAL DATA'!F1690,",","+"),".","-"),"+","."),"-",",")))=TRUE,(VALUE(SUBSTITUTE(SUBSTITUTE(SUBSTITUTE(SUBSTITUTE('YAHOO HISTORICAL DATA'!F1690,",","+"),".","-"),"+","."),"-",","))),"")</f>
        <v/>
      </c>
      <c r="K1690" s="15">
        <f>IF(ISNUMBER(VALUE(SUBSTITUTE(SUBSTITUTE(SUBSTITUTE(SUBSTITUTE('YAHOO HISTORICAL DATA'!G1690,",","+"),".","-"),"+","."),"-",",")))=TRUE,(VALUE(SUBSTITUTE(SUBSTITUTE(SUBSTITUTE(SUBSTITUTE('YAHOO HISTORICAL DATA'!G1690,",","+"),".","-"),"+","."),"-",","))),VALUE(SUBSTITUTE(SUBSTITUTE(SUBSTITUTE(SUBSTITUTE('YAHOO HISTORICAL DATA'!G1690,",","+"),".","-"),"+","."),"-",",")&amp;"0"))</f>
        <v>0</v>
      </c>
    </row>
    <row r="1691" spans="1:11" x14ac:dyDescent="0.2">
      <c r="A1691">
        <f>'YAHOO HISTORICAL DATA'!A1691</f>
        <v>0</v>
      </c>
      <c r="B1691" s="81">
        <f t="shared" si="108"/>
        <v>0</v>
      </c>
      <c r="C1691" s="83">
        <f t="shared" si="106"/>
        <v>0</v>
      </c>
      <c r="D1691" s="83">
        <f t="shared" si="109"/>
        <v>0</v>
      </c>
      <c r="E1691" s="3" t="e">
        <f t="shared" si="107"/>
        <v>#NUM!</v>
      </c>
      <c r="F1691" s="15" t="str">
        <f>IF(ISNUMBER(VALUE(SUBSTITUTE(SUBSTITUTE(SUBSTITUTE(SUBSTITUTE('YAHOO HISTORICAL DATA'!B1691,",","+"),".","-"),"+","."),"-",",")))=TRUE,(VALUE(SUBSTITUTE(SUBSTITUTE(SUBSTITUTE(SUBSTITUTE('YAHOO HISTORICAL DATA'!B1691,",","+"),".","-"),"+","."),"-",","))),"")</f>
        <v/>
      </c>
      <c r="G1691" s="15" t="str">
        <f>IF(ISNUMBER(VALUE(SUBSTITUTE(SUBSTITUTE(SUBSTITUTE(SUBSTITUTE('YAHOO HISTORICAL DATA'!C1691,",","+"),".","-"),"+","."),"-",",")))=TRUE,(VALUE(SUBSTITUTE(SUBSTITUTE(SUBSTITUTE(SUBSTITUTE('YAHOO HISTORICAL DATA'!C1691,",","+"),".","-"),"+","."),"-",","))),"")</f>
        <v/>
      </c>
      <c r="H1691" s="15" t="str">
        <f>IF(ISNUMBER(VALUE(SUBSTITUTE(SUBSTITUTE(SUBSTITUTE(SUBSTITUTE('YAHOO HISTORICAL DATA'!D1691,",","+"),".","-"),"+","."),"-",",")))=TRUE,(VALUE(SUBSTITUTE(SUBSTITUTE(SUBSTITUTE(SUBSTITUTE('YAHOO HISTORICAL DATA'!D1691,",","+"),".","-"),"+","."),"-",","))),"")</f>
        <v/>
      </c>
      <c r="I1691" s="15" t="str">
        <f>IF(ISNUMBER(VALUE(SUBSTITUTE(SUBSTITUTE(SUBSTITUTE(SUBSTITUTE('YAHOO HISTORICAL DATA'!E1691,",","+"),".","-"),"+","."),"-",",")))=TRUE,(VALUE(SUBSTITUTE(SUBSTITUTE(SUBSTITUTE(SUBSTITUTE('YAHOO HISTORICAL DATA'!E1691,",","+"),".","-"),"+","."),"-",","))),"")</f>
        <v/>
      </c>
      <c r="J1691" s="15" t="str">
        <f>IF(ISNUMBER(VALUE(SUBSTITUTE(SUBSTITUTE(SUBSTITUTE(SUBSTITUTE('YAHOO HISTORICAL DATA'!F1691,",","+"),".","-"),"+","."),"-",",")))=TRUE,(VALUE(SUBSTITUTE(SUBSTITUTE(SUBSTITUTE(SUBSTITUTE('YAHOO HISTORICAL DATA'!F1691,",","+"),".","-"),"+","."),"-",","))),"")</f>
        <v/>
      </c>
      <c r="K1691" s="15">
        <f>IF(ISNUMBER(VALUE(SUBSTITUTE(SUBSTITUTE(SUBSTITUTE(SUBSTITUTE('YAHOO HISTORICAL DATA'!G1691,",","+"),".","-"),"+","."),"-",",")))=TRUE,(VALUE(SUBSTITUTE(SUBSTITUTE(SUBSTITUTE(SUBSTITUTE('YAHOO HISTORICAL DATA'!G1691,",","+"),".","-"),"+","."),"-",","))),VALUE(SUBSTITUTE(SUBSTITUTE(SUBSTITUTE(SUBSTITUTE('YAHOO HISTORICAL DATA'!G1691,",","+"),".","-"),"+","."),"-",",")&amp;"0"))</f>
        <v>0</v>
      </c>
    </row>
    <row r="1692" spans="1:11" x14ac:dyDescent="0.2">
      <c r="A1692">
        <f>'YAHOO HISTORICAL DATA'!A1692</f>
        <v>0</v>
      </c>
      <c r="B1692" s="81">
        <f t="shared" si="108"/>
        <v>0</v>
      </c>
      <c r="C1692" s="83">
        <f t="shared" si="106"/>
        <v>0</v>
      </c>
      <c r="D1692" s="83">
        <f t="shared" si="109"/>
        <v>0</v>
      </c>
      <c r="E1692" s="3" t="e">
        <f t="shared" si="107"/>
        <v>#NUM!</v>
      </c>
      <c r="F1692" s="15" t="str">
        <f>IF(ISNUMBER(VALUE(SUBSTITUTE(SUBSTITUTE(SUBSTITUTE(SUBSTITUTE('YAHOO HISTORICAL DATA'!B1692,",","+"),".","-"),"+","."),"-",",")))=TRUE,(VALUE(SUBSTITUTE(SUBSTITUTE(SUBSTITUTE(SUBSTITUTE('YAHOO HISTORICAL DATA'!B1692,",","+"),".","-"),"+","."),"-",","))),"")</f>
        <v/>
      </c>
      <c r="G1692" s="15" t="str">
        <f>IF(ISNUMBER(VALUE(SUBSTITUTE(SUBSTITUTE(SUBSTITUTE(SUBSTITUTE('YAHOO HISTORICAL DATA'!C1692,",","+"),".","-"),"+","."),"-",",")))=TRUE,(VALUE(SUBSTITUTE(SUBSTITUTE(SUBSTITUTE(SUBSTITUTE('YAHOO HISTORICAL DATA'!C1692,",","+"),".","-"),"+","."),"-",","))),"")</f>
        <v/>
      </c>
      <c r="H1692" s="15" t="str">
        <f>IF(ISNUMBER(VALUE(SUBSTITUTE(SUBSTITUTE(SUBSTITUTE(SUBSTITUTE('YAHOO HISTORICAL DATA'!D1692,",","+"),".","-"),"+","."),"-",",")))=TRUE,(VALUE(SUBSTITUTE(SUBSTITUTE(SUBSTITUTE(SUBSTITUTE('YAHOO HISTORICAL DATA'!D1692,",","+"),".","-"),"+","."),"-",","))),"")</f>
        <v/>
      </c>
      <c r="I1692" s="15" t="str">
        <f>IF(ISNUMBER(VALUE(SUBSTITUTE(SUBSTITUTE(SUBSTITUTE(SUBSTITUTE('YAHOO HISTORICAL DATA'!E1692,",","+"),".","-"),"+","."),"-",",")))=TRUE,(VALUE(SUBSTITUTE(SUBSTITUTE(SUBSTITUTE(SUBSTITUTE('YAHOO HISTORICAL DATA'!E1692,",","+"),".","-"),"+","."),"-",","))),"")</f>
        <v/>
      </c>
      <c r="J1692" s="15" t="str">
        <f>IF(ISNUMBER(VALUE(SUBSTITUTE(SUBSTITUTE(SUBSTITUTE(SUBSTITUTE('YAHOO HISTORICAL DATA'!F1692,",","+"),".","-"),"+","."),"-",",")))=TRUE,(VALUE(SUBSTITUTE(SUBSTITUTE(SUBSTITUTE(SUBSTITUTE('YAHOO HISTORICAL DATA'!F1692,",","+"),".","-"),"+","."),"-",","))),"")</f>
        <v/>
      </c>
      <c r="K1692" s="15">
        <f>IF(ISNUMBER(VALUE(SUBSTITUTE(SUBSTITUTE(SUBSTITUTE(SUBSTITUTE('YAHOO HISTORICAL DATA'!G1692,",","+"),".","-"),"+","."),"-",",")))=TRUE,(VALUE(SUBSTITUTE(SUBSTITUTE(SUBSTITUTE(SUBSTITUTE('YAHOO HISTORICAL DATA'!G1692,",","+"),".","-"),"+","."),"-",","))),VALUE(SUBSTITUTE(SUBSTITUTE(SUBSTITUTE(SUBSTITUTE('YAHOO HISTORICAL DATA'!G1692,",","+"),".","-"),"+","."),"-",",")&amp;"0"))</f>
        <v>0</v>
      </c>
    </row>
    <row r="1693" spans="1:11" x14ac:dyDescent="0.2">
      <c r="A1693">
        <f>'YAHOO HISTORICAL DATA'!A1693</f>
        <v>0</v>
      </c>
      <c r="B1693" s="81">
        <f t="shared" si="108"/>
        <v>0</v>
      </c>
      <c r="C1693" s="83">
        <f t="shared" si="106"/>
        <v>0</v>
      </c>
      <c r="D1693" s="83">
        <f t="shared" si="109"/>
        <v>0</v>
      </c>
      <c r="E1693" s="3" t="e">
        <f t="shared" si="107"/>
        <v>#NUM!</v>
      </c>
      <c r="F1693" s="15" t="str">
        <f>IF(ISNUMBER(VALUE(SUBSTITUTE(SUBSTITUTE(SUBSTITUTE(SUBSTITUTE('YAHOO HISTORICAL DATA'!B1693,",","+"),".","-"),"+","."),"-",",")))=TRUE,(VALUE(SUBSTITUTE(SUBSTITUTE(SUBSTITUTE(SUBSTITUTE('YAHOO HISTORICAL DATA'!B1693,",","+"),".","-"),"+","."),"-",","))),"")</f>
        <v/>
      </c>
      <c r="G1693" s="15" t="str">
        <f>IF(ISNUMBER(VALUE(SUBSTITUTE(SUBSTITUTE(SUBSTITUTE(SUBSTITUTE('YAHOO HISTORICAL DATA'!C1693,",","+"),".","-"),"+","."),"-",",")))=TRUE,(VALUE(SUBSTITUTE(SUBSTITUTE(SUBSTITUTE(SUBSTITUTE('YAHOO HISTORICAL DATA'!C1693,",","+"),".","-"),"+","."),"-",","))),"")</f>
        <v/>
      </c>
      <c r="H1693" s="15" t="str">
        <f>IF(ISNUMBER(VALUE(SUBSTITUTE(SUBSTITUTE(SUBSTITUTE(SUBSTITUTE('YAHOO HISTORICAL DATA'!D1693,",","+"),".","-"),"+","."),"-",",")))=TRUE,(VALUE(SUBSTITUTE(SUBSTITUTE(SUBSTITUTE(SUBSTITUTE('YAHOO HISTORICAL DATA'!D1693,",","+"),".","-"),"+","."),"-",","))),"")</f>
        <v/>
      </c>
      <c r="I1693" s="15" t="str">
        <f>IF(ISNUMBER(VALUE(SUBSTITUTE(SUBSTITUTE(SUBSTITUTE(SUBSTITUTE('YAHOO HISTORICAL DATA'!E1693,",","+"),".","-"),"+","."),"-",",")))=TRUE,(VALUE(SUBSTITUTE(SUBSTITUTE(SUBSTITUTE(SUBSTITUTE('YAHOO HISTORICAL DATA'!E1693,",","+"),".","-"),"+","."),"-",","))),"")</f>
        <v/>
      </c>
      <c r="J1693" s="15" t="str">
        <f>IF(ISNUMBER(VALUE(SUBSTITUTE(SUBSTITUTE(SUBSTITUTE(SUBSTITUTE('YAHOO HISTORICAL DATA'!F1693,",","+"),".","-"),"+","."),"-",",")))=TRUE,(VALUE(SUBSTITUTE(SUBSTITUTE(SUBSTITUTE(SUBSTITUTE('YAHOO HISTORICAL DATA'!F1693,",","+"),".","-"),"+","."),"-",","))),"")</f>
        <v/>
      </c>
      <c r="K1693" s="15">
        <f>IF(ISNUMBER(VALUE(SUBSTITUTE(SUBSTITUTE(SUBSTITUTE(SUBSTITUTE('YAHOO HISTORICAL DATA'!G1693,",","+"),".","-"),"+","."),"-",",")))=TRUE,(VALUE(SUBSTITUTE(SUBSTITUTE(SUBSTITUTE(SUBSTITUTE('YAHOO HISTORICAL DATA'!G1693,",","+"),".","-"),"+","."),"-",","))),VALUE(SUBSTITUTE(SUBSTITUTE(SUBSTITUTE(SUBSTITUTE('YAHOO HISTORICAL DATA'!G1693,",","+"),".","-"),"+","."),"-",",")&amp;"0"))</f>
        <v>0</v>
      </c>
    </row>
    <row r="1694" spans="1:11" x14ac:dyDescent="0.2">
      <c r="A1694">
        <f>'YAHOO HISTORICAL DATA'!A1694</f>
        <v>0</v>
      </c>
      <c r="B1694" s="81">
        <f t="shared" si="108"/>
        <v>0</v>
      </c>
      <c r="C1694" s="83">
        <f t="shared" si="106"/>
        <v>0</v>
      </c>
      <c r="D1694" s="83">
        <f t="shared" si="109"/>
        <v>0</v>
      </c>
      <c r="E1694" s="3" t="e">
        <f t="shared" si="107"/>
        <v>#NUM!</v>
      </c>
      <c r="F1694" s="15" t="str">
        <f>IF(ISNUMBER(VALUE(SUBSTITUTE(SUBSTITUTE(SUBSTITUTE(SUBSTITUTE('YAHOO HISTORICAL DATA'!B1694,",","+"),".","-"),"+","."),"-",",")))=TRUE,(VALUE(SUBSTITUTE(SUBSTITUTE(SUBSTITUTE(SUBSTITUTE('YAHOO HISTORICAL DATA'!B1694,",","+"),".","-"),"+","."),"-",","))),"")</f>
        <v/>
      </c>
      <c r="G1694" s="15" t="str">
        <f>IF(ISNUMBER(VALUE(SUBSTITUTE(SUBSTITUTE(SUBSTITUTE(SUBSTITUTE('YAHOO HISTORICAL DATA'!C1694,",","+"),".","-"),"+","."),"-",",")))=TRUE,(VALUE(SUBSTITUTE(SUBSTITUTE(SUBSTITUTE(SUBSTITUTE('YAHOO HISTORICAL DATA'!C1694,",","+"),".","-"),"+","."),"-",","))),"")</f>
        <v/>
      </c>
      <c r="H1694" s="15" t="str">
        <f>IF(ISNUMBER(VALUE(SUBSTITUTE(SUBSTITUTE(SUBSTITUTE(SUBSTITUTE('YAHOO HISTORICAL DATA'!D1694,",","+"),".","-"),"+","."),"-",",")))=TRUE,(VALUE(SUBSTITUTE(SUBSTITUTE(SUBSTITUTE(SUBSTITUTE('YAHOO HISTORICAL DATA'!D1694,",","+"),".","-"),"+","."),"-",","))),"")</f>
        <v/>
      </c>
      <c r="I1694" s="15" t="str">
        <f>IF(ISNUMBER(VALUE(SUBSTITUTE(SUBSTITUTE(SUBSTITUTE(SUBSTITUTE('YAHOO HISTORICAL DATA'!E1694,",","+"),".","-"),"+","."),"-",",")))=TRUE,(VALUE(SUBSTITUTE(SUBSTITUTE(SUBSTITUTE(SUBSTITUTE('YAHOO HISTORICAL DATA'!E1694,",","+"),".","-"),"+","."),"-",","))),"")</f>
        <v/>
      </c>
      <c r="J1694" s="15" t="str">
        <f>IF(ISNUMBER(VALUE(SUBSTITUTE(SUBSTITUTE(SUBSTITUTE(SUBSTITUTE('YAHOO HISTORICAL DATA'!F1694,",","+"),".","-"),"+","."),"-",",")))=TRUE,(VALUE(SUBSTITUTE(SUBSTITUTE(SUBSTITUTE(SUBSTITUTE('YAHOO HISTORICAL DATA'!F1694,",","+"),".","-"),"+","."),"-",","))),"")</f>
        <v/>
      </c>
      <c r="K1694" s="15">
        <f>IF(ISNUMBER(VALUE(SUBSTITUTE(SUBSTITUTE(SUBSTITUTE(SUBSTITUTE('YAHOO HISTORICAL DATA'!G1694,",","+"),".","-"),"+","."),"-",",")))=TRUE,(VALUE(SUBSTITUTE(SUBSTITUTE(SUBSTITUTE(SUBSTITUTE('YAHOO HISTORICAL DATA'!G1694,",","+"),".","-"),"+","."),"-",","))),VALUE(SUBSTITUTE(SUBSTITUTE(SUBSTITUTE(SUBSTITUTE('YAHOO HISTORICAL DATA'!G1694,",","+"),".","-"),"+","."),"-",",")&amp;"0"))</f>
        <v>0</v>
      </c>
    </row>
    <row r="1695" spans="1:11" x14ac:dyDescent="0.2">
      <c r="A1695">
        <f>'YAHOO HISTORICAL DATA'!A1695</f>
        <v>0</v>
      </c>
      <c r="B1695" s="81">
        <f t="shared" si="108"/>
        <v>0</v>
      </c>
      <c r="C1695" s="83">
        <f t="shared" si="106"/>
        <v>0</v>
      </c>
      <c r="D1695" s="83">
        <f t="shared" si="109"/>
        <v>0</v>
      </c>
      <c r="E1695" s="3" t="e">
        <f t="shared" si="107"/>
        <v>#NUM!</v>
      </c>
      <c r="F1695" s="15" t="str">
        <f>IF(ISNUMBER(VALUE(SUBSTITUTE(SUBSTITUTE(SUBSTITUTE(SUBSTITUTE('YAHOO HISTORICAL DATA'!B1695,",","+"),".","-"),"+","."),"-",",")))=TRUE,(VALUE(SUBSTITUTE(SUBSTITUTE(SUBSTITUTE(SUBSTITUTE('YAHOO HISTORICAL DATA'!B1695,",","+"),".","-"),"+","."),"-",","))),"")</f>
        <v/>
      </c>
      <c r="G1695" s="15" t="str">
        <f>IF(ISNUMBER(VALUE(SUBSTITUTE(SUBSTITUTE(SUBSTITUTE(SUBSTITUTE('YAHOO HISTORICAL DATA'!C1695,",","+"),".","-"),"+","."),"-",",")))=TRUE,(VALUE(SUBSTITUTE(SUBSTITUTE(SUBSTITUTE(SUBSTITUTE('YAHOO HISTORICAL DATA'!C1695,",","+"),".","-"),"+","."),"-",","))),"")</f>
        <v/>
      </c>
      <c r="H1695" s="15" t="str">
        <f>IF(ISNUMBER(VALUE(SUBSTITUTE(SUBSTITUTE(SUBSTITUTE(SUBSTITUTE('YAHOO HISTORICAL DATA'!D1695,",","+"),".","-"),"+","."),"-",",")))=TRUE,(VALUE(SUBSTITUTE(SUBSTITUTE(SUBSTITUTE(SUBSTITUTE('YAHOO HISTORICAL DATA'!D1695,",","+"),".","-"),"+","."),"-",","))),"")</f>
        <v/>
      </c>
      <c r="I1695" s="15" t="str">
        <f>IF(ISNUMBER(VALUE(SUBSTITUTE(SUBSTITUTE(SUBSTITUTE(SUBSTITUTE('YAHOO HISTORICAL DATA'!E1695,",","+"),".","-"),"+","."),"-",",")))=TRUE,(VALUE(SUBSTITUTE(SUBSTITUTE(SUBSTITUTE(SUBSTITUTE('YAHOO HISTORICAL DATA'!E1695,",","+"),".","-"),"+","."),"-",","))),"")</f>
        <v/>
      </c>
      <c r="J1695" s="15" t="str">
        <f>IF(ISNUMBER(VALUE(SUBSTITUTE(SUBSTITUTE(SUBSTITUTE(SUBSTITUTE('YAHOO HISTORICAL DATA'!F1695,",","+"),".","-"),"+","."),"-",",")))=TRUE,(VALUE(SUBSTITUTE(SUBSTITUTE(SUBSTITUTE(SUBSTITUTE('YAHOO HISTORICAL DATA'!F1695,",","+"),".","-"),"+","."),"-",","))),"")</f>
        <v/>
      </c>
      <c r="K1695" s="15">
        <f>IF(ISNUMBER(VALUE(SUBSTITUTE(SUBSTITUTE(SUBSTITUTE(SUBSTITUTE('YAHOO HISTORICAL DATA'!G1695,",","+"),".","-"),"+","."),"-",",")))=TRUE,(VALUE(SUBSTITUTE(SUBSTITUTE(SUBSTITUTE(SUBSTITUTE('YAHOO HISTORICAL DATA'!G1695,",","+"),".","-"),"+","."),"-",","))),VALUE(SUBSTITUTE(SUBSTITUTE(SUBSTITUTE(SUBSTITUTE('YAHOO HISTORICAL DATA'!G1695,",","+"),".","-"),"+","."),"-",",")&amp;"0"))</f>
        <v>0</v>
      </c>
    </row>
    <row r="1696" spans="1:11" x14ac:dyDescent="0.2">
      <c r="A1696">
        <f>'YAHOO HISTORICAL DATA'!A1696</f>
        <v>0</v>
      </c>
      <c r="B1696" s="81">
        <f t="shared" si="108"/>
        <v>0</v>
      </c>
      <c r="C1696" s="83">
        <f t="shared" si="106"/>
        <v>0</v>
      </c>
      <c r="D1696" s="83">
        <f t="shared" si="109"/>
        <v>0</v>
      </c>
      <c r="E1696" s="3" t="e">
        <f t="shared" si="107"/>
        <v>#NUM!</v>
      </c>
      <c r="F1696" s="15" t="str">
        <f>IF(ISNUMBER(VALUE(SUBSTITUTE(SUBSTITUTE(SUBSTITUTE(SUBSTITUTE('YAHOO HISTORICAL DATA'!B1696,",","+"),".","-"),"+","."),"-",",")))=TRUE,(VALUE(SUBSTITUTE(SUBSTITUTE(SUBSTITUTE(SUBSTITUTE('YAHOO HISTORICAL DATA'!B1696,",","+"),".","-"),"+","."),"-",","))),"")</f>
        <v/>
      </c>
      <c r="G1696" s="15" t="str">
        <f>IF(ISNUMBER(VALUE(SUBSTITUTE(SUBSTITUTE(SUBSTITUTE(SUBSTITUTE('YAHOO HISTORICAL DATA'!C1696,",","+"),".","-"),"+","."),"-",",")))=TRUE,(VALUE(SUBSTITUTE(SUBSTITUTE(SUBSTITUTE(SUBSTITUTE('YAHOO HISTORICAL DATA'!C1696,",","+"),".","-"),"+","."),"-",","))),"")</f>
        <v/>
      </c>
      <c r="H1696" s="15" t="str">
        <f>IF(ISNUMBER(VALUE(SUBSTITUTE(SUBSTITUTE(SUBSTITUTE(SUBSTITUTE('YAHOO HISTORICAL DATA'!D1696,",","+"),".","-"),"+","."),"-",",")))=TRUE,(VALUE(SUBSTITUTE(SUBSTITUTE(SUBSTITUTE(SUBSTITUTE('YAHOO HISTORICAL DATA'!D1696,",","+"),".","-"),"+","."),"-",","))),"")</f>
        <v/>
      </c>
      <c r="I1696" s="15" t="str">
        <f>IF(ISNUMBER(VALUE(SUBSTITUTE(SUBSTITUTE(SUBSTITUTE(SUBSTITUTE('YAHOO HISTORICAL DATA'!E1696,",","+"),".","-"),"+","."),"-",",")))=TRUE,(VALUE(SUBSTITUTE(SUBSTITUTE(SUBSTITUTE(SUBSTITUTE('YAHOO HISTORICAL DATA'!E1696,",","+"),".","-"),"+","."),"-",","))),"")</f>
        <v/>
      </c>
      <c r="J1696" s="15" t="str">
        <f>IF(ISNUMBER(VALUE(SUBSTITUTE(SUBSTITUTE(SUBSTITUTE(SUBSTITUTE('YAHOO HISTORICAL DATA'!F1696,",","+"),".","-"),"+","."),"-",",")))=TRUE,(VALUE(SUBSTITUTE(SUBSTITUTE(SUBSTITUTE(SUBSTITUTE('YAHOO HISTORICAL DATA'!F1696,",","+"),".","-"),"+","."),"-",","))),"")</f>
        <v/>
      </c>
      <c r="K1696" s="15">
        <f>IF(ISNUMBER(VALUE(SUBSTITUTE(SUBSTITUTE(SUBSTITUTE(SUBSTITUTE('YAHOO HISTORICAL DATA'!G1696,",","+"),".","-"),"+","."),"-",",")))=TRUE,(VALUE(SUBSTITUTE(SUBSTITUTE(SUBSTITUTE(SUBSTITUTE('YAHOO HISTORICAL DATA'!G1696,",","+"),".","-"),"+","."),"-",","))),VALUE(SUBSTITUTE(SUBSTITUTE(SUBSTITUTE(SUBSTITUTE('YAHOO HISTORICAL DATA'!G1696,",","+"),".","-"),"+","."),"-",",")&amp;"0"))</f>
        <v>0</v>
      </c>
    </row>
    <row r="1697" spans="1:11" x14ac:dyDescent="0.2">
      <c r="A1697">
        <f>'YAHOO HISTORICAL DATA'!A1697</f>
        <v>0</v>
      </c>
      <c r="B1697" s="81">
        <f t="shared" si="108"/>
        <v>0</v>
      </c>
      <c r="C1697" s="83">
        <f t="shared" si="106"/>
        <v>0</v>
      </c>
      <c r="D1697" s="83">
        <f t="shared" si="109"/>
        <v>0</v>
      </c>
      <c r="E1697" s="3" t="e">
        <f t="shared" si="107"/>
        <v>#NUM!</v>
      </c>
      <c r="F1697" s="15" t="str">
        <f>IF(ISNUMBER(VALUE(SUBSTITUTE(SUBSTITUTE(SUBSTITUTE(SUBSTITUTE('YAHOO HISTORICAL DATA'!B1697,",","+"),".","-"),"+","."),"-",",")))=TRUE,(VALUE(SUBSTITUTE(SUBSTITUTE(SUBSTITUTE(SUBSTITUTE('YAHOO HISTORICAL DATA'!B1697,",","+"),".","-"),"+","."),"-",","))),"")</f>
        <v/>
      </c>
      <c r="G1697" s="15" t="str">
        <f>IF(ISNUMBER(VALUE(SUBSTITUTE(SUBSTITUTE(SUBSTITUTE(SUBSTITUTE('YAHOO HISTORICAL DATA'!C1697,",","+"),".","-"),"+","."),"-",",")))=TRUE,(VALUE(SUBSTITUTE(SUBSTITUTE(SUBSTITUTE(SUBSTITUTE('YAHOO HISTORICAL DATA'!C1697,",","+"),".","-"),"+","."),"-",","))),"")</f>
        <v/>
      </c>
      <c r="H1697" s="15" t="str">
        <f>IF(ISNUMBER(VALUE(SUBSTITUTE(SUBSTITUTE(SUBSTITUTE(SUBSTITUTE('YAHOO HISTORICAL DATA'!D1697,",","+"),".","-"),"+","."),"-",",")))=TRUE,(VALUE(SUBSTITUTE(SUBSTITUTE(SUBSTITUTE(SUBSTITUTE('YAHOO HISTORICAL DATA'!D1697,",","+"),".","-"),"+","."),"-",","))),"")</f>
        <v/>
      </c>
      <c r="I1697" s="15" t="str">
        <f>IF(ISNUMBER(VALUE(SUBSTITUTE(SUBSTITUTE(SUBSTITUTE(SUBSTITUTE('YAHOO HISTORICAL DATA'!E1697,",","+"),".","-"),"+","."),"-",",")))=TRUE,(VALUE(SUBSTITUTE(SUBSTITUTE(SUBSTITUTE(SUBSTITUTE('YAHOO HISTORICAL DATA'!E1697,",","+"),".","-"),"+","."),"-",","))),"")</f>
        <v/>
      </c>
      <c r="J1697" s="15" t="str">
        <f>IF(ISNUMBER(VALUE(SUBSTITUTE(SUBSTITUTE(SUBSTITUTE(SUBSTITUTE('YAHOO HISTORICAL DATA'!F1697,",","+"),".","-"),"+","."),"-",",")))=TRUE,(VALUE(SUBSTITUTE(SUBSTITUTE(SUBSTITUTE(SUBSTITUTE('YAHOO HISTORICAL DATA'!F1697,",","+"),".","-"),"+","."),"-",","))),"")</f>
        <v/>
      </c>
      <c r="K1697" s="15">
        <f>IF(ISNUMBER(VALUE(SUBSTITUTE(SUBSTITUTE(SUBSTITUTE(SUBSTITUTE('YAHOO HISTORICAL DATA'!G1697,",","+"),".","-"),"+","."),"-",",")))=TRUE,(VALUE(SUBSTITUTE(SUBSTITUTE(SUBSTITUTE(SUBSTITUTE('YAHOO HISTORICAL DATA'!G1697,",","+"),".","-"),"+","."),"-",","))),VALUE(SUBSTITUTE(SUBSTITUTE(SUBSTITUTE(SUBSTITUTE('YAHOO HISTORICAL DATA'!G1697,",","+"),".","-"),"+","."),"-",",")&amp;"0"))</f>
        <v>0</v>
      </c>
    </row>
    <row r="1698" spans="1:11" x14ac:dyDescent="0.2">
      <c r="A1698">
        <f>'YAHOO HISTORICAL DATA'!A1698</f>
        <v>0</v>
      </c>
      <c r="B1698" s="81">
        <f t="shared" si="108"/>
        <v>0</v>
      </c>
      <c r="C1698" s="83">
        <f t="shared" si="106"/>
        <v>0</v>
      </c>
      <c r="D1698" s="83">
        <f t="shared" si="109"/>
        <v>0</v>
      </c>
      <c r="E1698" s="3" t="e">
        <f t="shared" si="107"/>
        <v>#NUM!</v>
      </c>
      <c r="F1698" s="15" t="str">
        <f>IF(ISNUMBER(VALUE(SUBSTITUTE(SUBSTITUTE(SUBSTITUTE(SUBSTITUTE('YAHOO HISTORICAL DATA'!B1698,",","+"),".","-"),"+","."),"-",",")))=TRUE,(VALUE(SUBSTITUTE(SUBSTITUTE(SUBSTITUTE(SUBSTITUTE('YAHOO HISTORICAL DATA'!B1698,",","+"),".","-"),"+","."),"-",","))),"")</f>
        <v/>
      </c>
      <c r="G1698" s="15" t="str">
        <f>IF(ISNUMBER(VALUE(SUBSTITUTE(SUBSTITUTE(SUBSTITUTE(SUBSTITUTE('YAHOO HISTORICAL DATA'!C1698,",","+"),".","-"),"+","."),"-",",")))=TRUE,(VALUE(SUBSTITUTE(SUBSTITUTE(SUBSTITUTE(SUBSTITUTE('YAHOO HISTORICAL DATA'!C1698,",","+"),".","-"),"+","."),"-",","))),"")</f>
        <v/>
      </c>
      <c r="H1698" s="15" t="str">
        <f>IF(ISNUMBER(VALUE(SUBSTITUTE(SUBSTITUTE(SUBSTITUTE(SUBSTITUTE('YAHOO HISTORICAL DATA'!D1698,",","+"),".","-"),"+","."),"-",",")))=TRUE,(VALUE(SUBSTITUTE(SUBSTITUTE(SUBSTITUTE(SUBSTITUTE('YAHOO HISTORICAL DATA'!D1698,",","+"),".","-"),"+","."),"-",","))),"")</f>
        <v/>
      </c>
      <c r="I1698" s="15" t="str">
        <f>IF(ISNUMBER(VALUE(SUBSTITUTE(SUBSTITUTE(SUBSTITUTE(SUBSTITUTE('YAHOO HISTORICAL DATA'!E1698,",","+"),".","-"),"+","."),"-",",")))=TRUE,(VALUE(SUBSTITUTE(SUBSTITUTE(SUBSTITUTE(SUBSTITUTE('YAHOO HISTORICAL DATA'!E1698,",","+"),".","-"),"+","."),"-",","))),"")</f>
        <v/>
      </c>
      <c r="J1698" s="15" t="str">
        <f>IF(ISNUMBER(VALUE(SUBSTITUTE(SUBSTITUTE(SUBSTITUTE(SUBSTITUTE('YAHOO HISTORICAL DATA'!F1698,",","+"),".","-"),"+","."),"-",",")))=TRUE,(VALUE(SUBSTITUTE(SUBSTITUTE(SUBSTITUTE(SUBSTITUTE('YAHOO HISTORICAL DATA'!F1698,",","+"),".","-"),"+","."),"-",","))),"")</f>
        <v/>
      </c>
      <c r="K1698" s="15">
        <f>IF(ISNUMBER(VALUE(SUBSTITUTE(SUBSTITUTE(SUBSTITUTE(SUBSTITUTE('YAHOO HISTORICAL DATA'!G1698,",","+"),".","-"),"+","."),"-",",")))=TRUE,(VALUE(SUBSTITUTE(SUBSTITUTE(SUBSTITUTE(SUBSTITUTE('YAHOO HISTORICAL DATA'!G1698,",","+"),".","-"),"+","."),"-",","))),VALUE(SUBSTITUTE(SUBSTITUTE(SUBSTITUTE(SUBSTITUTE('YAHOO HISTORICAL DATA'!G1698,",","+"),".","-"),"+","."),"-",",")&amp;"0"))</f>
        <v>0</v>
      </c>
    </row>
    <row r="1699" spans="1:11" x14ac:dyDescent="0.2">
      <c r="A1699">
        <f>'YAHOO HISTORICAL DATA'!A1699</f>
        <v>0</v>
      </c>
      <c r="B1699" s="81">
        <f t="shared" si="108"/>
        <v>0</v>
      </c>
      <c r="C1699" s="83">
        <f t="shared" si="106"/>
        <v>0</v>
      </c>
      <c r="D1699" s="83">
        <f t="shared" si="109"/>
        <v>0</v>
      </c>
      <c r="E1699" s="3" t="e">
        <f t="shared" si="107"/>
        <v>#NUM!</v>
      </c>
      <c r="F1699" s="15" t="str">
        <f>IF(ISNUMBER(VALUE(SUBSTITUTE(SUBSTITUTE(SUBSTITUTE(SUBSTITUTE('YAHOO HISTORICAL DATA'!B1699,",","+"),".","-"),"+","."),"-",",")))=TRUE,(VALUE(SUBSTITUTE(SUBSTITUTE(SUBSTITUTE(SUBSTITUTE('YAHOO HISTORICAL DATA'!B1699,",","+"),".","-"),"+","."),"-",","))),"")</f>
        <v/>
      </c>
      <c r="G1699" s="15" t="str">
        <f>IF(ISNUMBER(VALUE(SUBSTITUTE(SUBSTITUTE(SUBSTITUTE(SUBSTITUTE('YAHOO HISTORICAL DATA'!C1699,",","+"),".","-"),"+","."),"-",",")))=TRUE,(VALUE(SUBSTITUTE(SUBSTITUTE(SUBSTITUTE(SUBSTITUTE('YAHOO HISTORICAL DATA'!C1699,",","+"),".","-"),"+","."),"-",","))),"")</f>
        <v/>
      </c>
      <c r="H1699" s="15" t="str">
        <f>IF(ISNUMBER(VALUE(SUBSTITUTE(SUBSTITUTE(SUBSTITUTE(SUBSTITUTE('YAHOO HISTORICAL DATA'!D1699,",","+"),".","-"),"+","."),"-",",")))=TRUE,(VALUE(SUBSTITUTE(SUBSTITUTE(SUBSTITUTE(SUBSTITUTE('YAHOO HISTORICAL DATA'!D1699,",","+"),".","-"),"+","."),"-",","))),"")</f>
        <v/>
      </c>
      <c r="I1699" s="15" t="str">
        <f>IF(ISNUMBER(VALUE(SUBSTITUTE(SUBSTITUTE(SUBSTITUTE(SUBSTITUTE('YAHOO HISTORICAL DATA'!E1699,",","+"),".","-"),"+","."),"-",",")))=TRUE,(VALUE(SUBSTITUTE(SUBSTITUTE(SUBSTITUTE(SUBSTITUTE('YAHOO HISTORICAL DATA'!E1699,",","+"),".","-"),"+","."),"-",","))),"")</f>
        <v/>
      </c>
      <c r="J1699" s="15" t="str">
        <f>IF(ISNUMBER(VALUE(SUBSTITUTE(SUBSTITUTE(SUBSTITUTE(SUBSTITUTE('YAHOO HISTORICAL DATA'!F1699,",","+"),".","-"),"+","."),"-",",")))=TRUE,(VALUE(SUBSTITUTE(SUBSTITUTE(SUBSTITUTE(SUBSTITUTE('YAHOO HISTORICAL DATA'!F1699,",","+"),".","-"),"+","."),"-",","))),"")</f>
        <v/>
      </c>
      <c r="K1699" s="15">
        <f>IF(ISNUMBER(VALUE(SUBSTITUTE(SUBSTITUTE(SUBSTITUTE(SUBSTITUTE('YAHOO HISTORICAL DATA'!G1699,",","+"),".","-"),"+","."),"-",",")))=TRUE,(VALUE(SUBSTITUTE(SUBSTITUTE(SUBSTITUTE(SUBSTITUTE('YAHOO HISTORICAL DATA'!G1699,",","+"),".","-"),"+","."),"-",","))),VALUE(SUBSTITUTE(SUBSTITUTE(SUBSTITUTE(SUBSTITUTE('YAHOO HISTORICAL DATA'!G1699,",","+"),".","-"),"+","."),"-",",")&amp;"0"))</f>
        <v>0</v>
      </c>
    </row>
    <row r="1700" spans="1:11" x14ac:dyDescent="0.2">
      <c r="A1700">
        <f>'YAHOO HISTORICAL DATA'!A1700</f>
        <v>0</v>
      </c>
      <c r="B1700" s="81">
        <f t="shared" si="108"/>
        <v>0</v>
      </c>
      <c r="C1700" s="83">
        <f t="shared" si="106"/>
        <v>0</v>
      </c>
      <c r="D1700" s="83">
        <f t="shared" si="109"/>
        <v>0</v>
      </c>
      <c r="E1700" s="3" t="e">
        <f t="shared" si="107"/>
        <v>#NUM!</v>
      </c>
      <c r="F1700" s="15" t="str">
        <f>IF(ISNUMBER(VALUE(SUBSTITUTE(SUBSTITUTE(SUBSTITUTE(SUBSTITUTE('YAHOO HISTORICAL DATA'!B1700,",","+"),".","-"),"+","."),"-",",")))=TRUE,(VALUE(SUBSTITUTE(SUBSTITUTE(SUBSTITUTE(SUBSTITUTE('YAHOO HISTORICAL DATA'!B1700,",","+"),".","-"),"+","."),"-",","))),"")</f>
        <v/>
      </c>
      <c r="G1700" s="15" t="str">
        <f>IF(ISNUMBER(VALUE(SUBSTITUTE(SUBSTITUTE(SUBSTITUTE(SUBSTITUTE('YAHOO HISTORICAL DATA'!C1700,",","+"),".","-"),"+","."),"-",",")))=TRUE,(VALUE(SUBSTITUTE(SUBSTITUTE(SUBSTITUTE(SUBSTITUTE('YAHOO HISTORICAL DATA'!C1700,",","+"),".","-"),"+","."),"-",","))),"")</f>
        <v/>
      </c>
      <c r="H1700" s="15" t="str">
        <f>IF(ISNUMBER(VALUE(SUBSTITUTE(SUBSTITUTE(SUBSTITUTE(SUBSTITUTE('YAHOO HISTORICAL DATA'!D1700,",","+"),".","-"),"+","."),"-",",")))=TRUE,(VALUE(SUBSTITUTE(SUBSTITUTE(SUBSTITUTE(SUBSTITUTE('YAHOO HISTORICAL DATA'!D1700,",","+"),".","-"),"+","."),"-",","))),"")</f>
        <v/>
      </c>
      <c r="I1700" s="15" t="str">
        <f>IF(ISNUMBER(VALUE(SUBSTITUTE(SUBSTITUTE(SUBSTITUTE(SUBSTITUTE('YAHOO HISTORICAL DATA'!E1700,",","+"),".","-"),"+","."),"-",",")))=TRUE,(VALUE(SUBSTITUTE(SUBSTITUTE(SUBSTITUTE(SUBSTITUTE('YAHOO HISTORICAL DATA'!E1700,",","+"),".","-"),"+","."),"-",","))),"")</f>
        <v/>
      </c>
      <c r="J1700" s="15" t="str">
        <f>IF(ISNUMBER(VALUE(SUBSTITUTE(SUBSTITUTE(SUBSTITUTE(SUBSTITUTE('YAHOO HISTORICAL DATA'!F1700,",","+"),".","-"),"+","."),"-",",")))=TRUE,(VALUE(SUBSTITUTE(SUBSTITUTE(SUBSTITUTE(SUBSTITUTE('YAHOO HISTORICAL DATA'!F1700,",","+"),".","-"),"+","."),"-",","))),"")</f>
        <v/>
      </c>
      <c r="K1700" s="15">
        <f>IF(ISNUMBER(VALUE(SUBSTITUTE(SUBSTITUTE(SUBSTITUTE(SUBSTITUTE('YAHOO HISTORICAL DATA'!G1700,",","+"),".","-"),"+","."),"-",",")))=TRUE,(VALUE(SUBSTITUTE(SUBSTITUTE(SUBSTITUTE(SUBSTITUTE('YAHOO HISTORICAL DATA'!G1700,",","+"),".","-"),"+","."),"-",","))),VALUE(SUBSTITUTE(SUBSTITUTE(SUBSTITUTE(SUBSTITUTE('YAHOO HISTORICAL DATA'!G1700,",","+"),".","-"),"+","."),"-",",")&amp;"0"))</f>
        <v>0</v>
      </c>
    </row>
    <row r="1701" spans="1:11" x14ac:dyDescent="0.2">
      <c r="A1701">
        <f>'YAHOO HISTORICAL DATA'!A1701</f>
        <v>0</v>
      </c>
      <c r="B1701" s="81">
        <f t="shared" si="108"/>
        <v>0</v>
      </c>
      <c r="C1701" s="83">
        <f t="shared" si="106"/>
        <v>0</v>
      </c>
      <c r="D1701" s="83">
        <f t="shared" si="109"/>
        <v>0</v>
      </c>
      <c r="E1701" s="3" t="e">
        <f t="shared" si="107"/>
        <v>#NUM!</v>
      </c>
      <c r="F1701" s="15" t="str">
        <f>IF(ISNUMBER(VALUE(SUBSTITUTE(SUBSTITUTE(SUBSTITUTE(SUBSTITUTE('YAHOO HISTORICAL DATA'!B1701,",","+"),".","-"),"+","."),"-",",")))=TRUE,(VALUE(SUBSTITUTE(SUBSTITUTE(SUBSTITUTE(SUBSTITUTE('YAHOO HISTORICAL DATA'!B1701,",","+"),".","-"),"+","."),"-",","))),"")</f>
        <v/>
      </c>
      <c r="G1701" s="15" t="str">
        <f>IF(ISNUMBER(VALUE(SUBSTITUTE(SUBSTITUTE(SUBSTITUTE(SUBSTITUTE('YAHOO HISTORICAL DATA'!C1701,",","+"),".","-"),"+","."),"-",",")))=TRUE,(VALUE(SUBSTITUTE(SUBSTITUTE(SUBSTITUTE(SUBSTITUTE('YAHOO HISTORICAL DATA'!C1701,",","+"),".","-"),"+","."),"-",","))),"")</f>
        <v/>
      </c>
      <c r="H1701" s="15" t="str">
        <f>IF(ISNUMBER(VALUE(SUBSTITUTE(SUBSTITUTE(SUBSTITUTE(SUBSTITUTE('YAHOO HISTORICAL DATA'!D1701,",","+"),".","-"),"+","."),"-",",")))=TRUE,(VALUE(SUBSTITUTE(SUBSTITUTE(SUBSTITUTE(SUBSTITUTE('YAHOO HISTORICAL DATA'!D1701,",","+"),".","-"),"+","."),"-",","))),"")</f>
        <v/>
      </c>
      <c r="I1701" s="15" t="str">
        <f>IF(ISNUMBER(VALUE(SUBSTITUTE(SUBSTITUTE(SUBSTITUTE(SUBSTITUTE('YAHOO HISTORICAL DATA'!E1701,",","+"),".","-"),"+","."),"-",",")))=TRUE,(VALUE(SUBSTITUTE(SUBSTITUTE(SUBSTITUTE(SUBSTITUTE('YAHOO HISTORICAL DATA'!E1701,",","+"),".","-"),"+","."),"-",","))),"")</f>
        <v/>
      </c>
      <c r="J1701" s="15" t="str">
        <f>IF(ISNUMBER(VALUE(SUBSTITUTE(SUBSTITUTE(SUBSTITUTE(SUBSTITUTE('YAHOO HISTORICAL DATA'!F1701,",","+"),".","-"),"+","."),"-",",")))=TRUE,(VALUE(SUBSTITUTE(SUBSTITUTE(SUBSTITUTE(SUBSTITUTE('YAHOO HISTORICAL DATA'!F1701,",","+"),".","-"),"+","."),"-",","))),"")</f>
        <v/>
      </c>
      <c r="K1701" s="15">
        <f>IF(ISNUMBER(VALUE(SUBSTITUTE(SUBSTITUTE(SUBSTITUTE(SUBSTITUTE('YAHOO HISTORICAL DATA'!G1701,",","+"),".","-"),"+","."),"-",",")))=TRUE,(VALUE(SUBSTITUTE(SUBSTITUTE(SUBSTITUTE(SUBSTITUTE('YAHOO HISTORICAL DATA'!G1701,",","+"),".","-"),"+","."),"-",","))),VALUE(SUBSTITUTE(SUBSTITUTE(SUBSTITUTE(SUBSTITUTE('YAHOO HISTORICAL DATA'!G1701,",","+"),".","-"),"+","."),"-",",")&amp;"0"))</f>
        <v>0</v>
      </c>
    </row>
    <row r="1702" spans="1:11" x14ac:dyDescent="0.2">
      <c r="A1702">
        <f>'YAHOO HISTORICAL DATA'!A1702</f>
        <v>0</v>
      </c>
      <c r="B1702" s="81">
        <f t="shared" si="108"/>
        <v>0</v>
      </c>
      <c r="C1702" s="83">
        <f t="shared" si="106"/>
        <v>0</v>
      </c>
      <c r="D1702" s="83">
        <f t="shared" si="109"/>
        <v>0</v>
      </c>
      <c r="E1702" s="3" t="e">
        <f t="shared" si="107"/>
        <v>#NUM!</v>
      </c>
      <c r="F1702" s="15" t="str">
        <f>IF(ISNUMBER(VALUE(SUBSTITUTE(SUBSTITUTE(SUBSTITUTE(SUBSTITUTE('YAHOO HISTORICAL DATA'!B1702,",","+"),".","-"),"+","."),"-",",")))=TRUE,(VALUE(SUBSTITUTE(SUBSTITUTE(SUBSTITUTE(SUBSTITUTE('YAHOO HISTORICAL DATA'!B1702,",","+"),".","-"),"+","."),"-",","))),"")</f>
        <v/>
      </c>
      <c r="G1702" s="15" t="str">
        <f>IF(ISNUMBER(VALUE(SUBSTITUTE(SUBSTITUTE(SUBSTITUTE(SUBSTITUTE('YAHOO HISTORICAL DATA'!C1702,",","+"),".","-"),"+","."),"-",",")))=TRUE,(VALUE(SUBSTITUTE(SUBSTITUTE(SUBSTITUTE(SUBSTITUTE('YAHOO HISTORICAL DATA'!C1702,",","+"),".","-"),"+","."),"-",","))),"")</f>
        <v/>
      </c>
      <c r="H1702" s="15" t="str">
        <f>IF(ISNUMBER(VALUE(SUBSTITUTE(SUBSTITUTE(SUBSTITUTE(SUBSTITUTE('YAHOO HISTORICAL DATA'!D1702,",","+"),".","-"),"+","."),"-",",")))=TRUE,(VALUE(SUBSTITUTE(SUBSTITUTE(SUBSTITUTE(SUBSTITUTE('YAHOO HISTORICAL DATA'!D1702,",","+"),".","-"),"+","."),"-",","))),"")</f>
        <v/>
      </c>
      <c r="I1702" s="15" t="str">
        <f>IF(ISNUMBER(VALUE(SUBSTITUTE(SUBSTITUTE(SUBSTITUTE(SUBSTITUTE('YAHOO HISTORICAL DATA'!E1702,",","+"),".","-"),"+","."),"-",",")))=TRUE,(VALUE(SUBSTITUTE(SUBSTITUTE(SUBSTITUTE(SUBSTITUTE('YAHOO HISTORICAL DATA'!E1702,",","+"),".","-"),"+","."),"-",","))),"")</f>
        <v/>
      </c>
      <c r="J1702" s="15" t="str">
        <f>IF(ISNUMBER(VALUE(SUBSTITUTE(SUBSTITUTE(SUBSTITUTE(SUBSTITUTE('YAHOO HISTORICAL DATA'!F1702,",","+"),".","-"),"+","."),"-",",")))=TRUE,(VALUE(SUBSTITUTE(SUBSTITUTE(SUBSTITUTE(SUBSTITUTE('YAHOO HISTORICAL DATA'!F1702,",","+"),".","-"),"+","."),"-",","))),"")</f>
        <v/>
      </c>
      <c r="K1702" s="15">
        <f>IF(ISNUMBER(VALUE(SUBSTITUTE(SUBSTITUTE(SUBSTITUTE(SUBSTITUTE('YAHOO HISTORICAL DATA'!G1702,",","+"),".","-"),"+","."),"-",",")))=TRUE,(VALUE(SUBSTITUTE(SUBSTITUTE(SUBSTITUTE(SUBSTITUTE('YAHOO HISTORICAL DATA'!G1702,",","+"),".","-"),"+","."),"-",","))),VALUE(SUBSTITUTE(SUBSTITUTE(SUBSTITUTE(SUBSTITUTE('YAHOO HISTORICAL DATA'!G1702,",","+"),".","-"),"+","."),"-",",")&amp;"0"))</f>
        <v>0</v>
      </c>
    </row>
    <row r="1703" spans="1:11" x14ac:dyDescent="0.2">
      <c r="A1703">
        <f>'YAHOO HISTORICAL DATA'!A1703</f>
        <v>0</v>
      </c>
      <c r="B1703" s="81">
        <f t="shared" si="108"/>
        <v>0</v>
      </c>
      <c r="C1703" s="83">
        <f t="shared" si="106"/>
        <v>0</v>
      </c>
      <c r="D1703" s="83">
        <f t="shared" si="109"/>
        <v>0</v>
      </c>
      <c r="E1703" s="3" t="e">
        <f t="shared" si="107"/>
        <v>#NUM!</v>
      </c>
      <c r="F1703" s="15" t="str">
        <f>IF(ISNUMBER(VALUE(SUBSTITUTE(SUBSTITUTE(SUBSTITUTE(SUBSTITUTE('YAHOO HISTORICAL DATA'!B1703,",","+"),".","-"),"+","."),"-",",")))=TRUE,(VALUE(SUBSTITUTE(SUBSTITUTE(SUBSTITUTE(SUBSTITUTE('YAHOO HISTORICAL DATA'!B1703,",","+"),".","-"),"+","."),"-",","))),"")</f>
        <v/>
      </c>
      <c r="G1703" s="15" t="str">
        <f>IF(ISNUMBER(VALUE(SUBSTITUTE(SUBSTITUTE(SUBSTITUTE(SUBSTITUTE('YAHOO HISTORICAL DATA'!C1703,",","+"),".","-"),"+","."),"-",",")))=TRUE,(VALUE(SUBSTITUTE(SUBSTITUTE(SUBSTITUTE(SUBSTITUTE('YAHOO HISTORICAL DATA'!C1703,",","+"),".","-"),"+","."),"-",","))),"")</f>
        <v/>
      </c>
      <c r="H1703" s="15" t="str">
        <f>IF(ISNUMBER(VALUE(SUBSTITUTE(SUBSTITUTE(SUBSTITUTE(SUBSTITUTE('YAHOO HISTORICAL DATA'!D1703,",","+"),".","-"),"+","."),"-",",")))=TRUE,(VALUE(SUBSTITUTE(SUBSTITUTE(SUBSTITUTE(SUBSTITUTE('YAHOO HISTORICAL DATA'!D1703,",","+"),".","-"),"+","."),"-",","))),"")</f>
        <v/>
      </c>
      <c r="I1703" s="15" t="str">
        <f>IF(ISNUMBER(VALUE(SUBSTITUTE(SUBSTITUTE(SUBSTITUTE(SUBSTITUTE('YAHOO HISTORICAL DATA'!E1703,",","+"),".","-"),"+","."),"-",",")))=TRUE,(VALUE(SUBSTITUTE(SUBSTITUTE(SUBSTITUTE(SUBSTITUTE('YAHOO HISTORICAL DATA'!E1703,",","+"),".","-"),"+","."),"-",","))),"")</f>
        <v/>
      </c>
      <c r="J1703" s="15" t="str">
        <f>IF(ISNUMBER(VALUE(SUBSTITUTE(SUBSTITUTE(SUBSTITUTE(SUBSTITUTE('YAHOO HISTORICAL DATA'!F1703,",","+"),".","-"),"+","."),"-",",")))=TRUE,(VALUE(SUBSTITUTE(SUBSTITUTE(SUBSTITUTE(SUBSTITUTE('YAHOO HISTORICAL DATA'!F1703,",","+"),".","-"),"+","."),"-",","))),"")</f>
        <v/>
      </c>
      <c r="K1703" s="15">
        <f>IF(ISNUMBER(VALUE(SUBSTITUTE(SUBSTITUTE(SUBSTITUTE(SUBSTITUTE('YAHOO HISTORICAL DATA'!G1703,",","+"),".","-"),"+","."),"-",",")))=TRUE,(VALUE(SUBSTITUTE(SUBSTITUTE(SUBSTITUTE(SUBSTITUTE('YAHOO HISTORICAL DATA'!G1703,",","+"),".","-"),"+","."),"-",","))),VALUE(SUBSTITUTE(SUBSTITUTE(SUBSTITUTE(SUBSTITUTE('YAHOO HISTORICAL DATA'!G1703,",","+"),".","-"),"+","."),"-",",")&amp;"0"))</f>
        <v>0</v>
      </c>
    </row>
    <row r="1704" spans="1:11" x14ac:dyDescent="0.2">
      <c r="A1704">
        <f>'YAHOO HISTORICAL DATA'!A1704</f>
        <v>0</v>
      </c>
      <c r="B1704" s="81">
        <f t="shared" si="108"/>
        <v>0</v>
      </c>
      <c r="C1704" s="83">
        <f t="shared" si="106"/>
        <v>0</v>
      </c>
      <c r="D1704" s="83">
        <f t="shared" si="109"/>
        <v>0</v>
      </c>
      <c r="E1704" s="3" t="e">
        <f t="shared" si="107"/>
        <v>#NUM!</v>
      </c>
      <c r="F1704" s="15" t="str">
        <f>IF(ISNUMBER(VALUE(SUBSTITUTE(SUBSTITUTE(SUBSTITUTE(SUBSTITUTE('YAHOO HISTORICAL DATA'!B1704,",","+"),".","-"),"+","."),"-",",")))=TRUE,(VALUE(SUBSTITUTE(SUBSTITUTE(SUBSTITUTE(SUBSTITUTE('YAHOO HISTORICAL DATA'!B1704,",","+"),".","-"),"+","."),"-",","))),"")</f>
        <v/>
      </c>
      <c r="G1704" s="15" t="str">
        <f>IF(ISNUMBER(VALUE(SUBSTITUTE(SUBSTITUTE(SUBSTITUTE(SUBSTITUTE('YAHOO HISTORICAL DATA'!C1704,",","+"),".","-"),"+","."),"-",",")))=TRUE,(VALUE(SUBSTITUTE(SUBSTITUTE(SUBSTITUTE(SUBSTITUTE('YAHOO HISTORICAL DATA'!C1704,",","+"),".","-"),"+","."),"-",","))),"")</f>
        <v/>
      </c>
      <c r="H1704" s="15" t="str">
        <f>IF(ISNUMBER(VALUE(SUBSTITUTE(SUBSTITUTE(SUBSTITUTE(SUBSTITUTE('YAHOO HISTORICAL DATA'!D1704,",","+"),".","-"),"+","."),"-",",")))=TRUE,(VALUE(SUBSTITUTE(SUBSTITUTE(SUBSTITUTE(SUBSTITUTE('YAHOO HISTORICAL DATA'!D1704,",","+"),".","-"),"+","."),"-",","))),"")</f>
        <v/>
      </c>
      <c r="I1704" s="15" t="str">
        <f>IF(ISNUMBER(VALUE(SUBSTITUTE(SUBSTITUTE(SUBSTITUTE(SUBSTITUTE('YAHOO HISTORICAL DATA'!E1704,",","+"),".","-"),"+","."),"-",",")))=TRUE,(VALUE(SUBSTITUTE(SUBSTITUTE(SUBSTITUTE(SUBSTITUTE('YAHOO HISTORICAL DATA'!E1704,",","+"),".","-"),"+","."),"-",","))),"")</f>
        <v/>
      </c>
      <c r="J1704" s="15" t="str">
        <f>IF(ISNUMBER(VALUE(SUBSTITUTE(SUBSTITUTE(SUBSTITUTE(SUBSTITUTE('YAHOO HISTORICAL DATA'!F1704,",","+"),".","-"),"+","."),"-",",")))=TRUE,(VALUE(SUBSTITUTE(SUBSTITUTE(SUBSTITUTE(SUBSTITUTE('YAHOO HISTORICAL DATA'!F1704,",","+"),".","-"),"+","."),"-",","))),"")</f>
        <v/>
      </c>
      <c r="K1704" s="15">
        <f>IF(ISNUMBER(VALUE(SUBSTITUTE(SUBSTITUTE(SUBSTITUTE(SUBSTITUTE('YAHOO HISTORICAL DATA'!G1704,",","+"),".","-"),"+","."),"-",",")))=TRUE,(VALUE(SUBSTITUTE(SUBSTITUTE(SUBSTITUTE(SUBSTITUTE('YAHOO HISTORICAL DATA'!G1704,",","+"),".","-"),"+","."),"-",","))),VALUE(SUBSTITUTE(SUBSTITUTE(SUBSTITUTE(SUBSTITUTE('YAHOO HISTORICAL DATA'!G1704,",","+"),".","-"),"+","."),"-",",")&amp;"0"))</f>
        <v>0</v>
      </c>
    </row>
    <row r="1705" spans="1:11" x14ac:dyDescent="0.2">
      <c r="A1705">
        <f>'YAHOO HISTORICAL DATA'!A1705</f>
        <v>0</v>
      </c>
      <c r="B1705" s="81">
        <f t="shared" si="108"/>
        <v>0</v>
      </c>
      <c r="C1705" s="83">
        <f t="shared" si="106"/>
        <v>0</v>
      </c>
      <c r="D1705" s="83">
        <f t="shared" si="109"/>
        <v>0</v>
      </c>
      <c r="E1705" s="3" t="e">
        <f t="shared" si="107"/>
        <v>#NUM!</v>
      </c>
      <c r="F1705" s="15" t="str">
        <f>IF(ISNUMBER(VALUE(SUBSTITUTE(SUBSTITUTE(SUBSTITUTE(SUBSTITUTE('YAHOO HISTORICAL DATA'!B1705,",","+"),".","-"),"+","."),"-",",")))=TRUE,(VALUE(SUBSTITUTE(SUBSTITUTE(SUBSTITUTE(SUBSTITUTE('YAHOO HISTORICAL DATA'!B1705,",","+"),".","-"),"+","."),"-",","))),"")</f>
        <v/>
      </c>
      <c r="G1705" s="15" t="str">
        <f>IF(ISNUMBER(VALUE(SUBSTITUTE(SUBSTITUTE(SUBSTITUTE(SUBSTITUTE('YAHOO HISTORICAL DATA'!C1705,",","+"),".","-"),"+","."),"-",",")))=TRUE,(VALUE(SUBSTITUTE(SUBSTITUTE(SUBSTITUTE(SUBSTITUTE('YAHOO HISTORICAL DATA'!C1705,",","+"),".","-"),"+","."),"-",","))),"")</f>
        <v/>
      </c>
      <c r="H1705" s="15" t="str">
        <f>IF(ISNUMBER(VALUE(SUBSTITUTE(SUBSTITUTE(SUBSTITUTE(SUBSTITUTE('YAHOO HISTORICAL DATA'!D1705,",","+"),".","-"),"+","."),"-",",")))=TRUE,(VALUE(SUBSTITUTE(SUBSTITUTE(SUBSTITUTE(SUBSTITUTE('YAHOO HISTORICAL DATA'!D1705,",","+"),".","-"),"+","."),"-",","))),"")</f>
        <v/>
      </c>
      <c r="I1705" s="15" t="str">
        <f>IF(ISNUMBER(VALUE(SUBSTITUTE(SUBSTITUTE(SUBSTITUTE(SUBSTITUTE('YAHOO HISTORICAL DATA'!E1705,",","+"),".","-"),"+","."),"-",",")))=TRUE,(VALUE(SUBSTITUTE(SUBSTITUTE(SUBSTITUTE(SUBSTITUTE('YAHOO HISTORICAL DATA'!E1705,",","+"),".","-"),"+","."),"-",","))),"")</f>
        <v/>
      </c>
      <c r="J1705" s="15" t="str">
        <f>IF(ISNUMBER(VALUE(SUBSTITUTE(SUBSTITUTE(SUBSTITUTE(SUBSTITUTE('YAHOO HISTORICAL DATA'!F1705,",","+"),".","-"),"+","."),"-",",")))=TRUE,(VALUE(SUBSTITUTE(SUBSTITUTE(SUBSTITUTE(SUBSTITUTE('YAHOO HISTORICAL DATA'!F1705,",","+"),".","-"),"+","."),"-",","))),"")</f>
        <v/>
      </c>
      <c r="K1705" s="15">
        <f>IF(ISNUMBER(VALUE(SUBSTITUTE(SUBSTITUTE(SUBSTITUTE(SUBSTITUTE('YAHOO HISTORICAL DATA'!G1705,",","+"),".","-"),"+","."),"-",",")))=TRUE,(VALUE(SUBSTITUTE(SUBSTITUTE(SUBSTITUTE(SUBSTITUTE('YAHOO HISTORICAL DATA'!G1705,",","+"),".","-"),"+","."),"-",","))),VALUE(SUBSTITUTE(SUBSTITUTE(SUBSTITUTE(SUBSTITUTE('YAHOO HISTORICAL DATA'!G1705,",","+"),".","-"),"+","."),"-",",")&amp;"0"))</f>
        <v>0</v>
      </c>
    </row>
    <row r="1706" spans="1:11" x14ac:dyDescent="0.2">
      <c r="A1706">
        <f>'YAHOO HISTORICAL DATA'!A1706</f>
        <v>0</v>
      </c>
      <c r="B1706" s="81">
        <f t="shared" si="108"/>
        <v>0</v>
      </c>
      <c r="C1706" s="83">
        <f t="shared" si="106"/>
        <v>0</v>
      </c>
      <c r="D1706" s="83">
        <f t="shared" si="109"/>
        <v>0</v>
      </c>
      <c r="E1706" s="3" t="e">
        <f t="shared" si="107"/>
        <v>#NUM!</v>
      </c>
      <c r="F1706" s="15" t="str">
        <f>IF(ISNUMBER(VALUE(SUBSTITUTE(SUBSTITUTE(SUBSTITUTE(SUBSTITUTE('YAHOO HISTORICAL DATA'!B1706,",","+"),".","-"),"+","."),"-",",")))=TRUE,(VALUE(SUBSTITUTE(SUBSTITUTE(SUBSTITUTE(SUBSTITUTE('YAHOO HISTORICAL DATA'!B1706,",","+"),".","-"),"+","."),"-",","))),"")</f>
        <v/>
      </c>
      <c r="G1706" s="15" t="str">
        <f>IF(ISNUMBER(VALUE(SUBSTITUTE(SUBSTITUTE(SUBSTITUTE(SUBSTITUTE('YAHOO HISTORICAL DATA'!C1706,",","+"),".","-"),"+","."),"-",",")))=TRUE,(VALUE(SUBSTITUTE(SUBSTITUTE(SUBSTITUTE(SUBSTITUTE('YAHOO HISTORICAL DATA'!C1706,",","+"),".","-"),"+","."),"-",","))),"")</f>
        <v/>
      </c>
      <c r="H1706" s="15" t="str">
        <f>IF(ISNUMBER(VALUE(SUBSTITUTE(SUBSTITUTE(SUBSTITUTE(SUBSTITUTE('YAHOO HISTORICAL DATA'!D1706,",","+"),".","-"),"+","."),"-",",")))=TRUE,(VALUE(SUBSTITUTE(SUBSTITUTE(SUBSTITUTE(SUBSTITUTE('YAHOO HISTORICAL DATA'!D1706,",","+"),".","-"),"+","."),"-",","))),"")</f>
        <v/>
      </c>
      <c r="I1706" s="15" t="str">
        <f>IF(ISNUMBER(VALUE(SUBSTITUTE(SUBSTITUTE(SUBSTITUTE(SUBSTITUTE('YAHOO HISTORICAL DATA'!E1706,",","+"),".","-"),"+","."),"-",",")))=TRUE,(VALUE(SUBSTITUTE(SUBSTITUTE(SUBSTITUTE(SUBSTITUTE('YAHOO HISTORICAL DATA'!E1706,",","+"),".","-"),"+","."),"-",","))),"")</f>
        <v/>
      </c>
      <c r="J1706" s="15" t="str">
        <f>IF(ISNUMBER(VALUE(SUBSTITUTE(SUBSTITUTE(SUBSTITUTE(SUBSTITUTE('YAHOO HISTORICAL DATA'!F1706,",","+"),".","-"),"+","."),"-",",")))=TRUE,(VALUE(SUBSTITUTE(SUBSTITUTE(SUBSTITUTE(SUBSTITUTE('YAHOO HISTORICAL DATA'!F1706,",","+"),".","-"),"+","."),"-",","))),"")</f>
        <v/>
      </c>
      <c r="K1706" s="15">
        <f>IF(ISNUMBER(VALUE(SUBSTITUTE(SUBSTITUTE(SUBSTITUTE(SUBSTITUTE('YAHOO HISTORICAL DATA'!G1706,",","+"),".","-"),"+","."),"-",",")))=TRUE,(VALUE(SUBSTITUTE(SUBSTITUTE(SUBSTITUTE(SUBSTITUTE('YAHOO HISTORICAL DATA'!G1706,",","+"),".","-"),"+","."),"-",","))),VALUE(SUBSTITUTE(SUBSTITUTE(SUBSTITUTE(SUBSTITUTE('YAHOO HISTORICAL DATA'!G1706,",","+"),".","-"),"+","."),"-",",")&amp;"0"))</f>
        <v>0</v>
      </c>
    </row>
    <row r="1707" spans="1:11" x14ac:dyDescent="0.2">
      <c r="A1707">
        <f>'YAHOO HISTORICAL DATA'!A1707</f>
        <v>0</v>
      </c>
      <c r="B1707" s="81">
        <f t="shared" si="108"/>
        <v>0</v>
      </c>
      <c r="C1707" s="83">
        <f t="shared" si="106"/>
        <v>0</v>
      </c>
      <c r="D1707" s="83">
        <f t="shared" si="109"/>
        <v>0</v>
      </c>
      <c r="E1707" s="3" t="e">
        <f t="shared" si="107"/>
        <v>#NUM!</v>
      </c>
      <c r="F1707" s="15" t="str">
        <f>IF(ISNUMBER(VALUE(SUBSTITUTE(SUBSTITUTE(SUBSTITUTE(SUBSTITUTE('YAHOO HISTORICAL DATA'!B1707,",","+"),".","-"),"+","."),"-",",")))=TRUE,(VALUE(SUBSTITUTE(SUBSTITUTE(SUBSTITUTE(SUBSTITUTE('YAHOO HISTORICAL DATA'!B1707,",","+"),".","-"),"+","."),"-",","))),"")</f>
        <v/>
      </c>
      <c r="G1707" s="15" t="str">
        <f>IF(ISNUMBER(VALUE(SUBSTITUTE(SUBSTITUTE(SUBSTITUTE(SUBSTITUTE('YAHOO HISTORICAL DATA'!C1707,",","+"),".","-"),"+","."),"-",",")))=TRUE,(VALUE(SUBSTITUTE(SUBSTITUTE(SUBSTITUTE(SUBSTITUTE('YAHOO HISTORICAL DATA'!C1707,",","+"),".","-"),"+","."),"-",","))),"")</f>
        <v/>
      </c>
      <c r="H1707" s="15" t="str">
        <f>IF(ISNUMBER(VALUE(SUBSTITUTE(SUBSTITUTE(SUBSTITUTE(SUBSTITUTE('YAHOO HISTORICAL DATA'!D1707,",","+"),".","-"),"+","."),"-",",")))=TRUE,(VALUE(SUBSTITUTE(SUBSTITUTE(SUBSTITUTE(SUBSTITUTE('YAHOO HISTORICAL DATA'!D1707,",","+"),".","-"),"+","."),"-",","))),"")</f>
        <v/>
      </c>
      <c r="I1707" s="15" t="str">
        <f>IF(ISNUMBER(VALUE(SUBSTITUTE(SUBSTITUTE(SUBSTITUTE(SUBSTITUTE('YAHOO HISTORICAL DATA'!E1707,",","+"),".","-"),"+","."),"-",",")))=TRUE,(VALUE(SUBSTITUTE(SUBSTITUTE(SUBSTITUTE(SUBSTITUTE('YAHOO HISTORICAL DATA'!E1707,",","+"),".","-"),"+","."),"-",","))),"")</f>
        <v/>
      </c>
      <c r="J1707" s="15" t="str">
        <f>IF(ISNUMBER(VALUE(SUBSTITUTE(SUBSTITUTE(SUBSTITUTE(SUBSTITUTE('YAHOO HISTORICAL DATA'!F1707,",","+"),".","-"),"+","."),"-",",")))=TRUE,(VALUE(SUBSTITUTE(SUBSTITUTE(SUBSTITUTE(SUBSTITUTE('YAHOO HISTORICAL DATA'!F1707,",","+"),".","-"),"+","."),"-",","))),"")</f>
        <v/>
      </c>
      <c r="K1707" s="15">
        <f>IF(ISNUMBER(VALUE(SUBSTITUTE(SUBSTITUTE(SUBSTITUTE(SUBSTITUTE('YAHOO HISTORICAL DATA'!G1707,",","+"),".","-"),"+","."),"-",",")))=TRUE,(VALUE(SUBSTITUTE(SUBSTITUTE(SUBSTITUTE(SUBSTITUTE('YAHOO HISTORICAL DATA'!G1707,",","+"),".","-"),"+","."),"-",","))),VALUE(SUBSTITUTE(SUBSTITUTE(SUBSTITUTE(SUBSTITUTE('YAHOO HISTORICAL DATA'!G1707,",","+"),".","-"),"+","."),"-",",")&amp;"0"))</f>
        <v>0</v>
      </c>
    </row>
    <row r="1708" spans="1:11" x14ac:dyDescent="0.2">
      <c r="A1708">
        <f>'YAHOO HISTORICAL DATA'!A1708</f>
        <v>0</v>
      </c>
      <c r="B1708" s="81">
        <f t="shared" si="108"/>
        <v>0</v>
      </c>
      <c r="C1708" s="83">
        <f t="shared" si="106"/>
        <v>0</v>
      </c>
      <c r="D1708" s="83">
        <f t="shared" si="109"/>
        <v>0</v>
      </c>
      <c r="E1708" s="3" t="e">
        <f t="shared" si="107"/>
        <v>#NUM!</v>
      </c>
      <c r="F1708" s="15" t="str">
        <f>IF(ISNUMBER(VALUE(SUBSTITUTE(SUBSTITUTE(SUBSTITUTE(SUBSTITUTE('YAHOO HISTORICAL DATA'!B1708,",","+"),".","-"),"+","."),"-",",")))=TRUE,(VALUE(SUBSTITUTE(SUBSTITUTE(SUBSTITUTE(SUBSTITUTE('YAHOO HISTORICAL DATA'!B1708,",","+"),".","-"),"+","."),"-",","))),"")</f>
        <v/>
      </c>
      <c r="G1708" s="15" t="str">
        <f>IF(ISNUMBER(VALUE(SUBSTITUTE(SUBSTITUTE(SUBSTITUTE(SUBSTITUTE('YAHOO HISTORICAL DATA'!C1708,",","+"),".","-"),"+","."),"-",",")))=TRUE,(VALUE(SUBSTITUTE(SUBSTITUTE(SUBSTITUTE(SUBSTITUTE('YAHOO HISTORICAL DATA'!C1708,",","+"),".","-"),"+","."),"-",","))),"")</f>
        <v/>
      </c>
      <c r="H1708" s="15" t="str">
        <f>IF(ISNUMBER(VALUE(SUBSTITUTE(SUBSTITUTE(SUBSTITUTE(SUBSTITUTE('YAHOO HISTORICAL DATA'!D1708,",","+"),".","-"),"+","."),"-",",")))=TRUE,(VALUE(SUBSTITUTE(SUBSTITUTE(SUBSTITUTE(SUBSTITUTE('YAHOO HISTORICAL DATA'!D1708,",","+"),".","-"),"+","."),"-",","))),"")</f>
        <v/>
      </c>
      <c r="I1708" s="15" t="str">
        <f>IF(ISNUMBER(VALUE(SUBSTITUTE(SUBSTITUTE(SUBSTITUTE(SUBSTITUTE('YAHOO HISTORICAL DATA'!E1708,",","+"),".","-"),"+","."),"-",",")))=TRUE,(VALUE(SUBSTITUTE(SUBSTITUTE(SUBSTITUTE(SUBSTITUTE('YAHOO HISTORICAL DATA'!E1708,",","+"),".","-"),"+","."),"-",","))),"")</f>
        <v/>
      </c>
      <c r="J1708" s="15" t="str">
        <f>IF(ISNUMBER(VALUE(SUBSTITUTE(SUBSTITUTE(SUBSTITUTE(SUBSTITUTE('YAHOO HISTORICAL DATA'!F1708,",","+"),".","-"),"+","."),"-",",")))=TRUE,(VALUE(SUBSTITUTE(SUBSTITUTE(SUBSTITUTE(SUBSTITUTE('YAHOO HISTORICAL DATA'!F1708,",","+"),".","-"),"+","."),"-",","))),"")</f>
        <v/>
      </c>
      <c r="K1708" s="15">
        <f>IF(ISNUMBER(VALUE(SUBSTITUTE(SUBSTITUTE(SUBSTITUTE(SUBSTITUTE('YAHOO HISTORICAL DATA'!G1708,",","+"),".","-"),"+","."),"-",",")))=TRUE,(VALUE(SUBSTITUTE(SUBSTITUTE(SUBSTITUTE(SUBSTITUTE('YAHOO HISTORICAL DATA'!G1708,",","+"),".","-"),"+","."),"-",","))),VALUE(SUBSTITUTE(SUBSTITUTE(SUBSTITUTE(SUBSTITUTE('YAHOO HISTORICAL DATA'!G1708,",","+"),".","-"),"+","."),"-",",")&amp;"0"))</f>
        <v>0</v>
      </c>
    </row>
    <row r="1709" spans="1:11" x14ac:dyDescent="0.2">
      <c r="A1709">
        <f>'YAHOO HISTORICAL DATA'!A1709</f>
        <v>0</v>
      </c>
      <c r="B1709" s="81">
        <f t="shared" si="108"/>
        <v>0</v>
      </c>
      <c r="C1709" s="83">
        <f t="shared" ref="C1709:C1772" si="110">(IF((LEFT(A1709,3))="Jan",1,(IF((LEFT(A1709,3))="Feb",2,(IF((LEFT(A1709,3))="Mar",3,(IF((LEFT(A1709,3))="Apr",4,(IF((LEFT(A1709,3))="May",5,(IF((LEFT(A1709,3))="Jun",6,(IF((LEFT(A1709,3))="Jul",7,(IF((LEFT(A1709,3))="Aug",8,(IF((LEFT(A1709,3))="Sep",9,(IF((LEFT(A1709,3))="Oct",10,(IF((LEFT(A1709,3))="Nov",11,(IF((LEFT(A1709,3))="Dec",12,0))))))))))))))))))))))))</f>
        <v>0</v>
      </c>
      <c r="D1709" s="83">
        <f t="shared" si="109"/>
        <v>0</v>
      </c>
      <c r="E1709" s="3" t="e">
        <f t="shared" ref="E1709:E1772" si="111">DATE(D1709,C1709,B1709)</f>
        <v>#NUM!</v>
      </c>
      <c r="F1709" s="15" t="str">
        <f>IF(ISNUMBER(VALUE(SUBSTITUTE(SUBSTITUTE(SUBSTITUTE(SUBSTITUTE('YAHOO HISTORICAL DATA'!B1709,",","+"),".","-"),"+","."),"-",",")))=TRUE,(VALUE(SUBSTITUTE(SUBSTITUTE(SUBSTITUTE(SUBSTITUTE('YAHOO HISTORICAL DATA'!B1709,",","+"),".","-"),"+","."),"-",","))),"")</f>
        <v/>
      </c>
      <c r="G1709" s="15" t="str">
        <f>IF(ISNUMBER(VALUE(SUBSTITUTE(SUBSTITUTE(SUBSTITUTE(SUBSTITUTE('YAHOO HISTORICAL DATA'!C1709,",","+"),".","-"),"+","."),"-",",")))=TRUE,(VALUE(SUBSTITUTE(SUBSTITUTE(SUBSTITUTE(SUBSTITUTE('YAHOO HISTORICAL DATA'!C1709,",","+"),".","-"),"+","."),"-",","))),"")</f>
        <v/>
      </c>
      <c r="H1709" s="15" t="str">
        <f>IF(ISNUMBER(VALUE(SUBSTITUTE(SUBSTITUTE(SUBSTITUTE(SUBSTITUTE('YAHOO HISTORICAL DATA'!D1709,",","+"),".","-"),"+","."),"-",",")))=TRUE,(VALUE(SUBSTITUTE(SUBSTITUTE(SUBSTITUTE(SUBSTITUTE('YAHOO HISTORICAL DATA'!D1709,",","+"),".","-"),"+","."),"-",","))),"")</f>
        <v/>
      </c>
      <c r="I1709" s="15" t="str">
        <f>IF(ISNUMBER(VALUE(SUBSTITUTE(SUBSTITUTE(SUBSTITUTE(SUBSTITUTE('YAHOO HISTORICAL DATA'!E1709,",","+"),".","-"),"+","."),"-",",")))=TRUE,(VALUE(SUBSTITUTE(SUBSTITUTE(SUBSTITUTE(SUBSTITUTE('YAHOO HISTORICAL DATA'!E1709,",","+"),".","-"),"+","."),"-",","))),"")</f>
        <v/>
      </c>
      <c r="J1709" s="15" t="str">
        <f>IF(ISNUMBER(VALUE(SUBSTITUTE(SUBSTITUTE(SUBSTITUTE(SUBSTITUTE('YAHOO HISTORICAL DATA'!F1709,",","+"),".","-"),"+","."),"-",",")))=TRUE,(VALUE(SUBSTITUTE(SUBSTITUTE(SUBSTITUTE(SUBSTITUTE('YAHOO HISTORICAL DATA'!F1709,",","+"),".","-"),"+","."),"-",","))),"")</f>
        <v/>
      </c>
      <c r="K1709" s="15">
        <f>IF(ISNUMBER(VALUE(SUBSTITUTE(SUBSTITUTE(SUBSTITUTE(SUBSTITUTE('YAHOO HISTORICAL DATA'!G1709,",","+"),".","-"),"+","."),"-",",")))=TRUE,(VALUE(SUBSTITUTE(SUBSTITUTE(SUBSTITUTE(SUBSTITUTE('YAHOO HISTORICAL DATA'!G1709,",","+"),".","-"),"+","."),"-",","))),VALUE(SUBSTITUTE(SUBSTITUTE(SUBSTITUTE(SUBSTITUTE('YAHOO HISTORICAL DATA'!G1709,",","+"),".","-"),"+","."),"-",",")&amp;"0"))</f>
        <v>0</v>
      </c>
    </row>
    <row r="1710" spans="1:11" x14ac:dyDescent="0.2">
      <c r="A1710">
        <f>'YAHOO HISTORICAL DATA'!A1710</f>
        <v>0</v>
      </c>
      <c r="B1710" s="81">
        <f t="shared" si="108"/>
        <v>0</v>
      </c>
      <c r="C1710" s="83">
        <f t="shared" si="110"/>
        <v>0</v>
      </c>
      <c r="D1710" s="83">
        <f t="shared" si="109"/>
        <v>0</v>
      </c>
      <c r="E1710" s="3" t="e">
        <f t="shared" si="111"/>
        <v>#NUM!</v>
      </c>
      <c r="F1710" s="15" t="str">
        <f>IF(ISNUMBER(VALUE(SUBSTITUTE(SUBSTITUTE(SUBSTITUTE(SUBSTITUTE('YAHOO HISTORICAL DATA'!B1710,",","+"),".","-"),"+","."),"-",",")))=TRUE,(VALUE(SUBSTITUTE(SUBSTITUTE(SUBSTITUTE(SUBSTITUTE('YAHOO HISTORICAL DATA'!B1710,",","+"),".","-"),"+","."),"-",","))),"")</f>
        <v/>
      </c>
      <c r="G1710" s="15" t="str">
        <f>IF(ISNUMBER(VALUE(SUBSTITUTE(SUBSTITUTE(SUBSTITUTE(SUBSTITUTE('YAHOO HISTORICAL DATA'!C1710,",","+"),".","-"),"+","."),"-",",")))=TRUE,(VALUE(SUBSTITUTE(SUBSTITUTE(SUBSTITUTE(SUBSTITUTE('YAHOO HISTORICAL DATA'!C1710,",","+"),".","-"),"+","."),"-",","))),"")</f>
        <v/>
      </c>
      <c r="H1710" s="15" t="str">
        <f>IF(ISNUMBER(VALUE(SUBSTITUTE(SUBSTITUTE(SUBSTITUTE(SUBSTITUTE('YAHOO HISTORICAL DATA'!D1710,",","+"),".","-"),"+","."),"-",",")))=TRUE,(VALUE(SUBSTITUTE(SUBSTITUTE(SUBSTITUTE(SUBSTITUTE('YAHOO HISTORICAL DATA'!D1710,",","+"),".","-"),"+","."),"-",","))),"")</f>
        <v/>
      </c>
      <c r="I1710" s="15" t="str">
        <f>IF(ISNUMBER(VALUE(SUBSTITUTE(SUBSTITUTE(SUBSTITUTE(SUBSTITUTE('YAHOO HISTORICAL DATA'!E1710,",","+"),".","-"),"+","."),"-",",")))=TRUE,(VALUE(SUBSTITUTE(SUBSTITUTE(SUBSTITUTE(SUBSTITUTE('YAHOO HISTORICAL DATA'!E1710,",","+"),".","-"),"+","."),"-",","))),"")</f>
        <v/>
      </c>
      <c r="J1710" s="15" t="str">
        <f>IF(ISNUMBER(VALUE(SUBSTITUTE(SUBSTITUTE(SUBSTITUTE(SUBSTITUTE('YAHOO HISTORICAL DATA'!F1710,",","+"),".","-"),"+","."),"-",",")))=TRUE,(VALUE(SUBSTITUTE(SUBSTITUTE(SUBSTITUTE(SUBSTITUTE('YAHOO HISTORICAL DATA'!F1710,",","+"),".","-"),"+","."),"-",","))),"")</f>
        <v/>
      </c>
      <c r="K1710" s="15">
        <f>IF(ISNUMBER(VALUE(SUBSTITUTE(SUBSTITUTE(SUBSTITUTE(SUBSTITUTE('YAHOO HISTORICAL DATA'!G1710,",","+"),".","-"),"+","."),"-",",")))=TRUE,(VALUE(SUBSTITUTE(SUBSTITUTE(SUBSTITUTE(SUBSTITUTE('YAHOO HISTORICAL DATA'!G1710,",","+"),".","-"),"+","."),"-",","))),VALUE(SUBSTITUTE(SUBSTITUTE(SUBSTITUTE(SUBSTITUTE('YAHOO HISTORICAL DATA'!G1710,",","+"),".","-"),"+","."),"-",",")&amp;"0"))</f>
        <v>0</v>
      </c>
    </row>
    <row r="1711" spans="1:11" x14ac:dyDescent="0.2">
      <c r="A1711">
        <f>'YAHOO HISTORICAL DATA'!A1711</f>
        <v>0</v>
      </c>
      <c r="B1711" s="81">
        <f t="shared" si="108"/>
        <v>0</v>
      </c>
      <c r="C1711" s="83">
        <f t="shared" si="110"/>
        <v>0</v>
      </c>
      <c r="D1711" s="83">
        <f t="shared" si="109"/>
        <v>0</v>
      </c>
      <c r="E1711" s="3" t="e">
        <f t="shared" si="111"/>
        <v>#NUM!</v>
      </c>
      <c r="F1711" s="15" t="str">
        <f>IF(ISNUMBER(VALUE(SUBSTITUTE(SUBSTITUTE(SUBSTITUTE(SUBSTITUTE('YAHOO HISTORICAL DATA'!B1711,",","+"),".","-"),"+","."),"-",",")))=TRUE,(VALUE(SUBSTITUTE(SUBSTITUTE(SUBSTITUTE(SUBSTITUTE('YAHOO HISTORICAL DATA'!B1711,",","+"),".","-"),"+","."),"-",","))),"")</f>
        <v/>
      </c>
      <c r="G1711" s="15" t="str">
        <f>IF(ISNUMBER(VALUE(SUBSTITUTE(SUBSTITUTE(SUBSTITUTE(SUBSTITUTE('YAHOO HISTORICAL DATA'!C1711,",","+"),".","-"),"+","."),"-",",")))=TRUE,(VALUE(SUBSTITUTE(SUBSTITUTE(SUBSTITUTE(SUBSTITUTE('YAHOO HISTORICAL DATA'!C1711,",","+"),".","-"),"+","."),"-",","))),"")</f>
        <v/>
      </c>
      <c r="H1711" s="15" t="str">
        <f>IF(ISNUMBER(VALUE(SUBSTITUTE(SUBSTITUTE(SUBSTITUTE(SUBSTITUTE('YAHOO HISTORICAL DATA'!D1711,",","+"),".","-"),"+","."),"-",",")))=TRUE,(VALUE(SUBSTITUTE(SUBSTITUTE(SUBSTITUTE(SUBSTITUTE('YAHOO HISTORICAL DATA'!D1711,",","+"),".","-"),"+","."),"-",","))),"")</f>
        <v/>
      </c>
      <c r="I1711" s="15" t="str">
        <f>IF(ISNUMBER(VALUE(SUBSTITUTE(SUBSTITUTE(SUBSTITUTE(SUBSTITUTE('YAHOO HISTORICAL DATA'!E1711,",","+"),".","-"),"+","."),"-",",")))=TRUE,(VALUE(SUBSTITUTE(SUBSTITUTE(SUBSTITUTE(SUBSTITUTE('YAHOO HISTORICAL DATA'!E1711,",","+"),".","-"),"+","."),"-",","))),"")</f>
        <v/>
      </c>
      <c r="J1711" s="15" t="str">
        <f>IF(ISNUMBER(VALUE(SUBSTITUTE(SUBSTITUTE(SUBSTITUTE(SUBSTITUTE('YAHOO HISTORICAL DATA'!F1711,",","+"),".","-"),"+","."),"-",",")))=TRUE,(VALUE(SUBSTITUTE(SUBSTITUTE(SUBSTITUTE(SUBSTITUTE('YAHOO HISTORICAL DATA'!F1711,",","+"),".","-"),"+","."),"-",","))),"")</f>
        <v/>
      </c>
      <c r="K1711" s="15">
        <f>IF(ISNUMBER(VALUE(SUBSTITUTE(SUBSTITUTE(SUBSTITUTE(SUBSTITUTE('YAHOO HISTORICAL DATA'!G1711,",","+"),".","-"),"+","."),"-",",")))=TRUE,(VALUE(SUBSTITUTE(SUBSTITUTE(SUBSTITUTE(SUBSTITUTE('YAHOO HISTORICAL DATA'!G1711,",","+"),".","-"),"+","."),"-",","))),VALUE(SUBSTITUTE(SUBSTITUTE(SUBSTITUTE(SUBSTITUTE('YAHOO HISTORICAL DATA'!G1711,",","+"),".","-"),"+","."),"-",",")&amp;"0"))</f>
        <v>0</v>
      </c>
    </row>
    <row r="1712" spans="1:11" x14ac:dyDescent="0.2">
      <c r="A1712">
        <f>'YAHOO HISTORICAL DATA'!A1712</f>
        <v>0</v>
      </c>
      <c r="B1712" s="81">
        <f t="shared" si="108"/>
        <v>0</v>
      </c>
      <c r="C1712" s="83">
        <f t="shared" si="110"/>
        <v>0</v>
      </c>
      <c r="D1712" s="83">
        <f t="shared" si="109"/>
        <v>0</v>
      </c>
      <c r="E1712" s="3" t="e">
        <f t="shared" si="111"/>
        <v>#NUM!</v>
      </c>
      <c r="F1712" s="15" t="str">
        <f>IF(ISNUMBER(VALUE(SUBSTITUTE(SUBSTITUTE(SUBSTITUTE(SUBSTITUTE('YAHOO HISTORICAL DATA'!B1712,",","+"),".","-"),"+","."),"-",",")))=TRUE,(VALUE(SUBSTITUTE(SUBSTITUTE(SUBSTITUTE(SUBSTITUTE('YAHOO HISTORICAL DATA'!B1712,",","+"),".","-"),"+","."),"-",","))),"")</f>
        <v/>
      </c>
      <c r="G1712" s="15" t="str">
        <f>IF(ISNUMBER(VALUE(SUBSTITUTE(SUBSTITUTE(SUBSTITUTE(SUBSTITUTE('YAHOO HISTORICAL DATA'!C1712,",","+"),".","-"),"+","."),"-",",")))=TRUE,(VALUE(SUBSTITUTE(SUBSTITUTE(SUBSTITUTE(SUBSTITUTE('YAHOO HISTORICAL DATA'!C1712,",","+"),".","-"),"+","."),"-",","))),"")</f>
        <v/>
      </c>
      <c r="H1712" s="15" t="str">
        <f>IF(ISNUMBER(VALUE(SUBSTITUTE(SUBSTITUTE(SUBSTITUTE(SUBSTITUTE('YAHOO HISTORICAL DATA'!D1712,",","+"),".","-"),"+","."),"-",",")))=TRUE,(VALUE(SUBSTITUTE(SUBSTITUTE(SUBSTITUTE(SUBSTITUTE('YAHOO HISTORICAL DATA'!D1712,",","+"),".","-"),"+","."),"-",","))),"")</f>
        <v/>
      </c>
      <c r="I1712" s="15" t="str">
        <f>IF(ISNUMBER(VALUE(SUBSTITUTE(SUBSTITUTE(SUBSTITUTE(SUBSTITUTE('YAHOO HISTORICAL DATA'!E1712,",","+"),".","-"),"+","."),"-",",")))=TRUE,(VALUE(SUBSTITUTE(SUBSTITUTE(SUBSTITUTE(SUBSTITUTE('YAHOO HISTORICAL DATA'!E1712,",","+"),".","-"),"+","."),"-",","))),"")</f>
        <v/>
      </c>
      <c r="J1712" s="15" t="str">
        <f>IF(ISNUMBER(VALUE(SUBSTITUTE(SUBSTITUTE(SUBSTITUTE(SUBSTITUTE('YAHOO HISTORICAL DATA'!F1712,",","+"),".","-"),"+","."),"-",",")))=TRUE,(VALUE(SUBSTITUTE(SUBSTITUTE(SUBSTITUTE(SUBSTITUTE('YAHOO HISTORICAL DATA'!F1712,",","+"),".","-"),"+","."),"-",","))),"")</f>
        <v/>
      </c>
      <c r="K1712" s="15">
        <f>IF(ISNUMBER(VALUE(SUBSTITUTE(SUBSTITUTE(SUBSTITUTE(SUBSTITUTE('YAHOO HISTORICAL DATA'!G1712,",","+"),".","-"),"+","."),"-",",")))=TRUE,(VALUE(SUBSTITUTE(SUBSTITUTE(SUBSTITUTE(SUBSTITUTE('YAHOO HISTORICAL DATA'!G1712,",","+"),".","-"),"+","."),"-",","))),VALUE(SUBSTITUTE(SUBSTITUTE(SUBSTITUTE(SUBSTITUTE('YAHOO HISTORICAL DATA'!G1712,",","+"),".","-"),"+","."),"-",",")&amp;"0"))</f>
        <v>0</v>
      </c>
    </row>
    <row r="1713" spans="1:11" x14ac:dyDescent="0.2">
      <c r="A1713">
        <f>'YAHOO HISTORICAL DATA'!A1713</f>
        <v>0</v>
      </c>
      <c r="B1713" s="81">
        <f t="shared" si="108"/>
        <v>0</v>
      </c>
      <c r="C1713" s="83">
        <f t="shared" si="110"/>
        <v>0</v>
      </c>
      <c r="D1713" s="83">
        <f t="shared" si="109"/>
        <v>0</v>
      </c>
      <c r="E1713" s="3" t="e">
        <f t="shared" si="111"/>
        <v>#NUM!</v>
      </c>
      <c r="F1713" s="15" t="str">
        <f>IF(ISNUMBER(VALUE(SUBSTITUTE(SUBSTITUTE(SUBSTITUTE(SUBSTITUTE('YAHOO HISTORICAL DATA'!B1713,",","+"),".","-"),"+","."),"-",",")))=TRUE,(VALUE(SUBSTITUTE(SUBSTITUTE(SUBSTITUTE(SUBSTITUTE('YAHOO HISTORICAL DATA'!B1713,",","+"),".","-"),"+","."),"-",","))),"")</f>
        <v/>
      </c>
      <c r="G1713" s="15" t="str">
        <f>IF(ISNUMBER(VALUE(SUBSTITUTE(SUBSTITUTE(SUBSTITUTE(SUBSTITUTE('YAHOO HISTORICAL DATA'!C1713,",","+"),".","-"),"+","."),"-",",")))=TRUE,(VALUE(SUBSTITUTE(SUBSTITUTE(SUBSTITUTE(SUBSTITUTE('YAHOO HISTORICAL DATA'!C1713,",","+"),".","-"),"+","."),"-",","))),"")</f>
        <v/>
      </c>
      <c r="H1713" s="15" t="str">
        <f>IF(ISNUMBER(VALUE(SUBSTITUTE(SUBSTITUTE(SUBSTITUTE(SUBSTITUTE('YAHOO HISTORICAL DATA'!D1713,",","+"),".","-"),"+","."),"-",",")))=TRUE,(VALUE(SUBSTITUTE(SUBSTITUTE(SUBSTITUTE(SUBSTITUTE('YAHOO HISTORICAL DATA'!D1713,",","+"),".","-"),"+","."),"-",","))),"")</f>
        <v/>
      </c>
      <c r="I1713" s="15" t="str">
        <f>IF(ISNUMBER(VALUE(SUBSTITUTE(SUBSTITUTE(SUBSTITUTE(SUBSTITUTE('YAHOO HISTORICAL DATA'!E1713,",","+"),".","-"),"+","."),"-",",")))=TRUE,(VALUE(SUBSTITUTE(SUBSTITUTE(SUBSTITUTE(SUBSTITUTE('YAHOO HISTORICAL DATA'!E1713,",","+"),".","-"),"+","."),"-",","))),"")</f>
        <v/>
      </c>
      <c r="J1713" s="15" t="str">
        <f>IF(ISNUMBER(VALUE(SUBSTITUTE(SUBSTITUTE(SUBSTITUTE(SUBSTITUTE('YAHOO HISTORICAL DATA'!F1713,",","+"),".","-"),"+","."),"-",",")))=TRUE,(VALUE(SUBSTITUTE(SUBSTITUTE(SUBSTITUTE(SUBSTITUTE('YAHOO HISTORICAL DATA'!F1713,",","+"),".","-"),"+","."),"-",","))),"")</f>
        <v/>
      </c>
      <c r="K1713" s="15">
        <f>IF(ISNUMBER(VALUE(SUBSTITUTE(SUBSTITUTE(SUBSTITUTE(SUBSTITUTE('YAHOO HISTORICAL DATA'!G1713,",","+"),".","-"),"+","."),"-",",")))=TRUE,(VALUE(SUBSTITUTE(SUBSTITUTE(SUBSTITUTE(SUBSTITUTE('YAHOO HISTORICAL DATA'!G1713,",","+"),".","-"),"+","."),"-",","))),VALUE(SUBSTITUTE(SUBSTITUTE(SUBSTITUTE(SUBSTITUTE('YAHOO HISTORICAL DATA'!G1713,",","+"),".","-"),"+","."),"-",",")&amp;"0"))</f>
        <v>0</v>
      </c>
    </row>
    <row r="1714" spans="1:11" x14ac:dyDescent="0.2">
      <c r="A1714">
        <f>'YAHOO HISTORICAL DATA'!A1714</f>
        <v>0</v>
      </c>
      <c r="B1714" s="81">
        <f t="shared" si="108"/>
        <v>0</v>
      </c>
      <c r="C1714" s="83">
        <f t="shared" si="110"/>
        <v>0</v>
      </c>
      <c r="D1714" s="83">
        <f t="shared" si="109"/>
        <v>0</v>
      </c>
      <c r="E1714" s="3" t="e">
        <f t="shared" si="111"/>
        <v>#NUM!</v>
      </c>
      <c r="F1714" s="15" t="str">
        <f>IF(ISNUMBER(VALUE(SUBSTITUTE(SUBSTITUTE(SUBSTITUTE(SUBSTITUTE('YAHOO HISTORICAL DATA'!B1714,",","+"),".","-"),"+","."),"-",",")))=TRUE,(VALUE(SUBSTITUTE(SUBSTITUTE(SUBSTITUTE(SUBSTITUTE('YAHOO HISTORICAL DATA'!B1714,",","+"),".","-"),"+","."),"-",","))),"")</f>
        <v/>
      </c>
      <c r="G1714" s="15" t="str">
        <f>IF(ISNUMBER(VALUE(SUBSTITUTE(SUBSTITUTE(SUBSTITUTE(SUBSTITUTE('YAHOO HISTORICAL DATA'!C1714,",","+"),".","-"),"+","."),"-",",")))=TRUE,(VALUE(SUBSTITUTE(SUBSTITUTE(SUBSTITUTE(SUBSTITUTE('YAHOO HISTORICAL DATA'!C1714,",","+"),".","-"),"+","."),"-",","))),"")</f>
        <v/>
      </c>
      <c r="H1714" s="15" t="str">
        <f>IF(ISNUMBER(VALUE(SUBSTITUTE(SUBSTITUTE(SUBSTITUTE(SUBSTITUTE('YAHOO HISTORICAL DATA'!D1714,",","+"),".","-"),"+","."),"-",",")))=TRUE,(VALUE(SUBSTITUTE(SUBSTITUTE(SUBSTITUTE(SUBSTITUTE('YAHOO HISTORICAL DATA'!D1714,",","+"),".","-"),"+","."),"-",","))),"")</f>
        <v/>
      </c>
      <c r="I1714" s="15" t="str">
        <f>IF(ISNUMBER(VALUE(SUBSTITUTE(SUBSTITUTE(SUBSTITUTE(SUBSTITUTE('YAHOO HISTORICAL DATA'!E1714,",","+"),".","-"),"+","."),"-",",")))=TRUE,(VALUE(SUBSTITUTE(SUBSTITUTE(SUBSTITUTE(SUBSTITUTE('YAHOO HISTORICAL DATA'!E1714,",","+"),".","-"),"+","."),"-",","))),"")</f>
        <v/>
      </c>
      <c r="J1714" s="15" t="str">
        <f>IF(ISNUMBER(VALUE(SUBSTITUTE(SUBSTITUTE(SUBSTITUTE(SUBSTITUTE('YAHOO HISTORICAL DATA'!F1714,",","+"),".","-"),"+","."),"-",",")))=TRUE,(VALUE(SUBSTITUTE(SUBSTITUTE(SUBSTITUTE(SUBSTITUTE('YAHOO HISTORICAL DATA'!F1714,",","+"),".","-"),"+","."),"-",","))),"")</f>
        <v/>
      </c>
      <c r="K1714" s="15">
        <f>IF(ISNUMBER(VALUE(SUBSTITUTE(SUBSTITUTE(SUBSTITUTE(SUBSTITUTE('YAHOO HISTORICAL DATA'!G1714,",","+"),".","-"),"+","."),"-",",")))=TRUE,(VALUE(SUBSTITUTE(SUBSTITUTE(SUBSTITUTE(SUBSTITUTE('YAHOO HISTORICAL DATA'!G1714,",","+"),".","-"),"+","."),"-",","))),VALUE(SUBSTITUTE(SUBSTITUTE(SUBSTITUTE(SUBSTITUTE('YAHOO HISTORICAL DATA'!G1714,",","+"),".","-"),"+","."),"-",",")&amp;"0"))</f>
        <v>0</v>
      </c>
    </row>
    <row r="1715" spans="1:11" x14ac:dyDescent="0.2">
      <c r="A1715">
        <f>'YAHOO HISTORICAL DATA'!A1715</f>
        <v>0</v>
      </c>
      <c r="B1715" s="81">
        <f t="shared" si="108"/>
        <v>0</v>
      </c>
      <c r="C1715" s="83">
        <f t="shared" si="110"/>
        <v>0</v>
      </c>
      <c r="D1715" s="83">
        <f t="shared" si="109"/>
        <v>0</v>
      </c>
      <c r="E1715" s="3" t="e">
        <f t="shared" si="111"/>
        <v>#NUM!</v>
      </c>
      <c r="F1715" s="15" t="str">
        <f>IF(ISNUMBER(VALUE(SUBSTITUTE(SUBSTITUTE(SUBSTITUTE(SUBSTITUTE('YAHOO HISTORICAL DATA'!B1715,",","+"),".","-"),"+","."),"-",",")))=TRUE,(VALUE(SUBSTITUTE(SUBSTITUTE(SUBSTITUTE(SUBSTITUTE('YAHOO HISTORICAL DATA'!B1715,",","+"),".","-"),"+","."),"-",","))),"")</f>
        <v/>
      </c>
      <c r="G1715" s="15" t="str">
        <f>IF(ISNUMBER(VALUE(SUBSTITUTE(SUBSTITUTE(SUBSTITUTE(SUBSTITUTE('YAHOO HISTORICAL DATA'!C1715,",","+"),".","-"),"+","."),"-",",")))=TRUE,(VALUE(SUBSTITUTE(SUBSTITUTE(SUBSTITUTE(SUBSTITUTE('YAHOO HISTORICAL DATA'!C1715,",","+"),".","-"),"+","."),"-",","))),"")</f>
        <v/>
      </c>
      <c r="H1715" s="15" t="str">
        <f>IF(ISNUMBER(VALUE(SUBSTITUTE(SUBSTITUTE(SUBSTITUTE(SUBSTITUTE('YAHOO HISTORICAL DATA'!D1715,",","+"),".","-"),"+","."),"-",",")))=TRUE,(VALUE(SUBSTITUTE(SUBSTITUTE(SUBSTITUTE(SUBSTITUTE('YAHOO HISTORICAL DATA'!D1715,",","+"),".","-"),"+","."),"-",","))),"")</f>
        <v/>
      </c>
      <c r="I1715" s="15" t="str">
        <f>IF(ISNUMBER(VALUE(SUBSTITUTE(SUBSTITUTE(SUBSTITUTE(SUBSTITUTE('YAHOO HISTORICAL DATA'!E1715,",","+"),".","-"),"+","."),"-",",")))=TRUE,(VALUE(SUBSTITUTE(SUBSTITUTE(SUBSTITUTE(SUBSTITUTE('YAHOO HISTORICAL DATA'!E1715,",","+"),".","-"),"+","."),"-",","))),"")</f>
        <v/>
      </c>
      <c r="J1715" s="15" t="str">
        <f>IF(ISNUMBER(VALUE(SUBSTITUTE(SUBSTITUTE(SUBSTITUTE(SUBSTITUTE('YAHOO HISTORICAL DATA'!F1715,",","+"),".","-"),"+","."),"-",",")))=TRUE,(VALUE(SUBSTITUTE(SUBSTITUTE(SUBSTITUTE(SUBSTITUTE('YAHOO HISTORICAL DATA'!F1715,",","+"),".","-"),"+","."),"-",","))),"")</f>
        <v/>
      </c>
      <c r="K1715" s="15">
        <f>IF(ISNUMBER(VALUE(SUBSTITUTE(SUBSTITUTE(SUBSTITUTE(SUBSTITUTE('YAHOO HISTORICAL DATA'!G1715,",","+"),".","-"),"+","."),"-",",")))=TRUE,(VALUE(SUBSTITUTE(SUBSTITUTE(SUBSTITUTE(SUBSTITUTE('YAHOO HISTORICAL DATA'!G1715,",","+"),".","-"),"+","."),"-",","))),VALUE(SUBSTITUTE(SUBSTITUTE(SUBSTITUTE(SUBSTITUTE('YAHOO HISTORICAL DATA'!G1715,",","+"),".","-"),"+","."),"-",",")&amp;"0"))</f>
        <v>0</v>
      </c>
    </row>
    <row r="1716" spans="1:11" x14ac:dyDescent="0.2">
      <c r="A1716">
        <f>'YAHOO HISTORICAL DATA'!A1716</f>
        <v>0</v>
      </c>
      <c r="B1716" s="81">
        <f t="shared" si="108"/>
        <v>0</v>
      </c>
      <c r="C1716" s="83">
        <f t="shared" si="110"/>
        <v>0</v>
      </c>
      <c r="D1716" s="83">
        <f t="shared" si="109"/>
        <v>0</v>
      </c>
      <c r="E1716" s="3" t="e">
        <f t="shared" si="111"/>
        <v>#NUM!</v>
      </c>
      <c r="F1716" s="15" t="str">
        <f>IF(ISNUMBER(VALUE(SUBSTITUTE(SUBSTITUTE(SUBSTITUTE(SUBSTITUTE('YAHOO HISTORICAL DATA'!B1716,",","+"),".","-"),"+","."),"-",",")))=TRUE,(VALUE(SUBSTITUTE(SUBSTITUTE(SUBSTITUTE(SUBSTITUTE('YAHOO HISTORICAL DATA'!B1716,",","+"),".","-"),"+","."),"-",","))),"")</f>
        <v/>
      </c>
      <c r="G1716" s="15" t="str">
        <f>IF(ISNUMBER(VALUE(SUBSTITUTE(SUBSTITUTE(SUBSTITUTE(SUBSTITUTE('YAHOO HISTORICAL DATA'!C1716,",","+"),".","-"),"+","."),"-",",")))=TRUE,(VALUE(SUBSTITUTE(SUBSTITUTE(SUBSTITUTE(SUBSTITUTE('YAHOO HISTORICAL DATA'!C1716,",","+"),".","-"),"+","."),"-",","))),"")</f>
        <v/>
      </c>
      <c r="H1716" s="15" t="str">
        <f>IF(ISNUMBER(VALUE(SUBSTITUTE(SUBSTITUTE(SUBSTITUTE(SUBSTITUTE('YAHOO HISTORICAL DATA'!D1716,",","+"),".","-"),"+","."),"-",",")))=TRUE,(VALUE(SUBSTITUTE(SUBSTITUTE(SUBSTITUTE(SUBSTITUTE('YAHOO HISTORICAL DATA'!D1716,",","+"),".","-"),"+","."),"-",","))),"")</f>
        <v/>
      </c>
      <c r="I1716" s="15" t="str">
        <f>IF(ISNUMBER(VALUE(SUBSTITUTE(SUBSTITUTE(SUBSTITUTE(SUBSTITUTE('YAHOO HISTORICAL DATA'!E1716,",","+"),".","-"),"+","."),"-",",")))=TRUE,(VALUE(SUBSTITUTE(SUBSTITUTE(SUBSTITUTE(SUBSTITUTE('YAHOO HISTORICAL DATA'!E1716,",","+"),".","-"),"+","."),"-",","))),"")</f>
        <v/>
      </c>
      <c r="J1716" s="15" t="str">
        <f>IF(ISNUMBER(VALUE(SUBSTITUTE(SUBSTITUTE(SUBSTITUTE(SUBSTITUTE('YAHOO HISTORICAL DATA'!F1716,",","+"),".","-"),"+","."),"-",",")))=TRUE,(VALUE(SUBSTITUTE(SUBSTITUTE(SUBSTITUTE(SUBSTITUTE('YAHOO HISTORICAL DATA'!F1716,",","+"),".","-"),"+","."),"-",","))),"")</f>
        <v/>
      </c>
      <c r="K1716" s="15">
        <f>IF(ISNUMBER(VALUE(SUBSTITUTE(SUBSTITUTE(SUBSTITUTE(SUBSTITUTE('YAHOO HISTORICAL DATA'!G1716,",","+"),".","-"),"+","."),"-",",")))=TRUE,(VALUE(SUBSTITUTE(SUBSTITUTE(SUBSTITUTE(SUBSTITUTE('YAHOO HISTORICAL DATA'!G1716,",","+"),".","-"),"+","."),"-",","))),VALUE(SUBSTITUTE(SUBSTITUTE(SUBSTITUTE(SUBSTITUTE('YAHOO HISTORICAL DATA'!G1716,",","+"),".","-"),"+","."),"-",",")&amp;"0"))</f>
        <v>0</v>
      </c>
    </row>
    <row r="1717" spans="1:11" x14ac:dyDescent="0.2">
      <c r="A1717">
        <f>'YAHOO HISTORICAL DATA'!A1717</f>
        <v>0</v>
      </c>
      <c r="B1717" s="81">
        <f t="shared" si="108"/>
        <v>0</v>
      </c>
      <c r="C1717" s="83">
        <f t="shared" si="110"/>
        <v>0</v>
      </c>
      <c r="D1717" s="83">
        <f t="shared" si="109"/>
        <v>0</v>
      </c>
      <c r="E1717" s="3" t="e">
        <f t="shared" si="111"/>
        <v>#NUM!</v>
      </c>
      <c r="F1717" s="15" t="str">
        <f>IF(ISNUMBER(VALUE(SUBSTITUTE(SUBSTITUTE(SUBSTITUTE(SUBSTITUTE('YAHOO HISTORICAL DATA'!B1717,",","+"),".","-"),"+","."),"-",",")))=TRUE,(VALUE(SUBSTITUTE(SUBSTITUTE(SUBSTITUTE(SUBSTITUTE('YAHOO HISTORICAL DATA'!B1717,",","+"),".","-"),"+","."),"-",","))),"")</f>
        <v/>
      </c>
      <c r="G1717" s="15" t="str">
        <f>IF(ISNUMBER(VALUE(SUBSTITUTE(SUBSTITUTE(SUBSTITUTE(SUBSTITUTE('YAHOO HISTORICAL DATA'!C1717,",","+"),".","-"),"+","."),"-",",")))=TRUE,(VALUE(SUBSTITUTE(SUBSTITUTE(SUBSTITUTE(SUBSTITUTE('YAHOO HISTORICAL DATA'!C1717,",","+"),".","-"),"+","."),"-",","))),"")</f>
        <v/>
      </c>
      <c r="H1717" s="15" t="str">
        <f>IF(ISNUMBER(VALUE(SUBSTITUTE(SUBSTITUTE(SUBSTITUTE(SUBSTITUTE('YAHOO HISTORICAL DATA'!D1717,",","+"),".","-"),"+","."),"-",",")))=TRUE,(VALUE(SUBSTITUTE(SUBSTITUTE(SUBSTITUTE(SUBSTITUTE('YAHOO HISTORICAL DATA'!D1717,",","+"),".","-"),"+","."),"-",","))),"")</f>
        <v/>
      </c>
      <c r="I1717" s="15" t="str">
        <f>IF(ISNUMBER(VALUE(SUBSTITUTE(SUBSTITUTE(SUBSTITUTE(SUBSTITUTE('YAHOO HISTORICAL DATA'!E1717,",","+"),".","-"),"+","."),"-",",")))=TRUE,(VALUE(SUBSTITUTE(SUBSTITUTE(SUBSTITUTE(SUBSTITUTE('YAHOO HISTORICAL DATA'!E1717,",","+"),".","-"),"+","."),"-",","))),"")</f>
        <v/>
      </c>
      <c r="J1717" s="15" t="str">
        <f>IF(ISNUMBER(VALUE(SUBSTITUTE(SUBSTITUTE(SUBSTITUTE(SUBSTITUTE('YAHOO HISTORICAL DATA'!F1717,",","+"),".","-"),"+","."),"-",",")))=TRUE,(VALUE(SUBSTITUTE(SUBSTITUTE(SUBSTITUTE(SUBSTITUTE('YAHOO HISTORICAL DATA'!F1717,",","+"),".","-"),"+","."),"-",","))),"")</f>
        <v/>
      </c>
      <c r="K1717" s="15">
        <f>IF(ISNUMBER(VALUE(SUBSTITUTE(SUBSTITUTE(SUBSTITUTE(SUBSTITUTE('YAHOO HISTORICAL DATA'!G1717,",","+"),".","-"),"+","."),"-",",")))=TRUE,(VALUE(SUBSTITUTE(SUBSTITUTE(SUBSTITUTE(SUBSTITUTE('YAHOO HISTORICAL DATA'!G1717,",","+"),".","-"),"+","."),"-",","))),VALUE(SUBSTITUTE(SUBSTITUTE(SUBSTITUTE(SUBSTITUTE('YAHOO HISTORICAL DATA'!G1717,",","+"),".","-"),"+","."),"-",",")&amp;"0"))</f>
        <v>0</v>
      </c>
    </row>
    <row r="1718" spans="1:11" x14ac:dyDescent="0.2">
      <c r="A1718">
        <f>'YAHOO HISTORICAL DATA'!A1718</f>
        <v>0</v>
      </c>
      <c r="B1718" s="81">
        <f t="shared" si="108"/>
        <v>0</v>
      </c>
      <c r="C1718" s="83">
        <f t="shared" si="110"/>
        <v>0</v>
      </c>
      <c r="D1718" s="83">
        <f t="shared" si="109"/>
        <v>0</v>
      </c>
      <c r="E1718" s="3" t="e">
        <f t="shared" si="111"/>
        <v>#NUM!</v>
      </c>
      <c r="F1718" s="15" t="str">
        <f>IF(ISNUMBER(VALUE(SUBSTITUTE(SUBSTITUTE(SUBSTITUTE(SUBSTITUTE('YAHOO HISTORICAL DATA'!B1718,",","+"),".","-"),"+","."),"-",",")))=TRUE,(VALUE(SUBSTITUTE(SUBSTITUTE(SUBSTITUTE(SUBSTITUTE('YAHOO HISTORICAL DATA'!B1718,",","+"),".","-"),"+","."),"-",","))),"")</f>
        <v/>
      </c>
      <c r="G1718" s="15" t="str">
        <f>IF(ISNUMBER(VALUE(SUBSTITUTE(SUBSTITUTE(SUBSTITUTE(SUBSTITUTE('YAHOO HISTORICAL DATA'!C1718,",","+"),".","-"),"+","."),"-",",")))=TRUE,(VALUE(SUBSTITUTE(SUBSTITUTE(SUBSTITUTE(SUBSTITUTE('YAHOO HISTORICAL DATA'!C1718,",","+"),".","-"),"+","."),"-",","))),"")</f>
        <v/>
      </c>
      <c r="H1718" s="15" t="str">
        <f>IF(ISNUMBER(VALUE(SUBSTITUTE(SUBSTITUTE(SUBSTITUTE(SUBSTITUTE('YAHOO HISTORICAL DATA'!D1718,",","+"),".","-"),"+","."),"-",",")))=TRUE,(VALUE(SUBSTITUTE(SUBSTITUTE(SUBSTITUTE(SUBSTITUTE('YAHOO HISTORICAL DATA'!D1718,",","+"),".","-"),"+","."),"-",","))),"")</f>
        <v/>
      </c>
      <c r="I1718" s="15" t="str">
        <f>IF(ISNUMBER(VALUE(SUBSTITUTE(SUBSTITUTE(SUBSTITUTE(SUBSTITUTE('YAHOO HISTORICAL DATA'!E1718,",","+"),".","-"),"+","."),"-",",")))=TRUE,(VALUE(SUBSTITUTE(SUBSTITUTE(SUBSTITUTE(SUBSTITUTE('YAHOO HISTORICAL DATA'!E1718,",","+"),".","-"),"+","."),"-",","))),"")</f>
        <v/>
      </c>
      <c r="J1718" s="15" t="str">
        <f>IF(ISNUMBER(VALUE(SUBSTITUTE(SUBSTITUTE(SUBSTITUTE(SUBSTITUTE('YAHOO HISTORICAL DATA'!F1718,",","+"),".","-"),"+","."),"-",",")))=TRUE,(VALUE(SUBSTITUTE(SUBSTITUTE(SUBSTITUTE(SUBSTITUTE('YAHOO HISTORICAL DATA'!F1718,",","+"),".","-"),"+","."),"-",","))),"")</f>
        <v/>
      </c>
      <c r="K1718" s="15">
        <f>IF(ISNUMBER(VALUE(SUBSTITUTE(SUBSTITUTE(SUBSTITUTE(SUBSTITUTE('YAHOO HISTORICAL DATA'!G1718,",","+"),".","-"),"+","."),"-",",")))=TRUE,(VALUE(SUBSTITUTE(SUBSTITUTE(SUBSTITUTE(SUBSTITUTE('YAHOO HISTORICAL DATA'!G1718,",","+"),".","-"),"+","."),"-",","))),VALUE(SUBSTITUTE(SUBSTITUTE(SUBSTITUTE(SUBSTITUTE('YAHOO HISTORICAL DATA'!G1718,",","+"),".","-"),"+","."),"-",",")&amp;"0"))</f>
        <v>0</v>
      </c>
    </row>
    <row r="1719" spans="1:11" x14ac:dyDescent="0.2">
      <c r="A1719">
        <f>'YAHOO HISTORICAL DATA'!A1719</f>
        <v>0</v>
      </c>
      <c r="B1719" s="81">
        <f t="shared" si="108"/>
        <v>0</v>
      </c>
      <c r="C1719" s="83">
        <f t="shared" si="110"/>
        <v>0</v>
      </c>
      <c r="D1719" s="83">
        <f t="shared" si="109"/>
        <v>0</v>
      </c>
      <c r="E1719" s="3" t="e">
        <f t="shared" si="111"/>
        <v>#NUM!</v>
      </c>
      <c r="F1719" s="15" t="str">
        <f>IF(ISNUMBER(VALUE(SUBSTITUTE(SUBSTITUTE(SUBSTITUTE(SUBSTITUTE('YAHOO HISTORICAL DATA'!B1719,",","+"),".","-"),"+","."),"-",",")))=TRUE,(VALUE(SUBSTITUTE(SUBSTITUTE(SUBSTITUTE(SUBSTITUTE('YAHOO HISTORICAL DATA'!B1719,",","+"),".","-"),"+","."),"-",","))),"")</f>
        <v/>
      </c>
      <c r="G1719" s="15" t="str">
        <f>IF(ISNUMBER(VALUE(SUBSTITUTE(SUBSTITUTE(SUBSTITUTE(SUBSTITUTE('YAHOO HISTORICAL DATA'!C1719,",","+"),".","-"),"+","."),"-",",")))=TRUE,(VALUE(SUBSTITUTE(SUBSTITUTE(SUBSTITUTE(SUBSTITUTE('YAHOO HISTORICAL DATA'!C1719,",","+"),".","-"),"+","."),"-",","))),"")</f>
        <v/>
      </c>
      <c r="H1719" s="15" t="str">
        <f>IF(ISNUMBER(VALUE(SUBSTITUTE(SUBSTITUTE(SUBSTITUTE(SUBSTITUTE('YAHOO HISTORICAL DATA'!D1719,",","+"),".","-"),"+","."),"-",",")))=TRUE,(VALUE(SUBSTITUTE(SUBSTITUTE(SUBSTITUTE(SUBSTITUTE('YAHOO HISTORICAL DATA'!D1719,",","+"),".","-"),"+","."),"-",","))),"")</f>
        <v/>
      </c>
      <c r="I1719" s="15" t="str">
        <f>IF(ISNUMBER(VALUE(SUBSTITUTE(SUBSTITUTE(SUBSTITUTE(SUBSTITUTE('YAHOO HISTORICAL DATA'!E1719,",","+"),".","-"),"+","."),"-",",")))=TRUE,(VALUE(SUBSTITUTE(SUBSTITUTE(SUBSTITUTE(SUBSTITUTE('YAHOO HISTORICAL DATA'!E1719,",","+"),".","-"),"+","."),"-",","))),"")</f>
        <v/>
      </c>
      <c r="J1719" s="15" t="str">
        <f>IF(ISNUMBER(VALUE(SUBSTITUTE(SUBSTITUTE(SUBSTITUTE(SUBSTITUTE('YAHOO HISTORICAL DATA'!F1719,",","+"),".","-"),"+","."),"-",",")))=TRUE,(VALUE(SUBSTITUTE(SUBSTITUTE(SUBSTITUTE(SUBSTITUTE('YAHOO HISTORICAL DATA'!F1719,",","+"),".","-"),"+","."),"-",","))),"")</f>
        <v/>
      </c>
      <c r="K1719" s="15">
        <f>IF(ISNUMBER(VALUE(SUBSTITUTE(SUBSTITUTE(SUBSTITUTE(SUBSTITUTE('YAHOO HISTORICAL DATA'!G1719,",","+"),".","-"),"+","."),"-",",")))=TRUE,(VALUE(SUBSTITUTE(SUBSTITUTE(SUBSTITUTE(SUBSTITUTE('YAHOO HISTORICAL DATA'!G1719,",","+"),".","-"),"+","."),"-",","))),VALUE(SUBSTITUTE(SUBSTITUTE(SUBSTITUTE(SUBSTITUTE('YAHOO HISTORICAL DATA'!G1719,",","+"),".","-"),"+","."),"-",",")&amp;"0"))</f>
        <v>0</v>
      </c>
    </row>
    <row r="1720" spans="1:11" x14ac:dyDescent="0.2">
      <c r="A1720">
        <f>'YAHOO HISTORICAL DATA'!A1720</f>
        <v>0</v>
      </c>
      <c r="B1720" s="81">
        <f t="shared" si="108"/>
        <v>0</v>
      </c>
      <c r="C1720" s="83">
        <f t="shared" si="110"/>
        <v>0</v>
      </c>
      <c r="D1720" s="83">
        <f t="shared" si="109"/>
        <v>0</v>
      </c>
      <c r="E1720" s="3" t="e">
        <f t="shared" si="111"/>
        <v>#NUM!</v>
      </c>
      <c r="F1720" s="15" t="str">
        <f>IF(ISNUMBER(VALUE(SUBSTITUTE(SUBSTITUTE(SUBSTITUTE(SUBSTITUTE('YAHOO HISTORICAL DATA'!B1720,",","+"),".","-"),"+","."),"-",",")))=TRUE,(VALUE(SUBSTITUTE(SUBSTITUTE(SUBSTITUTE(SUBSTITUTE('YAHOO HISTORICAL DATA'!B1720,",","+"),".","-"),"+","."),"-",","))),"")</f>
        <v/>
      </c>
      <c r="G1720" s="15" t="str">
        <f>IF(ISNUMBER(VALUE(SUBSTITUTE(SUBSTITUTE(SUBSTITUTE(SUBSTITUTE('YAHOO HISTORICAL DATA'!C1720,",","+"),".","-"),"+","."),"-",",")))=TRUE,(VALUE(SUBSTITUTE(SUBSTITUTE(SUBSTITUTE(SUBSTITUTE('YAHOO HISTORICAL DATA'!C1720,",","+"),".","-"),"+","."),"-",","))),"")</f>
        <v/>
      </c>
      <c r="H1720" s="15" t="str">
        <f>IF(ISNUMBER(VALUE(SUBSTITUTE(SUBSTITUTE(SUBSTITUTE(SUBSTITUTE('YAHOO HISTORICAL DATA'!D1720,",","+"),".","-"),"+","."),"-",",")))=TRUE,(VALUE(SUBSTITUTE(SUBSTITUTE(SUBSTITUTE(SUBSTITUTE('YAHOO HISTORICAL DATA'!D1720,",","+"),".","-"),"+","."),"-",","))),"")</f>
        <v/>
      </c>
      <c r="I1720" s="15" t="str">
        <f>IF(ISNUMBER(VALUE(SUBSTITUTE(SUBSTITUTE(SUBSTITUTE(SUBSTITUTE('YAHOO HISTORICAL DATA'!E1720,",","+"),".","-"),"+","."),"-",",")))=TRUE,(VALUE(SUBSTITUTE(SUBSTITUTE(SUBSTITUTE(SUBSTITUTE('YAHOO HISTORICAL DATA'!E1720,",","+"),".","-"),"+","."),"-",","))),"")</f>
        <v/>
      </c>
      <c r="J1720" s="15" t="str">
        <f>IF(ISNUMBER(VALUE(SUBSTITUTE(SUBSTITUTE(SUBSTITUTE(SUBSTITUTE('YAHOO HISTORICAL DATA'!F1720,",","+"),".","-"),"+","."),"-",",")))=TRUE,(VALUE(SUBSTITUTE(SUBSTITUTE(SUBSTITUTE(SUBSTITUTE('YAHOO HISTORICAL DATA'!F1720,",","+"),".","-"),"+","."),"-",","))),"")</f>
        <v/>
      </c>
      <c r="K1720" s="15">
        <f>IF(ISNUMBER(VALUE(SUBSTITUTE(SUBSTITUTE(SUBSTITUTE(SUBSTITUTE('YAHOO HISTORICAL DATA'!G1720,",","+"),".","-"),"+","."),"-",",")))=TRUE,(VALUE(SUBSTITUTE(SUBSTITUTE(SUBSTITUTE(SUBSTITUTE('YAHOO HISTORICAL DATA'!G1720,",","+"),".","-"),"+","."),"-",","))),VALUE(SUBSTITUTE(SUBSTITUTE(SUBSTITUTE(SUBSTITUTE('YAHOO HISTORICAL DATA'!G1720,",","+"),".","-"),"+","."),"-",",")&amp;"0"))</f>
        <v>0</v>
      </c>
    </row>
    <row r="1721" spans="1:11" x14ac:dyDescent="0.2">
      <c r="A1721">
        <f>'YAHOO HISTORICAL DATA'!A1721</f>
        <v>0</v>
      </c>
      <c r="B1721" s="81">
        <f t="shared" si="108"/>
        <v>0</v>
      </c>
      <c r="C1721" s="83">
        <f t="shared" si="110"/>
        <v>0</v>
      </c>
      <c r="D1721" s="83">
        <f t="shared" si="109"/>
        <v>0</v>
      </c>
      <c r="E1721" s="3" t="e">
        <f t="shared" si="111"/>
        <v>#NUM!</v>
      </c>
      <c r="F1721" s="15" t="str">
        <f>IF(ISNUMBER(VALUE(SUBSTITUTE(SUBSTITUTE(SUBSTITUTE(SUBSTITUTE('YAHOO HISTORICAL DATA'!B1721,",","+"),".","-"),"+","."),"-",",")))=TRUE,(VALUE(SUBSTITUTE(SUBSTITUTE(SUBSTITUTE(SUBSTITUTE('YAHOO HISTORICAL DATA'!B1721,",","+"),".","-"),"+","."),"-",","))),"")</f>
        <v/>
      </c>
      <c r="G1721" s="15" t="str">
        <f>IF(ISNUMBER(VALUE(SUBSTITUTE(SUBSTITUTE(SUBSTITUTE(SUBSTITUTE('YAHOO HISTORICAL DATA'!C1721,",","+"),".","-"),"+","."),"-",",")))=TRUE,(VALUE(SUBSTITUTE(SUBSTITUTE(SUBSTITUTE(SUBSTITUTE('YAHOO HISTORICAL DATA'!C1721,",","+"),".","-"),"+","."),"-",","))),"")</f>
        <v/>
      </c>
      <c r="H1721" s="15" t="str">
        <f>IF(ISNUMBER(VALUE(SUBSTITUTE(SUBSTITUTE(SUBSTITUTE(SUBSTITUTE('YAHOO HISTORICAL DATA'!D1721,",","+"),".","-"),"+","."),"-",",")))=TRUE,(VALUE(SUBSTITUTE(SUBSTITUTE(SUBSTITUTE(SUBSTITUTE('YAHOO HISTORICAL DATA'!D1721,",","+"),".","-"),"+","."),"-",","))),"")</f>
        <v/>
      </c>
      <c r="I1721" s="15" t="str">
        <f>IF(ISNUMBER(VALUE(SUBSTITUTE(SUBSTITUTE(SUBSTITUTE(SUBSTITUTE('YAHOO HISTORICAL DATA'!E1721,",","+"),".","-"),"+","."),"-",",")))=TRUE,(VALUE(SUBSTITUTE(SUBSTITUTE(SUBSTITUTE(SUBSTITUTE('YAHOO HISTORICAL DATA'!E1721,",","+"),".","-"),"+","."),"-",","))),"")</f>
        <v/>
      </c>
      <c r="J1721" s="15" t="str">
        <f>IF(ISNUMBER(VALUE(SUBSTITUTE(SUBSTITUTE(SUBSTITUTE(SUBSTITUTE('YAHOO HISTORICAL DATA'!F1721,",","+"),".","-"),"+","."),"-",",")))=TRUE,(VALUE(SUBSTITUTE(SUBSTITUTE(SUBSTITUTE(SUBSTITUTE('YAHOO HISTORICAL DATA'!F1721,",","+"),".","-"),"+","."),"-",","))),"")</f>
        <v/>
      </c>
      <c r="K1721" s="15">
        <f>IF(ISNUMBER(VALUE(SUBSTITUTE(SUBSTITUTE(SUBSTITUTE(SUBSTITUTE('YAHOO HISTORICAL DATA'!G1721,",","+"),".","-"),"+","."),"-",",")))=TRUE,(VALUE(SUBSTITUTE(SUBSTITUTE(SUBSTITUTE(SUBSTITUTE('YAHOO HISTORICAL DATA'!G1721,",","+"),".","-"),"+","."),"-",","))),VALUE(SUBSTITUTE(SUBSTITUTE(SUBSTITUTE(SUBSTITUTE('YAHOO HISTORICAL DATA'!G1721,",","+"),".","-"),"+","."),"-",",")&amp;"0"))</f>
        <v>0</v>
      </c>
    </row>
    <row r="1722" spans="1:11" x14ac:dyDescent="0.2">
      <c r="A1722">
        <f>'YAHOO HISTORICAL DATA'!A1722</f>
        <v>0</v>
      </c>
      <c r="B1722" s="81">
        <f t="shared" si="108"/>
        <v>0</v>
      </c>
      <c r="C1722" s="83">
        <f t="shared" si="110"/>
        <v>0</v>
      </c>
      <c r="D1722" s="83">
        <f t="shared" si="109"/>
        <v>0</v>
      </c>
      <c r="E1722" s="3" t="e">
        <f t="shared" si="111"/>
        <v>#NUM!</v>
      </c>
      <c r="F1722" s="15" t="str">
        <f>IF(ISNUMBER(VALUE(SUBSTITUTE(SUBSTITUTE(SUBSTITUTE(SUBSTITUTE('YAHOO HISTORICAL DATA'!B1722,",","+"),".","-"),"+","."),"-",",")))=TRUE,(VALUE(SUBSTITUTE(SUBSTITUTE(SUBSTITUTE(SUBSTITUTE('YAHOO HISTORICAL DATA'!B1722,",","+"),".","-"),"+","."),"-",","))),"")</f>
        <v/>
      </c>
      <c r="G1722" s="15" t="str">
        <f>IF(ISNUMBER(VALUE(SUBSTITUTE(SUBSTITUTE(SUBSTITUTE(SUBSTITUTE('YAHOO HISTORICAL DATA'!C1722,",","+"),".","-"),"+","."),"-",",")))=TRUE,(VALUE(SUBSTITUTE(SUBSTITUTE(SUBSTITUTE(SUBSTITUTE('YAHOO HISTORICAL DATA'!C1722,",","+"),".","-"),"+","."),"-",","))),"")</f>
        <v/>
      </c>
      <c r="H1722" s="15" t="str">
        <f>IF(ISNUMBER(VALUE(SUBSTITUTE(SUBSTITUTE(SUBSTITUTE(SUBSTITUTE('YAHOO HISTORICAL DATA'!D1722,",","+"),".","-"),"+","."),"-",",")))=TRUE,(VALUE(SUBSTITUTE(SUBSTITUTE(SUBSTITUTE(SUBSTITUTE('YAHOO HISTORICAL DATA'!D1722,",","+"),".","-"),"+","."),"-",","))),"")</f>
        <v/>
      </c>
      <c r="I1722" s="15" t="str">
        <f>IF(ISNUMBER(VALUE(SUBSTITUTE(SUBSTITUTE(SUBSTITUTE(SUBSTITUTE('YAHOO HISTORICAL DATA'!E1722,",","+"),".","-"),"+","."),"-",",")))=TRUE,(VALUE(SUBSTITUTE(SUBSTITUTE(SUBSTITUTE(SUBSTITUTE('YAHOO HISTORICAL DATA'!E1722,",","+"),".","-"),"+","."),"-",","))),"")</f>
        <v/>
      </c>
      <c r="J1722" s="15" t="str">
        <f>IF(ISNUMBER(VALUE(SUBSTITUTE(SUBSTITUTE(SUBSTITUTE(SUBSTITUTE('YAHOO HISTORICAL DATA'!F1722,",","+"),".","-"),"+","."),"-",",")))=TRUE,(VALUE(SUBSTITUTE(SUBSTITUTE(SUBSTITUTE(SUBSTITUTE('YAHOO HISTORICAL DATA'!F1722,",","+"),".","-"),"+","."),"-",","))),"")</f>
        <v/>
      </c>
      <c r="K1722" s="15">
        <f>IF(ISNUMBER(VALUE(SUBSTITUTE(SUBSTITUTE(SUBSTITUTE(SUBSTITUTE('YAHOO HISTORICAL DATA'!G1722,",","+"),".","-"),"+","."),"-",",")))=TRUE,(VALUE(SUBSTITUTE(SUBSTITUTE(SUBSTITUTE(SUBSTITUTE('YAHOO HISTORICAL DATA'!G1722,",","+"),".","-"),"+","."),"-",","))),VALUE(SUBSTITUTE(SUBSTITUTE(SUBSTITUTE(SUBSTITUTE('YAHOO HISTORICAL DATA'!G1722,",","+"),".","-"),"+","."),"-",",")&amp;"0"))</f>
        <v>0</v>
      </c>
    </row>
    <row r="1723" spans="1:11" x14ac:dyDescent="0.2">
      <c r="A1723">
        <f>'YAHOO HISTORICAL DATA'!A1723</f>
        <v>0</v>
      </c>
      <c r="B1723" s="81">
        <f t="shared" si="108"/>
        <v>0</v>
      </c>
      <c r="C1723" s="83">
        <f t="shared" si="110"/>
        <v>0</v>
      </c>
      <c r="D1723" s="83">
        <f t="shared" si="109"/>
        <v>0</v>
      </c>
      <c r="E1723" s="3" t="e">
        <f t="shared" si="111"/>
        <v>#NUM!</v>
      </c>
      <c r="F1723" s="15" t="str">
        <f>IF(ISNUMBER(VALUE(SUBSTITUTE(SUBSTITUTE(SUBSTITUTE(SUBSTITUTE('YAHOO HISTORICAL DATA'!B1723,",","+"),".","-"),"+","."),"-",",")))=TRUE,(VALUE(SUBSTITUTE(SUBSTITUTE(SUBSTITUTE(SUBSTITUTE('YAHOO HISTORICAL DATA'!B1723,",","+"),".","-"),"+","."),"-",","))),"")</f>
        <v/>
      </c>
      <c r="G1723" s="15" t="str">
        <f>IF(ISNUMBER(VALUE(SUBSTITUTE(SUBSTITUTE(SUBSTITUTE(SUBSTITUTE('YAHOO HISTORICAL DATA'!C1723,",","+"),".","-"),"+","."),"-",",")))=TRUE,(VALUE(SUBSTITUTE(SUBSTITUTE(SUBSTITUTE(SUBSTITUTE('YAHOO HISTORICAL DATA'!C1723,",","+"),".","-"),"+","."),"-",","))),"")</f>
        <v/>
      </c>
      <c r="H1723" s="15" t="str">
        <f>IF(ISNUMBER(VALUE(SUBSTITUTE(SUBSTITUTE(SUBSTITUTE(SUBSTITUTE('YAHOO HISTORICAL DATA'!D1723,",","+"),".","-"),"+","."),"-",",")))=TRUE,(VALUE(SUBSTITUTE(SUBSTITUTE(SUBSTITUTE(SUBSTITUTE('YAHOO HISTORICAL DATA'!D1723,",","+"),".","-"),"+","."),"-",","))),"")</f>
        <v/>
      </c>
      <c r="I1723" s="15" t="str">
        <f>IF(ISNUMBER(VALUE(SUBSTITUTE(SUBSTITUTE(SUBSTITUTE(SUBSTITUTE('YAHOO HISTORICAL DATA'!E1723,",","+"),".","-"),"+","."),"-",",")))=TRUE,(VALUE(SUBSTITUTE(SUBSTITUTE(SUBSTITUTE(SUBSTITUTE('YAHOO HISTORICAL DATA'!E1723,",","+"),".","-"),"+","."),"-",","))),"")</f>
        <v/>
      </c>
      <c r="J1723" s="15" t="str">
        <f>IF(ISNUMBER(VALUE(SUBSTITUTE(SUBSTITUTE(SUBSTITUTE(SUBSTITUTE('YAHOO HISTORICAL DATA'!F1723,",","+"),".","-"),"+","."),"-",",")))=TRUE,(VALUE(SUBSTITUTE(SUBSTITUTE(SUBSTITUTE(SUBSTITUTE('YAHOO HISTORICAL DATA'!F1723,",","+"),".","-"),"+","."),"-",","))),"")</f>
        <v/>
      </c>
      <c r="K1723" s="15">
        <f>IF(ISNUMBER(VALUE(SUBSTITUTE(SUBSTITUTE(SUBSTITUTE(SUBSTITUTE('YAHOO HISTORICAL DATA'!G1723,",","+"),".","-"),"+","."),"-",",")))=TRUE,(VALUE(SUBSTITUTE(SUBSTITUTE(SUBSTITUTE(SUBSTITUTE('YAHOO HISTORICAL DATA'!G1723,",","+"),".","-"),"+","."),"-",","))),VALUE(SUBSTITUTE(SUBSTITUTE(SUBSTITUTE(SUBSTITUTE('YAHOO HISTORICAL DATA'!G1723,",","+"),".","-"),"+","."),"-",",")&amp;"0"))</f>
        <v>0</v>
      </c>
    </row>
    <row r="1724" spans="1:11" x14ac:dyDescent="0.2">
      <c r="A1724">
        <f>'YAHOO HISTORICAL DATA'!A1724</f>
        <v>0</v>
      </c>
      <c r="B1724" s="81">
        <f t="shared" si="108"/>
        <v>0</v>
      </c>
      <c r="C1724" s="83">
        <f t="shared" si="110"/>
        <v>0</v>
      </c>
      <c r="D1724" s="83">
        <f t="shared" si="109"/>
        <v>0</v>
      </c>
      <c r="E1724" s="3" t="e">
        <f t="shared" si="111"/>
        <v>#NUM!</v>
      </c>
      <c r="F1724" s="15" t="str">
        <f>IF(ISNUMBER(VALUE(SUBSTITUTE(SUBSTITUTE(SUBSTITUTE(SUBSTITUTE('YAHOO HISTORICAL DATA'!B1724,",","+"),".","-"),"+","."),"-",",")))=TRUE,(VALUE(SUBSTITUTE(SUBSTITUTE(SUBSTITUTE(SUBSTITUTE('YAHOO HISTORICAL DATA'!B1724,",","+"),".","-"),"+","."),"-",","))),"")</f>
        <v/>
      </c>
      <c r="G1724" s="15" t="str">
        <f>IF(ISNUMBER(VALUE(SUBSTITUTE(SUBSTITUTE(SUBSTITUTE(SUBSTITUTE('YAHOO HISTORICAL DATA'!C1724,",","+"),".","-"),"+","."),"-",",")))=TRUE,(VALUE(SUBSTITUTE(SUBSTITUTE(SUBSTITUTE(SUBSTITUTE('YAHOO HISTORICAL DATA'!C1724,",","+"),".","-"),"+","."),"-",","))),"")</f>
        <v/>
      </c>
      <c r="H1724" s="15" t="str">
        <f>IF(ISNUMBER(VALUE(SUBSTITUTE(SUBSTITUTE(SUBSTITUTE(SUBSTITUTE('YAHOO HISTORICAL DATA'!D1724,",","+"),".","-"),"+","."),"-",",")))=TRUE,(VALUE(SUBSTITUTE(SUBSTITUTE(SUBSTITUTE(SUBSTITUTE('YAHOO HISTORICAL DATA'!D1724,",","+"),".","-"),"+","."),"-",","))),"")</f>
        <v/>
      </c>
      <c r="I1724" s="15" t="str">
        <f>IF(ISNUMBER(VALUE(SUBSTITUTE(SUBSTITUTE(SUBSTITUTE(SUBSTITUTE('YAHOO HISTORICAL DATA'!E1724,",","+"),".","-"),"+","."),"-",",")))=TRUE,(VALUE(SUBSTITUTE(SUBSTITUTE(SUBSTITUTE(SUBSTITUTE('YAHOO HISTORICAL DATA'!E1724,",","+"),".","-"),"+","."),"-",","))),"")</f>
        <v/>
      </c>
      <c r="J1724" s="15" t="str">
        <f>IF(ISNUMBER(VALUE(SUBSTITUTE(SUBSTITUTE(SUBSTITUTE(SUBSTITUTE('YAHOO HISTORICAL DATA'!F1724,",","+"),".","-"),"+","."),"-",",")))=TRUE,(VALUE(SUBSTITUTE(SUBSTITUTE(SUBSTITUTE(SUBSTITUTE('YAHOO HISTORICAL DATA'!F1724,",","+"),".","-"),"+","."),"-",","))),"")</f>
        <v/>
      </c>
      <c r="K1724" s="15">
        <f>IF(ISNUMBER(VALUE(SUBSTITUTE(SUBSTITUTE(SUBSTITUTE(SUBSTITUTE('YAHOO HISTORICAL DATA'!G1724,",","+"),".","-"),"+","."),"-",",")))=TRUE,(VALUE(SUBSTITUTE(SUBSTITUTE(SUBSTITUTE(SUBSTITUTE('YAHOO HISTORICAL DATA'!G1724,",","+"),".","-"),"+","."),"-",","))),VALUE(SUBSTITUTE(SUBSTITUTE(SUBSTITUTE(SUBSTITUTE('YAHOO HISTORICAL DATA'!G1724,",","+"),".","-"),"+","."),"-",",")&amp;"0"))</f>
        <v>0</v>
      </c>
    </row>
    <row r="1725" spans="1:11" x14ac:dyDescent="0.2">
      <c r="A1725">
        <f>'YAHOO HISTORICAL DATA'!A1725</f>
        <v>0</v>
      </c>
      <c r="B1725" s="81">
        <f t="shared" si="108"/>
        <v>0</v>
      </c>
      <c r="C1725" s="83">
        <f t="shared" si="110"/>
        <v>0</v>
      </c>
      <c r="D1725" s="83">
        <f t="shared" si="109"/>
        <v>0</v>
      </c>
      <c r="E1725" s="3" t="e">
        <f t="shared" si="111"/>
        <v>#NUM!</v>
      </c>
      <c r="F1725" s="15" t="str">
        <f>IF(ISNUMBER(VALUE(SUBSTITUTE(SUBSTITUTE(SUBSTITUTE(SUBSTITUTE('YAHOO HISTORICAL DATA'!B1725,",","+"),".","-"),"+","."),"-",",")))=TRUE,(VALUE(SUBSTITUTE(SUBSTITUTE(SUBSTITUTE(SUBSTITUTE('YAHOO HISTORICAL DATA'!B1725,",","+"),".","-"),"+","."),"-",","))),"")</f>
        <v/>
      </c>
      <c r="G1725" s="15" t="str">
        <f>IF(ISNUMBER(VALUE(SUBSTITUTE(SUBSTITUTE(SUBSTITUTE(SUBSTITUTE('YAHOO HISTORICAL DATA'!C1725,",","+"),".","-"),"+","."),"-",",")))=TRUE,(VALUE(SUBSTITUTE(SUBSTITUTE(SUBSTITUTE(SUBSTITUTE('YAHOO HISTORICAL DATA'!C1725,",","+"),".","-"),"+","."),"-",","))),"")</f>
        <v/>
      </c>
      <c r="H1725" s="15" t="str">
        <f>IF(ISNUMBER(VALUE(SUBSTITUTE(SUBSTITUTE(SUBSTITUTE(SUBSTITUTE('YAHOO HISTORICAL DATA'!D1725,",","+"),".","-"),"+","."),"-",",")))=TRUE,(VALUE(SUBSTITUTE(SUBSTITUTE(SUBSTITUTE(SUBSTITUTE('YAHOO HISTORICAL DATA'!D1725,",","+"),".","-"),"+","."),"-",","))),"")</f>
        <v/>
      </c>
      <c r="I1725" s="15" t="str">
        <f>IF(ISNUMBER(VALUE(SUBSTITUTE(SUBSTITUTE(SUBSTITUTE(SUBSTITUTE('YAHOO HISTORICAL DATA'!E1725,",","+"),".","-"),"+","."),"-",",")))=TRUE,(VALUE(SUBSTITUTE(SUBSTITUTE(SUBSTITUTE(SUBSTITUTE('YAHOO HISTORICAL DATA'!E1725,",","+"),".","-"),"+","."),"-",","))),"")</f>
        <v/>
      </c>
      <c r="J1725" s="15" t="str">
        <f>IF(ISNUMBER(VALUE(SUBSTITUTE(SUBSTITUTE(SUBSTITUTE(SUBSTITUTE('YAHOO HISTORICAL DATA'!F1725,",","+"),".","-"),"+","."),"-",",")))=TRUE,(VALUE(SUBSTITUTE(SUBSTITUTE(SUBSTITUTE(SUBSTITUTE('YAHOO HISTORICAL DATA'!F1725,",","+"),".","-"),"+","."),"-",","))),"")</f>
        <v/>
      </c>
      <c r="K1725" s="15">
        <f>IF(ISNUMBER(VALUE(SUBSTITUTE(SUBSTITUTE(SUBSTITUTE(SUBSTITUTE('YAHOO HISTORICAL DATA'!G1725,",","+"),".","-"),"+","."),"-",",")))=TRUE,(VALUE(SUBSTITUTE(SUBSTITUTE(SUBSTITUTE(SUBSTITUTE('YAHOO HISTORICAL DATA'!G1725,",","+"),".","-"),"+","."),"-",","))),VALUE(SUBSTITUTE(SUBSTITUTE(SUBSTITUTE(SUBSTITUTE('YAHOO HISTORICAL DATA'!G1725,",","+"),".","-"),"+","."),"-",",")&amp;"0"))</f>
        <v>0</v>
      </c>
    </row>
    <row r="1726" spans="1:11" x14ac:dyDescent="0.2">
      <c r="A1726">
        <f>'YAHOO HISTORICAL DATA'!A1726</f>
        <v>0</v>
      </c>
      <c r="B1726" s="81">
        <f t="shared" si="108"/>
        <v>0</v>
      </c>
      <c r="C1726" s="83">
        <f t="shared" si="110"/>
        <v>0</v>
      </c>
      <c r="D1726" s="83">
        <f t="shared" si="109"/>
        <v>0</v>
      </c>
      <c r="E1726" s="3" t="e">
        <f t="shared" si="111"/>
        <v>#NUM!</v>
      </c>
      <c r="F1726" s="15" t="str">
        <f>IF(ISNUMBER(VALUE(SUBSTITUTE(SUBSTITUTE(SUBSTITUTE(SUBSTITUTE('YAHOO HISTORICAL DATA'!B1726,",","+"),".","-"),"+","."),"-",",")))=TRUE,(VALUE(SUBSTITUTE(SUBSTITUTE(SUBSTITUTE(SUBSTITUTE('YAHOO HISTORICAL DATA'!B1726,",","+"),".","-"),"+","."),"-",","))),"")</f>
        <v/>
      </c>
      <c r="G1726" s="15" t="str">
        <f>IF(ISNUMBER(VALUE(SUBSTITUTE(SUBSTITUTE(SUBSTITUTE(SUBSTITUTE('YAHOO HISTORICAL DATA'!C1726,",","+"),".","-"),"+","."),"-",",")))=TRUE,(VALUE(SUBSTITUTE(SUBSTITUTE(SUBSTITUTE(SUBSTITUTE('YAHOO HISTORICAL DATA'!C1726,",","+"),".","-"),"+","."),"-",","))),"")</f>
        <v/>
      </c>
      <c r="H1726" s="15" t="str">
        <f>IF(ISNUMBER(VALUE(SUBSTITUTE(SUBSTITUTE(SUBSTITUTE(SUBSTITUTE('YAHOO HISTORICAL DATA'!D1726,",","+"),".","-"),"+","."),"-",",")))=TRUE,(VALUE(SUBSTITUTE(SUBSTITUTE(SUBSTITUTE(SUBSTITUTE('YAHOO HISTORICAL DATA'!D1726,",","+"),".","-"),"+","."),"-",","))),"")</f>
        <v/>
      </c>
      <c r="I1726" s="15" t="str">
        <f>IF(ISNUMBER(VALUE(SUBSTITUTE(SUBSTITUTE(SUBSTITUTE(SUBSTITUTE('YAHOO HISTORICAL DATA'!E1726,",","+"),".","-"),"+","."),"-",",")))=TRUE,(VALUE(SUBSTITUTE(SUBSTITUTE(SUBSTITUTE(SUBSTITUTE('YAHOO HISTORICAL DATA'!E1726,",","+"),".","-"),"+","."),"-",","))),"")</f>
        <v/>
      </c>
      <c r="J1726" s="15" t="str">
        <f>IF(ISNUMBER(VALUE(SUBSTITUTE(SUBSTITUTE(SUBSTITUTE(SUBSTITUTE('YAHOO HISTORICAL DATA'!F1726,",","+"),".","-"),"+","."),"-",",")))=TRUE,(VALUE(SUBSTITUTE(SUBSTITUTE(SUBSTITUTE(SUBSTITUTE('YAHOO HISTORICAL DATA'!F1726,",","+"),".","-"),"+","."),"-",","))),"")</f>
        <v/>
      </c>
      <c r="K1726" s="15">
        <f>IF(ISNUMBER(VALUE(SUBSTITUTE(SUBSTITUTE(SUBSTITUTE(SUBSTITUTE('YAHOO HISTORICAL DATA'!G1726,",","+"),".","-"),"+","."),"-",",")))=TRUE,(VALUE(SUBSTITUTE(SUBSTITUTE(SUBSTITUTE(SUBSTITUTE('YAHOO HISTORICAL DATA'!G1726,",","+"),".","-"),"+","."),"-",","))),VALUE(SUBSTITUTE(SUBSTITUTE(SUBSTITUTE(SUBSTITUTE('YAHOO HISTORICAL DATA'!G1726,",","+"),".","-"),"+","."),"-",",")&amp;"0"))</f>
        <v>0</v>
      </c>
    </row>
    <row r="1727" spans="1:11" x14ac:dyDescent="0.2">
      <c r="A1727">
        <f>'YAHOO HISTORICAL DATA'!A1727</f>
        <v>0</v>
      </c>
      <c r="B1727" s="81">
        <f t="shared" si="108"/>
        <v>0</v>
      </c>
      <c r="C1727" s="83">
        <f t="shared" si="110"/>
        <v>0</v>
      </c>
      <c r="D1727" s="83">
        <f t="shared" si="109"/>
        <v>0</v>
      </c>
      <c r="E1727" s="3" t="e">
        <f t="shared" si="111"/>
        <v>#NUM!</v>
      </c>
      <c r="F1727" s="15" t="str">
        <f>IF(ISNUMBER(VALUE(SUBSTITUTE(SUBSTITUTE(SUBSTITUTE(SUBSTITUTE('YAHOO HISTORICAL DATA'!B1727,",","+"),".","-"),"+","."),"-",",")))=TRUE,(VALUE(SUBSTITUTE(SUBSTITUTE(SUBSTITUTE(SUBSTITUTE('YAHOO HISTORICAL DATA'!B1727,",","+"),".","-"),"+","."),"-",","))),"")</f>
        <v/>
      </c>
      <c r="G1727" s="15" t="str">
        <f>IF(ISNUMBER(VALUE(SUBSTITUTE(SUBSTITUTE(SUBSTITUTE(SUBSTITUTE('YAHOO HISTORICAL DATA'!C1727,",","+"),".","-"),"+","."),"-",",")))=TRUE,(VALUE(SUBSTITUTE(SUBSTITUTE(SUBSTITUTE(SUBSTITUTE('YAHOO HISTORICAL DATA'!C1727,",","+"),".","-"),"+","."),"-",","))),"")</f>
        <v/>
      </c>
      <c r="H1727" s="15" t="str">
        <f>IF(ISNUMBER(VALUE(SUBSTITUTE(SUBSTITUTE(SUBSTITUTE(SUBSTITUTE('YAHOO HISTORICAL DATA'!D1727,",","+"),".","-"),"+","."),"-",",")))=TRUE,(VALUE(SUBSTITUTE(SUBSTITUTE(SUBSTITUTE(SUBSTITUTE('YAHOO HISTORICAL DATA'!D1727,",","+"),".","-"),"+","."),"-",","))),"")</f>
        <v/>
      </c>
      <c r="I1727" s="15" t="str">
        <f>IF(ISNUMBER(VALUE(SUBSTITUTE(SUBSTITUTE(SUBSTITUTE(SUBSTITUTE('YAHOO HISTORICAL DATA'!E1727,",","+"),".","-"),"+","."),"-",",")))=TRUE,(VALUE(SUBSTITUTE(SUBSTITUTE(SUBSTITUTE(SUBSTITUTE('YAHOO HISTORICAL DATA'!E1727,",","+"),".","-"),"+","."),"-",","))),"")</f>
        <v/>
      </c>
      <c r="J1727" s="15" t="str">
        <f>IF(ISNUMBER(VALUE(SUBSTITUTE(SUBSTITUTE(SUBSTITUTE(SUBSTITUTE('YAHOO HISTORICAL DATA'!F1727,",","+"),".","-"),"+","."),"-",",")))=TRUE,(VALUE(SUBSTITUTE(SUBSTITUTE(SUBSTITUTE(SUBSTITUTE('YAHOO HISTORICAL DATA'!F1727,",","+"),".","-"),"+","."),"-",","))),"")</f>
        <v/>
      </c>
      <c r="K1727" s="15">
        <f>IF(ISNUMBER(VALUE(SUBSTITUTE(SUBSTITUTE(SUBSTITUTE(SUBSTITUTE('YAHOO HISTORICAL DATA'!G1727,",","+"),".","-"),"+","."),"-",",")))=TRUE,(VALUE(SUBSTITUTE(SUBSTITUTE(SUBSTITUTE(SUBSTITUTE('YAHOO HISTORICAL DATA'!G1727,",","+"),".","-"),"+","."),"-",","))),VALUE(SUBSTITUTE(SUBSTITUTE(SUBSTITUTE(SUBSTITUTE('YAHOO HISTORICAL DATA'!G1727,",","+"),".","-"),"+","."),"-",",")&amp;"0"))</f>
        <v>0</v>
      </c>
    </row>
    <row r="1728" spans="1:11" x14ac:dyDescent="0.2">
      <c r="A1728">
        <f>'YAHOO HISTORICAL DATA'!A1728</f>
        <v>0</v>
      </c>
      <c r="B1728" s="81">
        <f t="shared" si="108"/>
        <v>0</v>
      </c>
      <c r="C1728" s="83">
        <f t="shared" si="110"/>
        <v>0</v>
      </c>
      <c r="D1728" s="83">
        <f t="shared" si="109"/>
        <v>0</v>
      </c>
      <c r="E1728" s="3" t="e">
        <f t="shared" si="111"/>
        <v>#NUM!</v>
      </c>
      <c r="F1728" s="15" t="str">
        <f>IF(ISNUMBER(VALUE(SUBSTITUTE(SUBSTITUTE(SUBSTITUTE(SUBSTITUTE('YAHOO HISTORICAL DATA'!B1728,",","+"),".","-"),"+","."),"-",",")))=TRUE,(VALUE(SUBSTITUTE(SUBSTITUTE(SUBSTITUTE(SUBSTITUTE('YAHOO HISTORICAL DATA'!B1728,",","+"),".","-"),"+","."),"-",","))),"")</f>
        <v/>
      </c>
      <c r="G1728" s="15" t="str">
        <f>IF(ISNUMBER(VALUE(SUBSTITUTE(SUBSTITUTE(SUBSTITUTE(SUBSTITUTE('YAHOO HISTORICAL DATA'!C1728,",","+"),".","-"),"+","."),"-",",")))=TRUE,(VALUE(SUBSTITUTE(SUBSTITUTE(SUBSTITUTE(SUBSTITUTE('YAHOO HISTORICAL DATA'!C1728,",","+"),".","-"),"+","."),"-",","))),"")</f>
        <v/>
      </c>
      <c r="H1728" s="15" t="str">
        <f>IF(ISNUMBER(VALUE(SUBSTITUTE(SUBSTITUTE(SUBSTITUTE(SUBSTITUTE('YAHOO HISTORICAL DATA'!D1728,",","+"),".","-"),"+","."),"-",",")))=TRUE,(VALUE(SUBSTITUTE(SUBSTITUTE(SUBSTITUTE(SUBSTITUTE('YAHOO HISTORICAL DATA'!D1728,",","+"),".","-"),"+","."),"-",","))),"")</f>
        <v/>
      </c>
      <c r="I1728" s="15" t="str">
        <f>IF(ISNUMBER(VALUE(SUBSTITUTE(SUBSTITUTE(SUBSTITUTE(SUBSTITUTE('YAHOO HISTORICAL DATA'!E1728,",","+"),".","-"),"+","."),"-",",")))=TRUE,(VALUE(SUBSTITUTE(SUBSTITUTE(SUBSTITUTE(SUBSTITUTE('YAHOO HISTORICAL DATA'!E1728,",","+"),".","-"),"+","."),"-",","))),"")</f>
        <v/>
      </c>
      <c r="J1728" s="15" t="str">
        <f>IF(ISNUMBER(VALUE(SUBSTITUTE(SUBSTITUTE(SUBSTITUTE(SUBSTITUTE('YAHOO HISTORICAL DATA'!F1728,",","+"),".","-"),"+","."),"-",",")))=TRUE,(VALUE(SUBSTITUTE(SUBSTITUTE(SUBSTITUTE(SUBSTITUTE('YAHOO HISTORICAL DATA'!F1728,",","+"),".","-"),"+","."),"-",","))),"")</f>
        <v/>
      </c>
      <c r="K1728" s="15">
        <f>IF(ISNUMBER(VALUE(SUBSTITUTE(SUBSTITUTE(SUBSTITUTE(SUBSTITUTE('YAHOO HISTORICAL DATA'!G1728,",","+"),".","-"),"+","."),"-",",")))=TRUE,(VALUE(SUBSTITUTE(SUBSTITUTE(SUBSTITUTE(SUBSTITUTE('YAHOO HISTORICAL DATA'!G1728,",","+"),".","-"),"+","."),"-",","))),VALUE(SUBSTITUTE(SUBSTITUTE(SUBSTITUTE(SUBSTITUTE('YAHOO HISTORICAL DATA'!G1728,",","+"),".","-"),"+","."),"-",",")&amp;"0"))</f>
        <v>0</v>
      </c>
    </row>
    <row r="1729" spans="1:11" x14ac:dyDescent="0.2">
      <c r="A1729">
        <f>'YAHOO HISTORICAL DATA'!A1729</f>
        <v>0</v>
      </c>
      <c r="B1729" s="81">
        <f t="shared" si="108"/>
        <v>0</v>
      </c>
      <c r="C1729" s="83">
        <f t="shared" si="110"/>
        <v>0</v>
      </c>
      <c r="D1729" s="83">
        <f t="shared" si="109"/>
        <v>0</v>
      </c>
      <c r="E1729" s="3" t="e">
        <f t="shared" si="111"/>
        <v>#NUM!</v>
      </c>
      <c r="F1729" s="15" t="str">
        <f>IF(ISNUMBER(VALUE(SUBSTITUTE(SUBSTITUTE(SUBSTITUTE(SUBSTITUTE('YAHOO HISTORICAL DATA'!B1729,",","+"),".","-"),"+","."),"-",",")))=TRUE,(VALUE(SUBSTITUTE(SUBSTITUTE(SUBSTITUTE(SUBSTITUTE('YAHOO HISTORICAL DATA'!B1729,",","+"),".","-"),"+","."),"-",","))),"")</f>
        <v/>
      </c>
      <c r="G1729" s="15" t="str">
        <f>IF(ISNUMBER(VALUE(SUBSTITUTE(SUBSTITUTE(SUBSTITUTE(SUBSTITUTE('YAHOO HISTORICAL DATA'!C1729,",","+"),".","-"),"+","."),"-",",")))=TRUE,(VALUE(SUBSTITUTE(SUBSTITUTE(SUBSTITUTE(SUBSTITUTE('YAHOO HISTORICAL DATA'!C1729,",","+"),".","-"),"+","."),"-",","))),"")</f>
        <v/>
      </c>
      <c r="H1729" s="15" t="str">
        <f>IF(ISNUMBER(VALUE(SUBSTITUTE(SUBSTITUTE(SUBSTITUTE(SUBSTITUTE('YAHOO HISTORICAL DATA'!D1729,",","+"),".","-"),"+","."),"-",",")))=TRUE,(VALUE(SUBSTITUTE(SUBSTITUTE(SUBSTITUTE(SUBSTITUTE('YAHOO HISTORICAL DATA'!D1729,",","+"),".","-"),"+","."),"-",","))),"")</f>
        <v/>
      </c>
      <c r="I1729" s="15" t="str">
        <f>IF(ISNUMBER(VALUE(SUBSTITUTE(SUBSTITUTE(SUBSTITUTE(SUBSTITUTE('YAHOO HISTORICAL DATA'!E1729,",","+"),".","-"),"+","."),"-",",")))=TRUE,(VALUE(SUBSTITUTE(SUBSTITUTE(SUBSTITUTE(SUBSTITUTE('YAHOO HISTORICAL DATA'!E1729,",","+"),".","-"),"+","."),"-",","))),"")</f>
        <v/>
      </c>
      <c r="J1729" s="15" t="str">
        <f>IF(ISNUMBER(VALUE(SUBSTITUTE(SUBSTITUTE(SUBSTITUTE(SUBSTITUTE('YAHOO HISTORICAL DATA'!F1729,",","+"),".","-"),"+","."),"-",",")))=TRUE,(VALUE(SUBSTITUTE(SUBSTITUTE(SUBSTITUTE(SUBSTITUTE('YAHOO HISTORICAL DATA'!F1729,",","+"),".","-"),"+","."),"-",","))),"")</f>
        <v/>
      </c>
      <c r="K1729" s="15">
        <f>IF(ISNUMBER(VALUE(SUBSTITUTE(SUBSTITUTE(SUBSTITUTE(SUBSTITUTE('YAHOO HISTORICAL DATA'!G1729,",","+"),".","-"),"+","."),"-",",")))=TRUE,(VALUE(SUBSTITUTE(SUBSTITUTE(SUBSTITUTE(SUBSTITUTE('YAHOO HISTORICAL DATA'!G1729,",","+"),".","-"),"+","."),"-",","))),VALUE(SUBSTITUTE(SUBSTITUTE(SUBSTITUTE(SUBSTITUTE('YAHOO HISTORICAL DATA'!G1729,",","+"),".","-"),"+","."),"-",",")&amp;"0"))</f>
        <v>0</v>
      </c>
    </row>
    <row r="1730" spans="1:11" x14ac:dyDescent="0.2">
      <c r="A1730">
        <f>'YAHOO HISTORICAL DATA'!A1730</f>
        <v>0</v>
      </c>
      <c r="B1730" s="81">
        <f t="shared" si="108"/>
        <v>0</v>
      </c>
      <c r="C1730" s="83">
        <f t="shared" si="110"/>
        <v>0</v>
      </c>
      <c r="D1730" s="83">
        <f t="shared" si="109"/>
        <v>0</v>
      </c>
      <c r="E1730" s="3" t="e">
        <f t="shared" si="111"/>
        <v>#NUM!</v>
      </c>
      <c r="F1730" s="15" t="str">
        <f>IF(ISNUMBER(VALUE(SUBSTITUTE(SUBSTITUTE(SUBSTITUTE(SUBSTITUTE('YAHOO HISTORICAL DATA'!B1730,",","+"),".","-"),"+","."),"-",",")))=TRUE,(VALUE(SUBSTITUTE(SUBSTITUTE(SUBSTITUTE(SUBSTITUTE('YAHOO HISTORICAL DATA'!B1730,",","+"),".","-"),"+","."),"-",","))),"")</f>
        <v/>
      </c>
      <c r="G1730" s="15" t="str">
        <f>IF(ISNUMBER(VALUE(SUBSTITUTE(SUBSTITUTE(SUBSTITUTE(SUBSTITUTE('YAHOO HISTORICAL DATA'!C1730,",","+"),".","-"),"+","."),"-",",")))=TRUE,(VALUE(SUBSTITUTE(SUBSTITUTE(SUBSTITUTE(SUBSTITUTE('YAHOO HISTORICAL DATA'!C1730,",","+"),".","-"),"+","."),"-",","))),"")</f>
        <v/>
      </c>
      <c r="H1730" s="15" t="str">
        <f>IF(ISNUMBER(VALUE(SUBSTITUTE(SUBSTITUTE(SUBSTITUTE(SUBSTITUTE('YAHOO HISTORICAL DATA'!D1730,",","+"),".","-"),"+","."),"-",",")))=TRUE,(VALUE(SUBSTITUTE(SUBSTITUTE(SUBSTITUTE(SUBSTITUTE('YAHOO HISTORICAL DATA'!D1730,",","+"),".","-"),"+","."),"-",","))),"")</f>
        <v/>
      </c>
      <c r="I1730" s="15" t="str">
        <f>IF(ISNUMBER(VALUE(SUBSTITUTE(SUBSTITUTE(SUBSTITUTE(SUBSTITUTE('YAHOO HISTORICAL DATA'!E1730,",","+"),".","-"),"+","."),"-",",")))=TRUE,(VALUE(SUBSTITUTE(SUBSTITUTE(SUBSTITUTE(SUBSTITUTE('YAHOO HISTORICAL DATA'!E1730,",","+"),".","-"),"+","."),"-",","))),"")</f>
        <v/>
      </c>
      <c r="J1730" s="15" t="str">
        <f>IF(ISNUMBER(VALUE(SUBSTITUTE(SUBSTITUTE(SUBSTITUTE(SUBSTITUTE('YAHOO HISTORICAL DATA'!F1730,",","+"),".","-"),"+","."),"-",",")))=TRUE,(VALUE(SUBSTITUTE(SUBSTITUTE(SUBSTITUTE(SUBSTITUTE('YAHOO HISTORICAL DATA'!F1730,",","+"),".","-"),"+","."),"-",","))),"")</f>
        <v/>
      </c>
      <c r="K1730" s="15">
        <f>IF(ISNUMBER(VALUE(SUBSTITUTE(SUBSTITUTE(SUBSTITUTE(SUBSTITUTE('YAHOO HISTORICAL DATA'!G1730,",","+"),".","-"),"+","."),"-",",")))=TRUE,(VALUE(SUBSTITUTE(SUBSTITUTE(SUBSTITUTE(SUBSTITUTE('YAHOO HISTORICAL DATA'!G1730,",","+"),".","-"),"+","."),"-",","))),VALUE(SUBSTITUTE(SUBSTITUTE(SUBSTITUTE(SUBSTITUTE('YAHOO HISTORICAL DATA'!G1730,",","+"),".","-"),"+","."),"-",",")&amp;"0"))</f>
        <v>0</v>
      </c>
    </row>
    <row r="1731" spans="1:11" x14ac:dyDescent="0.2">
      <c r="A1731">
        <f>'YAHOO HISTORICAL DATA'!A1731</f>
        <v>0</v>
      </c>
      <c r="B1731" s="81">
        <f t="shared" ref="B1731:B1794" si="112">VALUE(RIGHT((LEFT(A1731,6)),2))</f>
        <v>0</v>
      </c>
      <c r="C1731" s="83">
        <f t="shared" si="110"/>
        <v>0</v>
      </c>
      <c r="D1731" s="83">
        <f t="shared" ref="D1731:D1794" si="113">IF(AND(ISNUMBER(G1731),ISNUMBER(K1731)),VALUE(RIGHT(A1731,4)),0)</f>
        <v>0</v>
      </c>
      <c r="E1731" s="3" t="e">
        <f t="shared" si="111"/>
        <v>#NUM!</v>
      </c>
      <c r="F1731" s="15" t="str">
        <f>IF(ISNUMBER(VALUE(SUBSTITUTE(SUBSTITUTE(SUBSTITUTE(SUBSTITUTE('YAHOO HISTORICAL DATA'!B1731,",","+"),".","-"),"+","."),"-",",")))=TRUE,(VALUE(SUBSTITUTE(SUBSTITUTE(SUBSTITUTE(SUBSTITUTE('YAHOO HISTORICAL DATA'!B1731,",","+"),".","-"),"+","."),"-",","))),"")</f>
        <v/>
      </c>
      <c r="G1731" s="15" t="str">
        <f>IF(ISNUMBER(VALUE(SUBSTITUTE(SUBSTITUTE(SUBSTITUTE(SUBSTITUTE('YAHOO HISTORICAL DATA'!C1731,",","+"),".","-"),"+","."),"-",",")))=TRUE,(VALUE(SUBSTITUTE(SUBSTITUTE(SUBSTITUTE(SUBSTITUTE('YAHOO HISTORICAL DATA'!C1731,",","+"),".","-"),"+","."),"-",","))),"")</f>
        <v/>
      </c>
      <c r="H1731" s="15" t="str">
        <f>IF(ISNUMBER(VALUE(SUBSTITUTE(SUBSTITUTE(SUBSTITUTE(SUBSTITUTE('YAHOO HISTORICAL DATA'!D1731,",","+"),".","-"),"+","."),"-",",")))=TRUE,(VALUE(SUBSTITUTE(SUBSTITUTE(SUBSTITUTE(SUBSTITUTE('YAHOO HISTORICAL DATA'!D1731,",","+"),".","-"),"+","."),"-",","))),"")</f>
        <v/>
      </c>
      <c r="I1731" s="15" t="str">
        <f>IF(ISNUMBER(VALUE(SUBSTITUTE(SUBSTITUTE(SUBSTITUTE(SUBSTITUTE('YAHOO HISTORICAL DATA'!E1731,",","+"),".","-"),"+","."),"-",",")))=TRUE,(VALUE(SUBSTITUTE(SUBSTITUTE(SUBSTITUTE(SUBSTITUTE('YAHOO HISTORICAL DATA'!E1731,",","+"),".","-"),"+","."),"-",","))),"")</f>
        <v/>
      </c>
      <c r="J1731" s="15" t="str">
        <f>IF(ISNUMBER(VALUE(SUBSTITUTE(SUBSTITUTE(SUBSTITUTE(SUBSTITUTE('YAHOO HISTORICAL DATA'!F1731,",","+"),".","-"),"+","."),"-",",")))=TRUE,(VALUE(SUBSTITUTE(SUBSTITUTE(SUBSTITUTE(SUBSTITUTE('YAHOO HISTORICAL DATA'!F1731,",","+"),".","-"),"+","."),"-",","))),"")</f>
        <v/>
      </c>
      <c r="K1731" s="15">
        <f>IF(ISNUMBER(VALUE(SUBSTITUTE(SUBSTITUTE(SUBSTITUTE(SUBSTITUTE('YAHOO HISTORICAL DATA'!G1731,",","+"),".","-"),"+","."),"-",",")))=TRUE,(VALUE(SUBSTITUTE(SUBSTITUTE(SUBSTITUTE(SUBSTITUTE('YAHOO HISTORICAL DATA'!G1731,",","+"),".","-"),"+","."),"-",","))),VALUE(SUBSTITUTE(SUBSTITUTE(SUBSTITUTE(SUBSTITUTE('YAHOO HISTORICAL DATA'!G1731,",","+"),".","-"),"+","."),"-",",")&amp;"0"))</f>
        <v>0</v>
      </c>
    </row>
    <row r="1732" spans="1:11" x14ac:dyDescent="0.2">
      <c r="A1732">
        <f>'YAHOO HISTORICAL DATA'!A1732</f>
        <v>0</v>
      </c>
      <c r="B1732" s="81">
        <f t="shared" si="112"/>
        <v>0</v>
      </c>
      <c r="C1732" s="83">
        <f t="shared" si="110"/>
        <v>0</v>
      </c>
      <c r="D1732" s="83">
        <f t="shared" si="113"/>
        <v>0</v>
      </c>
      <c r="E1732" s="3" t="e">
        <f t="shared" si="111"/>
        <v>#NUM!</v>
      </c>
      <c r="F1732" s="15" t="str">
        <f>IF(ISNUMBER(VALUE(SUBSTITUTE(SUBSTITUTE(SUBSTITUTE(SUBSTITUTE('YAHOO HISTORICAL DATA'!B1732,",","+"),".","-"),"+","."),"-",",")))=TRUE,(VALUE(SUBSTITUTE(SUBSTITUTE(SUBSTITUTE(SUBSTITUTE('YAHOO HISTORICAL DATA'!B1732,",","+"),".","-"),"+","."),"-",","))),"")</f>
        <v/>
      </c>
      <c r="G1732" s="15" t="str">
        <f>IF(ISNUMBER(VALUE(SUBSTITUTE(SUBSTITUTE(SUBSTITUTE(SUBSTITUTE('YAHOO HISTORICAL DATA'!C1732,",","+"),".","-"),"+","."),"-",",")))=TRUE,(VALUE(SUBSTITUTE(SUBSTITUTE(SUBSTITUTE(SUBSTITUTE('YAHOO HISTORICAL DATA'!C1732,",","+"),".","-"),"+","."),"-",","))),"")</f>
        <v/>
      </c>
      <c r="H1732" s="15" t="str">
        <f>IF(ISNUMBER(VALUE(SUBSTITUTE(SUBSTITUTE(SUBSTITUTE(SUBSTITUTE('YAHOO HISTORICAL DATA'!D1732,",","+"),".","-"),"+","."),"-",",")))=TRUE,(VALUE(SUBSTITUTE(SUBSTITUTE(SUBSTITUTE(SUBSTITUTE('YAHOO HISTORICAL DATA'!D1732,",","+"),".","-"),"+","."),"-",","))),"")</f>
        <v/>
      </c>
      <c r="I1732" s="15" t="str">
        <f>IF(ISNUMBER(VALUE(SUBSTITUTE(SUBSTITUTE(SUBSTITUTE(SUBSTITUTE('YAHOO HISTORICAL DATA'!E1732,",","+"),".","-"),"+","."),"-",",")))=TRUE,(VALUE(SUBSTITUTE(SUBSTITUTE(SUBSTITUTE(SUBSTITUTE('YAHOO HISTORICAL DATA'!E1732,",","+"),".","-"),"+","."),"-",","))),"")</f>
        <v/>
      </c>
      <c r="J1732" s="15" t="str">
        <f>IF(ISNUMBER(VALUE(SUBSTITUTE(SUBSTITUTE(SUBSTITUTE(SUBSTITUTE('YAHOO HISTORICAL DATA'!F1732,",","+"),".","-"),"+","."),"-",",")))=TRUE,(VALUE(SUBSTITUTE(SUBSTITUTE(SUBSTITUTE(SUBSTITUTE('YAHOO HISTORICAL DATA'!F1732,",","+"),".","-"),"+","."),"-",","))),"")</f>
        <v/>
      </c>
      <c r="K1732" s="15">
        <f>IF(ISNUMBER(VALUE(SUBSTITUTE(SUBSTITUTE(SUBSTITUTE(SUBSTITUTE('YAHOO HISTORICAL DATA'!G1732,",","+"),".","-"),"+","."),"-",",")))=TRUE,(VALUE(SUBSTITUTE(SUBSTITUTE(SUBSTITUTE(SUBSTITUTE('YAHOO HISTORICAL DATA'!G1732,",","+"),".","-"),"+","."),"-",","))),VALUE(SUBSTITUTE(SUBSTITUTE(SUBSTITUTE(SUBSTITUTE('YAHOO HISTORICAL DATA'!G1732,",","+"),".","-"),"+","."),"-",",")&amp;"0"))</f>
        <v>0</v>
      </c>
    </row>
    <row r="1733" spans="1:11" x14ac:dyDescent="0.2">
      <c r="A1733">
        <f>'YAHOO HISTORICAL DATA'!A1733</f>
        <v>0</v>
      </c>
      <c r="B1733" s="81">
        <f t="shared" si="112"/>
        <v>0</v>
      </c>
      <c r="C1733" s="83">
        <f t="shared" si="110"/>
        <v>0</v>
      </c>
      <c r="D1733" s="83">
        <f t="shared" si="113"/>
        <v>0</v>
      </c>
      <c r="E1733" s="3" t="e">
        <f t="shared" si="111"/>
        <v>#NUM!</v>
      </c>
      <c r="F1733" s="15" t="str">
        <f>IF(ISNUMBER(VALUE(SUBSTITUTE(SUBSTITUTE(SUBSTITUTE(SUBSTITUTE('YAHOO HISTORICAL DATA'!B1733,",","+"),".","-"),"+","."),"-",",")))=TRUE,(VALUE(SUBSTITUTE(SUBSTITUTE(SUBSTITUTE(SUBSTITUTE('YAHOO HISTORICAL DATA'!B1733,",","+"),".","-"),"+","."),"-",","))),"")</f>
        <v/>
      </c>
      <c r="G1733" s="15" t="str">
        <f>IF(ISNUMBER(VALUE(SUBSTITUTE(SUBSTITUTE(SUBSTITUTE(SUBSTITUTE('YAHOO HISTORICAL DATA'!C1733,",","+"),".","-"),"+","."),"-",",")))=TRUE,(VALUE(SUBSTITUTE(SUBSTITUTE(SUBSTITUTE(SUBSTITUTE('YAHOO HISTORICAL DATA'!C1733,",","+"),".","-"),"+","."),"-",","))),"")</f>
        <v/>
      </c>
      <c r="H1733" s="15" t="str">
        <f>IF(ISNUMBER(VALUE(SUBSTITUTE(SUBSTITUTE(SUBSTITUTE(SUBSTITUTE('YAHOO HISTORICAL DATA'!D1733,",","+"),".","-"),"+","."),"-",",")))=TRUE,(VALUE(SUBSTITUTE(SUBSTITUTE(SUBSTITUTE(SUBSTITUTE('YAHOO HISTORICAL DATA'!D1733,",","+"),".","-"),"+","."),"-",","))),"")</f>
        <v/>
      </c>
      <c r="I1733" s="15" t="str">
        <f>IF(ISNUMBER(VALUE(SUBSTITUTE(SUBSTITUTE(SUBSTITUTE(SUBSTITUTE('YAHOO HISTORICAL DATA'!E1733,",","+"),".","-"),"+","."),"-",",")))=TRUE,(VALUE(SUBSTITUTE(SUBSTITUTE(SUBSTITUTE(SUBSTITUTE('YAHOO HISTORICAL DATA'!E1733,",","+"),".","-"),"+","."),"-",","))),"")</f>
        <v/>
      </c>
      <c r="J1733" s="15" t="str">
        <f>IF(ISNUMBER(VALUE(SUBSTITUTE(SUBSTITUTE(SUBSTITUTE(SUBSTITUTE('YAHOO HISTORICAL DATA'!F1733,",","+"),".","-"),"+","."),"-",",")))=TRUE,(VALUE(SUBSTITUTE(SUBSTITUTE(SUBSTITUTE(SUBSTITUTE('YAHOO HISTORICAL DATA'!F1733,",","+"),".","-"),"+","."),"-",","))),"")</f>
        <v/>
      </c>
      <c r="K1733" s="15">
        <f>IF(ISNUMBER(VALUE(SUBSTITUTE(SUBSTITUTE(SUBSTITUTE(SUBSTITUTE('YAHOO HISTORICAL DATA'!G1733,",","+"),".","-"),"+","."),"-",",")))=TRUE,(VALUE(SUBSTITUTE(SUBSTITUTE(SUBSTITUTE(SUBSTITUTE('YAHOO HISTORICAL DATA'!G1733,",","+"),".","-"),"+","."),"-",","))),VALUE(SUBSTITUTE(SUBSTITUTE(SUBSTITUTE(SUBSTITUTE('YAHOO HISTORICAL DATA'!G1733,",","+"),".","-"),"+","."),"-",",")&amp;"0"))</f>
        <v>0</v>
      </c>
    </row>
    <row r="1734" spans="1:11" x14ac:dyDescent="0.2">
      <c r="A1734">
        <f>'YAHOO HISTORICAL DATA'!A1734</f>
        <v>0</v>
      </c>
      <c r="B1734" s="81">
        <f t="shared" si="112"/>
        <v>0</v>
      </c>
      <c r="C1734" s="83">
        <f t="shared" si="110"/>
        <v>0</v>
      </c>
      <c r="D1734" s="83">
        <f t="shared" si="113"/>
        <v>0</v>
      </c>
      <c r="E1734" s="3" t="e">
        <f t="shared" si="111"/>
        <v>#NUM!</v>
      </c>
      <c r="F1734" s="15" t="str">
        <f>IF(ISNUMBER(VALUE(SUBSTITUTE(SUBSTITUTE(SUBSTITUTE(SUBSTITUTE('YAHOO HISTORICAL DATA'!B1734,",","+"),".","-"),"+","."),"-",",")))=TRUE,(VALUE(SUBSTITUTE(SUBSTITUTE(SUBSTITUTE(SUBSTITUTE('YAHOO HISTORICAL DATA'!B1734,",","+"),".","-"),"+","."),"-",","))),"")</f>
        <v/>
      </c>
      <c r="G1734" s="15" t="str">
        <f>IF(ISNUMBER(VALUE(SUBSTITUTE(SUBSTITUTE(SUBSTITUTE(SUBSTITUTE('YAHOO HISTORICAL DATA'!C1734,",","+"),".","-"),"+","."),"-",",")))=TRUE,(VALUE(SUBSTITUTE(SUBSTITUTE(SUBSTITUTE(SUBSTITUTE('YAHOO HISTORICAL DATA'!C1734,",","+"),".","-"),"+","."),"-",","))),"")</f>
        <v/>
      </c>
      <c r="H1734" s="15" t="str">
        <f>IF(ISNUMBER(VALUE(SUBSTITUTE(SUBSTITUTE(SUBSTITUTE(SUBSTITUTE('YAHOO HISTORICAL DATA'!D1734,",","+"),".","-"),"+","."),"-",",")))=TRUE,(VALUE(SUBSTITUTE(SUBSTITUTE(SUBSTITUTE(SUBSTITUTE('YAHOO HISTORICAL DATA'!D1734,",","+"),".","-"),"+","."),"-",","))),"")</f>
        <v/>
      </c>
      <c r="I1734" s="15" t="str">
        <f>IF(ISNUMBER(VALUE(SUBSTITUTE(SUBSTITUTE(SUBSTITUTE(SUBSTITUTE('YAHOO HISTORICAL DATA'!E1734,",","+"),".","-"),"+","."),"-",",")))=TRUE,(VALUE(SUBSTITUTE(SUBSTITUTE(SUBSTITUTE(SUBSTITUTE('YAHOO HISTORICAL DATA'!E1734,",","+"),".","-"),"+","."),"-",","))),"")</f>
        <v/>
      </c>
      <c r="J1734" s="15" t="str">
        <f>IF(ISNUMBER(VALUE(SUBSTITUTE(SUBSTITUTE(SUBSTITUTE(SUBSTITUTE('YAHOO HISTORICAL DATA'!F1734,",","+"),".","-"),"+","."),"-",",")))=TRUE,(VALUE(SUBSTITUTE(SUBSTITUTE(SUBSTITUTE(SUBSTITUTE('YAHOO HISTORICAL DATA'!F1734,",","+"),".","-"),"+","."),"-",","))),"")</f>
        <v/>
      </c>
      <c r="K1734" s="15">
        <f>IF(ISNUMBER(VALUE(SUBSTITUTE(SUBSTITUTE(SUBSTITUTE(SUBSTITUTE('YAHOO HISTORICAL DATA'!G1734,",","+"),".","-"),"+","."),"-",",")))=TRUE,(VALUE(SUBSTITUTE(SUBSTITUTE(SUBSTITUTE(SUBSTITUTE('YAHOO HISTORICAL DATA'!G1734,",","+"),".","-"),"+","."),"-",","))),VALUE(SUBSTITUTE(SUBSTITUTE(SUBSTITUTE(SUBSTITUTE('YAHOO HISTORICAL DATA'!G1734,",","+"),".","-"),"+","."),"-",",")&amp;"0"))</f>
        <v>0</v>
      </c>
    </row>
    <row r="1735" spans="1:11" x14ac:dyDescent="0.2">
      <c r="A1735">
        <f>'YAHOO HISTORICAL DATA'!A1735</f>
        <v>0</v>
      </c>
      <c r="B1735" s="81">
        <f t="shared" si="112"/>
        <v>0</v>
      </c>
      <c r="C1735" s="83">
        <f t="shared" si="110"/>
        <v>0</v>
      </c>
      <c r="D1735" s="83">
        <f t="shared" si="113"/>
        <v>0</v>
      </c>
      <c r="E1735" s="3" t="e">
        <f t="shared" si="111"/>
        <v>#NUM!</v>
      </c>
      <c r="F1735" s="15" t="str">
        <f>IF(ISNUMBER(VALUE(SUBSTITUTE(SUBSTITUTE(SUBSTITUTE(SUBSTITUTE('YAHOO HISTORICAL DATA'!B1735,",","+"),".","-"),"+","."),"-",",")))=TRUE,(VALUE(SUBSTITUTE(SUBSTITUTE(SUBSTITUTE(SUBSTITUTE('YAHOO HISTORICAL DATA'!B1735,",","+"),".","-"),"+","."),"-",","))),"")</f>
        <v/>
      </c>
      <c r="G1735" s="15" t="str">
        <f>IF(ISNUMBER(VALUE(SUBSTITUTE(SUBSTITUTE(SUBSTITUTE(SUBSTITUTE('YAHOO HISTORICAL DATA'!C1735,",","+"),".","-"),"+","."),"-",",")))=TRUE,(VALUE(SUBSTITUTE(SUBSTITUTE(SUBSTITUTE(SUBSTITUTE('YAHOO HISTORICAL DATA'!C1735,",","+"),".","-"),"+","."),"-",","))),"")</f>
        <v/>
      </c>
      <c r="H1735" s="15" t="str">
        <f>IF(ISNUMBER(VALUE(SUBSTITUTE(SUBSTITUTE(SUBSTITUTE(SUBSTITUTE('YAHOO HISTORICAL DATA'!D1735,",","+"),".","-"),"+","."),"-",",")))=TRUE,(VALUE(SUBSTITUTE(SUBSTITUTE(SUBSTITUTE(SUBSTITUTE('YAHOO HISTORICAL DATA'!D1735,",","+"),".","-"),"+","."),"-",","))),"")</f>
        <v/>
      </c>
      <c r="I1735" s="15" t="str">
        <f>IF(ISNUMBER(VALUE(SUBSTITUTE(SUBSTITUTE(SUBSTITUTE(SUBSTITUTE('YAHOO HISTORICAL DATA'!E1735,",","+"),".","-"),"+","."),"-",",")))=TRUE,(VALUE(SUBSTITUTE(SUBSTITUTE(SUBSTITUTE(SUBSTITUTE('YAHOO HISTORICAL DATA'!E1735,",","+"),".","-"),"+","."),"-",","))),"")</f>
        <v/>
      </c>
      <c r="J1735" s="15" t="str">
        <f>IF(ISNUMBER(VALUE(SUBSTITUTE(SUBSTITUTE(SUBSTITUTE(SUBSTITUTE('YAHOO HISTORICAL DATA'!F1735,",","+"),".","-"),"+","."),"-",",")))=TRUE,(VALUE(SUBSTITUTE(SUBSTITUTE(SUBSTITUTE(SUBSTITUTE('YAHOO HISTORICAL DATA'!F1735,",","+"),".","-"),"+","."),"-",","))),"")</f>
        <v/>
      </c>
      <c r="K1735" s="15">
        <f>IF(ISNUMBER(VALUE(SUBSTITUTE(SUBSTITUTE(SUBSTITUTE(SUBSTITUTE('YAHOO HISTORICAL DATA'!G1735,",","+"),".","-"),"+","."),"-",",")))=TRUE,(VALUE(SUBSTITUTE(SUBSTITUTE(SUBSTITUTE(SUBSTITUTE('YAHOO HISTORICAL DATA'!G1735,",","+"),".","-"),"+","."),"-",","))),VALUE(SUBSTITUTE(SUBSTITUTE(SUBSTITUTE(SUBSTITUTE('YAHOO HISTORICAL DATA'!G1735,",","+"),".","-"),"+","."),"-",",")&amp;"0"))</f>
        <v>0</v>
      </c>
    </row>
    <row r="1736" spans="1:11" x14ac:dyDescent="0.2">
      <c r="A1736">
        <f>'YAHOO HISTORICAL DATA'!A1736</f>
        <v>0</v>
      </c>
      <c r="B1736" s="81">
        <f t="shared" si="112"/>
        <v>0</v>
      </c>
      <c r="C1736" s="83">
        <f t="shared" si="110"/>
        <v>0</v>
      </c>
      <c r="D1736" s="83">
        <f t="shared" si="113"/>
        <v>0</v>
      </c>
      <c r="E1736" s="3" t="e">
        <f t="shared" si="111"/>
        <v>#NUM!</v>
      </c>
      <c r="F1736" s="15" t="str">
        <f>IF(ISNUMBER(VALUE(SUBSTITUTE(SUBSTITUTE(SUBSTITUTE(SUBSTITUTE('YAHOO HISTORICAL DATA'!B1736,",","+"),".","-"),"+","."),"-",",")))=TRUE,(VALUE(SUBSTITUTE(SUBSTITUTE(SUBSTITUTE(SUBSTITUTE('YAHOO HISTORICAL DATA'!B1736,",","+"),".","-"),"+","."),"-",","))),"")</f>
        <v/>
      </c>
      <c r="G1736" s="15" t="str">
        <f>IF(ISNUMBER(VALUE(SUBSTITUTE(SUBSTITUTE(SUBSTITUTE(SUBSTITUTE('YAHOO HISTORICAL DATA'!C1736,",","+"),".","-"),"+","."),"-",",")))=TRUE,(VALUE(SUBSTITUTE(SUBSTITUTE(SUBSTITUTE(SUBSTITUTE('YAHOO HISTORICAL DATA'!C1736,",","+"),".","-"),"+","."),"-",","))),"")</f>
        <v/>
      </c>
      <c r="H1736" s="15" t="str">
        <f>IF(ISNUMBER(VALUE(SUBSTITUTE(SUBSTITUTE(SUBSTITUTE(SUBSTITUTE('YAHOO HISTORICAL DATA'!D1736,",","+"),".","-"),"+","."),"-",",")))=TRUE,(VALUE(SUBSTITUTE(SUBSTITUTE(SUBSTITUTE(SUBSTITUTE('YAHOO HISTORICAL DATA'!D1736,",","+"),".","-"),"+","."),"-",","))),"")</f>
        <v/>
      </c>
      <c r="I1736" s="15" t="str">
        <f>IF(ISNUMBER(VALUE(SUBSTITUTE(SUBSTITUTE(SUBSTITUTE(SUBSTITUTE('YAHOO HISTORICAL DATA'!E1736,",","+"),".","-"),"+","."),"-",",")))=TRUE,(VALUE(SUBSTITUTE(SUBSTITUTE(SUBSTITUTE(SUBSTITUTE('YAHOO HISTORICAL DATA'!E1736,",","+"),".","-"),"+","."),"-",","))),"")</f>
        <v/>
      </c>
      <c r="J1736" s="15" t="str">
        <f>IF(ISNUMBER(VALUE(SUBSTITUTE(SUBSTITUTE(SUBSTITUTE(SUBSTITUTE('YAHOO HISTORICAL DATA'!F1736,",","+"),".","-"),"+","."),"-",",")))=TRUE,(VALUE(SUBSTITUTE(SUBSTITUTE(SUBSTITUTE(SUBSTITUTE('YAHOO HISTORICAL DATA'!F1736,",","+"),".","-"),"+","."),"-",","))),"")</f>
        <v/>
      </c>
      <c r="K1736" s="15">
        <f>IF(ISNUMBER(VALUE(SUBSTITUTE(SUBSTITUTE(SUBSTITUTE(SUBSTITUTE('YAHOO HISTORICAL DATA'!G1736,",","+"),".","-"),"+","."),"-",",")))=TRUE,(VALUE(SUBSTITUTE(SUBSTITUTE(SUBSTITUTE(SUBSTITUTE('YAHOO HISTORICAL DATA'!G1736,",","+"),".","-"),"+","."),"-",","))),VALUE(SUBSTITUTE(SUBSTITUTE(SUBSTITUTE(SUBSTITUTE('YAHOO HISTORICAL DATA'!G1736,",","+"),".","-"),"+","."),"-",",")&amp;"0"))</f>
        <v>0</v>
      </c>
    </row>
    <row r="1737" spans="1:11" x14ac:dyDescent="0.2">
      <c r="A1737">
        <f>'YAHOO HISTORICAL DATA'!A1737</f>
        <v>0</v>
      </c>
      <c r="B1737" s="81">
        <f t="shared" si="112"/>
        <v>0</v>
      </c>
      <c r="C1737" s="83">
        <f t="shared" si="110"/>
        <v>0</v>
      </c>
      <c r="D1737" s="83">
        <f t="shared" si="113"/>
        <v>0</v>
      </c>
      <c r="E1737" s="3" t="e">
        <f t="shared" si="111"/>
        <v>#NUM!</v>
      </c>
      <c r="F1737" s="15" t="str">
        <f>IF(ISNUMBER(VALUE(SUBSTITUTE(SUBSTITUTE(SUBSTITUTE(SUBSTITUTE('YAHOO HISTORICAL DATA'!B1737,",","+"),".","-"),"+","."),"-",",")))=TRUE,(VALUE(SUBSTITUTE(SUBSTITUTE(SUBSTITUTE(SUBSTITUTE('YAHOO HISTORICAL DATA'!B1737,",","+"),".","-"),"+","."),"-",","))),"")</f>
        <v/>
      </c>
      <c r="G1737" s="15" t="str">
        <f>IF(ISNUMBER(VALUE(SUBSTITUTE(SUBSTITUTE(SUBSTITUTE(SUBSTITUTE('YAHOO HISTORICAL DATA'!C1737,",","+"),".","-"),"+","."),"-",",")))=TRUE,(VALUE(SUBSTITUTE(SUBSTITUTE(SUBSTITUTE(SUBSTITUTE('YAHOO HISTORICAL DATA'!C1737,",","+"),".","-"),"+","."),"-",","))),"")</f>
        <v/>
      </c>
      <c r="H1737" s="15" t="str">
        <f>IF(ISNUMBER(VALUE(SUBSTITUTE(SUBSTITUTE(SUBSTITUTE(SUBSTITUTE('YAHOO HISTORICAL DATA'!D1737,",","+"),".","-"),"+","."),"-",",")))=TRUE,(VALUE(SUBSTITUTE(SUBSTITUTE(SUBSTITUTE(SUBSTITUTE('YAHOO HISTORICAL DATA'!D1737,",","+"),".","-"),"+","."),"-",","))),"")</f>
        <v/>
      </c>
      <c r="I1737" s="15" t="str">
        <f>IF(ISNUMBER(VALUE(SUBSTITUTE(SUBSTITUTE(SUBSTITUTE(SUBSTITUTE('YAHOO HISTORICAL DATA'!E1737,",","+"),".","-"),"+","."),"-",",")))=TRUE,(VALUE(SUBSTITUTE(SUBSTITUTE(SUBSTITUTE(SUBSTITUTE('YAHOO HISTORICAL DATA'!E1737,",","+"),".","-"),"+","."),"-",","))),"")</f>
        <v/>
      </c>
      <c r="J1737" s="15" t="str">
        <f>IF(ISNUMBER(VALUE(SUBSTITUTE(SUBSTITUTE(SUBSTITUTE(SUBSTITUTE('YAHOO HISTORICAL DATA'!F1737,",","+"),".","-"),"+","."),"-",",")))=TRUE,(VALUE(SUBSTITUTE(SUBSTITUTE(SUBSTITUTE(SUBSTITUTE('YAHOO HISTORICAL DATA'!F1737,",","+"),".","-"),"+","."),"-",","))),"")</f>
        <v/>
      </c>
      <c r="K1737" s="15">
        <f>IF(ISNUMBER(VALUE(SUBSTITUTE(SUBSTITUTE(SUBSTITUTE(SUBSTITUTE('YAHOO HISTORICAL DATA'!G1737,",","+"),".","-"),"+","."),"-",",")))=TRUE,(VALUE(SUBSTITUTE(SUBSTITUTE(SUBSTITUTE(SUBSTITUTE('YAHOO HISTORICAL DATA'!G1737,",","+"),".","-"),"+","."),"-",","))),VALUE(SUBSTITUTE(SUBSTITUTE(SUBSTITUTE(SUBSTITUTE('YAHOO HISTORICAL DATA'!G1737,",","+"),".","-"),"+","."),"-",",")&amp;"0"))</f>
        <v>0</v>
      </c>
    </row>
    <row r="1738" spans="1:11" x14ac:dyDescent="0.2">
      <c r="A1738">
        <f>'YAHOO HISTORICAL DATA'!A1738</f>
        <v>0</v>
      </c>
      <c r="B1738" s="81">
        <f t="shared" si="112"/>
        <v>0</v>
      </c>
      <c r="C1738" s="83">
        <f t="shared" si="110"/>
        <v>0</v>
      </c>
      <c r="D1738" s="83">
        <f t="shared" si="113"/>
        <v>0</v>
      </c>
      <c r="E1738" s="3" t="e">
        <f t="shared" si="111"/>
        <v>#NUM!</v>
      </c>
      <c r="F1738" s="15" t="str">
        <f>IF(ISNUMBER(VALUE(SUBSTITUTE(SUBSTITUTE(SUBSTITUTE(SUBSTITUTE('YAHOO HISTORICAL DATA'!B1738,",","+"),".","-"),"+","."),"-",",")))=TRUE,(VALUE(SUBSTITUTE(SUBSTITUTE(SUBSTITUTE(SUBSTITUTE('YAHOO HISTORICAL DATA'!B1738,",","+"),".","-"),"+","."),"-",","))),"")</f>
        <v/>
      </c>
      <c r="G1738" s="15" t="str">
        <f>IF(ISNUMBER(VALUE(SUBSTITUTE(SUBSTITUTE(SUBSTITUTE(SUBSTITUTE('YAHOO HISTORICAL DATA'!C1738,",","+"),".","-"),"+","."),"-",",")))=TRUE,(VALUE(SUBSTITUTE(SUBSTITUTE(SUBSTITUTE(SUBSTITUTE('YAHOO HISTORICAL DATA'!C1738,",","+"),".","-"),"+","."),"-",","))),"")</f>
        <v/>
      </c>
      <c r="H1738" s="15" t="str">
        <f>IF(ISNUMBER(VALUE(SUBSTITUTE(SUBSTITUTE(SUBSTITUTE(SUBSTITUTE('YAHOO HISTORICAL DATA'!D1738,",","+"),".","-"),"+","."),"-",",")))=TRUE,(VALUE(SUBSTITUTE(SUBSTITUTE(SUBSTITUTE(SUBSTITUTE('YAHOO HISTORICAL DATA'!D1738,",","+"),".","-"),"+","."),"-",","))),"")</f>
        <v/>
      </c>
      <c r="I1738" s="15" t="str">
        <f>IF(ISNUMBER(VALUE(SUBSTITUTE(SUBSTITUTE(SUBSTITUTE(SUBSTITUTE('YAHOO HISTORICAL DATA'!E1738,",","+"),".","-"),"+","."),"-",",")))=TRUE,(VALUE(SUBSTITUTE(SUBSTITUTE(SUBSTITUTE(SUBSTITUTE('YAHOO HISTORICAL DATA'!E1738,",","+"),".","-"),"+","."),"-",","))),"")</f>
        <v/>
      </c>
      <c r="J1738" s="15" t="str">
        <f>IF(ISNUMBER(VALUE(SUBSTITUTE(SUBSTITUTE(SUBSTITUTE(SUBSTITUTE('YAHOO HISTORICAL DATA'!F1738,",","+"),".","-"),"+","."),"-",",")))=TRUE,(VALUE(SUBSTITUTE(SUBSTITUTE(SUBSTITUTE(SUBSTITUTE('YAHOO HISTORICAL DATA'!F1738,",","+"),".","-"),"+","."),"-",","))),"")</f>
        <v/>
      </c>
      <c r="K1738" s="15">
        <f>IF(ISNUMBER(VALUE(SUBSTITUTE(SUBSTITUTE(SUBSTITUTE(SUBSTITUTE('YAHOO HISTORICAL DATA'!G1738,",","+"),".","-"),"+","."),"-",",")))=TRUE,(VALUE(SUBSTITUTE(SUBSTITUTE(SUBSTITUTE(SUBSTITUTE('YAHOO HISTORICAL DATA'!G1738,",","+"),".","-"),"+","."),"-",","))),VALUE(SUBSTITUTE(SUBSTITUTE(SUBSTITUTE(SUBSTITUTE('YAHOO HISTORICAL DATA'!G1738,",","+"),".","-"),"+","."),"-",",")&amp;"0"))</f>
        <v>0</v>
      </c>
    </row>
    <row r="1739" spans="1:11" x14ac:dyDescent="0.2">
      <c r="A1739">
        <f>'YAHOO HISTORICAL DATA'!A1739</f>
        <v>0</v>
      </c>
      <c r="B1739" s="81">
        <f t="shared" si="112"/>
        <v>0</v>
      </c>
      <c r="C1739" s="83">
        <f t="shared" si="110"/>
        <v>0</v>
      </c>
      <c r="D1739" s="83">
        <f t="shared" si="113"/>
        <v>0</v>
      </c>
      <c r="E1739" s="3" t="e">
        <f t="shared" si="111"/>
        <v>#NUM!</v>
      </c>
      <c r="F1739" s="15" t="str">
        <f>IF(ISNUMBER(VALUE(SUBSTITUTE(SUBSTITUTE(SUBSTITUTE(SUBSTITUTE('YAHOO HISTORICAL DATA'!B1739,",","+"),".","-"),"+","."),"-",",")))=TRUE,(VALUE(SUBSTITUTE(SUBSTITUTE(SUBSTITUTE(SUBSTITUTE('YAHOO HISTORICAL DATA'!B1739,",","+"),".","-"),"+","."),"-",","))),"")</f>
        <v/>
      </c>
      <c r="G1739" s="15" t="str">
        <f>IF(ISNUMBER(VALUE(SUBSTITUTE(SUBSTITUTE(SUBSTITUTE(SUBSTITUTE('YAHOO HISTORICAL DATA'!C1739,",","+"),".","-"),"+","."),"-",",")))=TRUE,(VALUE(SUBSTITUTE(SUBSTITUTE(SUBSTITUTE(SUBSTITUTE('YAHOO HISTORICAL DATA'!C1739,",","+"),".","-"),"+","."),"-",","))),"")</f>
        <v/>
      </c>
      <c r="H1739" s="15" t="str">
        <f>IF(ISNUMBER(VALUE(SUBSTITUTE(SUBSTITUTE(SUBSTITUTE(SUBSTITUTE('YAHOO HISTORICAL DATA'!D1739,",","+"),".","-"),"+","."),"-",",")))=TRUE,(VALUE(SUBSTITUTE(SUBSTITUTE(SUBSTITUTE(SUBSTITUTE('YAHOO HISTORICAL DATA'!D1739,",","+"),".","-"),"+","."),"-",","))),"")</f>
        <v/>
      </c>
      <c r="I1739" s="15" t="str">
        <f>IF(ISNUMBER(VALUE(SUBSTITUTE(SUBSTITUTE(SUBSTITUTE(SUBSTITUTE('YAHOO HISTORICAL DATA'!E1739,",","+"),".","-"),"+","."),"-",",")))=TRUE,(VALUE(SUBSTITUTE(SUBSTITUTE(SUBSTITUTE(SUBSTITUTE('YAHOO HISTORICAL DATA'!E1739,",","+"),".","-"),"+","."),"-",","))),"")</f>
        <v/>
      </c>
      <c r="J1739" s="15" t="str">
        <f>IF(ISNUMBER(VALUE(SUBSTITUTE(SUBSTITUTE(SUBSTITUTE(SUBSTITUTE('YAHOO HISTORICAL DATA'!F1739,",","+"),".","-"),"+","."),"-",",")))=TRUE,(VALUE(SUBSTITUTE(SUBSTITUTE(SUBSTITUTE(SUBSTITUTE('YAHOO HISTORICAL DATA'!F1739,",","+"),".","-"),"+","."),"-",","))),"")</f>
        <v/>
      </c>
      <c r="K1739" s="15">
        <f>IF(ISNUMBER(VALUE(SUBSTITUTE(SUBSTITUTE(SUBSTITUTE(SUBSTITUTE('YAHOO HISTORICAL DATA'!G1739,",","+"),".","-"),"+","."),"-",",")))=TRUE,(VALUE(SUBSTITUTE(SUBSTITUTE(SUBSTITUTE(SUBSTITUTE('YAHOO HISTORICAL DATA'!G1739,",","+"),".","-"),"+","."),"-",","))),VALUE(SUBSTITUTE(SUBSTITUTE(SUBSTITUTE(SUBSTITUTE('YAHOO HISTORICAL DATA'!G1739,",","+"),".","-"),"+","."),"-",",")&amp;"0"))</f>
        <v>0</v>
      </c>
    </row>
    <row r="1740" spans="1:11" x14ac:dyDescent="0.2">
      <c r="A1740">
        <f>'YAHOO HISTORICAL DATA'!A1740</f>
        <v>0</v>
      </c>
      <c r="B1740" s="81">
        <f t="shared" si="112"/>
        <v>0</v>
      </c>
      <c r="C1740" s="83">
        <f t="shared" si="110"/>
        <v>0</v>
      </c>
      <c r="D1740" s="83">
        <f t="shared" si="113"/>
        <v>0</v>
      </c>
      <c r="E1740" s="3" t="e">
        <f t="shared" si="111"/>
        <v>#NUM!</v>
      </c>
      <c r="F1740" s="15" t="str">
        <f>IF(ISNUMBER(VALUE(SUBSTITUTE(SUBSTITUTE(SUBSTITUTE(SUBSTITUTE('YAHOO HISTORICAL DATA'!B1740,",","+"),".","-"),"+","."),"-",",")))=TRUE,(VALUE(SUBSTITUTE(SUBSTITUTE(SUBSTITUTE(SUBSTITUTE('YAHOO HISTORICAL DATA'!B1740,",","+"),".","-"),"+","."),"-",","))),"")</f>
        <v/>
      </c>
      <c r="G1740" s="15" t="str">
        <f>IF(ISNUMBER(VALUE(SUBSTITUTE(SUBSTITUTE(SUBSTITUTE(SUBSTITUTE('YAHOO HISTORICAL DATA'!C1740,",","+"),".","-"),"+","."),"-",",")))=TRUE,(VALUE(SUBSTITUTE(SUBSTITUTE(SUBSTITUTE(SUBSTITUTE('YAHOO HISTORICAL DATA'!C1740,",","+"),".","-"),"+","."),"-",","))),"")</f>
        <v/>
      </c>
      <c r="H1740" s="15" t="str">
        <f>IF(ISNUMBER(VALUE(SUBSTITUTE(SUBSTITUTE(SUBSTITUTE(SUBSTITUTE('YAHOO HISTORICAL DATA'!D1740,",","+"),".","-"),"+","."),"-",",")))=TRUE,(VALUE(SUBSTITUTE(SUBSTITUTE(SUBSTITUTE(SUBSTITUTE('YAHOO HISTORICAL DATA'!D1740,",","+"),".","-"),"+","."),"-",","))),"")</f>
        <v/>
      </c>
      <c r="I1740" s="15" t="str">
        <f>IF(ISNUMBER(VALUE(SUBSTITUTE(SUBSTITUTE(SUBSTITUTE(SUBSTITUTE('YAHOO HISTORICAL DATA'!E1740,",","+"),".","-"),"+","."),"-",",")))=TRUE,(VALUE(SUBSTITUTE(SUBSTITUTE(SUBSTITUTE(SUBSTITUTE('YAHOO HISTORICAL DATA'!E1740,",","+"),".","-"),"+","."),"-",","))),"")</f>
        <v/>
      </c>
      <c r="J1740" s="15" t="str">
        <f>IF(ISNUMBER(VALUE(SUBSTITUTE(SUBSTITUTE(SUBSTITUTE(SUBSTITUTE('YAHOO HISTORICAL DATA'!F1740,",","+"),".","-"),"+","."),"-",",")))=TRUE,(VALUE(SUBSTITUTE(SUBSTITUTE(SUBSTITUTE(SUBSTITUTE('YAHOO HISTORICAL DATA'!F1740,",","+"),".","-"),"+","."),"-",","))),"")</f>
        <v/>
      </c>
      <c r="K1740" s="15">
        <f>IF(ISNUMBER(VALUE(SUBSTITUTE(SUBSTITUTE(SUBSTITUTE(SUBSTITUTE('YAHOO HISTORICAL DATA'!G1740,",","+"),".","-"),"+","."),"-",",")))=TRUE,(VALUE(SUBSTITUTE(SUBSTITUTE(SUBSTITUTE(SUBSTITUTE('YAHOO HISTORICAL DATA'!G1740,",","+"),".","-"),"+","."),"-",","))),VALUE(SUBSTITUTE(SUBSTITUTE(SUBSTITUTE(SUBSTITUTE('YAHOO HISTORICAL DATA'!G1740,",","+"),".","-"),"+","."),"-",",")&amp;"0"))</f>
        <v>0</v>
      </c>
    </row>
    <row r="1741" spans="1:11" x14ac:dyDescent="0.2">
      <c r="A1741">
        <f>'YAHOO HISTORICAL DATA'!A1741</f>
        <v>0</v>
      </c>
      <c r="B1741" s="81">
        <f t="shared" si="112"/>
        <v>0</v>
      </c>
      <c r="C1741" s="83">
        <f t="shared" si="110"/>
        <v>0</v>
      </c>
      <c r="D1741" s="83">
        <f t="shared" si="113"/>
        <v>0</v>
      </c>
      <c r="E1741" s="3" t="e">
        <f t="shared" si="111"/>
        <v>#NUM!</v>
      </c>
      <c r="F1741" s="15" t="str">
        <f>IF(ISNUMBER(VALUE(SUBSTITUTE(SUBSTITUTE(SUBSTITUTE(SUBSTITUTE('YAHOO HISTORICAL DATA'!B1741,",","+"),".","-"),"+","."),"-",",")))=TRUE,(VALUE(SUBSTITUTE(SUBSTITUTE(SUBSTITUTE(SUBSTITUTE('YAHOO HISTORICAL DATA'!B1741,",","+"),".","-"),"+","."),"-",","))),"")</f>
        <v/>
      </c>
      <c r="G1741" s="15" t="str">
        <f>IF(ISNUMBER(VALUE(SUBSTITUTE(SUBSTITUTE(SUBSTITUTE(SUBSTITUTE('YAHOO HISTORICAL DATA'!C1741,",","+"),".","-"),"+","."),"-",",")))=TRUE,(VALUE(SUBSTITUTE(SUBSTITUTE(SUBSTITUTE(SUBSTITUTE('YAHOO HISTORICAL DATA'!C1741,",","+"),".","-"),"+","."),"-",","))),"")</f>
        <v/>
      </c>
      <c r="H1741" s="15" t="str">
        <f>IF(ISNUMBER(VALUE(SUBSTITUTE(SUBSTITUTE(SUBSTITUTE(SUBSTITUTE('YAHOO HISTORICAL DATA'!D1741,",","+"),".","-"),"+","."),"-",",")))=TRUE,(VALUE(SUBSTITUTE(SUBSTITUTE(SUBSTITUTE(SUBSTITUTE('YAHOO HISTORICAL DATA'!D1741,",","+"),".","-"),"+","."),"-",","))),"")</f>
        <v/>
      </c>
      <c r="I1741" s="15" t="str">
        <f>IF(ISNUMBER(VALUE(SUBSTITUTE(SUBSTITUTE(SUBSTITUTE(SUBSTITUTE('YAHOO HISTORICAL DATA'!E1741,",","+"),".","-"),"+","."),"-",",")))=TRUE,(VALUE(SUBSTITUTE(SUBSTITUTE(SUBSTITUTE(SUBSTITUTE('YAHOO HISTORICAL DATA'!E1741,",","+"),".","-"),"+","."),"-",","))),"")</f>
        <v/>
      </c>
      <c r="J1741" s="15" t="str">
        <f>IF(ISNUMBER(VALUE(SUBSTITUTE(SUBSTITUTE(SUBSTITUTE(SUBSTITUTE('YAHOO HISTORICAL DATA'!F1741,",","+"),".","-"),"+","."),"-",",")))=TRUE,(VALUE(SUBSTITUTE(SUBSTITUTE(SUBSTITUTE(SUBSTITUTE('YAHOO HISTORICAL DATA'!F1741,",","+"),".","-"),"+","."),"-",","))),"")</f>
        <v/>
      </c>
      <c r="K1741" s="15">
        <f>IF(ISNUMBER(VALUE(SUBSTITUTE(SUBSTITUTE(SUBSTITUTE(SUBSTITUTE('YAHOO HISTORICAL DATA'!G1741,",","+"),".","-"),"+","."),"-",",")))=TRUE,(VALUE(SUBSTITUTE(SUBSTITUTE(SUBSTITUTE(SUBSTITUTE('YAHOO HISTORICAL DATA'!G1741,",","+"),".","-"),"+","."),"-",","))),VALUE(SUBSTITUTE(SUBSTITUTE(SUBSTITUTE(SUBSTITUTE('YAHOO HISTORICAL DATA'!G1741,",","+"),".","-"),"+","."),"-",",")&amp;"0"))</f>
        <v>0</v>
      </c>
    </row>
    <row r="1742" spans="1:11" x14ac:dyDescent="0.2">
      <c r="A1742">
        <f>'YAHOO HISTORICAL DATA'!A1742</f>
        <v>0</v>
      </c>
      <c r="B1742" s="81">
        <f t="shared" si="112"/>
        <v>0</v>
      </c>
      <c r="C1742" s="83">
        <f t="shared" si="110"/>
        <v>0</v>
      </c>
      <c r="D1742" s="83">
        <f t="shared" si="113"/>
        <v>0</v>
      </c>
      <c r="E1742" s="3" t="e">
        <f t="shared" si="111"/>
        <v>#NUM!</v>
      </c>
      <c r="F1742" s="15" t="str">
        <f>IF(ISNUMBER(VALUE(SUBSTITUTE(SUBSTITUTE(SUBSTITUTE(SUBSTITUTE('YAHOO HISTORICAL DATA'!B1742,",","+"),".","-"),"+","."),"-",",")))=TRUE,(VALUE(SUBSTITUTE(SUBSTITUTE(SUBSTITUTE(SUBSTITUTE('YAHOO HISTORICAL DATA'!B1742,",","+"),".","-"),"+","."),"-",","))),"")</f>
        <v/>
      </c>
      <c r="G1742" s="15" t="str">
        <f>IF(ISNUMBER(VALUE(SUBSTITUTE(SUBSTITUTE(SUBSTITUTE(SUBSTITUTE('YAHOO HISTORICAL DATA'!C1742,",","+"),".","-"),"+","."),"-",",")))=TRUE,(VALUE(SUBSTITUTE(SUBSTITUTE(SUBSTITUTE(SUBSTITUTE('YAHOO HISTORICAL DATA'!C1742,",","+"),".","-"),"+","."),"-",","))),"")</f>
        <v/>
      </c>
      <c r="H1742" s="15" t="str">
        <f>IF(ISNUMBER(VALUE(SUBSTITUTE(SUBSTITUTE(SUBSTITUTE(SUBSTITUTE('YAHOO HISTORICAL DATA'!D1742,",","+"),".","-"),"+","."),"-",",")))=TRUE,(VALUE(SUBSTITUTE(SUBSTITUTE(SUBSTITUTE(SUBSTITUTE('YAHOO HISTORICAL DATA'!D1742,",","+"),".","-"),"+","."),"-",","))),"")</f>
        <v/>
      </c>
      <c r="I1742" s="15" t="str">
        <f>IF(ISNUMBER(VALUE(SUBSTITUTE(SUBSTITUTE(SUBSTITUTE(SUBSTITUTE('YAHOO HISTORICAL DATA'!E1742,",","+"),".","-"),"+","."),"-",",")))=TRUE,(VALUE(SUBSTITUTE(SUBSTITUTE(SUBSTITUTE(SUBSTITUTE('YAHOO HISTORICAL DATA'!E1742,",","+"),".","-"),"+","."),"-",","))),"")</f>
        <v/>
      </c>
      <c r="J1742" s="15" t="str">
        <f>IF(ISNUMBER(VALUE(SUBSTITUTE(SUBSTITUTE(SUBSTITUTE(SUBSTITUTE('YAHOO HISTORICAL DATA'!F1742,",","+"),".","-"),"+","."),"-",",")))=TRUE,(VALUE(SUBSTITUTE(SUBSTITUTE(SUBSTITUTE(SUBSTITUTE('YAHOO HISTORICAL DATA'!F1742,",","+"),".","-"),"+","."),"-",","))),"")</f>
        <v/>
      </c>
      <c r="K1742" s="15">
        <f>IF(ISNUMBER(VALUE(SUBSTITUTE(SUBSTITUTE(SUBSTITUTE(SUBSTITUTE('YAHOO HISTORICAL DATA'!G1742,",","+"),".","-"),"+","."),"-",",")))=TRUE,(VALUE(SUBSTITUTE(SUBSTITUTE(SUBSTITUTE(SUBSTITUTE('YAHOO HISTORICAL DATA'!G1742,",","+"),".","-"),"+","."),"-",","))),VALUE(SUBSTITUTE(SUBSTITUTE(SUBSTITUTE(SUBSTITUTE('YAHOO HISTORICAL DATA'!G1742,",","+"),".","-"),"+","."),"-",",")&amp;"0"))</f>
        <v>0</v>
      </c>
    </row>
    <row r="1743" spans="1:11" x14ac:dyDescent="0.2">
      <c r="A1743">
        <f>'YAHOO HISTORICAL DATA'!A1743</f>
        <v>0</v>
      </c>
      <c r="B1743" s="81">
        <f t="shared" si="112"/>
        <v>0</v>
      </c>
      <c r="C1743" s="83">
        <f t="shared" si="110"/>
        <v>0</v>
      </c>
      <c r="D1743" s="83">
        <f t="shared" si="113"/>
        <v>0</v>
      </c>
      <c r="E1743" s="3" t="e">
        <f t="shared" si="111"/>
        <v>#NUM!</v>
      </c>
      <c r="F1743" s="15" t="str">
        <f>IF(ISNUMBER(VALUE(SUBSTITUTE(SUBSTITUTE(SUBSTITUTE(SUBSTITUTE('YAHOO HISTORICAL DATA'!B1743,",","+"),".","-"),"+","."),"-",",")))=TRUE,(VALUE(SUBSTITUTE(SUBSTITUTE(SUBSTITUTE(SUBSTITUTE('YAHOO HISTORICAL DATA'!B1743,",","+"),".","-"),"+","."),"-",","))),"")</f>
        <v/>
      </c>
      <c r="G1743" s="15" t="str">
        <f>IF(ISNUMBER(VALUE(SUBSTITUTE(SUBSTITUTE(SUBSTITUTE(SUBSTITUTE('YAHOO HISTORICAL DATA'!C1743,",","+"),".","-"),"+","."),"-",",")))=TRUE,(VALUE(SUBSTITUTE(SUBSTITUTE(SUBSTITUTE(SUBSTITUTE('YAHOO HISTORICAL DATA'!C1743,",","+"),".","-"),"+","."),"-",","))),"")</f>
        <v/>
      </c>
      <c r="H1743" s="15" t="str">
        <f>IF(ISNUMBER(VALUE(SUBSTITUTE(SUBSTITUTE(SUBSTITUTE(SUBSTITUTE('YAHOO HISTORICAL DATA'!D1743,",","+"),".","-"),"+","."),"-",",")))=TRUE,(VALUE(SUBSTITUTE(SUBSTITUTE(SUBSTITUTE(SUBSTITUTE('YAHOO HISTORICAL DATA'!D1743,",","+"),".","-"),"+","."),"-",","))),"")</f>
        <v/>
      </c>
      <c r="I1743" s="15" t="str">
        <f>IF(ISNUMBER(VALUE(SUBSTITUTE(SUBSTITUTE(SUBSTITUTE(SUBSTITUTE('YAHOO HISTORICAL DATA'!E1743,",","+"),".","-"),"+","."),"-",",")))=TRUE,(VALUE(SUBSTITUTE(SUBSTITUTE(SUBSTITUTE(SUBSTITUTE('YAHOO HISTORICAL DATA'!E1743,",","+"),".","-"),"+","."),"-",","))),"")</f>
        <v/>
      </c>
      <c r="J1743" s="15" t="str">
        <f>IF(ISNUMBER(VALUE(SUBSTITUTE(SUBSTITUTE(SUBSTITUTE(SUBSTITUTE('YAHOO HISTORICAL DATA'!F1743,",","+"),".","-"),"+","."),"-",",")))=TRUE,(VALUE(SUBSTITUTE(SUBSTITUTE(SUBSTITUTE(SUBSTITUTE('YAHOO HISTORICAL DATA'!F1743,",","+"),".","-"),"+","."),"-",","))),"")</f>
        <v/>
      </c>
      <c r="K1743" s="15">
        <f>IF(ISNUMBER(VALUE(SUBSTITUTE(SUBSTITUTE(SUBSTITUTE(SUBSTITUTE('YAHOO HISTORICAL DATA'!G1743,",","+"),".","-"),"+","."),"-",",")))=TRUE,(VALUE(SUBSTITUTE(SUBSTITUTE(SUBSTITUTE(SUBSTITUTE('YAHOO HISTORICAL DATA'!G1743,",","+"),".","-"),"+","."),"-",","))),VALUE(SUBSTITUTE(SUBSTITUTE(SUBSTITUTE(SUBSTITUTE('YAHOO HISTORICAL DATA'!G1743,",","+"),".","-"),"+","."),"-",",")&amp;"0"))</f>
        <v>0</v>
      </c>
    </row>
    <row r="1744" spans="1:11" x14ac:dyDescent="0.2">
      <c r="A1744">
        <f>'YAHOO HISTORICAL DATA'!A1744</f>
        <v>0</v>
      </c>
      <c r="B1744" s="81">
        <f t="shared" si="112"/>
        <v>0</v>
      </c>
      <c r="C1744" s="83">
        <f t="shared" si="110"/>
        <v>0</v>
      </c>
      <c r="D1744" s="83">
        <f t="shared" si="113"/>
        <v>0</v>
      </c>
      <c r="E1744" s="3" t="e">
        <f t="shared" si="111"/>
        <v>#NUM!</v>
      </c>
      <c r="F1744" s="15" t="str">
        <f>IF(ISNUMBER(VALUE(SUBSTITUTE(SUBSTITUTE(SUBSTITUTE(SUBSTITUTE('YAHOO HISTORICAL DATA'!B1744,",","+"),".","-"),"+","."),"-",",")))=TRUE,(VALUE(SUBSTITUTE(SUBSTITUTE(SUBSTITUTE(SUBSTITUTE('YAHOO HISTORICAL DATA'!B1744,",","+"),".","-"),"+","."),"-",","))),"")</f>
        <v/>
      </c>
      <c r="G1744" s="15" t="str">
        <f>IF(ISNUMBER(VALUE(SUBSTITUTE(SUBSTITUTE(SUBSTITUTE(SUBSTITUTE('YAHOO HISTORICAL DATA'!C1744,",","+"),".","-"),"+","."),"-",",")))=TRUE,(VALUE(SUBSTITUTE(SUBSTITUTE(SUBSTITUTE(SUBSTITUTE('YAHOO HISTORICAL DATA'!C1744,",","+"),".","-"),"+","."),"-",","))),"")</f>
        <v/>
      </c>
      <c r="H1744" s="15" t="str">
        <f>IF(ISNUMBER(VALUE(SUBSTITUTE(SUBSTITUTE(SUBSTITUTE(SUBSTITUTE('YAHOO HISTORICAL DATA'!D1744,",","+"),".","-"),"+","."),"-",",")))=TRUE,(VALUE(SUBSTITUTE(SUBSTITUTE(SUBSTITUTE(SUBSTITUTE('YAHOO HISTORICAL DATA'!D1744,",","+"),".","-"),"+","."),"-",","))),"")</f>
        <v/>
      </c>
      <c r="I1744" s="15" t="str">
        <f>IF(ISNUMBER(VALUE(SUBSTITUTE(SUBSTITUTE(SUBSTITUTE(SUBSTITUTE('YAHOO HISTORICAL DATA'!E1744,",","+"),".","-"),"+","."),"-",",")))=TRUE,(VALUE(SUBSTITUTE(SUBSTITUTE(SUBSTITUTE(SUBSTITUTE('YAHOO HISTORICAL DATA'!E1744,",","+"),".","-"),"+","."),"-",","))),"")</f>
        <v/>
      </c>
      <c r="J1744" s="15" t="str">
        <f>IF(ISNUMBER(VALUE(SUBSTITUTE(SUBSTITUTE(SUBSTITUTE(SUBSTITUTE('YAHOO HISTORICAL DATA'!F1744,",","+"),".","-"),"+","."),"-",",")))=TRUE,(VALUE(SUBSTITUTE(SUBSTITUTE(SUBSTITUTE(SUBSTITUTE('YAHOO HISTORICAL DATA'!F1744,",","+"),".","-"),"+","."),"-",","))),"")</f>
        <v/>
      </c>
      <c r="K1744" s="15">
        <f>IF(ISNUMBER(VALUE(SUBSTITUTE(SUBSTITUTE(SUBSTITUTE(SUBSTITUTE('YAHOO HISTORICAL DATA'!G1744,",","+"),".","-"),"+","."),"-",",")))=TRUE,(VALUE(SUBSTITUTE(SUBSTITUTE(SUBSTITUTE(SUBSTITUTE('YAHOO HISTORICAL DATA'!G1744,",","+"),".","-"),"+","."),"-",","))),VALUE(SUBSTITUTE(SUBSTITUTE(SUBSTITUTE(SUBSTITUTE('YAHOO HISTORICAL DATA'!G1744,",","+"),".","-"),"+","."),"-",",")&amp;"0"))</f>
        <v>0</v>
      </c>
    </row>
    <row r="1745" spans="1:11" x14ac:dyDescent="0.2">
      <c r="A1745">
        <f>'YAHOO HISTORICAL DATA'!A1745</f>
        <v>0</v>
      </c>
      <c r="B1745" s="81">
        <f t="shared" si="112"/>
        <v>0</v>
      </c>
      <c r="C1745" s="83">
        <f t="shared" si="110"/>
        <v>0</v>
      </c>
      <c r="D1745" s="83">
        <f t="shared" si="113"/>
        <v>0</v>
      </c>
      <c r="E1745" s="3" t="e">
        <f t="shared" si="111"/>
        <v>#NUM!</v>
      </c>
      <c r="F1745" s="15" t="str">
        <f>IF(ISNUMBER(VALUE(SUBSTITUTE(SUBSTITUTE(SUBSTITUTE(SUBSTITUTE('YAHOO HISTORICAL DATA'!B1745,",","+"),".","-"),"+","."),"-",",")))=TRUE,(VALUE(SUBSTITUTE(SUBSTITUTE(SUBSTITUTE(SUBSTITUTE('YAHOO HISTORICAL DATA'!B1745,",","+"),".","-"),"+","."),"-",","))),"")</f>
        <v/>
      </c>
      <c r="G1745" s="15" t="str">
        <f>IF(ISNUMBER(VALUE(SUBSTITUTE(SUBSTITUTE(SUBSTITUTE(SUBSTITUTE('YAHOO HISTORICAL DATA'!C1745,",","+"),".","-"),"+","."),"-",",")))=TRUE,(VALUE(SUBSTITUTE(SUBSTITUTE(SUBSTITUTE(SUBSTITUTE('YAHOO HISTORICAL DATA'!C1745,",","+"),".","-"),"+","."),"-",","))),"")</f>
        <v/>
      </c>
      <c r="H1745" s="15" t="str">
        <f>IF(ISNUMBER(VALUE(SUBSTITUTE(SUBSTITUTE(SUBSTITUTE(SUBSTITUTE('YAHOO HISTORICAL DATA'!D1745,",","+"),".","-"),"+","."),"-",",")))=TRUE,(VALUE(SUBSTITUTE(SUBSTITUTE(SUBSTITUTE(SUBSTITUTE('YAHOO HISTORICAL DATA'!D1745,",","+"),".","-"),"+","."),"-",","))),"")</f>
        <v/>
      </c>
      <c r="I1745" s="15" t="str">
        <f>IF(ISNUMBER(VALUE(SUBSTITUTE(SUBSTITUTE(SUBSTITUTE(SUBSTITUTE('YAHOO HISTORICAL DATA'!E1745,",","+"),".","-"),"+","."),"-",",")))=TRUE,(VALUE(SUBSTITUTE(SUBSTITUTE(SUBSTITUTE(SUBSTITUTE('YAHOO HISTORICAL DATA'!E1745,",","+"),".","-"),"+","."),"-",","))),"")</f>
        <v/>
      </c>
      <c r="J1745" s="15" t="str">
        <f>IF(ISNUMBER(VALUE(SUBSTITUTE(SUBSTITUTE(SUBSTITUTE(SUBSTITUTE('YAHOO HISTORICAL DATA'!F1745,",","+"),".","-"),"+","."),"-",",")))=TRUE,(VALUE(SUBSTITUTE(SUBSTITUTE(SUBSTITUTE(SUBSTITUTE('YAHOO HISTORICAL DATA'!F1745,",","+"),".","-"),"+","."),"-",","))),"")</f>
        <v/>
      </c>
      <c r="K1745" s="15">
        <f>IF(ISNUMBER(VALUE(SUBSTITUTE(SUBSTITUTE(SUBSTITUTE(SUBSTITUTE('YAHOO HISTORICAL DATA'!G1745,",","+"),".","-"),"+","."),"-",",")))=TRUE,(VALUE(SUBSTITUTE(SUBSTITUTE(SUBSTITUTE(SUBSTITUTE('YAHOO HISTORICAL DATA'!G1745,",","+"),".","-"),"+","."),"-",","))),VALUE(SUBSTITUTE(SUBSTITUTE(SUBSTITUTE(SUBSTITUTE('YAHOO HISTORICAL DATA'!G1745,",","+"),".","-"),"+","."),"-",",")&amp;"0"))</f>
        <v>0</v>
      </c>
    </row>
    <row r="1746" spans="1:11" x14ac:dyDescent="0.2">
      <c r="A1746">
        <f>'YAHOO HISTORICAL DATA'!A1746</f>
        <v>0</v>
      </c>
      <c r="B1746" s="81">
        <f t="shared" si="112"/>
        <v>0</v>
      </c>
      <c r="C1746" s="83">
        <f t="shared" si="110"/>
        <v>0</v>
      </c>
      <c r="D1746" s="83">
        <f t="shared" si="113"/>
        <v>0</v>
      </c>
      <c r="E1746" s="3" t="e">
        <f t="shared" si="111"/>
        <v>#NUM!</v>
      </c>
      <c r="F1746" s="15" t="str">
        <f>IF(ISNUMBER(VALUE(SUBSTITUTE(SUBSTITUTE(SUBSTITUTE(SUBSTITUTE('YAHOO HISTORICAL DATA'!B1746,",","+"),".","-"),"+","."),"-",",")))=TRUE,(VALUE(SUBSTITUTE(SUBSTITUTE(SUBSTITUTE(SUBSTITUTE('YAHOO HISTORICAL DATA'!B1746,",","+"),".","-"),"+","."),"-",","))),"")</f>
        <v/>
      </c>
      <c r="G1746" s="15" t="str">
        <f>IF(ISNUMBER(VALUE(SUBSTITUTE(SUBSTITUTE(SUBSTITUTE(SUBSTITUTE('YAHOO HISTORICAL DATA'!C1746,",","+"),".","-"),"+","."),"-",",")))=TRUE,(VALUE(SUBSTITUTE(SUBSTITUTE(SUBSTITUTE(SUBSTITUTE('YAHOO HISTORICAL DATA'!C1746,",","+"),".","-"),"+","."),"-",","))),"")</f>
        <v/>
      </c>
      <c r="H1746" s="15" t="str">
        <f>IF(ISNUMBER(VALUE(SUBSTITUTE(SUBSTITUTE(SUBSTITUTE(SUBSTITUTE('YAHOO HISTORICAL DATA'!D1746,",","+"),".","-"),"+","."),"-",",")))=TRUE,(VALUE(SUBSTITUTE(SUBSTITUTE(SUBSTITUTE(SUBSTITUTE('YAHOO HISTORICAL DATA'!D1746,",","+"),".","-"),"+","."),"-",","))),"")</f>
        <v/>
      </c>
      <c r="I1746" s="15" t="str">
        <f>IF(ISNUMBER(VALUE(SUBSTITUTE(SUBSTITUTE(SUBSTITUTE(SUBSTITUTE('YAHOO HISTORICAL DATA'!E1746,",","+"),".","-"),"+","."),"-",",")))=TRUE,(VALUE(SUBSTITUTE(SUBSTITUTE(SUBSTITUTE(SUBSTITUTE('YAHOO HISTORICAL DATA'!E1746,",","+"),".","-"),"+","."),"-",","))),"")</f>
        <v/>
      </c>
      <c r="J1746" s="15" t="str">
        <f>IF(ISNUMBER(VALUE(SUBSTITUTE(SUBSTITUTE(SUBSTITUTE(SUBSTITUTE('YAHOO HISTORICAL DATA'!F1746,",","+"),".","-"),"+","."),"-",",")))=TRUE,(VALUE(SUBSTITUTE(SUBSTITUTE(SUBSTITUTE(SUBSTITUTE('YAHOO HISTORICAL DATA'!F1746,",","+"),".","-"),"+","."),"-",","))),"")</f>
        <v/>
      </c>
      <c r="K1746" s="15">
        <f>IF(ISNUMBER(VALUE(SUBSTITUTE(SUBSTITUTE(SUBSTITUTE(SUBSTITUTE('YAHOO HISTORICAL DATA'!G1746,",","+"),".","-"),"+","."),"-",",")))=TRUE,(VALUE(SUBSTITUTE(SUBSTITUTE(SUBSTITUTE(SUBSTITUTE('YAHOO HISTORICAL DATA'!G1746,",","+"),".","-"),"+","."),"-",","))),VALUE(SUBSTITUTE(SUBSTITUTE(SUBSTITUTE(SUBSTITUTE('YAHOO HISTORICAL DATA'!G1746,",","+"),".","-"),"+","."),"-",",")&amp;"0"))</f>
        <v>0</v>
      </c>
    </row>
    <row r="1747" spans="1:11" x14ac:dyDescent="0.2">
      <c r="A1747">
        <f>'YAHOO HISTORICAL DATA'!A1747</f>
        <v>0</v>
      </c>
      <c r="B1747" s="81">
        <f t="shared" si="112"/>
        <v>0</v>
      </c>
      <c r="C1747" s="83">
        <f t="shared" si="110"/>
        <v>0</v>
      </c>
      <c r="D1747" s="83">
        <f t="shared" si="113"/>
        <v>0</v>
      </c>
      <c r="E1747" s="3" t="e">
        <f t="shared" si="111"/>
        <v>#NUM!</v>
      </c>
      <c r="F1747" s="15" t="str">
        <f>IF(ISNUMBER(VALUE(SUBSTITUTE(SUBSTITUTE(SUBSTITUTE(SUBSTITUTE('YAHOO HISTORICAL DATA'!B1747,",","+"),".","-"),"+","."),"-",",")))=TRUE,(VALUE(SUBSTITUTE(SUBSTITUTE(SUBSTITUTE(SUBSTITUTE('YAHOO HISTORICAL DATA'!B1747,",","+"),".","-"),"+","."),"-",","))),"")</f>
        <v/>
      </c>
      <c r="G1747" s="15" t="str">
        <f>IF(ISNUMBER(VALUE(SUBSTITUTE(SUBSTITUTE(SUBSTITUTE(SUBSTITUTE('YAHOO HISTORICAL DATA'!C1747,",","+"),".","-"),"+","."),"-",",")))=TRUE,(VALUE(SUBSTITUTE(SUBSTITUTE(SUBSTITUTE(SUBSTITUTE('YAHOO HISTORICAL DATA'!C1747,",","+"),".","-"),"+","."),"-",","))),"")</f>
        <v/>
      </c>
      <c r="H1747" s="15" t="str">
        <f>IF(ISNUMBER(VALUE(SUBSTITUTE(SUBSTITUTE(SUBSTITUTE(SUBSTITUTE('YAHOO HISTORICAL DATA'!D1747,",","+"),".","-"),"+","."),"-",",")))=TRUE,(VALUE(SUBSTITUTE(SUBSTITUTE(SUBSTITUTE(SUBSTITUTE('YAHOO HISTORICAL DATA'!D1747,",","+"),".","-"),"+","."),"-",","))),"")</f>
        <v/>
      </c>
      <c r="I1747" s="15" t="str">
        <f>IF(ISNUMBER(VALUE(SUBSTITUTE(SUBSTITUTE(SUBSTITUTE(SUBSTITUTE('YAHOO HISTORICAL DATA'!E1747,",","+"),".","-"),"+","."),"-",",")))=TRUE,(VALUE(SUBSTITUTE(SUBSTITUTE(SUBSTITUTE(SUBSTITUTE('YAHOO HISTORICAL DATA'!E1747,",","+"),".","-"),"+","."),"-",","))),"")</f>
        <v/>
      </c>
      <c r="J1747" s="15" t="str">
        <f>IF(ISNUMBER(VALUE(SUBSTITUTE(SUBSTITUTE(SUBSTITUTE(SUBSTITUTE('YAHOO HISTORICAL DATA'!F1747,",","+"),".","-"),"+","."),"-",",")))=TRUE,(VALUE(SUBSTITUTE(SUBSTITUTE(SUBSTITUTE(SUBSTITUTE('YAHOO HISTORICAL DATA'!F1747,",","+"),".","-"),"+","."),"-",","))),"")</f>
        <v/>
      </c>
      <c r="K1747" s="15">
        <f>IF(ISNUMBER(VALUE(SUBSTITUTE(SUBSTITUTE(SUBSTITUTE(SUBSTITUTE('YAHOO HISTORICAL DATA'!G1747,",","+"),".","-"),"+","."),"-",",")))=TRUE,(VALUE(SUBSTITUTE(SUBSTITUTE(SUBSTITUTE(SUBSTITUTE('YAHOO HISTORICAL DATA'!G1747,",","+"),".","-"),"+","."),"-",","))),VALUE(SUBSTITUTE(SUBSTITUTE(SUBSTITUTE(SUBSTITUTE('YAHOO HISTORICAL DATA'!G1747,",","+"),".","-"),"+","."),"-",",")&amp;"0"))</f>
        <v>0</v>
      </c>
    </row>
    <row r="1748" spans="1:11" x14ac:dyDescent="0.2">
      <c r="A1748">
        <f>'YAHOO HISTORICAL DATA'!A1748</f>
        <v>0</v>
      </c>
      <c r="B1748" s="81">
        <f t="shared" si="112"/>
        <v>0</v>
      </c>
      <c r="C1748" s="83">
        <f t="shared" si="110"/>
        <v>0</v>
      </c>
      <c r="D1748" s="83">
        <f t="shared" si="113"/>
        <v>0</v>
      </c>
      <c r="E1748" s="3" t="e">
        <f t="shared" si="111"/>
        <v>#NUM!</v>
      </c>
      <c r="F1748" s="15" t="str">
        <f>IF(ISNUMBER(VALUE(SUBSTITUTE(SUBSTITUTE(SUBSTITUTE(SUBSTITUTE('YAHOO HISTORICAL DATA'!B1748,",","+"),".","-"),"+","."),"-",",")))=TRUE,(VALUE(SUBSTITUTE(SUBSTITUTE(SUBSTITUTE(SUBSTITUTE('YAHOO HISTORICAL DATA'!B1748,",","+"),".","-"),"+","."),"-",","))),"")</f>
        <v/>
      </c>
      <c r="G1748" s="15" t="str">
        <f>IF(ISNUMBER(VALUE(SUBSTITUTE(SUBSTITUTE(SUBSTITUTE(SUBSTITUTE('YAHOO HISTORICAL DATA'!C1748,",","+"),".","-"),"+","."),"-",",")))=TRUE,(VALUE(SUBSTITUTE(SUBSTITUTE(SUBSTITUTE(SUBSTITUTE('YAHOO HISTORICAL DATA'!C1748,",","+"),".","-"),"+","."),"-",","))),"")</f>
        <v/>
      </c>
      <c r="H1748" s="15" t="str">
        <f>IF(ISNUMBER(VALUE(SUBSTITUTE(SUBSTITUTE(SUBSTITUTE(SUBSTITUTE('YAHOO HISTORICAL DATA'!D1748,",","+"),".","-"),"+","."),"-",",")))=TRUE,(VALUE(SUBSTITUTE(SUBSTITUTE(SUBSTITUTE(SUBSTITUTE('YAHOO HISTORICAL DATA'!D1748,",","+"),".","-"),"+","."),"-",","))),"")</f>
        <v/>
      </c>
      <c r="I1748" s="15" t="str">
        <f>IF(ISNUMBER(VALUE(SUBSTITUTE(SUBSTITUTE(SUBSTITUTE(SUBSTITUTE('YAHOO HISTORICAL DATA'!E1748,",","+"),".","-"),"+","."),"-",",")))=TRUE,(VALUE(SUBSTITUTE(SUBSTITUTE(SUBSTITUTE(SUBSTITUTE('YAHOO HISTORICAL DATA'!E1748,",","+"),".","-"),"+","."),"-",","))),"")</f>
        <v/>
      </c>
      <c r="J1748" s="15" t="str">
        <f>IF(ISNUMBER(VALUE(SUBSTITUTE(SUBSTITUTE(SUBSTITUTE(SUBSTITUTE('YAHOO HISTORICAL DATA'!F1748,",","+"),".","-"),"+","."),"-",",")))=TRUE,(VALUE(SUBSTITUTE(SUBSTITUTE(SUBSTITUTE(SUBSTITUTE('YAHOO HISTORICAL DATA'!F1748,",","+"),".","-"),"+","."),"-",","))),"")</f>
        <v/>
      </c>
      <c r="K1748" s="15">
        <f>IF(ISNUMBER(VALUE(SUBSTITUTE(SUBSTITUTE(SUBSTITUTE(SUBSTITUTE('YAHOO HISTORICAL DATA'!G1748,",","+"),".","-"),"+","."),"-",",")))=TRUE,(VALUE(SUBSTITUTE(SUBSTITUTE(SUBSTITUTE(SUBSTITUTE('YAHOO HISTORICAL DATA'!G1748,",","+"),".","-"),"+","."),"-",","))),VALUE(SUBSTITUTE(SUBSTITUTE(SUBSTITUTE(SUBSTITUTE('YAHOO HISTORICAL DATA'!G1748,",","+"),".","-"),"+","."),"-",",")&amp;"0"))</f>
        <v>0</v>
      </c>
    </row>
    <row r="1749" spans="1:11" x14ac:dyDescent="0.2">
      <c r="A1749">
        <f>'YAHOO HISTORICAL DATA'!A1749</f>
        <v>0</v>
      </c>
      <c r="B1749" s="81">
        <f t="shared" si="112"/>
        <v>0</v>
      </c>
      <c r="C1749" s="83">
        <f t="shared" si="110"/>
        <v>0</v>
      </c>
      <c r="D1749" s="83">
        <f t="shared" si="113"/>
        <v>0</v>
      </c>
      <c r="E1749" s="3" t="e">
        <f t="shared" si="111"/>
        <v>#NUM!</v>
      </c>
      <c r="F1749" s="15" t="str">
        <f>IF(ISNUMBER(VALUE(SUBSTITUTE(SUBSTITUTE(SUBSTITUTE(SUBSTITUTE('YAHOO HISTORICAL DATA'!B1749,",","+"),".","-"),"+","."),"-",",")))=TRUE,(VALUE(SUBSTITUTE(SUBSTITUTE(SUBSTITUTE(SUBSTITUTE('YAHOO HISTORICAL DATA'!B1749,",","+"),".","-"),"+","."),"-",","))),"")</f>
        <v/>
      </c>
      <c r="G1749" s="15" t="str">
        <f>IF(ISNUMBER(VALUE(SUBSTITUTE(SUBSTITUTE(SUBSTITUTE(SUBSTITUTE('YAHOO HISTORICAL DATA'!C1749,",","+"),".","-"),"+","."),"-",",")))=TRUE,(VALUE(SUBSTITUTE(SUBSTITUTE(SUBSTITUTE(SUBSTITUTE('YAHOO HISTORICAL DATA'!C1749,",","+"),".","-"),"+","."),"-",","))),"")</f>
        <v/>
      </c>
      <c r="H1749" s="15" t="str">
        <f>IF(ISNUMBER(VALUE(SUBSTITUTE(SUBSTITUTE(SUBSTITUTE(SUBSTITUTE('YAHOO HISTORICAL DATA'!D1749,",","+"),".","-"),"+","."),"-",",")))=TRUE,(VALUE(SUBSTITUTE(SUBSTITUTE(SUBSTITUTE(SUBSTITUTE('YAHOO HISTORICAL DATA'!D1749,",","+"),".","-"),"+","."),"-",","))),"")</f>
        <v/>
      </c>
      <c r="I1749" s="15" t="str">
        <f>IF(ISNUMBER(VALUE(SUBSTITUTE(SUBSTITUTE(SUBSTITUTE(SUBSTITUTE('YAHOO HISTORICAL DATA'!E1749,",","+"),".","-"),"+","."),"-",",")))=TRUE,(VALUE(SUBSTITUTE(SUBSTITUTE(SUBSTITUTE(SUBSTITUTE('YAHOO HISTORICAL DATA'!E1749,",","+"),".","-"),"+","."),"-",","))),"")</f>
        <v/>
      </c>
      <c r="J1749" s="15" t="str">
        <f>IF(ISNUMBER(VALUE(SUBSTITUTE(SUBSTITUTE(SUBSTITUTE(SUBSTITUTE('YAHOO HISTORICAL DATA'!F1749,",","+"),".","-"),"+","."),"-",",")))=TRUE,(VALUE(SUBSTITUTE(SUBSTITUTE(SUBSTITUTE(SUBSTITUTE('YAHOO HISTORICAL DATA'!F1749,",","+"),".","-"),"+","."),"-",","))),"")</f>
        <v/>
      </c>
      <c r="K1749" s="15">
        <f>IF(ISNUMBER(VALUE(SUBSTITUTE(SUBSTITUTE(SUBSTITUTE(SUBSTITUTE('YAHOO HISTORICAL DATA'!G1749,",","+"),".","-"),"+","."),"-",",")))=TRUE,(VALUE(SUBSTITUTE(SUBSTITUTE(SUBSTITUTE(SUBSTITUTE('YAHOO HISTORICAL DATA'!G1749,",","+"),".","-"),"+","."),"-",","))),VALUE(SUBSTITUTE(SUBSTITUTE(SUBSTITUTE(SUBSTITUTE('YAHOO HISTORICAL DATA'!G1749,",","+"),".","-"),"+","."),"-",",")&amp;"0"))</f>
        <v>0</v>
      </c>
    </row>
    <row r="1750" spans="1:11" x14ac:dyDescent="0.2">
      <c r="A1750">
        <f>'YAHOO HISTORICAL DATA'!A1750</f>
        <v>0</v>
      </c>
      <c r="B1750" s="81">
        <f t="shared" si="112"/>
        <v>0</v>
      </c>
      <c r="C1750" s="83">
        <f t="shared" si="110"/>
        <v>0</v>
      </c>
      <c r="D1750" s="83">
        <f t="shared" si="113"/>
        <v>0</v>
      </c>
      <c r="E1750" s="3" t="e">
        <f t="shared" si="111"/>
        <v>#NUM!</v>
      </c>
      <c r="F1750" s="15" t="str">
        <f>IF(ISNUMBER(VALUE(SUBSTITUTE(SUBSTITUTE(SUBSTITUTE(SUBSTITUTE('YAHOO HISTORICAL DATA'!B1750,",","+"),".","-"),"+","."),"-",",")))=TRUE,(VALUE(SUBSTITUTE(SUBSTITUTE(SUBSTITUTE(SUBSTITUTE('YAHOO HISTORICAL DATA'!B1750,",","+"),".","-"),"+","."),"-",","))),"")</f>
        <v/>
      </c>
      <c r="G1750" s="15" t="str">
        <f>IF(ISNUMBER(VALUE(SUBSTITUTE(SUBSTITUTE(SUBSTITUTE(SUBSTITUTE('YAHOO HISTORICAL DATA'!C1750,",","+"),".","-"),"+","."),"-",",")))=TRUE,(VALUE(SUBSTITUTE(SUBSTITUTE(SUBSTITUTE(SUBSTITUTE('YAHOO HISTORICAL DATA'!C1750,",","+"),".","-"),"+","."),"-",","))),"")</f>
        <v/>
      </c>
      <c r="H1750" s="15" t="str">
        <f>IF(ISNUMBER(VALUE(SUBSTITUTE(SUBSTITUTE(SUBSTITUTE(SUBSTITUTE('YAHOO HISTORICAL DATA'!D1750,",","+"),".","-"),"+","."),"-",",")))=TRUE,(VALUE(SUBSTITUTE(SUBSTITUTE(SUBSTITUTE(SUBSTITUTE('YAHOO HISTORICAL DATA'!D1750,",","+"),".","-"),"+","."),"-",","))),"")</f>
        <v/>
      </c>
      <c r="I1750" s="15" t="str">
        <f>IF(ISNUMBER(VALUE(SUBSTITUTE(SUBSTITUTE(SUBSTITUTE(SUBSTITUTE('YAHOO HISTORICAL DATA'!E1750,",","+"),".","-"),"+","."),"-",",")))=TRUE,(VALUE(SUBSTITUTE(SUBSTITUTE(SUBSTITUTE(SUBSTITUTE('YAHOO HISTORICAL DATA'!E1750,",","+"),".","-"),"+","."),"-",","))),"")</f>
        <v/>
      </c>
      <c r="J1750" s="15" t="str">
        <f>IF(ISNUMBER(VALUE(SUBSTITUTE(SUBSTITUTE(SUBSTITUTE(SUBSTITUTE('YAHOO HISTORICAL DATA'!F1750,",","+"),".","-"),"+","."),"-",",")))=TRUE,(VALUE(SUBSTITUTE(SUBSTITUTE(SUBSTITUTE(SUBSTITUTE('YAHOO HISTORICAL DATA'!F1750,",","+"),".","-"),"+","."),"-",","))),"")</f>
        <v/>
      </c>
      <c r="K1750" s="15">
        <f>IF(ISNUMBER(VALUE(SUBSTITUTE(SUBSTITUTE(SUBSTITUTE(SUBSTITUTE('YAHOO HISTORICAL DATA'!G1750,",","+"),".","-"),"+","."),"-",",")))=TRUE,(VALUE(SUBSTITUTE(SUBSTITUTE(SUBSTITUTE(SUBSTITUTE('YAHOO HISTORICAL DATA'!G1750,",","+"),".","-"),"+","."),"-",","))),VALUE(SUBSTITUTE(SUBSTITUTE(SUBSTITUTE(SUBSTITUTE('YAHOO HISTORICAL DATA'!G1750,",","+"),".","-"),"+","."),"-",",")&amp;"0"))</f>
        <v>0</v>
      </c>
    </row>
    <row r="1751" spans="1:11" x14ac:dyDescent="0.2">
      <c r="A1751">
        <f>'YAHOO HISTORICAL DATA'!A1751</f>
        <v>0</v>
      </c>
      <c r="B1751" s="81">
        <f t="shared" si="112"/>
        <v>0</v>
      </c>
      <c r="C1751" s="83">
        <f t="shared" si="110"/>
        <v>0</v>
      </c>
      <c r="D1751" s="83">
        <f t="shared" si="113"/>
        <v>0</v>
      </c>
      <c r="E1751" s="3" t="e">
        <f t="shared" si="111"/>
        <v>#NUM!</v>
      </c>
      <c r="F1751" s="15" t="str">
        <f>IF(ISNUMBER(VALUE(SUBSTITUTE(SUBSTITUTE(SUBSTITUTE(SUBSTITUTE('YAHOO HISTORICAL DATA'!B1751,",","+"),".","-"),"+","."),"-",",")))=TRUE,(VALUE(SUBSTITUTE(SUBSTITUTE(SUBSTITUTE(SUBSTITUTE('YAHOO HISTORICAL DATA'!B1751,",","+"),".","-"),"+","."),"-",","))),"")</f>
        <v/>
      </c>
      <c r="G1751" s="15" t="str">
        <f>IF(ISNUMBER(VALUE(SUBSTITUTE(SUBSTITUTE(SUBSTITUTE(SUBSTITUTE('YAHOO HISTORICAL DATA'!C1751,",","+"),".","-"),"+","."),"-",",")))=TRUE,(VALUE(SUBSTITUTE(SUBSTITUTE(SUBSTITUTE(SUBSTITUTE('YAHOO HISTORICAL DATA'!C1751,",","+"),".","-"),"+","."),"-",","))),"")</f>
        <v/>
      </c>
      <c r="H1751" s="15" t="str">
        <f>IF(ISNUMBER(VALUE(SUBSTITUTE(SUBSTITUTE(SUBSTITUTE(SUBSTITUTE('YAHOO HISTORICAL DATA'!D1751,",","+"),".","-"),"+","."),"-",",")))=TRUE,(VALUE(SUBSTITUTE(SUBSTITUTE(SUBSTITUTE(SUBSTITUTE('YAHOO HISTORICAL DATA'!D1751,",","+"),".","-"),"+","."),"-",","))),"")</f>
        <v/>
      </c>
      <c r="I1751" s="15" t="str">
        <f>IF(ISNUMBER(VALUE(SUBSTITUTE(SUBSTITUTE(SUBSTITUTE(SUBSTITUTE('YAHOO HISTORICAL DATA'!E1751,",","+"),".","-"),"+","."),"-",",")))=TRUE,(VALUE(SUBSTITUTE(SUBSTITUTE(SUBSTITUTE(SUBSTITUTE('YAHOO HISTORICAL DATA'!E1751,",","+"),".","-"),"+","."),"-",","))),"")</f>
        <v/>
      </c>
      <c r="J1751" s="15" t="str">
        <f>IF(ISNUMBER(VALUE(SUBSTITUTE(SUBSTITUTE(SUBSTITUTE(SUBSTITUTE('YAHOO HISTORICAL DATA'!F1751,",","+"),".","-"),"+","."),"-",",")))=TRUE,(VALUE(SUBSTITUTE(SUBSTITUTE(SUBSTITUTE(SUBSTITUTE('YAHOO HISTORICAL DATA'!F1751,",","+"),".","-"),"+","."),"-",","))),"")</f>
        <v/>
      </c>
      <c r="K1751" s="15">
        <f>IF(ISNUMBER(VALUE(SUBSTITUTE(SUBSTITUTE(SUBSTITUTE(SUBSTITUTE('YAHOO HISTORICAL DATA'!G1751,",","+"),".","-"),"+","."),"-",",")))=TRUE,(VALUE(SUBSTITUTE(SUBSTITUTE(SUBSTITUTE(SUBSTITUTE('YAHOO HISTORICAL DATA'!G1751,",","+"),".","-"),"+","."),"-",","))),VALUE(SUBSTITUTE(SUBSTITUTE(SUBSTITUTE(SUBSTITUTE('YAHOO HISTORICAL DATA'!G1751,",","+"),".","-"),"+","."),"-",",")&amp;"0"))</f>
        <v>0</v>
      </c>
    </row>
    <row r="1752" spans="1:11" x14ac:dyDescent="0.2">
      <c r="A1752">
        <f>'YAHOO HISTORICAL DATA'!A1752</f>
        <v>0</v>
      </c>
      <c r="B1752" s="81">
        <f t="shared" si="112"/>
        <v>0</v>
      </c>
      <c r="C1752" s="83">
        <f t="shared" si="110"/>
        <v>0</v>
      </c>
      <c r="D1752" s="83">
        <f t="shared" si="113"/>
        <v>0</v>
      </c>
      <c r="E1752" s="3" t="e">
        <f t="shared" si="111"/>
        <v>#NUM!</v>
      </c>
      <c r="F1752" s="15" t="str">
        <f>IF(ISNUMBER(VALUE(SUBSTITUTE(SUBSTITUTE(SUBSTITUTE(SUBSTITUTE('YAHOO HISTORICAL DATA'!B1752,",","+"),".","-"),"+","."),"-",",")))=TRUE,(VALUE(SUBSTITUTE(SUBSTITUTE(SUBSTITUTE(SUBSTITUTE('YAHOO HISTORICAL DATA'!B1752,",","+"),".","-"),"+","."),"-",","))),"")</f>
        <v/>
      </c>
      <c r="G1752" s="15" t="str">
        <f>IF(ISNUMBER(VALUE(SUBSTITUTE(SUBSTITUTE(SUBSTITUTE(SUBSTITUTE('YAHOO HISTORICAL DATA'!C1752,",","+"),".","-"),"+","."),"-",",")))=TRUE,(VALUE(SUBSTITUTE(SUBSTITUTE(SUBSTITUTE(SUBSTITUTE('YAHOO HISTORICAL DATA'!C1752,",","+"),".","-"),"+","."),"-",","))),"")</f>
        <v/>
      </c>
      <c r="H1752" s="15" t="str">
        <f>IF(ISNUMBER(VALUE(SUBSTITUTE(SUBSTITUTE(SUBSTITUTE(SUBSTITUTE('YAHOO HISTORICAL DATA'!D1752,",","+"),".","-"),"+","."),"-",",")))=TRUE,(VALUE(SUBSTITUTE(SUBSTITUTE(SUBSTITUTE(SUBSTITUTE('YAHOO HISTORICAL DATA'!D1752,",","+"),".","-"),"+","."),"-",","))),"")</f>
        <v/>
      </c>
      <c r="I1752" s="15" t="str">
        <f>IF(ISNUMBER(VALUE(SUBSTITUTE(SUBSTITUTE(SUBSTITUTE(SUBSTITUTE('YAHOO HISTORICAL DATA'!E1752,",","+"),".","-"),"+","."),"-",",")))=TRUE,(VALUE(SUBSTITUTE(SUBSTITUTE(SUBSTITUTE(SUBSTITUTE('YAHOO HISTORICAL DATA'!E1752,",","+"),".","-"),"+","."),"-",","))),"")</f>
        <v/>
      </c>
      <c r="J1752" s="15" t="str">
        <f>IF(ISNUMBER(VALUE(SUBSTITUTE(SUBSTITUTE(SUBSTITUTE(SUBSTITUTE('YAHOO HISTORICAL DATA'!F1752,",","+"),".","-"),"+","."),"-",",")))=TRUE,(VALUE(SUBSTITUTE(SUBSTITUTE(SUBSTITUTE(SUBSTITUTE('YAHOO HISTORICAL DATA'!F1752,",","+"),".","-"),"+","."),"-",","))),"")</f>
        <v/>
      </c>
      <c r="K1752" s="15">
        <f>IF(ISNUMBER(VALUE(SUBSTITUTE(SUBSTITUTE(SUBSTITUTE(SUBSTITUTE('YAHOO HISTORICAL DATA'!G1752,",","+"),".","-"),"+","."),"-",",")))=TRUE,(VALUE(SUBSTITUTE(SUBSTITUTE(SUBSTITUTE(SUBSTITUTE('YAHOO HISTORICAL DATA'!G1752,",","+"),".","-"),"+","."),"-",","))),VALUE(SUBSTITUTE(SUBSTITUTE(SUBSTITUTE(SUBSTITUTE('YAHOO HISTORICAL DATA'!G1752,",","+"),".","-"),"+","."),"-",",")&amp;"0"))</f>
        <v>0</v>
      </c>
    </row>
    <row r="1753" spans="1:11" x14ac:dyDescent="0.2">
      <c r="A1753">
        <f>'YAHOO HISTORICAL DATA'!A1753</f>
        <v>0</v>
      </c>
      <c r="B1753" s="81">
        <f t="shared" si="112"/>
        <v>0</v>
      </c>
      <c r="C1753" s="83">
        <f t="shared" si="110"/>
        <v>0</v>
      </c>
      <c r="D1753" s="83">
        <f t="shared" si="113"/>
        <v>0</v>
      </c>
      <c r="E1753" s="3" t="e">
        <f t="shared" si="111"/>
        <v>#NUM!</v>
      </c>
      <c r="F1753" s="15" t="str">
        <f>IF(ISNUMBER(VALUE(SUBSTITUTE(SUBSTITUTE(SUBSTITUTE(SUBSTITUTE('YAHOO HISTORICAL DATA'!B1753,",","+"),".","-"),"+","."),"-",",")))=TRUE,(VALUE(SUBSTITUTE(SUBSTITUTE(SUBSTITUTE(SUBSTITUTE('YAHOO HISTORICAL DATA'!B1753,",","+"),".","-"),"+","."),"-",","))),"")</f>
        <v/>
      </c>
      <c r="G1753" s="15" t="str">
        <f>IF(ISNUMBER(VALUE(SUBSTITUTE(SUBSTITUTE(SUBSTITUTE(SUBSTITUTE('YAHOO HISTORICAL DATA'!C1753,",","+"),".","-"),"+","."),"-",",")))=TRUE,(VALUE(SUBSTITUTE(SUBSTITUTE(SUBSTITUTE(SUBSTITUTE('YAHOO HISTORICAL DATA'!C1753,",","+"),".","-"),"+","."),"-",","))),"")</f>
        <v/>
      </c>
      <c r="H1753" s="15" t="str">
        <f>IF(ISNUMBER(VALUE(SUBSTITUTE(SUBSTITUTE(SUBSTITUTE(SUBSTITUTE('YAHOO HISTORICAL DATA'!D1753,",","+"),".","-"),"+","."),"-",",")))=TRUE,(VALUE(SUBSTITUTE(SUBSTITUTE(SUBSTITUTE(SUBSTITUTE('YAHOO HISTORICAL DATA'!D1753,",","+"),".","-"),"+","."),"-",","))),"")</f>
        <v/>
      </c>
      <c r="I1753" s="15" t="str">
        <f>IF(ISNUMBER(VALUE(SUBSTITUTE(SUBSTITUTE(SUBSTITUTE(SUBSTITUTE('YAHOO HISTORICAL DATA'!E1753,",","+"),".","-"),"+","."),"-",",")))=TRUE,(VALUE(SUBSTITUTE(SUBSTITUTE(SUBSTITUTE(SUBSTITUTE('YAHOO HISTORICAL DATA'!E1753,",","+"),".","-"),"+","."),"-",","))),"")</f>
        <v/>
      </c>
      <c r="J1753" s="15" t="str">
        <f>IF(ISNUMBER(VALUE(SUBSTITUTE(SUBSTITUTE(SUBSTITUTE(SUBSTITUTE('YAHOO HISTORICAL DATA'!F1753,",","+"),".","-"),"+","."),"-",",")))=TRUE,(VALUE(SUBSTITUTE(SUBSTITUTE(SUBSTITUTE(SUBSTITUTE('YAHOO HISTORICAL DATA'!F1753,",","+"),".","-"),"+","."),"-",","))),"")</f>
        <v/>
      </c>
      <c r="K1753" s="15">
        <f>IF(ISNUMBER(VALUE(SUBSTITUTE(SUBSTITUTE(SUBSTITUTE(SUBSTITUTE('YAHOO HISTORICAL DATA'!G1753,",","+"),".","-"),"+","."),"-",",")))=TRUE,(VALUE(SUBSTITUTE(SUBSTITUTE(SUBSTITUTE(SUBSTITUTE('YAHOO HISTORICAL DATA'!G1753,",","+"),".","-"),"+","."),"-",","))),VALUE(SUBSTITUTE(SUBSTITUTE(SUBSTITUTE(SUBSTITUTE('YAHOO HISTORICAL DATA'!G1753,",","+"),".","-"),"+","."),"-",",")&amp;"0"))</f>
        <v>0</v>
      </c>
    </row>
    <row r="1754" spans="1:11" x14ac:dyDescent="0.2">
      <c r="A1754">
        <f>'YAHOO HISTORICAL DATA'!A1754</f>
        <v>0</v>
      </c>
      <c r="B1754" s="81">
        <f t="shared" si="112"/>
        <v>0</v>
      </c>
      <c r="C1754" s="83">
        <f t="shared" si="110"/>
        <v>0</v>
      </c>
      <c r="D1754" s="83">
        <f t="shared" si="113"/>
        <v>0</v>
      </c>
      <c r="E1754" s="3" t="e">
        <f t="shared" si="111"/>
        <v>#NUM!</v>
      </c>
      <c r="F1754" s="15" t="str">
        <f>IF(ISNUMBER(VALUE(SUBSTITUTE(SUBSTITUTE(SUBSTITUTE(SUBSTITUTE('YAHOO HISTORICAL DATA'!B1754,",","+"),".","-"),"+","."),"-",",")))=TRUE,(VALUE(SUBSTITUTE(SUBSTITUTE(SUBSTITUTE(SUBSTITUTE('YAHOO HISTORICAL DATA'!B1754,",","+"),".","-"),"+","."),"-",","))),"")</f>
        <v/>
      </c>
      <c r="G1754" s="15" t="str">
        <f>IF(ISNUMBER(VALUE(SUBSTITUTE(SUBSTITUTE(SUBSTITUTE(SUBSTITUTE('YAHOO HISTORICAL DATA'!C1754,",","+"),".","-"),"+","."),"-",",")))=TRUE,(VALUE(SUBSTITUTE(SUBSTITUTE(SUBSTITUTE(SUBSTITUTE('YAHOO HISTORICAL DATA'!C1754,",","+"),".","-"),"+","."),"-",","))),"")</f>
        <v/>
      </c>
      <c r="H1754" s="15" t="str">
        <f>IF(ISNUMBER(VALUE(SUBSTITUTE(SUBSTITUTE(SUBSTITUTE(SUBSTITUTE('YAHOO HISTORICAL DATA'!D1754,",","+"),".","-"),"+","."),"-",",")))=TRUE,(VALUE(SUBSTITUTE(SUBSTITUTE(SUBSTITUTE(SUBSTITUTE('YAHOO HISTORICAL DATA'!D1754,",","+"),".","-"),"+","."),"-",","))),"")</f>
        <v/>
      </c>
      <c r="I1754" s="15" t="str">
        <f>IF(ISNUMBER(VALUE(SUBSTITUTE(SUBSTITUTE(SUBSTITUTE(SUBSTITUTE('YAHOO HISTORICAL DATA'!E1754,",","+"),".","-"),"+","."),"-",",")))=TRUE,(VALUE(SUBSTITUTE(SUBSTITUTE(SUBSTITUTE(SUBSTITUTE('YAHOO HISTORICAL DATA'!E1754,",","+"),".","-"),"+","."),"-",","))),"")</f>
        <v/>
      </c>
      <c r="J1754" s="15" t="str">
        <f>IF(ISNUMBER(VALUE(SUBSTITUTE(SUBSTITUTE(SUBSTITUTE(SUBSTITUTE('YAHOO HISTORICAL DATA'!F1754,",","+"),".","-"),"+","."),"-",",")))=TRUE,(VALUE(SUBSTITUTE(SUBSTITUTE(SUBSTITUTE(SUBSTITUTE('YAHOO HISTORICAL DATA'!F1754,",","+"),".","-"),"+","."),"-",","))),"")</f>
        <v/>
      </c>
      <c r="K1754" s="15">
        <f>IF(ISNUMBER(VALUE(SUBSTITUTE(SUBSTITUTE(SUBSTITUTE(SUBSTITUTE('YAHOO HISTORICAL DATA'!G1754,",","+"),".","-"),"+","."),"-",",")))=TRUE,(VALUE(SUBSTITUTE(SUBSTITUTE(SUBSTITUTE(SUBSTITUTE('YAHOO HISTORICAL DATA'!G1754,",","+"),".","-"),"+","."),"-",","))),VALUE(SUBSTITUTE(SUBSTITUTE(SUBSTITUTE(SUBSTITUTE('YAHOO HISTORICAL DATA'!G1754,",","+"),".","-"),"+","."),"-",",")&amp;"0"))</f>
        <v>0</v>
      </c>
    </row>
    <row r="1755" spans="1:11" x14ac:dyDescent="0.2">
      <c r="A1755">
        <f>'YAHOO HISTORICAL DATA'!A1755</f>
        <v>0</v>
      </c>
      <c r="B1755" s="81">
        <f t="shared" si="112"/>
        <v>0</v>
      </c>
      <c r="C1755" s="83">
        <f t="shared" si="110"/>
        <v>0</v>
      </c>
      <c r="D1755" s="83">
        <f t="shared" si="113"/>
        <v>0</v>
      </c>
      <c r="E1755" s="3" t="e">
        <f t="shared" si="111"/>
        <v>#NUM!</v>
      </c>
      <c r="F1755" s="15" t="str">
        <f>IF(ISNUMBER(VALUE(SUBSTITUTE(SUBSTITUTE(SUBSTITUTE(SUBSTITUTE('YAHOO HISTORICAL DATA'!B1755,",","+"),".","-"),"+","."),"-",",")))=TRUE,(VALUE(SUBSTITUTE(SUBSTITUTE(SUBSTITUTE(SUBSTITUTE('YAHOO HISTORICAL DATA'!B1755,",","+"),".","-"),"+","."),"-",","))),"")</f>
        <v/>
      </c>
      <c r="G1755" s="15" t="str">
        <f>IF(ISNUMBER(VALUE(SUBSTITUTE(SUBSTITUTE(SUBSTITUTE(SUBSTITUTE('YAHOO HISTORICAL DATA'!C1755,",","+"),".","-"),"+","."),"-",",")))=TRUE,(VALUE(SUBSTITUTE(SUBSTITUTE(SUBSTITUTE(SUBSTITUTE('YAHOO HISTORICAL DATA'!C1755,",","+"),".","-"),"+","."),"-",","))),"")</f>
        <v/>
      </c>
      <c r="H1755" s="15" t="str">
        <f>IF(ISNUMBER(VALUE(SUBSTITUTE(SUBSTITUTE(SUBSTITUTE(SUBSTITUTE('YAHOO HISTORICAL DATA'!D1755,",","+"),".","-"),"+","."),"-",",")))=TRUE,(VALUE(SUBSTITUTE(SUBSTITUTE(SUBSTITUTE(SUBSTITUTE('YAHOO HISTORICAL DATA'!D1755,",","+"),".","-"),"+","."),"-",","))),"")</f>
        <v/>
      </c>
      <c r="I1755" s="15" t="str">
        <f>IF(ISNUMBER(VALUE(SUBSTITUTE(SUBSTITUTE(SUBSTITUTE(SUBSTITUTE('YAHOO HISTORICAL DATA'!E1755,",","+"),".","-"),"+","."),"-",",")))=TRUE,(VALUE(SUBSTITUTE(SUBSTITUTE(SUBSTITUTE(SUBSTITUTE('YAHOO HISTORICAL DATA'!E1755,",","+"),".","-"),"+","."),"-",","))),"")</f>
        <v/>
      </c>
      <c r="J1755" s="15" t="str">
        <f>IF(ISNUMBER(VALUE(SUBSTITUTE(SUBSTITUTE(SUBSTITUTE(SUBSTITUTE('YAHOO HISTORICAL DATA'!F1755,",","+"),".","-"),"+","."),"-",",")))=TRUE,(VALUE(SUBSTITUTE(SUBSTITUTE(SUBSTITUTE(SUBSTITUTE('YAHOO HISTORICAL DATA'!F1755,",","+"),".","-"),"+","."),"-",","))),"")</f>
        <v/>
      </c>
      <c r="K1755" s="15">
        <f>IF(ISNUMBER(VALUE(SUBSTITUTE(SUBSTITUTE(SUBSTITUTE(SUBSTITUTE('YAHOO HISTORICAL DATA'!G1755,",","+"),".","-"),"+","."),"-",",")))=TRUE,(VALUE(SUBSTITUTE(SUBSTITUTE(SUBSTITUTE(SUBSTITUTE('YAHOO HISTORICAL DATA'!G1755,",","+"),".","-"),"+","."),"-",","))),VALUE(SUBSTITUTE(SUBSTITUTE(SUBSTITUTE(SUBSTITUTE('YAHOO HISTORICAL DATA'!G1755,",","+"),".","-"),"+","."),"-",",")&amp;"0"))</f>
        <v>0</v>
      </c>
    </row>
    <row r="1756" spans="1:11" x14ac:dyDescent="0.2">
      <c r="A1756">
        <f>'YAHOO HISTORICAL DATA'!A1756</f>
        <v>0</v>
      </c>
      <c r="B1756" s="81">
        <f t="shared" si="112"/>
        <v>0</v>
      </c>
      <c r="C1756" s="83">
        <f t="shared" si="110"/>
        <v>0</v>
      </c>
      <c r="D1756" s="83">
        <f t="shared" si="113"/>
        <v>0</v>
      </c>
      <c r="E1756" s="3" t="e">
        <f t="shared" si="111"/>
        <v>#NUM!</v>
      </c>
      <c r="F1756" s="15" t="str">
        <f>IF(ISNUMBER(VALUE(SUBSTITUTE(SUBSTITUTE(SUBSTITUTE(SUBSTITUTE('YAHOO HISTORICAL DATA'!B1756,",","+"),".","-"),"+","."),"-",",")))=TRUE,(VALUE(SUBSTITUTE(SUBSTITUTE(SUBSTITUTE(SUBSTITUTE('YAHOO HISTORICAL DATA'!B1756,",","+"),".","-"),"+","."),"-",","))),"")</f>
        <v/>
      </c>
      <c r="G1756" s="15" t="str">
        <f>IF(ISNUMBER(VALUE(SUBSTITUTE(SUBSTITUTE(SUBSTITUTE(SUBSTITUTE('YAHOO HISTORICAL DATA'!C1756,",","+"),".","-"),"+","."),"-",",")))=TRUE,(VALUE(SUBSTITUTE(SUBSTITUTE(SUBSTITUTE(SUBSTITUTE('YAHOO HISTORICAL DATA'!C1756,",","+"),".","-"),"+","."),"-",","))),"")</f>
        <v/>
      </c>
      <c r="H1756" s="15" t="str">
        <f>IF(ISNUMBER(VALUE(SUBSTITUTE(SUBSTITUTE(SUBSTITUTE(SUBSTITUTE('YAHOO HISTORICAL DATA'!D1756,",","+"),".","-"),"+","."),"-",",")))=TRUE,(VALUE(SUBSTITUTE(SUBSTITUTE(SUBSTITUTE(SUBSTITUTE('YAHOO HISTORICAL DATA'!D1756,",","+"),".","-"),"+","."),"-",","))),"")</f>
        <v/>
      </c>
      <c r="I1756" s="15" t="str">
        <f>IF(ISNUMBER(VALUE(SUBSTITUTE(SUBSTITUTE(SUBSTITUTE(SUBSTITUTE('YAHOO HISTORICAL DATA'!E1756,",","+"),".","-"),"+","."),"-",",")))=TRUE,(VALUE(SUBSTITUTE(SUBSTITUTE(SUBSTITUTE(SUBSTITUTE('YAHOO HISTORICAL DATA'!E1756,",","+"),".","-"),"+","."),"-",","))),"")</f>
        <v/>
      </c>
      <c r="J1756" s="15" t="str">
        <f>IF(ISNUMBER(VALUE(SUBSTITUTE(SUBSTITUTE(SUBSTITUTE(SUBSTITUTE('YAHOO HISTORICAL DATA'!F1756,",","+"),".","-"),"+","."),"-",",")))=TRUE,(VALUE(SUBSTITUTE(SUBSTITUTE(SUBSTITUTE(SUBSTITUTE('YAHOO HISTORICAL DATA'!F1756,",","+"),".","-"),"+","."),"-",","))),"")</f>
        <v/>
      </c>
      <c r="K1756" s="15">
        <f>IF(ISNUMBER(VALUE(SUBSTITUTE(SUBSTITUTE(SUBSTITUTE(SUBSTITUTE('YAHOO HISTORICAL DATA'!G1756,",","+"),".","-"),"+","."),"-",",")))=TRUE,(VALUE(SUBSTITUTE(SUBSTITUTE(SUBSTITUTE(SUBSTITUTE('YAHOO HISTORICAL DATA'!G1756,",","+"),".","-"),"+","."),"-",","))),VALUE(SUBSTITUTE(SUBSTITUTE(SUBSTITUTE(SUBSTITUTE('YAHOO HISTORICAL DATA'!G1756,",","+"),".","-"),"+","."),"-",",")&amp;"0"))</f>
        <v>0</v>
      </c>
    </row>
    <row r="1757" spans="1:11" x14ac:dyDescent="0.2">
      <c r="A1757">
        <f>'YAHOO HISTORICAL DATA'!A1757</f>
        <v>0</v>
      </c>
      <c r="B1757" s="81">
        <f t="shared" si="112"/>
        <v>0</v>
      </c>
      <c r="C1757" s="83">
        <f t="shared" si="110"/>
        <v>0</v>
      </c>
      <c r="D1757" s="83">
        <f t="shared" si="113"/>
        <v>0</v>
      </c>
      <c r="E1757" s="3" t="e">
        <f t="shared" si="111"/>
        <v>#NUM!</v>
      </c>
      <c r="F1757" s="15" t="str">
        <f>IF(ISNUMBER(VALUE(SUBSTITUTE(SUBSTITUTE(SUBSTITUTE(SUBSTITUTE('YAHOO HISTORICAL DATA'!B1757,",","+"),".","-"),"+","."),"-",",")))=TRUE,(VALUE(SUBSTITUTE(SUBSTITUTE(SUBSTITUTE(SUBSTITUTE('YAHOO HISTORICAL DATA'!B1757,",","+"),".","-"),"+","."),"-",","))),"")</f>
        <v/>
      </c>
      <c r="G1757" s="15" t="str">
        <f>IF(ISNUMBER(VALUE(SUBSTITUTE(SUBSTITUTE(SUBSTITUTE(SUBSTITUTE('YAHOO HISTORICAL DATA'!C1757,",","+"),".","-"),"+","."),"-",",")))=TRUE,(VALUE(SUBSTITUTE(SUBSTITUTE(SUBSTITUTE(SUBSTITUTE('YAHOO HISTORICAL DATA'!C1757,",","+"),".","-"),"+","."),"-",","))),"")</f>
        <v/>
      </c>
      <c r="H1757" s="15" t="str">
        <f>IF(ISNUMBER(VALUE(SUBSTITUTE(SUBSTITUTE(SUBSTITUTE(SUBSTITUTE('YAHOO HISTORICAL DATA'!D1757,",","+"),".","-"),"+","."),"-",",")))=TRUE,(VALUE(SUBSTITUTE(SUBSTITUTE(SUBSTITUTE(SUBSTITUTE('YAHOO HISTORICAL DATA'!D1757,",","+"),".","-"),"+","."),"-",","))),"")</f>
        <v/>
      </c>
      <c r="I1757" s="15" t="str">
        <f>IF(ISNUMBER(VALUE(SUBSTITUTE(SUBSTITUTE(SUBSTITUTE(SUBSTITUTE('YAHOO HISTORICAL DATA'!E1757,",","+"),".","-"),"+","."),"-",",")))=TRUE,(VALUE(SUBSTITUTE(SUBSTITUTE(SUBSTITUTE(SUBSTITUTE('YAHOO HISTORICAL DATA'!E1757,",","+"),".","-"),"+","."),"-",","))),"")</f>
        <v/>
      </c>
      <c r="J1757" s="15" t="str">
        <f>IF(ISNUMBER(VALUE(SUBSTITUTE(SUBSTITUTE(SUBSTITUTE(SUBSTITUTE('YAHOO HISTORICAL DATA'!F1757,",","+"),".","-"),"+","."),"-",",")))=TRUE,(VALUE(SUBSTITUTE(SUBSTITUTE(SUBSTITUTE(SUBSTITUTE('YAHOO HISTORICAL DATA'!F1757,",","+"),".","-"),"+","."),"-",","))),"")</f>
        <v/>
      </c>
      <c r="K1757" s="15">
        <f>IF(ISNUMBER(VALUE(SUBSTITUTE(SUBSTITUTE(SUBSTITUTE(SUBSTITUTE('YAHOO HISTORICAL DATA'!G1757,",","+"),".","-"),"+","."),"-",",")))=TRUE,(VALUE(SUBSTITUTE(SUBSTITUTE(SUBSTITUTE(SUBSTITUTE('YAHOO HISTORICAL DATA'!G1757,",","+"),".","-"),"+","."),"-",","))),VALUE(SUBSTITUTE(SUBSTITUTE(SUBSTITUTE(SUBSTITUTE('YAHOO HISTORICAL DATA'!G1757,",","+"),".","-"),"+","."),"-",",")&amp;"0"))</f>
        <v>0</v>
      </c>
    </row>
    <row r="1758" spans="1:11" x14ac:dyDescent="0.2">
      <c r="A1758">
        <f>'YAHOO HISTORICAL DATA'!A1758</f>
        <v>0</v>
      </c>
      <c r="B1758" s="81">
        <f t="shared" si="112"/>
        <v>0</v>
      </c>
      <c r="C1758" s="83">
        <f t="shared" si="110"/>
        <v>0</v>
      </c>
      <c r="D1758" s="83">
        <f t="shared" si="113"/>
        <v>0</v>
      </c>
      <c r="E1758" s="3" t="e">
        <f t="shared" si="111"/>
        <v>#NUM!</v>
      </c>
      <c r="F1758" s="15" t="str">
        <f>IF(ISNUMBER(VALUE(SUBSTITUTE(SUBSTITUTE(SUBSTITUTE(SUBSTITUTE('YAHOO HISTORICAL DATA'!B1758,",","+"),".","-"),"+","."),"-",",")))=TRUE,(VALUE(SUBSTITUTE(SUBSTITUTE(SUBSTITUTE(SUBSTITUTE('YAHOO HISTORICAL DATA'!B1758,",","+"),".","-"),"+","."),"-",","))),"")</f>
        <v/>
      </c>
      <c r="G1758" s="15" t="str">
        <f>IF(ISNUMBER(VALUE(SUBSTITUTE(SUBSTITUTE(SUBSTITUTE(SUBSTITUTE('YAHOO HISTORICAL DATA'!C1758,",","+"),".","-"),"+","."),"-",",")))=TRUE,(VALUE(SUBSTITUTE(SUBSTITUTE(SUBSTITUTE(SUBSTITUTE('YAHOO HISTORICAL DATA'!C1758,",","+"),".","-"),"+","."),"-",","))),"")</f>
        <v/>
      </c>
      <c r="H1758" s="15" t="str">
        <f>IF(ISNUMBER(VALUE(SUBSTITUTE(SUBSTITUTE(SUBSTITUTE(SUBSTITUTE('YAHOO HISTORICAL DATA'!D1758,",","+"),".","-"),"+","."),"-",",")))=TRUE,(VALUE(SUBSTITUTE(SUBSTITUTE(SUBSTITUTE(SUBSTITUTE('YAHOO HISTORICAL DATA'!D1758,",","+"),".","-"),"+","."),"-",","))),"")</f>
        <v/>
      </c>
      <c r="I1758" s="15" t="str">
        <f>IF(ISNUMBER(VALUE(SUBSTITUTE(SUBSTITUTE(SUBSTITUTE(SUBSTITUTE('YAHOO HISTORICAL DATA'!E1758,",","+"),".","-"),"+","."),"-",",")))=TRUE,(VALUE(SUBSTITUTE(SUBSTITUTE(SUBSTITUTE(SUBSTITUTE('YAHOO HISTORICAL DATA'!E1758,",","+"),".","-"),"+","."),"-",","))),"")</f>
        <v/>
      </c>
      <c r="J1758" s="15" t="str">
        <f>IF(ISNUMBER(VALUE(SUBSTITUTE(SUBSTITUTE(SUBSTITUTE(SUBSTITUTE('YAHOO HISTORICAL DATA'!F1758,",","+"),".","-"),"+","."),"-",",")))=TRUE,(VALUE(SUBSTITUTE(SUBSTITUTE(SUBSTITUTE(SUBSTITUTE('YAHOO HISTORICAL DATA'!F1758,",","+"),".","-"),"+","."),"-",","))),"")</f>
        <v/>
      </c>
      <c r="K1758" s="15">
        <f>IF(ISNUMBER(VALUE(SUBSTITUTE(SUBSTITUTE(SUBSTITUTE(SUBSTITUTE('YAHOO HISTORICAL DATA'!G1758,",","+"),".","-"),"+","."),"-",",")))=TRUE,(VALUE(SUBSTITUTE(SUBSTITUTE(SUBSTITUTE(SUBSTITUTE('YAHOO HISTORICAL DATA'!G1758,",","+"),".","-"),"+","."),"-",","))),VALUE(SUBSTITUTE(SUBSTITUTE(SUBSTITUTE(SUBSTITUTE('YAHOO HISTORICAL DATA'!G1758,",","+"),".","-"),"+","."),"-",",")&amp;"0"))</f>
        <v>0</v>
      </c>
    </row>
    <row r="1759" spans="1:11" x14ac:dyDescent="0.2">
      <c r="A1759">
        <f>'YAHOO HISTORICAL DATA'!A1759</f>
        <v>0</v>
      </c>
      <c r="B1759" s="81">
        <f t="shared" si="112"/>
        <v>0</v>
      </c>
      <c r="C1759" s="83">
        <f t="shared" si="110"/>
        <v>0</v>
      </c>
      <c r="D1759" s="83">
        <f t="shared" si="113"/>
        <v>0</v>
      </c>
      <c r="E1759" s="3" t="e">
        <f t="shared" si="111"/>
        <v>#NUM!</v>
      </c>
      <c r="F1759" s="15" t="str">
        <f>IF(ISNUMBER(VALUE(SUBSTITUTE(SUBSTITUTE(SUBSTITUTE(SUBSTITUTE('YAHOO HISTORICAL DATA'!B1759,",","+"),".","-"),"+","."),"-",",")))=TRUE,(VALUE(SUBSTITUTE(SUBSTITUTE(SUBSTITUTE(SUBSTITUTE('YAHOO HISTORICAL DATA'!B1759,",","+"),".","-"),"+","."),"-",","))),"")</f>
        <v/>
      </c>
      <c r="G1759" s="15" t="str">
        <f>IF(ISNUMBER(VALUE(SUBSTITUTE(SUBSTITUTE(SUBSTITUTE(SUBSTITUTE('YAHOO HISTORICAL DATA'!C1759,",","+"),".","-"),"+","."),"-",",")))=TRUE,(VALUE(SUBSTITUTE(SUBSTITUTE(SUBSTITUTE(SUBSTITUTE('YAHOO HISTORICAL DATA'!C1759,",","+"),".","-"),"+","."),"-",","))),"")</f>
        <v/>
      </c>
      <c r="H1759" s="15" t="str">
        <f>IF(ISNUMBER(VALUE(SUBSTITUTE(SUBSTITUTE(SUBSTITUTE(SUBSTITUTE('YAHOO HISTORICAL DATA'!D1759,",","+"),".","-"),"+","."),"-",",")))=TRUE,(VALUE(SUBSTITUTE(SUBSTITUTE(SUBSTITUTE(SUBSTITUTE('YAHOO HISTORICAL DATA'!D1759,",","+"),".","-"),"+","."),"-",","))),"")</f>
        <v/>
      </c>
      <c r="I1759" s="15" t="str">
        <f>IF(ISNUMBER(VALUE(SUBSTITUTE(SUBSTITUTE(SUBSTITUTE(SUBSTITUTE('YAHOO HISTORICAL DATA'!E1759,",","+"),".","-"),"+","."),"-",",")))=TRUE,(VALUE(SUBSTITUTE(SUBSTITUTE(SUBSTITUTE(SUBSTITUTE('YAHOO HISTORICAL DATA'!E1759,",","+"),".","-"),"+","."),"-",","))),"")</f>
        <v/>
      </c>
      <c r="J1759" s="15" t="str">
        <f>IF(ISNUMBER(VALUE(SUBSTITUTE(SUBSTITUTE(SUBSTITUTE(SUBSTITUTE('YAHOO HISTORICAL DATA'!F1759,",","+"),".","-"),"+","."),"-",",")))=TRUE,(VALUE(SUBSTITUTE(SUBSTITUTE(SUBSTITUTE(SUBSTITUTE('YAHOO HISTORICAL DATA'!F1759,",","+"),".","-"),"+","."),"-",","))),"")</f>
        <v/>
      </c>
      <c r="K1759" s="15">
        <f>IF(ISNUMBER(VALUE(SUBSTITUTE(SUBSTITUTE(SUBSTITUTE(SUBSTITUTE('YAHOO HISTORICAL DATA'!G1759,",","+"),".","-"),"+","."),"-",",")))=TRUE,(VALUE(SUBSTITUTE(SUBSTITUTE(SUBSTITUTE(SUBSTITUTE('YAHOO HISTORICAL DATA'!G1759,",","+"),".","-"),"+","."),"-",","))),VALUE(SUBSTITUTE(SUBSTITUTE(SUBSTITUTE(SUBSTITUTE('YAHOO HISTORICAL DATA'!G1759,",","+"),".","-"),"+","."),"-",",")&amp;"0"))</f>
        <v>0</v>
      </c>
    </row>
    <row r="1760" spans="1:11" x14ac:dyDescent="0.2">
      <c r="A1760">
        <f>'YAHOO HISTORICAL DATA'!A1760</f>
        <v>0</v>
      </c>
      <c r="B1760" s="81">
        <f t="shared" si="112"/>
        <v>0</v>
      </c>
      <c r="C1760" s="83">
        <f t="shared" si="110"/>
        <v>0</v>
      </c>
      <c r="D1760" s="83">
        <f t="shared" si="113"/>
        <v>0</v>
      </c>
      <c r="E1760" s="3" t="e">
        <f t="shared" si="111"/>
        <v>#NUM!</v>
      </c>
      <c r="F1760" s="15" t="str">
        <f>IF(ISNUMBER(VALUE(SUBSTITUTE(SUBSTITUTE(SUBSTITUTE(SUBSTITUTE('YAHOO HISTORICAL DATA'!B1760,",","+"),".","-"),"+","."),"-",",")))=TRUE,(VALUE(SUBSTITUTE(SUBSTITUTE(SUBSTITUTE(SUBSTITUTE('YAHOO HISTORICAL DATA'!B1760,",","+"),".","-"),"+","."),"-",","))),"")</f>
        <v/>
      </c>
      <c r="G1760" s="15" t="str">
        <f>IF(ISNUMBER(VALUE(SUBSTITUTE(SUBSTITUTE(SUBSTITUTE(SUBSTITUTE('YAHOO HISTORICAL DATA'!C1760,",","+"),".","-"),"+","."),"-",",")))=TRUE,(VALUE(SUBSTITUTE(SUBSTITUTE(SUBSTITUTE(SUBSTITUTE('YAHOO HISTORICAL DATA'!C1760,",","+"),".","-"),"+","."),"-",","))),"")</f>
        <v/>
      </c>
      <c r="H1760" s="15" t="str">
        <f>IF(ISNUMBER(VALUE(SUBSTITUTE(SUBSTITUTE(SUBSTITUTE(SUBSTITUTE('YAHOO HISTORICAL DATA'!D1760,",","+"),".","-"),"+","."),"-",",")))=TRUE,(VALUE(SUBSTITUTE(SUBSTITUTE(SUBSTITUTE(SUBSTITUTE('YAHOO HISTORICAL DATA'!D1760,",","+"),".","-"),"+","."),"-",","))),"")</f>
        <v/>
      </c>
      <c r="I1760" s="15" t="str">
        <f>IF(ISNUMBER(VALUE(SUBSTITUTE(SUBSTITUTE(SUBSTITUTE(SUBSTITUTE('YAHOO HISTORICAL DATA'!E1760,",","+"),".","-"),"+","."),"-",",")))=TRUE,(VALUE(SUBSTITUTE(SUBSTITUTE(SUBSTITUTE(SUBSTITUTE('YAHOO HISTORICAL DATA'!E1760,",","+"),".","-"),"+","."),"-",","))),"")</f>
        <v/>
      </c>
      <c r="J1760" s="15" t="str">
        <f>IF(ISNUMBER(VALUE(SUBSTITUTE(SUBSTITUTE(SUBSTITUTE(SUBSTITUTE('YAHOO HISTORICAL DATA'!F1760,",","+"),".","-"),"+","."),"-",",")))=TRUE,(VALUE(SUBSTITUTE(SUBSTITUTE(SUBSTITUTE(SUBSTITUTE('YAHOO HISTORICAL DATA'!F1760,",","+"),".","-"),"+","."),"-",","))),"")</f>
        <v/>
      </c>
      <c r="K1760" s="15">
        <f>IF(ISNUMBER(VALUE(SUBSTITUTE(SUBSTITUTE(SUBSTITUTE(SUBSTITUTE('YAHOO HISTORICAL DATA'!G1760,",","+"),".","-"),"+","."),"-",",")))=TRUE,(VALUE(SUBSTITUTE(SUBSTITUTE(SUBSTITUTE(SUBSTITUTE('YAHOO HISTORICAL DATA'!G1760,",","+"),".","-"),"+","."),"-",","))),VALUE(SUBSTITUTE(SUBSTITUTE(SUBSTITUTE(SUBSTITUTE('YAHOO HISTORICAL DATA'!G1760,",","+"),".","-"),"+","."),"-",",")&amp;"0"))</f>
        <v>0</v>
      </c>
    </row>
    <row r="1761" spans="1:11" x14ac:dyDescent="0.2">
      <c r="A1761">
        <f>'YAHOO HISTORICAL DATA'!A1761</f>
        <v>0</v>
      </c>
      <c r="B1761" s="81">
        <f t="shared" si="112"/>
        <v>0</v>
      </c>
      <c r="C1761" s="83">
        <f t="shared" si="110"/>
        <v>0</v>
      </c>
      <c r="D1761" s="83">
        <f t="shared" si="113"/>
        <v>0</v>
      </c>
      <c r="E1761" s="3" t="e">
        <f t="shared" si="111"/>
        <v>#NUM!</v>
      </c>
      <c r="F1761" s="15" t="str">
        <f>IF(ISNUMBER(VALUE(SUBSTITUTE(SUBSTITUTE(SUBSTITUTE(SUBSTITUTE('YAHOO HISTORICAL DATA'!B1761,",","+"),".","-"),"+","."),"-",",")))=TRUE,(VALUE(SUBSTITUTE(SUBSTITUTE(SUBSTITUTE(SUBSTITUTE('YAHOO HISTORICAL DATA'!B1761,",","+"),".","-"),"+","."),"-",","))),"")</f>
        <v/>
      </c>
      <c r="G1761" s="15" t="str">
        <f>IF(ISNUMBER(VALUE(SUBSTITUTE(SUBSTITUTE(SUBSTITUTE(SUBSTITUTE('YAHOO HISTORICAL DATA'!C1761,",","+"),".","-"),"+","."),"-",",")))=TRUE,(VALUE(SUBSTITUTE(SUBSTITUTE(SUBSTITUTE(SUBSTITUTE('YAHOO HISTORICAL DATA'!C1761,",","+"),".","-"),"+","."),"-",","))),"")</f>
        <v/>
      </c>
      <c r="H1761" s="15" t="str">
        <f>IF(ISNUMBER(VALUE(SUBSTITUTE(SUBSTITUTE(SUBSTITUTE(SUBSTITUTE('YAHOO HISTORICAL DATA'!D1761,",","+"),".","-"),"+","."),"-",",")))=TRUE,(VALUE(SUBSTITUTE(SUBSTITUTE(SUBSTITUTE(SUBSTITUTE('YAHOO HISTORICAL DATA'!D1761,",","+"),".","-"),"+","."),"-",","))),"")</f>
        <v/>
      </c>
      <c r="I1761" s="15" t="str">
        <f>IF(ISNUMBER(VALUE(SUBSTITUTE(SUBSTITUTE(SUBSTITUTE(SUBSTITUTE('YAHOO HISTORICAL DATA'!E1761,",","+"),".","-"),"+","."),"-",",")))=TRUE,(VALUE(SUBSTITUTE(SUBSTITUTE(SUBSTITUTE(SUBSTITUTE('YAHOO HISTORICAL DATA'!E1761,",","+"),".","-"),"+","."),"-",","))),"")</f>
        <v/>
      </c>
      <c r="J1761" s="15" t="str">
        <f>IF(ISNUMBER(VALUE(SUBSTITUTE(SUBSTITUTE(SUBSTITUTE(SUBSTITUTE('YAHOO HISTORICAL DATA'!F1761,",","+"),".","-"),"+","."),"-",",")))=TRUE,(VALUE(SUBSTITUTE(SUBSTITUTE(SUBSTITUTE(SUBSTITUTE('YAHOO HISTORICAL DATA'!F1761,",","+"),".","-"),"+","."),"-",","))),"")</f>
        <v/>
      </c>
      <c r="K1761" s="15">
        <f>IF(ISNUMBER(VALUE(SUBSTITUTE(SUBSTITUTE(SUBSTITUTE(SUBSTITUTE('YAHOO HISTORICAL DATA'!G1761,",","+"),".","-"),"+","."),"-",",")))=TRUE,(VALUE(SUBSTITUTE(SUBSTITUTE(SUBSTITUTE(SUBSTITUTE('YAHOO HISTORICAL DATA'!G1761,",","+"),".","-"),"+","."),"-",","))),VALUE(SUBSTITUTE(SUBSTITUTE(SUBSTITUTE(SUBSTITUTE('YAHOO HISTORICAL DATA'!G1761,",","+"),".","-"),"+","."),"-",",")&amp;"0"))</f>
        <v>0</v>
      </c>
    </row>
    <row r="1762" spans="1:11" x14ac:dyDescent="0.2">
      <c r="A1762">
        <f>'YAHOO HISTORICAL DATA'!A1762</f>
        <v>0</v>
      </c>
      <c r="B1762" s="81">
        <f t="shared" si="112"/>
        <v>0</v>
      </c>
      <c r="C1762" s="83">
        <f t="shared" si="110"/>
        <v>0</v>
      </c>
      <c r="D1762" s="83">
        <f t="shared" si="113"/>
        <v>0</v>
      </c>
      <c r="E1762" s="3" t="e">
        <f t="shared" si="111"/>
        <v>#NUM!</v>
      </c>
      <c r="F1762" s="15" t="str">
        <f>IF(ISNUMBER(VALUE(SUBSTITUTE(SUBSTITUTE(SUBSTITUTE(SUBSTITUTE('YAHOO HISTORICAL DATA'!B1762,",","+"),".","-"),"+","."),"-",",")))=TRUE,(VALUE(SUBSTITUTE(SUBSTITUTE(SUBSTITUTE(SUBSTITUTE('YAHOO HISTORICAL DATA'!B1762,",","+"),".","-"),"+","."),"-",","))),"")</f>
        <v/>
      </c>
      <c r="G1762" s="15" t="str">
        <f>IF(ISNUMBER(VALUE(SUBSTITUTE(SUBSTITUTE(SUBSTITUTE(SUBSTITUTE('YAHOO HISTORICAL DATA'!C1762,",","+"),".","-"),"+","."),"-",",")))=TRUE,(VALUE(SUBSTITUTE(SUBSTITUTE(SUBSTITUTE(SUBSTITUTE('YAHOO HISTORICAL DATA'!C1762,",","+"),".","-"),"+","."),"-",","))),"")</f>
        <v/>
      </c>
      <c r="H1762" s="15" t="str">
        <f>IF(ISNUMBER(VALUE(SUBSTITUTE(SUBSTITUTE(SUBSTITUTE(SUBSTITUTE('YAHOO HISTORICAL DATA'!D1762,",","+"),".","-"),"+","."),"-",",")))=TRUE,(VALUE(SUBSTITUTE(SUBSTITUTE(SUBSTITUTE(SUBSTITUTE('YAHOO HISTORICAL DATA'!D1762,",","+"),".","-"),"+","."),"-",","))),"")</f>
        <v/>
      </c>
      <c r="I1762" s="15" t="str">
        <f>IF(ISNUMBER(VALUE(SUBSTITUTE(SUBSTITUTE(SUBSTITUTE(SUBSTITUTE('YAHOO HISTORICAL DATA'!E1762,",","+"),".","-"),"+","."),"-",",")))=TRUE,(VALUE(SUBSTITUTE(SUBSTITUTE(SUBSTITUTE(SUBSTITUTE('YAHOO HISTORICAL DATA'!E1762,",","+"),".","-"),"+","."),"-",","))),"")</f>
        <v/>
      </c>
      <c r="J1762" s="15" t="str">
        <f>IF(ISNUMBER(VALUE(SUBSTITUTE(SUBSTITUTE(SUBSTITUTE(SUBSTITUTE('YAHOO HISTORICAL DATA'!F1762,",","+"),".","-"),"+","."),"-",",")))=TRUE,(VALUE(SUBSTITUTE(SUBSTITUTE(SUBSTITUTE(SUBSTITUTE('YAHOO HISTORICAL DATA'!F1762,",","+"),".","-"),"+","."),"-",","))),"")</f>
        <v/>
      </c>
      <c r="K1762" s="15">
        <f>IF(ISNUMBER(VALUE(SUBSTITUTE(SUBSTITUTE(SUBSTITUTE(SUBSTITUTE('YAHOO HISTORICAL DATA'!G1762,",","+"),".","-"),"+","."),"-",",")))=TRUE,(VALUE(SUBSTITUTE(SUBSTITUTE(SUBSTITUTE(SUBSTITUTE('YAHOO HISTORICAL DATA'!G1762,",","+"),".","-"),"+","."),"-",","))),VALUE(SUBSTITUTE(SUBSTITUTE(SUBSTITUTE(SUBSTITUTE('YAHOO HISTORICAL DATA'!G1762,",","+"),".","-"),"+","."),"-",",")&amp;"0"))</f>
        <v>0</v>
      </c>
    </row>
    <row r="1763" spans="1:11" x14ac:dyDescent="0.2">
      <c r="A1763">
        <f>'YAHOO HISTORICAL DATA'!A1763</f>
        <v>0</v>
      </c>
      <c r="B1763" s="81">
        <f t="shared" si="112"/>
        <v>0</v>
      </c>
      <c r="C1763" s="83">
        <f t="shared" si="110"/>
        <v>0</v>
      </c>
      <c r="D1763" s="83">
        <f t="shared" si="113"/>
        <v>0</v>
      </c>
      <c r="E1763" s="3" t="e">
        <f t="shared" si="111"/>
        <v>#NUM!</v>
      </c>
      <c r="F1763" s="15" t="str">
        <f>IF(ISNUMBER(VALUE(SUBSTITUTE(SUBSTITUTE(SUBSTITUTE(SUBSTITUTE('YAHOO HISTORICAL DATA'!B1763,",","+"),".","-"),"+","."),"-",",")))=TRUE,(VALUE(SUBSTITUTE(SUBSTITUTE(SUBSTITUTE(SUBSTITUTE('YAHOO HISTORICAL DATA'!B1763,",","+"),".","-"),"+","."),"-",","))),"")</f>
        <v/>
      </c>
      <c r="G1763" s="15" t="str">
        <f>IF(ISNUMBER(VALUE(SUBSTITUTE(SUBSTITUTE(SUBSTITUTE(SUBSTITUTE('YAHOO HISTORICAL DATA'!C1763,",","+"),".","-"),"+","."),"-",",")))=TRUE,(VALUE(SUBSTITUTE(SUBSTITUTE(SUBSTITUTE(SUBSTITUTE('YAHOO HISTORICAL DATA'!C1763,",","+"),".","-"),"+","."),"-",","))),"")</f>
        <v/>
      </c>
      <c r="H1763" s="15" t="str">
        <f>IF(ISNUMBER(VALUE(SUBSTITUTE(SUBSTITUTE(SUBSTITUTE(SUBSTITUTE('YAHOO HISTORICAL DATA'!D1763,",","+"),".","-"),"+","."),"-",",")))=TRUE,(VALUE(SUBSTITUTE(SUBSTITUTE(SUBSTITUTE(SUBSTITUTE('YAHOO HISTORICAL DATA'!D1763,",","+"),".","-"),"+","."),"-",","))),"")</f>
        <v/>
      </c>
      <c r="I1763" s="15" t="str">
        <f>IF(ISNUMBER(VALUE(SUBSTITUTE(SUBSTITUTE(SUBSTITUTE(SUBSTITUTE('YAHOO HISTORICAL DATA'!E1763,",","+"),".","-"),"+","."),"-",",")))=TRUE,(VALUE(SUBSTITUTE(SUBSTITUTE(SUBSTITUTE(SUBSTITUTE('YAHOO HISTORICAL DATA'!E1763,",","+"),".","-"),"+","."),"-",","))),"")</f>
        <v/>
      </c>
      <c r="J1763" s="15" t="str">
        <f>IF(ISNUMBER(VALUE(SUBSTITUTE(SUBSTITUTE(SUBSTITUTE(SUBSTITUTE('YAHOO HISTORICAL DATA'!F1763,",","+"),".","-"),"+","."),"-",",")))=TRUE,(VALUE(SUBSTITUTE(SUBSTITUTE(SUBSTITUTE(SUBSTITUTE('YAHOO HISTORICAL DATA'!F1763,",","+"),".","-"),"+","."),"-",","))),"")</f>
        <v/>
      </c>
      <c r="K1763" s="15">
        <f>IF(ISNUMBER(VALUE(SUBSTITUTE(SUBSTITUTE(SUBSTITUTE(SUBSTITUTE('YAHOO HISTORICAL DATA'!G1763,",","+"),".","-"),"+","."),"-",",")))=TRUE,(VALUE(SUBSTITUTE(SUBSTITUTE(SUBSTITUTE(SUBSTITUTE('YAHOO HISTORICAL DATA'!G1763,",","+"),".","-"),"+","."),"-",","))),VALUE(SUBSTITUTE(SUBSTITUTE(SUBSTITUTE(SUBSTITUTE('YAHOO HISTORICAL DATA'!G1763,",","+"),".","-"),"+","."),"-",",")&amp;"0"))</f>
        <v>0</v>
      </c>
    </row>
    <row r="1764" spans="1:11" x14ac:dyDescent="0.2">
      <c r="A1764">
        <f>'YAHOO HISTORICAL DATA'!A1764</f>
        <v>0</v>
      </c>
      <c r="B1764" s="81">
        <f t="shared" si="112"/>
        <v>0</v>
      </c>
      <c r="C1764" s="83">
        <f t="shared" si="110"/>
        <v>0</v>
      </c>
      <c r="D1764" s="83">
        <f t="shared" si="113"/>
        <v>0</v>
      </c>
      <c r="E1764" s="3" t="e">
        <f t="shared" si="111"/>
        <v>#NUM!</v>
      </c>
      <c r="F1764" s="15" t="str">
        <f>IF(ISNUMBER(VALUE(SUBSTITUTE(SUBSTITUTE(SUBSTITUTE(SUBSTITUTE('YAHOO HISTORICAL DATA'!B1764,",","+"),".","-"),"+","."),"-",",")))=TRUE,(VALUE(SUBSTITUTE(SUBSTITUTE(SUBSTITUTE(SUBSTITUTE('YAHOO HISTORICAL DATA'!B1764,",","+"),".","-"),"+","."),"-",","))),"")</f>
        <v/>
      </c>
      <c r="G1764" s="15" t="str">
        <f>IF(ISNUMBER(VALUE(SUBSTITUTE(SUBSTITUTE(SUBSTITUTE(SUBSTITUTE('YAHOO HISTORICAL DATA'!C1764,",","+"),".","-"),"+","."),"-",",")))=TRUE,(VALUE(SUBSTITUTE(SUBSTITUTE(SUBSTITUTE(SUBSTITUTE('YAHOO HISTORICAL DATA'!C1764,",","+"),".","-"),"+","."),"-",","))),"")</f>
        <v/>
      </c>
      <c r="H1764" s="15" t="str">
        <f>IF(ISNUMBER(VALUE(SUBSTITUTE(SUBSTITUTE(SUBSTITUTE(SUBSTITUTE('YAHOO HISTORICAL DATA'!D1764,",","+"),".","-"),"+","."),"-",",")))=TRUE,(VALUE(SUBSTITUTE(SUBSTITUTE(SUBSTITUTE(SUBSTITUTE('YAHOO HISTORICAL DATA'!D1764,",","+"),".","-"),"+","."),"-",","))),"")</f>
        <v/>
      </c>
      <c r="I1764" s="15" t="str">
        <f>IF(ISNUMBER(VALUE(SUBSTITUTE(SUBSTITUTE(SUBSTITUTE(SUBSTITUTE('YAHOO HISTORICAL DATA'!E1764,",","+"),".","-"),"+","."),"-",",")))=TRUE,(VALUE(SUBSTITUTE(SUBSTITUTE(SUBSTITUTE(SUBSTITUTE('YAHOO HISTORICAL DATA'!E1764,",","+"),".","-"),"+","."),"-",","))),"")</f>
        <v/>
      </c>
      <c r="J1764" s="15" t="str">
        <f>IF(ISNUMBER(VALUE(SUBSTITUTE(SUBSTITUTE(SUBSTITUTE(SUBSTITUTE('YAHOO HISTORICAL DATA'!F1764,",","+"),".","-"),"+","."),"-",",")))=TRUE,(VALUE(SUBSTITUTE(SUBSTITUTE(SUBSTITUTE(SUBSTITUTE('YAHOO HISTORICAL DATA'!F1764,",","+"),".","-"),"+","."),"-",","))),"")</f>
        <v/>
      </c>
      <c r="K1764" s="15">
        <f>IF(ISNUMBER(VALUE(SUBSTITUTE(SUBSTITUTE(SUBSTITUTE(SUBSTITUTE('YAHOO HISTORICAL DATA'!G1764,",","+"),".","-"),"+","."),"-",",")))=TRUE,(VALUE(SUBSTITUTE(SUBSTITUTE(SUBSTITUTE(SUBSTITUTE('YAHOO HISTORICAL DATA'!G1764,",","+"),".","-"),"+","."),"-",","))),VALUE(SUBSTITUTE(SUBSTITUTE(SUBSTITUTE(SUBSTITUTE('YAHOO HISTORICAL DATA'!G1764,",","+"),".","-"),"+","."),"-",",")&amp;"0"))</f>
        <v>0</v>
      </c>
    </row>
    <row r="1765" spans="1:11" x14ac:dyDescent="0.2">
      <c r="A1765">
        <f>'YAHOO HISTORICAL DATA'!A1765</f>
        <v>0</v>
      </c>
      <c r="B1765" s="81">
        <f t="shared" si="112"/>
        <v>0</v>
      </c>
      <c r="C1765" s="83">
        <f t="shared" si="110"/>
        <v>0</v>
      </c>
      <c r="D1765" s="83">
        <f t="shared" si="113"/>
        <v>0</v>
      </c>
      <c r="E1765" s="3" t="e">
        <f t="shared" si="111"/>
        <v>#NUM!</v>
      </c>
      <c r="F1765" s="15" t="str">
        <f>IF(ISNUMBER(VALUE(SUBSTITUTE(SUBSTITUTE(SUBSTITUTE(SUBSTITUTE('YAHOO HISTORICAL DATA'!B1765,",","+"),".","-"),"+","."),"-",",")))=TRUE,(VALUE(SUBSTITUTE(SUBSTITUTE(SUBSTITUTE(SUBSTITUTE('YAHOO HISTORICAL DATA'!B1765,",","+"),".","-"),"+","."),"-",","))),"")</f>
        <v/>
      </c>
      <c r="G1765" s="15" t="str">
        <f>IF(ISNUMBER(VALUE(SUBSTITUTE(SUBSTITUTE(SUBSTITUTE(SUBSTITUTE('YAHOO HISTORICAL DATA'!C1765,",","+"),".","-"),"+","."),"-",",")))=TRUE,(VALUE(SUBSTITUTE(SUBSTITUTE(SUBSTITUTE(SUBSTITUTE('YAHOO HISTORICAL DATA'!C1765,",","+"),".","-"),"+","."),"-",","))),"")</f>
        <v/>
      </c>
      <c r="H1765" s="15" t="str">
        <f>IF(ISNUMBER(VALUE(SUBSTITUTE(SUBSTITUTE(SUBSTITUTE(SUBSTITUTE('YAHOO HISTORICAL DATA'!D1765,",","+"),".","-"),"+","."),"-",",")))=TRUE,(VALUE(SUBSTITUTE(SUBSTITUTE(SUBSTITUTE(SUBSTITUTE('YAHOO HISTORICAL DATA'!D1765,",","+"),".","-"),"+","."),"-",","))),"")</f>
        <v/>
      </c>
      <c r="I1765" s="15" t="str">
        <f>IF(ISNUMBER(VALUE(SUBSTITUTE(SUBSTITUTE(SUBSTITUTE(SUBSTITUTE('YAHOO HISTORICAL DATA'!E1765,",","+"),".","-"),"+","."),"-",",")))=TRUE,(VALUE(SUBSTITUTE(SUBSTITUTE(SUBSTITUTE(SUBSTITUTE('YAHOO HISTORICAL DATA'!E1765,",","+"),".","-"),"+","."),"-",","))),"")</f>
        <v/>
      </c>
      <c r="J1765" s="15" t="str">
        <f>IF(ISNUMBER(VALUE(SUBSTITUTE(SUBSTITUTE(SUBSTITUTE(SUBSTITUTE('YAHOO HISTORICAL DATA'!F1765,",","+"),".","-"),"+","."),"-",",")))=TRUE,(VALUE(SUBSTITUTE(SUBSTITUTE(SUBSTITUTE(SUBSTITUTE('YAHOO HISTORICAL DATA'!F1765,",","+"),".","-"),"+","."),"-",","))),"")</f>
        <v/>
      </c>
      <c r="K1765" s="15">
        <f>IF(ISNUMBER(VALUE(SUBSTITUTE(SUBSTITUTE(SUBSTITUTE(SUBSTITUTE('YAHOO HISTORICAL DATA'!G1765,",","+"),".","-"),"+","."),"-",",")))=TRUE,(VALUE(SUBSTITUTE(SUBSTITUTE(SUBSTITUTE(SUBSTITUTE('YAHOO HISTORICAL DATA'!G1765,",","+"),".","-"),"+","."),"-",","))),VALUE(SUBSTITUTE(SUBSTITUTE(SUBSTITUTE(SUBSTITUTE('YAHOO HISTORICAL DATA'!G1765,",","+"),".","-"),"+","."),"-",",")&amp;"0"))</f>
        <v>0</v>
      </c>
    </row>
    <row r="1766" spans="1:11" x14ac:dyDescent="0.2">
      <c r="A1766">
        <f>'YAHOO HISTORICAL DATA'!A1766</f>
        <v>0</v>
      </c>
      <c r="B1766" s="81">
        <f t="shared" si="112"/>
        <v>0</v>
      </c>
      <c r="C1766" s="83">
        <f t="shared" si="110"/>
        <v>0</v>
      </c>
      <c r="D1766" s="83">
        <f t="shared" si="113"/>
        <v>0</v>
      </c>
      <c r="E1766" s="3" t="e">
        <f t="shared" si="111"/>
        <v>#NUM!</v>
      </c>
      <c r="F1766" s="15" t="str">
        <f>IF(ISNUMBER(VALUE(SUBSTITUTE(SUBSTITUTE(SUBSTITUTE(SUBSTITUTE('YAHOO HISTORICAL DATA'!B1766,",","+"),".","-"),"+","."),"-",",")))=TRUE,(VALUE(SUBSTITUTE(SUBSTITUTE(SUBSTITUTE(SUBSTITUTE('YAHOO HISTORICAL DATA'!B1766,",","+"),".","-"),"+","."),"-",","))),"")</f>
        <v/>
      </c>
      <c r="G1766" s="15" t="str">
        <f>IF(ISNUMBER(VALUE(SUBSTITUTE(SUBSTITUTE(SUBSTITUTE(SUBSTITUTE('YAHOO HISTORICAL DATA'!C1766,",","+"),".","-"),"+","."),"-",",")))=TRUE,(VALUE(SUBSTITUTE(SUBSTITUTE(SUBSTITUTE(SUBSTITUTE('YAHOO HISTORICAL DATA'!C1766,",","+"),".","-"),"+","."),"-",","))),"")</f>
        <v/>
      </c>
      <c r="H1766" s="15" t="str">
        <f>IF(ISNUMBER(VALUE(SUBSTITUTE(SUBSTITUTE(SUBSTITUTE(SUBSTITUTE('YAHOO HISTORICAL DATA'!D1766,",","+"),".","-"),"+","."),"-",",")))=TRUE,(VALUE(SUBSTITUTE(SUBSTITUTE(SUBSTITUTE(SUBSTITUTE('YAHOO HISTORICAL DATA'!D1766,",","+"),".","-"),"+","."),"-",","))),"")</f>
        <v/>
      </c>
      <c r="I1766" s="15" t="str">
        <f>IF(ISNUMBER(VALUE(SUBSTITUTE(SUBSTITUTE(SUBSTITUTE(SUBSTITUTE('YAHOO HISTORICAL DATA'!E1766,",","+"),".","-"),"+","."),"-",",")))=TRUE,(VALUE(SUBSTITUTE(SUBSTITUTE(SUBSTITUTE(SUBSTITUTE('YAHOO HISTORICAL DATA'!E1766,",","+"),".","-"),"+","."),"-",","))),"")</f>
        <v/>
      </c>
      <c r="J1766" s="15" t="str">
        <f>IF(ISNUMBER(VALUE(SUBSTITUTE(SUBSTITUTE(SUBSTITUTE(SUBSTITUTE('YAHOO HISTORICAL DATA'!F1766,",","+"),".","-"),"+","."),"-",",")))=TRUE,(VALUE(SUBSTITUTE(SUBSTITUTE(SUBSTITUTE(SUBSTITUTE('YAHOO HISTORICAL DATA'!F1766,",","+"),".","-"),"+","."),"-",","))),"")</f>
        <v/>
      </c>
      <c r="K1766" s="15">
        <f>IF(ISNUMBER(VALUE(SUBSTITUTE(SUBSTITUTE(SUBSTITUTE(SUBSTITUTE('YAHOO HISTORICAL DATA'!G1766,",","+"),".","-"),"+","."),"-",",")))=TRUE,(VALUE(SUBSTITUTE(SUBSTITUTE(SUBSTITUTE(SUBSTITUTE('YAHOO HISTORICAL DATA'!G1766,",","+"),".","-"),"+","."),"-",","))),VALUE(SUBSTITUTE(SUBSTITUTE(SUBSTITUTE(SUBSTITUTE('YAHOO HISTORICAL DATA'!G1766,",","+"),".","-"),"+","."),"-",",")&amp;"0"))</f>
        <v>0</v>
      </c>
    </row>
    <row r="1767" spans="1:11" x14ac:dyDescent="0.2">
      <c r="A1767">
        <f>'YAHOO HISTORICAL DATA'!A1767</f>
        <v>0</v>
      </c>
      <c r="B1767" s="81">
        <f t="shared" si="112"/>
        <v>0</v>
      </c>
      <c r="C1767" s="83">
        <f t="shared" si="110"/>
        <v>0</v>
      </c>
      <c r="D1767" s="83">
        <f t="shared" si="113"/>
        <v>0</v>
      </c>
      <c r="E1767" s="3" t="e">
        <f t="shared" si="111"/>
        <v>#NUM!</v>
      </c>
      <c r="F1767" s="15" t="str">
        <f>IF(ISNUMBER(VALUE(SUBSTITUTE(SUBSTITUTE(SUBSTITUTE(SUBSTITUTE('YAHOO HISTORICAL DATA'!B1767,",","+"),".","-"),"+","."),"-",",")))=TRUE,(VALUE(SUBSTITUTE(SUBSTITUTE(SUBSTITUTE(SUBSTITUTE('YAHOO HISTORICAL DATA'!B1767,",","+"),".","-"),"+","."),"-",","))),"")</f>
        <v/>
      </c>
      <c r="G1767" s="15" t="str">
        <f>IF(ISNUMBER(VALUE(SUBSTITUTE(SUBSTITUTE(SUBSTITUTE(SUBSTITUTE('YAHOO HISTORICAL DATA'!C1767,",","+"),".","-"),"+","."),"-",",")))=TRUE,(VALUE(SUBSTITUTE(SUBSTITUTE(SUBSTITUTE(SUBSTITUTE('YAHOO HISTORICAL DATA'!C1767,",","+"),".","-"),"+","."),"-",","))),"")</f>
        <v/>
      </c>
      <c r="H1767" s="15" t="str">
        <f>IF(ISNUMBER(VALUE(SUBSTITUTE(SUBSTITUTE(SUBSTITUTE(SUBSTITUTE('YAHOO HISTORICAL DATA'!D1767,",","+"),".","-"),"+","."),"-",",")))=TRUE,(VALUE(SUBSTITUTE(SUBSTITUTE(SUBSTITUTE(SUBSTITUTE('YAHOO HISTORICAL DATA'!D1767,",","+"),".","-"),"+","."),"-",","))),"")</f>
        <v/>
      </c>
      <c r="I1767" s="15" t="str">
        <f>IF(ISNUMBER(VALUE(SUBSTITUTE(SUBSTITUTE(SUBSTITUTE(SUBSTITUTE('YAHOO HISTORICAL DATA'!E1767,",","+"),".","-"),"+","."),"-",",")))=TRUE,(VALUE(SUBSTITUTE(SUBSTITUTE(SUBSTITUTE(SUBSTITUTE('YAHOO HISTORICAL DATA'!E1767,",","+"),".","-"),"+","."),"-",","))),"")</f>
        <v/>
      </c>
      <c r="J1767" s="15" t="str">
        <f>IF(ISNUMBER(VALUE(SUBSTITUTE(SUBSTITUTE(SUBSTITUTE(SUBSTITUTE('YAHOO HISTORICAL DATA'!F1767,",","+"),".","-"),"+","."),"-",",")))=TRUE,(VALUE(SUBSTITUTE(SUBSTITUTE(SUBSTITUTE(SUBSTITUTE('YAHOO HISTORICAL DATA'!F1767,",","+"),".","-"),"+","."),"-",","))),"")</f>
        <v/>
      </c>
      <c r="K1767" s="15">
        <f>IF(ISNUMBER(VALUE(SUBSTITUTE(SUBSTITUTE(SUBSTITUTE(SUBSTITUTE('YAHOO HISTORICAL DATA'!G1767,",","+"),".","-"),"+","."),"-",",")))=TRUE,(VALUE(SUBSTITUTE(SUBSTITUTE(SUBSTITUTE(SUBSTITUTE('YAHOO HISTORICAL DATA'!G1767,",","+"),".","-"),"+","."),"-",","))),VALUE(SUBSTITUTE(SUBSTITUTE(SUBSTITUTE(SUBSTITUTE('YAHOO HISTORICAL DATA'!G1767,",","+"),".","-"),"+","."),"-",",")&amp;"0"))</f>
        <v>0</v>
      </c>
    </row>
    <row r="1768" spans="1:11" x14ac:dyDescent="0.2">
      <c r="A1768">
        <f>'YAHOO HISTORICAL DATA'!A1768</f>
        <v>0</v>
      </c>
      <c r="B1768" s="81">
        <f t="shared" si="112"/>
        <v>0</v>
      </c>
      <c r="C1768" s="83">
        <f t="shared" si="110"/>
        <v>0</v>
      </c>
      <c r="D1768" s="83">
        <f t="shared" si="113"/>
        <v>0</v>
      </c>
      <c r="E1768" s="3" t="e">
        <f t="shared" si="111"/>
        <v>#NUM!</v>
      </c>
      <c r="F1768" s="15" t="str">
        <f>IF(ISNUMBER(VALUE(SUBSTITUTE(SUBSTITUTE(SUBSTITUTE(SUBSTITUTE('YAHOO HISTORICAL DATA'!B1768,",","+"),".","-"),"+","."),"-",",")))=TRUE,(VALUE(SUBSTITUTE(SUBSTITUTE(SUBSTITUTE(SUBSTITUTE('YAHOO HISTORICAL DATA'!B1768,",","+"),".","-"),"+","."),"-",","))),"")</f>
        <v/>
      </c>
      <c r="G1768" s="15" t="str">
        <f>IF(ISNUMBER(VALUE(SUBSTITUTE(SUBSTITUTE(SUBSTITUTE(SUBSTITUTE('YAHOO HISTORICAL DATA'!C1768,",","+"),".","-"),"+","."),"-",",")))=TRUE,(VALUE(SUBSTITUTE(SUBSTITUTE(SUBSTITUTE(SUBSTITUTE('YAHOO HISTORICAL DATA'!C1768,",","+"),".","-"),"+","."),"-",","))),"")</f>
        <v/>
      </c>
      <c r="H1768" s="15" t="str">
        <f>IF(ISNUMBER(VALUE(SUBSTITUTE(SUBSTITUTE(SUBSTITUTE(SUBSTITUTE('YAHOO HISTORICAL DATA'!D1768,",","+"),".","-"),"+","."),"-",",")))=TRUE,(VALUE(SUBSTITUTE(SUBSTITUTE(SUBSTITUTE(SUBSTITUTE('YAHOO HISTORICAL DATA'!D1768,",","+"),".","-"),"+","."),"-",","))),"")</f>
        <v/>
      </c>
      <c r="I1768" s="15" t="str">
        <f>IF(ISNUMBER(VALUE(SUBSTITUTE(SUBSTITUTE(SUBSTITUTE(SUBSTITUTE('YAHOO HISTORICAL DATA'!E1768,",","+"),".","-"),"+","."),"-",",")))=TRUE,(VALUE(SUBSTITUTE(SUBSTITUTE(SUBSTITUTE(SUBSTITUTE('YAHOO HISTORICAL DATA'!E1768,",","+"),".","-"),"+","."),"-",","))),"")</f>
        <v/>
      </c>
      <c r="J1768" s="15" t="str">
        <f>IF(ISNUMBER(VALUE(SUBSTITUTE(SUBSTITUTE(SUBSTITUTE(SUBSTITUTE('YAHOO HISTORICAL DATA'!F1768,",","+"),".","-"),"+","."),"-",",")))=TRUE,(VALUE(SUBSTITUTE(SUBSTITUTE(SUBSTITUTE(SUBSTITUTE('YAHOO HISTORICAL DATA'!F1768,",","+"),".","-"),"+","."),"-",","))),"")</f>
        <v/>
      </c>
      <c r="K1768" s="15">
        <f>IF(ISNUMBER(VALUE(SUBSTITUTE(SUBSTITUTE(SUBSTITUTE(SUBSTITUTE('YAHOO HISTORICAL DATA'!G1768,",","+"),".","-"),"+","."),"-",",")))=TRUE,(VALUE(SUBSTITUTE(SUBSTITUTE(SUBSTITUTE(SUBSTITUTE('YAHOO HISTORICAL DATA'!G1768,",","+"),".","-"),"+","."),"-",","))),VALUE(SUBSTITUTE(SUBSTITUTE(SUBSTITUTE(SUBSTITUTE('YAHOO HISTORICAL DATA'!G1768,",","+"),".","-"),"+","."),"-",",")&amp;"0"))</f>
        <v>0</v>
      </c>
    </row>
    <row r="1769" spans="1:11" x14ac:dyDescent="0.2">
      <c r="A1769">
        <f>'YAHOO HISTORICAL DATA'!A1769</f>
        <v>0</v>
      </c>
      <c r="B1769" s="81">
        <f t="shared" si="112"/>
        <v>0</v>
      </c>
      <c r="C1769" s="83">
        <f t="shared" si="110"/>
        <v>0</v>
      </c>
      <c r="D1769" s="83">
        <f t="shared" si="113"/>
        <v>0</v>
      </c>
      <c r="E1769" s="3" t="e">
        <f t="shared" si="111"/>
        <v>#NUM!</v>
      </c>
      <c r="F1769" s="15" t="str">
        <f>IF(ISNUMBER(VALUE(SUBSTITUTE(SUBSTITUTE(SUBSTITUTE(SUBSTITUTE('YAHOO HISTORICAL DATA'!B1769,",","+"),".","-"),"+","."),"-",",")))=TRUE,(VALUE(SUBSTITUTE(SUBSTITUTE(SUBSTITUTE(SUBSTITUTE('YAHOO HISTORICAL DATA'!B1769,",","+"),".","-"),"+","."),"-",","))),"")</f>
        <v/>
      </c>
      <c r="G1769" s="15" t="str">
        <f>IF(ISNUMBER(VALUE(SUBSTITUTE(SUBSTITUTE(SUBSTITUTE(SUBSTITUTE('YAHOO HISTORICAL DATA'!C1769,",","+"),".","-"),"+","."),"-",",")))=TRUE,(VALUE(SUBSTITUTE(SUBSTITUTE(SUBSTITUTE(SUBSTITUTE('YAHOO HISTORICAL DATA'!C1769,",","+"),".","-"),"+","."),"-",","))),"")</f>
        <v/>
      </c>
      <c r="H1769" s="15" t="str">
        <f>IF(ISNUMBER(VALUE(SUBSTITUTE(SUBSTITUTE(SUBSTITUTE(SUBSTITUTE('YAHOO HISTORICAL DATA'!D1769,",","+"),".","-"),"+","."),"-",",")))=TRUE,(VALUE(SUBSTITUTE(SUBSTITUTE(SUBSTITUTE(SUBSTITUTE('YAHOO HISTORICAL DATA'!D1769,",","+"),".","-"),"+","."),"-",","))),"")</f>
        <v/>
      </c>
      <c r="I1769" s="15" t="str">
        <f>IF(ISNUMBER(VALUE(SUBSTITUTE(SUBSTITUTE(SUBSTITUTE(SUBSTITUTE('YAHOO HISTORICAL DATA'!E1769,",","+"),".","-"),"+","."),"-",",")))=TRUE,(VALUE(SUBSTITUTE(SUBSTITUTE(SUBSTITUTE(SUBSTITUTE('YAHOO HISTORICAL DATA'!E1769,",","+"),".","-"),"+","."),"-",","))),"")</f>
        <v/>
      </c>
      <c r="J1769" s="15" t="str">
        <f>IF(ISNUMBER(VALUE(SUBSTITUTE(SUBSTITUTE(SUBSTITUTE(SUBSTITUTE('YAHOO HISTORICAL DATA'!F1769,",","+"),".","-"),"+","."),"-",",")))=TRUE,(VALUE(SUBSTITUTE(SUBSTITUTE(SUBSTITUTE(SUBSTITUTE('YAHOO HISTORICAL DATA'!F1769,",","+"),".","-"),"+","."),"-",","))),"")</f>
        <v/>
      </c>
      <c r="K1769" s="15">
        <f>IF(ISNUMBER(VALUE(SUBSTITUTE(SUBSTITUTE(SUBSTITUTE(SUBSTITUTE('YAHOO HISTORICAL DATA'!G1769,",","+"),".","-"),"+","."),"-",",")))=TRUE,(VALUE(SUBSTITUTE(SUBSTITUTE(SUBSTITUTE(SUBSTITUTE('YAHOO HISTORICAL DATA'!G1769,",","+"),".","-"),"+","."),"-",","))),VALUE(SUBSTITUTE(SUBSTITUTE(SUBSTITUTE(SUBSTITUTE('YAHOO HISTORICAL DATA'!G1769,",","+"),".","-"),"+","."),"-",",")&amp;"0"))</f>
        <v>0</v>
      </c>
    </row>
    <row r="1770" spans="1:11" x14ac:dyDescent="0.2">
      <c r="A1770">
        <f>'YAHOO HISTORICAL DATA'!A1770</f>
        <v>0</v>
      </c>
      <c r="B1770" s="81">
        <f t="shared" si="112"/>
        <v>0</v>
      </c>
      <c r="C1770" s="83">
        <f t="shared" si="110"/>
        <v>0</v>
      </c>
      <c r="D1770" s="83">
        <f t="shared" si="113"/>
        <v>0</v>
      </c>
      <c r="E1770" s="3" t="e">
        <f t="shared" si="111"/>
        <v>#NUM!</v>
      </c>
      <c r="F1770" s="15" t="str">
        <f>IF(ISNUMBER(VALUE(SUBSTITUTE(SUBSTITUTE(SUBSTITUTE(SUBSTITUTE('YAHOO HISTORICAL DATA'!B1770,",","+"),".","-"),"+","."),"-",",")))=TRUE,(VALUE(SUBSTITUTE(SUBSTITUTE(SUBSTITUTE(SUBSTITUTE('YAHOO HISTORICAL DATA'!B1770,",","+"),".","-"),"+","."),"-",","))),"")</f>
        <v/>
      </c>
      <c r="G1770" s="15" t="str">
        <f>IF(ISNUMBER(VALUE(SUBSTITUTE(SUBSTITUTE(SUBSTITUTE(SUBSTITUTE('YAHOO HISTORICAL DATA'!C1770,",","+"),".","-"),"+","."),"-",",")))=TRUE,(VALUE(SUBSTITUTE(SUBSTITUTE(SUBSTITUTE(SUBSTITUTE('YAHOO HISTORICAL DATA'!C1770,",","+"),".","-"),"+","."),"-",","))),"")</f>
        <v/>
      </c>
      <c r="H1770" s="15" t="str">
        <f>IF(ISNUMBER(VALUE(SUBSTITUTE(SUBSTITUTE(SUBSTITUTE(SUBSTITUTE('YAHOO HISTORICAL DATA'!D1770,",","+"),".","-"),"+","."),"-",",")))=TRUE,(VALUE(SUBSTITUTE(SUBSTITUTE(SUBSTITUTE(SUBSTITUTE('YAHOO HISTORICAL DATA'!D1770,",","+"),".","-"),"+","."),"-",","))),"")</f>
        <v/>
      </c>
      <c r="I1770" s="15" t="str">
        <f>IF(ISNUMBER(VALUE(SUBSTITUTE(SUBSTITUTE(SUBSTITUTE(SUBSTITUTE('YAHOO HISTORICAL DATA'!E1770,",","+"),".","-"),"+","."),"-",",")))=TRUE,(VALUE(SUBSTITUTE(SUBSTITUTE(SUBSTITUTE(SUBSTITUTE('YAHOO HISTORICAL DATA'!E1770,",","+"),".","-"),"+","."),"-",","))),"")</f>
        <v/>
      </c>
      <c r="J1770" s="15" t="str">
        <f>IF(ISNUMBER(VALUE(SUBSTITUTE(SUBSTITUTE(SUBSTITUTE(SUBSTITUTE('YAHOO HISTORICAL DATA'!F1770,",","+"),".","-"),"+","."),"-",",")))=TRUE,(VALUE(SUBSTITUTE(SUBSTITUTE(SUBSTITUTE(SUBSTITUTE('YAHOO HISTORICAL DATA'!F1770,",","+"),".","-"),"+","."),"-",","))),"")</f>
        <v/>
      </c>
      <c r="K1770" s="15">
        <f>IF(ISNUMBER(VALUE(SUBSTITUTE(SUBSTITUTE(SUBSTITUTE(SUBSTITUTE('YAHOO HISTORICAL DATA'!G1770,",","+"),".","-"),"+","."),"-",",")))=TRUE,(VALUE(SUBSTITUTE(SUBSTITUTE(SUBSTITUTE(SUBSTITUTE('YAHOO HISTORICAL DATA'!G1770,",","+"),".","-"),"+","."),"-",","))),VALUE(SUBSTITUTE(SUBSTITUTE(SUBSTITUTE(SUBSTITUTE('YAHOO HISTORICAL DATA'!G1770,",","+"),".","-"),"+","."),"-",",")&amp;"0"))</f>
        <v>0</v>
      </c>
    </row>
    <row r="1771" spans="1:11" x14ac:dyDescent="0.2">
      <c r="A1771">
        <f>'YAHOO HISTORICAL DATA'!A1771</f>
        <v>0</v>
      </c>
      <c r="B1771" s="81">
        <f t="shared" si="112"/>
        <v>0</v>
      </c>
      <c r="C1771" s="83">
        <f t="shared" si="110"/>
        <v>0</v>
      </c>
      <c r="D1771" s="83">
        <f t="shared" si="113"/>
        <v>0</v>
      </c>
      <c r="E1771" s="3" t="e">
        <f t="shared" si="111"/>
        <v>#NUM!</v>
      </c>
      <c r="F1771" s="15" t="str">
        <f>IF(ISNUMBER(VALUE(SUBSTITUTE(SUBSTITUTE(SUBSTITUTE(SUBSTITUTE('YAHOO HISTORICAL DATA'!B1771,",","+"),".","-"),"+","."),"-",",")))=TRUE,(VALUE(SUBSTITUTE(SUBSTITUTE(SUBSTITUTE(SUBSTITUTE('YAHOO HISTORICAL DATA'!B1771,",","+"),".","-"),"+","."),"-",","))),"")</f>
        <v/>
      </c>
      <c r="G1771" s="15" t="str">
        <f>IF(ISNUMBER(VALUE(SUBSTITUTE(SUBSTITUTE(SUBSTITUTE(SUBSTITUTE('YAHOO HISTORICAL DATA'!C1771,",","+"),".","-"),"+","."),"-",",")))=TRUE,(VALUE(SUBSTITUTE(SUBSTITUTE(SUBSTITUTE(SUBSTITUTE('YAHOO HISTORICAL DATA'!C1771,",","+"),".","-"),"+","."),"-",","))),"")</f>
        <v/>
      </c>
      <c r="H1771" s="15" t="str">
        <f>IF(ISNUMBER(VALUE(SUBSTITUTE(SUBSTITUTE(SUBSTITUTE(SUBSTITUTE('YAHOO HISTORICAL DATA'!D1771,",","+"),".","-"),"+","."),"-",",")))=TRUE,(VALUE(SUBSTITUTE(SUBSTITUTE(SUBSTITUTE(SUBSTITUTE('YAHOO HISTORICAL DATA'!D1771,",","+"),".","-"),"+","."),"-",","))),"")</f>
        <v/>
      </c>
      <c r="I1771" s="15" t="str">
        <f>IF(ISNUMBER(VALUE(SUBSTITUTE(SUBSTITUTE(SUBSTITUTE(SUBSTITUTE('YAHOO HISTORICAL DATA'!E1771,",","+"),".","-"),"+","."),"-",",")))=TRUE,(VALUE(SUBSTITUTE(SUBSTITUTE(SUBSTITUTE(SUBSTITUTE('YAHOO HISTORICAL DATA'!E1771,",","+"),".","-"),"+","."),"-",","))),"")</f>
        <v/>
      </c>
      <c r="J1771" s="15" t="str">
        <f>IF(ISNUMBER(VALUE(SUBSTITUTE(SUBSTITUTE(SUBSTITUTE(SUBSTITUTE('YAHOO HISTORICAL DATA'!F1771,",","+"),".","-"),"+","."),"-",",")))=TRUE,(VALUE(SUBSTITUTE(SUBSTITUTE(SUBSTITUTE(SUBSTITUTE('YAHOO HISTORICAL DATA'!F1771,",","+"),".","-"),"+","."),"-",","))),"")</f>
        <v/>
      </c>
      <c r="K1771" s="15">
        <f>IF(ISNUMBER(VALUE(SUBSTITUTE(SUBSTITUTE(SUBSTITUTE(SUBSTITUTE('YAHOO HISTORICAL DATA'!G1771,",","+"),".","-"),"+","."),"-",",")))=TRUE,(VALUE(SUBSTITUTE(SUBSTITUTE(SUBSTITUTE(SUBSTITUTE('YAHOO HISTORICAL DATA'!G1771,",","+"),".","-"),"+","."),"-",","))),VALUE(SUBSTITUTE(SUBSTITUTE(SUBSTITUTE(SUBSTITUTE('YAHOO HISTORICAL DATA'!G1771,",","+"),".","-"),"+","."),"-",",")&amp;"0"))</f>
        <v>0</v>
      </c>
    </row>
    <row r="1772" spans="1:11" x14ac:dyDescent="0.2">
      <c r="A1772">
        <f>'YAHOO HISTORICAL DATA'!A1772</f>
        <v>0</v>
      </c>
      <c r="B1772" s="81">
        <f t="shared" si="112"/>
        <v>0</v>
      </c>
      <c r="C1772" s="83">
        <f t="shared" si="110"/>
        <v>0</v>
      </c>
      <c r="D1772" s="83">
        <f t="shared" si="113"/>
        <v>0</v>
      </c>
      <c r="E1772" s="3" t="e">
        <f t="shared" si="111"/>
        <v>#NUM!</v>
      </c>
      <c r="F1772" s="15" t="str">
        <f>IF(ISNUMBER(VALUE(SUBSTITUTE(SUBSTITUTE(SUBSTITUTE(SUBSTITUTE('YAHOO HISTORICAL DATA'!B1772,",","+"),".","-"),"+","."),"-",",")))=TRUE,(VALUE(SUBSTITUTE(SUBSTITUTE(SUBSTITUTE(SUBSTITUTE('YAHOO HISTORICAL DATA'!B1772,",","+"),".","-"),"+","."),"-",","))),"")</f>
        <v/>
      </c>
      <c r="G1772" s="15" t="str">
        <f>IF(ISNUMBER(VALUE(SUBSTITUTE(SUBSTITUTE(SUBSTITUTE(SUBSTITUTE('YAHOO HISTORICAL DATA'!C1772,",","+"),".","-"),"+","."),"-",",")))=TRUE,(VALUE(SUBSTITUTE(SUBSTITUTE(SUBSTITUTE(SUBSTITUTE('YAHOO HISTORICAL DATA'!C1772,",","+"),".","-"),"+","."),"-",","))),"")</f>
        <v/>
      </c>
      <c r="H1772" s="15" t="str">
        <f>IF(ISNUMBER(VALUE(SUBSTITUTE(SUBSTITUTE(SUBSTITUTE(SUBSTITUTE('YAHOO HISTORICAL DATA'!D1772,",","+"),".","-"),"+","."),"-",",")))=TRUE,(VALUE(SUBSTITUTE(SUBSTITUTE(SUBSTITUTE(SUBSTITUTE('YAHOO HISTORICAL DATA'!D1772,",","+"),".","-"),"+","."),"-",","))),"")</f>
        <v/>
      </c>
      <c r="I1772" s="15" t="str">
        <f>IF(ISNUMBER(VALUE(SUBSTITUTE(SUBSTITUTE(SUBSTITUTE(SUBSTITUTE('YAHOO HISTORICAL DATA'!E1772,",","+"),".","-"),"+","."),"-",",")))=TRUE,(VALUE(SUBSTITUTE(SUBSTITUTE(SUBSTITUTE(SUBSTITUTE('YAHOO HISTORICAL DATA'!E1772,",","+"),".","-"),"+","."),"-",","))),"")</f>
        <v/>
      </c>
      <c r="J1772" s="15" t="str">
        <f>IF(ISNUMBER(VALUE(SUBSTITUTE(SUBSTITUTE(SUBSTITUTE(SUBSTITUTE('YAHOO HISTORICAL DATA'!F1772,",","+"),".","-"),"+","."),"-",",")))=TRUE,(VALUE(SUBSTITUTE(SUBSTITUTE(SUBSTITUTE(SUBSTITUTE('YAHOO HISTORICAL DATA'!F1772,",","+"),".","-"),"+","."),"-",","))),"")</f>
        <v/>
      </c>
      <c r="K1772" s="15">
        <f>IF(ISNUMBER(VALUE(SUBSTITUTE(SUBSTITUTE(SUBSTITUTE(SUBSTITUTE('YAHOO HISTORICAL DATA'!G1772,",","+"),".","-"),"+","."),"-",",")))=TRUE,(VALUE(SUBSTITUTE(SUBSTITUTE(SUBSTITUTE(SUBSTITUTE('YAHOO HISTORICAL DATA'!G1772,",","+"),".","-"),"+","."),"-",","))),VALUE(SUBSTITUTE(SUBSTITUTE(SUBSTITUTE(SUBSTITUTE('YAHOO HISTORICAL DATA'!G1772,",","+"),".","-"),"+","."),"-",",")&amp;"0"))</f>
        <v>0</v>
      </c>
    </row>
    <row r="1773" spans="1:11" x14ac:dyDescent="0.2">
      <c r="A1773">
        <f>'YAHOO HISTORICAL DATA'!A1773</f>
        <v>0</v>
      </c>
      <c r="B1773" s="81">
        <f t="shared" si="112"/>
        <v>0</v>
      </c>
      <c r="C1773" s="83">
        <f t="shared" ref="C1773:C1836" si="114">(IF((LEFT(A1773,3))="Jan",1,(IF((LEFT(A1773,3))="Feb",2,(IF((LEFT(A1773,3))="Mar",3,(IF((LEFT(A1773,3))="Apr",4,(IF((LEFT(A1773,3))="May",5,(IF((LEFT(A1773,3))="Jun",6,(IF((LEFT(A1773,3))="Jul",7,(IF((LEFT(A1773,3))="Aug",8,(IF((LEFT(A1773,3))="Sep",9,(IF((LEFT(A1773,3))="Oct",10,(IF((LEFT(A1773,3))="Nov",11,(IF((LEFT(A1773,3))="Dec",12,0))))))))))))))))))))))))</f>
        <v>0</v>
      </c>
      <c r="D1773" s="83">
        <f t="shared" si="113"/>
        <v>0</v>
      </c>
      <c r="E1773" s="3" t="e">
        <f t="shared" ref="E1773:E1836" si="115">DATE(D1773,C1773,B1773)</f>
        <v>#NUM!</v>
      </c>
      <c r="F1773" s="15" t="str">
        <f>IF(ISNUMBER(VALUE(SUBSTITUTE(SUBSTITUTE(SUBSTITUTE(SUBSTITUTE('YAHOO HISTORICAL DATA'!B1773,",","+"),".","-"),"+","."),"-",",")))=TRUE,(VALUE(SUBSTITUTE(SUBSTITUTE(SUBSTITUTE(SUBSTITUTE('YAHOO HISTORICAL DATA'!B1773,",","+"),".","-"),"+","."),"-",","))),"")</f>
        <v/>
      </c>
      <c r="G1773" s="15" t="str">
        <f>IF(ISNUMBER(VALUE(SUBSTITUTE(SUBSTITUTE(SUBSTITUTE(SUBSTITUTE('YAHOO HISTORICAL DATA'!C1773,",","+"),".","-"),"+","."),"-",",")))=TRUE,(VALUE(SUBSTITUTE(SUBSTITUTE(SUBSTITUTE(SUBSTITUTE('YAHOO HISTORICAL DATA'!C1773,",","+"),".","-"),"+","."),"-",","))),"")</f>
        <v/>
      </c>
      <c r="H1773" s="15" t="str">
        <f>IF(ISNUMBER(VALUE(SUBSTITUTE(SUBSTITUTE(SUBSTITUTE(SUBSTITUTE('YAHOO HISTORICAL DATA'!D1773,",","+"),".","-"),"+","."),"-",",")))=TRUE,(VALUE(SUBSTITUTE(SUBSTITUTE(SUBSTITUTE(SUBSTITUTE('YAHOO HISTORICAL DATA'!D1773,",","+"),".","-"),"+","."),"-",","))),"")</f>
        <v/>
      </c>
      <c r="I1773" s="15" t="str">
        <f>IF(ISNUMBER(VALUE(SUBSTITUTE(SUBSTITUTE(SUBSTITUTE(SUBSTITUTE('YAHOO HISTORICAL DATA'!E1773,",","+"),".","-"),"+","."),"-",",")))=TRUE,(VALUE(SUBSTITUTE(SUBSTITUTE(SUBSTITUTE(SUBSTITUTE('YAHOO HISTORICAL DATA'!E1773,",","+"),".","-"),"+","."),"-",","))),"")</f>
        <v/>
      </c>
      <c r="J1773" s="15" t="str">
        <f>IF(ISNUMBER(VALUE(SUBSTITUTE(SUBSTITUTE(SUBSTITUTE(SUBSTITUTE('YAHOO HISTORICAL DATA'!F1773,",","+"),".","-"),"+","."),"-",",")))=TRUE,(VALUE(SUBSTITUTE(SUBSTITUTE(SUBSTITUTE(SUBSTITUTE('YAHOO HISTORICAL DATA'!F1773,",","+"),".","-"),"+","."),"-",","))),"")</f>
        <v/>
      </c>
      <c r="K1773" s="15">
        <f>IF(ISNUMBER(VALUE(SUBSTITUTE(SUBSTITUTE(SUBSTITUTE(SUBSTITUTE('YAHOO HISTORICAL DATA'!G1773,",","+"),".","-"),"+","."),"-",",")))=TRUE,(VALUE(SUBSTITUTE(SUBSTITUTE(SUBSTITUTE(SUBSTITUTE('YAHOO HISTORICAL DATA'!G1773,",","+"),".","-"),"+","."),"-",","))),VALUE(SUBSTITUTE(SUBSTITUTE(SUBSTITUTE(SUBSTITUTE('YAHOO HISTORICAL DATA'!G1773,",","+"),".","-"),"+","."),"-",",")&amp;"0"))</f>
        <v>0</v>
      </c>
    </row>
    <row r="1774" spans="1:11" x14ac:dyDescent="0.2">
      <c r="A1774">
        <f>'YAHOO HISTORICAL DATA'!A1774</f>
        <v>0</v>
      </c>
      <c r="B1774" s="81">
        <f t="shared" si="112"/>
        <v>0</v>
      </c>
      <c r="C1774" s="83">
        <f t="shared" si="114"/>
        <v>0</v>
      </c>
      <c r="D1774" s="83">
        <f t="shared" si="113"/>
        <v>0</v>
      </c>
      <c r="E1774" s="3" t="e">
        <f t="shared" si="115"/>
        <v>#NUM!</v>
      </c>
      <c r="F1774" s="15" t="str">
        <f>IF(ISNUMBER(VALUE(SUBSTITUTE(SUBSTITUTE(SUBSTITUTE(SUBSTITUTE('YAHOO HISTORICAL DATA'!B1774,",","+"),".","-"),"+","."),"-",",")))=TRUE,(VALUE(SUBSTITUTE(SUBSTITUTE(SUBSTITUTE(SUBSTITUTE('YAHOO HISTORICAL DATA'!B1774,",","+"),".","-"),"+","."),"-",","))),"")</f>
        <v/>
      </c>
      <c r="G1774" s="15" t="str">
        <f>IF(ISNUMBER(VALUE(SUBSTITUTE(SUBSTITUTE(SUBSTITUTE(SUBSTITUTE('YAHOO HISTORICAL DATA'!C1774,",","+"),".","-"),"+","."),"-",",")))=TRUE,(VALUE(SUBSTITUTE(SUBSTITUTE(SUBSTITUTE(SUBSTITUTE('YAHOO HISTORICAL DATA'!C1774,",","+"),".","-"),"+","."),"-",","))),"")</f>
        <v/>
      </c>
      <c r="H1774" s="15" t="str">
        <f>IF(ISNUMBER(VALUE(SUBSTITUTE(SUBSTITUTE(SUBSTITUTE(SUBSTITUTE('YAHOO HISTORICAL DATA'!D1774,",","+"),".","-"),"+","."),"-",",")))=TRUE,(VALUE(SUBSTITUTE(SUBSTITUTE(SUBSTITUTE(SUBSTITUTE('YAHOO HISTORICAL DATA'!D1774,",","+"),".","-"),"+","."),"-",","))),"")</f>
        <v/>
      </c>
      <c r="I1774" s="15" t="str">
        <f>IF(ISNUMBER(VALUE(SUBSTITUTE(SUBSTITUTE(SUBSTITUTE(SUBSTITUTE('YAHOO HISTORICAL DATA'!E1774,",","+"),".","-"),"+","."),"-",",")))=TRUE,(VALUE(SUBSTITUTE(SUBSTITUTE(SUBSTITUTE(SUBSTITUTE('YAHOO HISTORICAL DATA'!E1774,",","+"),".","-"),"+","."),"-",","))),"")</f>
        <v/>
      </c>
      <c r="J1774" s="15" t="str">
        <f>IF(ISNUMBER(VALUE(SUBSTITUTE(SUBSTITUTE(SUBSTITUTE(SUBSTITUTE('YAHOO HISTORICAL DATA'!F1774,",","+"),".","-"),"+","."),"-",",")))=TRUE,(VALUE(SUBSTITUTE(SUBSTITUTE(SUBSTITUTE(SUBSTITUTE('YAHOO HISTORICAL DATA'!F1774,",","+"),".","-"),"+","."),"-",","))),"")</f>
        <v/>
      </c>
      <c r="K1774" s="15">
        <f>IF(ISNUMBER(VALUE(SUBSTITUTE(SUBSTITUTE(SUBSTITUTE(SUBSTITUTE('YAHOO HISTORICAL DATA'!G1774,",","+"),".","-"),"+","."),"-",",")))=TRUE,(VALUE(SUBSTITUTE(SUBSTITUTE(SUBSTITUTE(SUBSTITUTE('YAHOO HISTORICAL DATA'!G1774,",","+"),".","-"),"+","."),"-",","))),VALUE(SUBSTITUTE(SUBSTITUTE(SUBSTITUTE(SUBSTITUTE('YAHOO HISTORICAL DATA'!G1774,",","+"),".","-"),"+","."),"-",",")&amp;"0"))</f>
        <v>0</v>
      </c>
    </row>
    <row r="1775" spans="1:11" x14ac:dyDescent="0.2">
      <c r="A1775">
        <f>'YAHOO HISTORICAL DATA'!A1775</f>
        <v>0</v>
      </c>
      <c r="B1775" s="81">
        <f t="shared" si="112"/>
        <v>0</v>
      </c>
      <c r="C1775" s="83">
        <f t="shared" si="114"/>
        <v>0</v>
      </c>
      <c r="D1775" s="83">
        <f t="shared" si="113"/>
        <v>0</v>
      </c>
      <c r="E1775" s="3" t="e">
        <f t="shared" si="115"/>
        <v>#NUM!</v>
      </c>
      <c r="F1775" s="15" t="str">
        <f>IF(ISNUMBER(VALUE(SUBSTITUTE(SUBSTITUTE(SUBSTITUTE(SUBSTITUTE('YAHOO HISTORICAL DATA'!B1775,",","+"),".","-"),"+","."),"-",",")))=TRUE,(VALUE(SUBSTITUTE(SUBSTITUTE(SUBSTITUTE(SUBSTITUTE('YAHOO HISTORICAL DATA'!B1775,",","+"),".","-"),"+","."),"-",","))),"")</f>
        <v/>
      </c>
      <c r="G1775" s="15" t="str">
        <f>IF(ISNUMBER(VALUE(SUBSTITUTE(SUBSTITUTE(SUBSTITUTE(SUBSTITUTE('YAHOO HISTORICAL DATA'!C1775,",","+"),".","-"),"+","."),"-",",")))=TRUE,(VALUE(SUBSTITUTE(SUBSTITUTE(SUBSTITUTE(SUBSTITUTE('YAHOO HISTORICAL DATA'!C1775,",","+"),".","-"),"+","."),"-",","))),"")</f>
        <v/>
      </c>
      <c r="H1775" s="15" t="str">
        <f>IF(ISNUMBER(VALUE(SUBSTITUTE(SUBSTITUTE(SUBSTITUTE(SUBSTITUTE('YAHOO HISTORICAL DATA'!D1775,",","+"),".","-"),"+","."),"-",",")))=TRUE,(VALUE(SUBSTITUTE(SUBSTITUTE(SUBSTITUTE(SUBSTITUTE('YAHOO HISTORICAL DATA'!D1775,",","+"),".","-"),"+","."),"-",","))),"")</f>
        <v/>
      </c>
      <c r="I1775" s="15" t="str">
        <f>IF(ISNUMBER(VALUE(SUBSTITUTE(SUBSTITUTE(SUBSTITUTE(SUBSTITUTE('YAHOO HISTORICAL DATA'!E1775,",","+"),".","-"),"+","."),"-",",")))=TRUE,(VALUE(SUBSTITUTE(SUBSTITUTE(SUBSTITUTE(SUBSTITUTE('YAHOO HISTORICAL DATA'!E1775,",","+"),".","-"),"+","."),"-",","))),"")</f>
        <v/>
      </c>
      <c r="J1775" s="15" t="str">
        <f>IF(ISNUMBER(VALUE(SUBSTITUTE(SUBSTITUTE(SUBSTITUTE(SUBSTITUTE('YAHOO HISTORICAL DATA'!F1775,",","+"),".","-"),"+","."),"-",",")))=TRUE,(VALUE(SUBSTITUTE(SUBSTITUTE(SUBSTITUTE(SUBSTITUTE('YAHOO HISTORICAL DATA'!F1775,",","+"),".","-"),"+","."),"-",","))),"")</f>
        <v/>
      </c>
      <c r="K1775" s="15">
        <f>IF(ISNUMBER(VALUE(SUBSTITUTE(SUBSTITUTE(SUBSTITUTE(SUBSTITUTE('YAHOO HISTORICAL DATA'!G1775,",","+"),".","-"),"+","."),"-",",")))=TRUE,(VALUE(SUBSTITUTE(SUBSTITUTE(SUBSTITUTE(SUBSTITUTE('YAHOO HISTORICAL DATA'!G1775,",","+"),".","-"),"+","."),"-",","))),VALUE(SUBSTITUTE(SUBSTITUTE(SUBSTITUTE(SUBSTITUTE('YAHOO HISTORICAL DATA'!G1775,",","+"),".","-"),"+","."),"-",",")&amp;"0"))</f>
        <v>0</v>
      </c>
    </row>
    <row r="1776" spans="1:11" x14ac:dyDescent="0.2">
      <c r="A1776">
        <f>'YAHOO HISTORICAL DATA'!A1776</f>
        <v>0</v>
      </c>
      <c r="B1776" s="81">
        <f t="shared" si="112"/>
        <v>0</v>
      </c>
      <c r="C1776" s="83">
        <f t="shared" si="114"/>
        <v>0</v>
      </c>
      <c r="D1776" s="83">
        <f t="shared" si="113"/>
        <v>0</v>
      </c>
      <c r="E1776" s="3" t="e">
        <f t="shared" si="115"/>
        <v>#NUM!</v>
      </c>
      <c r="F1776" s="15" t="str">
        <f>IF(ISNUMBER(VALUE(SUBSTITUTE(SUBSTITUTE(SUBSTITUTE(SUBSTITUTE('YAHOO HISTORICAL DATA'!B1776,",","+"),".","-"),"+","."),"-",",")))=TRUE,(VALUE(SUBSTITUTE(SUBSTITUTE(SUBSTITUTE(SUBSTITUTE('YAHOO HISTORICAL DATA'!B1776,",","+"),".","-"),"+","."),"-",","))),"")</f>
        <v/>
      </c>
      <c r="G1776" s="15" t="str">
        <f>IF(ISNUMBER(VALUE(SUBSTITUTE(SUBSTITUTE(SUBSTITUTE(SUBSTITUTE('YAHOO HISTORICAL DATA'!C1776,",","+"),".","-"),"+","."),"-",",")))=TRUE,(VALUE(SUBSTITUTE(SUBSTITUTE(SUBSTITUTE(SUBSTITUTE('YAHOO HISTORICAL DATA'!C1776,",","+"),".","-"),"+","."),"-",","))),"")</f>
        <v/>
      </c>
      <c r="H1776" s="15" t="str">
        <f>IF(ISNUMBER(VALUE(SUBSTITUTE(SUBSTITUTE(SUBSTITUTE(SUBSTITUTE('YAHOO HISTORICAL DATA'!D1776,",","+"),".","-"),"+","."),"-",",")))=TRUE,(VALUE(SUBSTITUTE(SUBSTITUTE(SUBSTITUTE(SUBSTITUTE('YAHOO HISTORICAL DATA'!D1776,",","+"),".","-"),"+","."),"-",","))),"")</f>
        <v/>
      </c>
      <c r="I1776" s="15" t="str">
        <f>IF(ISNUMBER(VALUE(SUBSTITUTE(SUBSTITUTE(SUBSTITUTE(SUBSTITUTE('YAHOO HISTORICAL DATA'!E1776,",","+"),".","-"),"+","."),"-",",")))=TRUE,(VALUE(SUBSTITUTE(SUBSTITUTE(SUBSTITUTE(SUBSTITUTE('YAHOO HISTORICAL DATA'!E1776,",","+"),".","-"),"+","."),"-",","))),"")</f>
        <v/>
      </c>
      <c r="J1776" s="15" t="str">
        <f>IF(ISNUMBER(VALUE(SUBSTITUTE(SUBSTITUTE(SUBSTITUTE(SUBSTITUTE('YAHOO HISTORICAL DATA'!F1776,",","+"),".","-"),"+","."),"-",",")))=TRUE,(VALUE(SUBSTITUTE(SUBSTITUTE(SUBSTITUTE(SUBSTITUTE('YAHOO HISTORICAL DATA'!F1776,",","+"),".","-"),"+","."),"-",","))),"")</f>
        <v/>
      </c>
      <c r="K1776" s="15">
        <f>IF(ISNUMBER(VALUE(SUBSTITUTE(SUBSTITUTE(SUBSTITUTE(SUBSTITUTE('YAHOO HISTORICAL DATA'!G1776,",","+"),".","-"),"+","."),"-",",")))=TRUE,(VALUE(SUBSTITUTE(SUBSTITUTE(SUBSTITUTE(SUBSTITUTE('YAHOO HISTORICAL DATA'!G1776,",","+"),".","-"),"+","."),"-",","))),VALUE(SUBSTITUTE(SUBSTITUTE(SUBSTITUTE(SUBSTITUTE('YAHOO HISTORICAL DATA'!G1776,",","+"),".","-"),"+","."),"-",",")&amp;"0"))</f>
        <v>0</v>
      </c>
    </row>
    <row r="1777" spans="1:11" x14ac:dyDescent="0.2">
      <c r="A1777">
        <f>'YAHOO HISTORICAL DATA'!A1777</f>
        <v>0</v>
      </c>
      <c r="B1777" s="81">
        <f t="shared" si="112"/>
        <v>0</v>
      </c>
      <c r="C1777" s="83">
        <f t="shared" si="114"/>
        <v>0</v>
      </c>
      <c r="D1777" s="83">
        <f t="shared" si="113"/>
        <v>0</v>
      </c>
      <c r="E1777" s="3" t="e">
        <f t="shared" si="115"/>
        <v>#NUM!</v>
      </c>
      <c r="F1777" s="15" t="str">
        <f>IF(ISNUMBER(VALUE(SUBSTITUTE(SUBSTITUTE(SUBSTITUTE(SUBSTITUTE('YAHOO HISTORICAL DATA'!B1777,",","+"),".","-"),"+","."),"-",",")))=TRUE,(VALUE(SUBSTITUTE(SUBSTITUTE(SUBSTITUTE(SUBSTITUTE('YAHOO HISTORICAL DATA'!B1777,",","+"),".","-"),"+","."),"-",","))),"")</f>
        <v/>
      </c>
      <c r="G1777" s="15" t="str">
        <f>IF(ISNUMBER(VALUE(SUBSTITUTE(SUBSTITUTE(SUBSTITUTE(SUBSTITUTE('YAHOO HISTORICAL DATA'!C1777,",","+"),".","-"),"+","."),"-",",")))=TRUE,(VALUE(SUBSTITUTE(SUBSTITUTE(SUBSTITUTE(SUBSTITUTE('YAHOO HISTORICAL DATA'!C1777,",","+"),".","-"),"+","."),"-",","))),"")</f>
        <v/>
      </c>
      <c r="H1777" s="15" t="str">
        <f>IF(ISNUMBER(VALUE(SUBSTITUTE(SUBSTITUTE(SUBSTITUTE(SUBSTITUTE('YAHOO HISTORICAL DATA'!D1777,",","+"),".","-"),"+","."),"-",",")))=TRUE,(VALUE(SUBSTITUTE(SUBSTITUTE(SUBSTITUTE(SUBSTITUTE('YAHOO HISTORICAL DATA'!D1777,",","+"),".","-"),"+","."),"-",","))),"")</f>
        <v/>
      </c>
      <c r="I1777" s="15" t="str">
        <f>IF(ISNUMBER(VALUE(SUBSTITUTE(SUBSTITUTE(SUBSTITUTE(SUBSTITUTE('YAHOO HISTORICAL DATA'!E1777,",","+"),".","-"),"+","."),"-",",")))=TRUE,(VALUE(SUBSTITUTE(SUBSTITUTE(SUBSTITUTE(SUBSTITUTE('YAHOO HISTORICAL DATA'!E1777,",","+"),".","-"),"+","."),"-",","))),"")</f>
        <v/>
      </c>
      <c r="J1777" s="15" t="str">
        <f>IF(ISNUMBER(VALUE(SUBSTITUTE(SUBSTITUTE(SUBSTITUTE(SUBSTITUTE('YAHOO HISTORICAL DATA'!F1777,",","+"),".","-"),"+","."),"-",",")))=TRUE,(VALUE(SUBSTITUTE(SUBSTITUTE(SUBSTITUTE(SUBSTITUTE('YAHOO HISTORICAL DATA'!F1777,",","+"),".","-"),"+","."),"-",","))),"")</f>
        <v/>
      </c>
      <c r="K1777" s="15">
        <f>IF(ISNUMBER(VALUE(SUBSTITUTE(SUBSTITUTE(SUBSTITUTE(SUBSTITUTE('YAHOO HISTORICAL DATA'!G1777,",","+"),".","-"),"+","."),"-",",")))=TRUE,(VALUE(SUBSTITUTE(SUBSTITUTE(SUBSTITUTE(SUBSTITUTE('YAHOO HISTORICAL DATA'!G1777,",","+"),".","-"),"+","."),"-",","))),VALUE(SUBSTITUTE(SUBSTITUTE(SUBSTITUTE(SUBSTITUTE('YAHOO HISTORICAL DATA'!G1777,",","+"),".","-"),"+","."),"-",",")&amp;"0"))</f>
        <v>0</v>
      </c>
    </row>
    <row r="1778" spans="1:11" x14ac:dyDescent="0.2">
      <c r="A1778">
        <f>'YAHOO HISTORICAL DATA'!A1778</f>
        <v>0</v>
      </c>
      <c r="B1778" s="81">
        <f t="shared" si="112"/>
        <v>0</v>
      </c>
      <c r="C1778" s="83">
        <f t="shared" si="114"/>
        <v>0</v>
      </c>
      <c r="D1778" s="83">
        <f t="shared" si="113"/>
        <v>0</v>
      </c>
      <c r="E1778" s="3" t="e">
        <f t="shared" si="115"/>
        <v>#NUM!</v>
      </c>
      <c r="F1778" s="15" t="str">
        <f>IF(ISNUMBER(VALUE(SUBSTITUTE(SUBSTITUTE(SUBSTITUTE(SUBSTITUTE('YAHOO HISTORICAL DATA'!B1778,",","+"),".","-"),"+","."),"-",",")))=TRUE,(VALUE(SUBSTITUTE(SUBSTITUTE(SUBSTITUTE(SUBSTITUTE('YAHOO HISTORICAL DATA'!B1778,",","+"),".","-"),"+","."),"-",","))),"")</f>
        <v/>
      </c>
      <c r="G1778" s="15" t="str">
        <f>IF(ISNUMBER(VALUE(SUBSTITUTE(SUBSTITUTE(SUBSTITUTE(SUBSTITUTE('YAHOO HISTORICAL DATA'!C1778,",","+"),".","-"),"+","."),"-",",")))=TRUE,(VALUE(SUBSTITUTE(SUBSTITUTE(SUBSTITUTE(SUBSTITUTE('YAHOO HISTORICAL DATA'!C1778,",","+"),".","-"),"+","."),"-",","))),"")</f>
        <v/>
      </c>
      <c r="H1778" s="15" t="str">
        <f>IF(ISNUMBER(VALUE(SUBSTITUTE(SUBSTITUTE(SUBSTITUTE(SUBSTITUTE('YAHOO HISTORICAL DATA'!D1778,",","+"),".","-"),"+","."),"-",",")))=TRUE,(VALUE(SUBSTITUTE(SUBSTITUTE(SUBSTITUTE(SUBSTITUTE('YAHOO HISTORICAL DATA'!D1778,",","+"),".","-"),"+","."),"-",","))),"")</f>
        <v/>
      </c>
      <c r="I1778" s="15" t="str">
        <f>IF(ISNUMBER(VALUE(SUBSTITUTE(SUBSTITUTE(SUBSTITUTE(SUBSTITUTE('YAHOO HISTORICAL DATA'!E1778,",","+"),".","-"),"+","."),"-",",")))=TRUE,(VALUE(SUBSTITUTE(SUBSTITUTE(SUBSTITUTE(SUBSTITUTE('YAHOO HISTORICAL DATA'!E1778,",","+"),".","-"),"+","."),"-",","))),"")</f>
        <v/>
      </c>
      <c r="J1778" s="15" t="str">
        <f>IF(ISNUMBER(VALUE(SUBSTITUTE(SUBSTITUTE(SUBSTITUTE(SUBSTITUTE('YAHOO HISTORICAL DATA'!F1778,",","+"),".","-"),"+","."),"-",",")))=TRUE,(VALUE(SUBSTITUTE(SUBSTITUTE(SUBSTITUTE(SUBSTITUTE('YAHOO HISTORICAL DATA'!F1778,",","+"),".","-"),"+","."),"-",","))),"")</f>
        <v/>
      </c>
      <c r="K1778" s="15">
        <f>IF(ISNUMBER(VALUE(SUBSTITUTE(SUBSTITUTE(SUBSTITUTE(SUBSTITUTE('YAHOO HISTORICAL DATA'!G1778,",","+"),".","-"),"+","."),"-",",")))=TRUE,(VALUE(SUBSTITUTE(SUBSTITUTE(SUBSTITUTE(SUBSTITUTE('YAHOO HISTORICAL DATA'!G1778,",","+"),".","-"),"+","."),"-",","))),VALUE(SUBSTITUTE(SUBSTITUTE(SUBSTITUTE(SUBSTITUTE('YAHOO HISTORICAL DATA'!G1778,",","+"),".","-"),"+","."),"-",",")&amp;"0"))</f>
        <v>0</v>
      </c>
    </row>
    <row r="1779" spans="1:11" x14ac:dyDescent="0.2">
      <c r="A1779">
        <f>'YAHOO HISTORICAL DATA'!A1779</f>
        <v>0</v>
      </c>
      <c r="B1779" s="81">
        <f t="shared" si="112"/>
        <v>0</v>
      </c>
      <c r="C1779" s="83">
        <f t="shared" si="114"/>
        <v>0</v>
      </c>
      <c r="D1779" s="83">
        <f t="shared" si="113"/>
        <v>0</v>
      </c>
      <c r="E1779" s="3" t="e">
        <f t="shared" si="115"/>
        <v>#NUM!</v>
      </c>
      <c r="F1779" s="15" t="str">
        <f>IF(ISNUMBER(VALUE(SUBSTITUTE(SUBSTITUTE(SUBSTITUTE(SUBSTITUTE('YAHOO HISTORICAL DATA'!B1779,",","+"),".","-"),"+","."),"-",",")))=TRUE,(VALUE(SUBSTITUTE(SUBSTITUTE(SUBSTITUTE(SUBSTITUTE('YAHOO HISTORICAL DATA'!B1779,",","+"),".","-"),"+","."),"-",","))),"")</f>
        <v/>
      </c>
      <c r="G1779" s="15" t="str">
        <f>IF(ISNUMBER(VALUE(SUBSTITUTE(SUBSTITUTE(SUBSTITUTE(SUBSTITUTE('YAHOO HISTORICAL DATA'!C1779,",","+"),".","-"),"+","."),"-",",")))=TRUE,(VALUE(SUBSTITUTE(SUBSTITUTE(SUBSTITUTE(SUBSTITUTE('YAHOO HISTORICAL DATA'!C1779,",","+"),".","-"),"+","."),"-",","))),"")</f>
        <v/>
      </c>
      <c r="H1779" s="15" t="str">
        <f>IF(ISNUMBER(VALUE(SUBSTITUTE(SUBSTITUTE(SUBSTITUTE(SUBSTITUTE('YAHOO HISTORICAL DATA'!D1779,",","+"),".","-"),"+","."),"-",",")))=TRUE,(VALUE(SUBSTITUTE(SUBSTITUTE(SUBSTITUTE(SUBSTITUTE('YAHOO HISTORICAL DATA'!D1779,",","+"),".","-"),"+","."),"-",","))),"")</f>
        <v/>
      </c>
      <c r="I1779" s="15" t="str">
        <f>IF(ISNUMBER(VALUE(SUBSTITUTE(SUBSTITUTE(SUBSTITUTE(SUBSTITUTE('YAHOO HISTORICAL DATA'!E1779,",","+"),".","-"),"+","."),"-",",")))=TRUE,(VALUE(SUBSTITUTE(SUBSTITUTE(SUBSTITUTE(SUBSTITUTE('YAHOO HISTORICAL DATA'!E1779,",","+"),".","-"),"+","."),"-",","))),"")</f>
        <v/>
      </c>
      <c r="J1779" s="15" t="str">
        <f>IF(ISNUMBER(VALUE(SUBSTITUTE(SUBSTITUTE(SUBSTITUTE(SUBSTITUTE('YAHOO HISTORICAL DATA'!F1779,",","+"),".","-"),"+","."),"-",",")))=TRUE,(VALUE(SUBSTITUTE(SUBSTITUTE(SUBSTITUTE(SUBSTITUTE('YAHOO HISTORICAL DATA'!F1779,",","+"),".","-"),"+","."),"-",","))),"")</f>
        <v/>
      </c>
      <c r="K1779" s="15">
        <f>IF(ISNUMBER(VALUE(SUBSTITUTE(SUBSTITUTE(SUBSTITUTE(SUBSTITUTE('YAHOO HISTORICAL DATA'!G1779,",","+"),".","-"),"+","."),"-",",")))=TRUE,(VALUE(SUBSTITUTE(SUBSTITUTE(SUBSTITUTE(SUBSTITUTE('YAHOO HISTORICAL DATA'!G1779,",","+"),".","-"),"+","."),"-",","))),VALUE(SUBSTITUTE(SUBSTITUTE(SUBSTITUTE(SUBSTITUTE('YAHOO HISTORICAL DATA'!G1779,",","+"),".","-"),"+","."),"-",",")&amp;"0"))</f>
        <v>0</v>
      </c>
    </row>
    <row r="1780" spans="1:11" x14ac:dyDescent="0.2">
      <c r="A1780">
        <f>'YAHOO HISTORICAL DATA'!A1780</f>
        <v>0</v>
      </c>
      <c r="B1780" s="81">
        <f t="shared" si="112"/>
        <v>0</v>
      </c>
      <c r="C1780" s="83">
        <f t="shared" si="114"/>
        <v>0</v>
      </c>
      <c r="D1780" s="83">
        <f t="shared" si="113"/>
        <v>0</v>
      </c>
      <c r="E1780" s="3" t="e">
        <f t="shared" si="115"/>
        <v>#NUM!</v>
      </c>
      <c r="F1780" s="15" t="str">
        <f>IF(ISNUMBER(VALUE(SUBSTITUTE(SUBSTITUTE(SUBSTITUTE(SUBSTITUTE('YAHOO HISTORICAL DATA'!B1780,",","+"),".","-"),"+","."),"-",",")))=TRUE,(VALUE(SUBSTITUTE(SUBSTITUTE(SUBSTITUTE(SUBSTITUTE('YAHOO HISTORICAL DATA'!B1780,",","+"),".","-"),"+","."),"-",","))),"")</f>
        <v/>
      </c>
      <c r="G1780" s="15" t="str">
        <f>IF(ISNUMBER(VALUE(SUBSTITUTE(SUBSTITUTE(SUBSTITUTE(SUBSTITUTE('YAHOO HISTORICAL DATA'!C1780,",","+"),".","-"),"+","."),"-",",")))=TRUE,(VALUE(SUBSTITUTE(SUBSTITUTE(SUBSTITUTE(SUBSTITUTE('YAHOO HISTORICAL DATA'!C1780,",","+"),".","-"),"+","."),"-",","))),"")</f>
        <v/>
      </c>
      <c r="H1780" s="15" t="str">
        <f>IF(ISNUMBER(VALUE(SUBSTITUTE(SUBSTITUTE(SUBSTITUTE(SUBSTITUTE('YAHOO HISTORICAL DATA'!D1780,",","+"),".","-"),"+","."),"-",",")))=TRUE,(VALUE(SUBSTITUTE(SUBSTITUTE(SUBSTITUTE(SUBSTITUTE('YAHOO HISTORICAL DATA'!D1780,",","+"),".","-"),"+","."),"-",","))),"")</f>
        <v/>
      </c>
      <c r="I1780" s="15" t="str">
        <f>IF(ISNUMBER(VALUE(SUBSTITUTE(SUBSTITUTE(SUBSTITUTE(SUBSTITUTE('YAHOO HISTORICAL DATA'!E1780,",","+"),".","-"),"+","."),"-",",")))=TRUE,(VALUE(SUBSTITUTE(SUBSTITUTE(SUBSTITUTE(SUBSTITUTE('YAHOO HISTORICAL DATA'!E1780,",","+"),".","-"),"+","."),"-",","))),"")</f>
        <v/>
      </c>
      <c r="J1780" s="15" t="str">
        <f>IF(ISNUMBER(VALUE(SUBSTITUTE(SUBSTITUTE(SUBSTITUTE(SUBSTITUTE('YAHOO HISTORICAL DATA'!F1780,",","+"),".","-"),"+","."),"-",",")))=TRUE,(VALUE(SUBSTITUTE(SUBSTITUTE(SUBSTITUTE(SUBSTITUTE('YAHOO HISTORICAL DATA'!F1780,",","+"),".","-"),"+","."),"-",","))),"")</f>
        <v/>
      </c>
      <c r="K1780" s="15">
        <f>IF(ISNUMBER(VALUE(SUBSTITUTE(SUBSTITUTE(SUBSTITUTE(SUBSTITUTE('YAHOO HISTORICAL DATA'!G1780,",","+"),".","-"),"+","."),"-",",")))=TRUE,(VALUE(SUBSTITUTE(SUBSTITUTE(SUBSTITUTE(SUBSTITUTE('YAHOO HISTORICAL DATA'!G1780,",","+"),".","-"),"+","."),"-",","))),VALUE(SUBSTITUTE(SUBSTITUTE(SUBSTITUTE(SUBSTITUTE('YAHOO HISTORICAL DATA'!G1780,",","+"),".","-"),"+","."),"-",",")&amp;"0"))</f>
        <v>0</v>
      </c>
    </row>
    <row r="1781" spans="1:11" x14ac:dyDescent="0.2">
      <c r="A1781">
        <f>'YAHOO HISTORICAL DATA'!A1781</f>
        <v>0</v>
      </c>
      <c r="B1781" s="81">
        <f t="shared" si="112"/>
        <v>0</v>
      </c>
      <c r="C1781" s="83">
        <f t="shared" si="114"/>
        <v>0</v>
      </c>
      <c r="D1781" s="83">
        <f t="shared" si="113"/>
        <v>0</v>
      </c>
      <c r="E1781" s="3" t="e">
        <f t="shared" si="115"/>
        <v>#NUM!</v>
      </c>
      <c r="F1781" s="15" t="str">
        <f>IF(ISNUMBER(VALUE(SUBSTITUTE(SUBSTITUTE(SUBSTITUTE(SUBSTITUTE('YAHOO HISTORICAL DATA'!B1781,",","+"),".","-"),"+","."),"-",",")))=TRUE,(VALUE(SUBSTITUTE(SUBSTITUTE(SUBSTITUTE(SUBSTITUTE('YAHOO HISTORICAL DATA'!B1781,",","+"),".","-"),"+","."),"-",","))),"")</f>
        <v/>
      </c>
      <c r="G1781" s="15" t="str">
        <f>IF(ISNUMBER(VALUE(SUBSTITUTE(SUBSTITUTE(SUBSTITUTE(SUBSTITUTE('YAHOO HISTORICAL DATA'!C1781,",","+"),".","-"),"+","."),"-",",")))=TRUE,(VALUE(SUBSTITUTE(SUBSTITUTE(SUBSTITUTE(SUBSTITUTE('YAHOO HISTORICAL DATA'!C1781,",","+"),".","-"),"+","."),"-",","))),"")</f>
        <v/>
      </c>
      <c r="H1781" s="15" t="str">
        <f>IF(ISNUMBER(VALUE(SUBSTITUTE(SUBSTITUTE(SUBSTITUTE(SUBSTITUTE('YAHOO HISTORICAL DATA'!D1781,",","+"),".","-"),"+","."),"-",",")))=TRUE,(VALUE(SUBSTITUTE(SUBSTITUTE(SUBSTITUTE(SUBSTITUTE('YAHOO HISTORICAL DATA'!D1781,",","+"),".","-"),"+","."),"-",","))),"")</f>
        <v/>
      </c>
      <c r="I1781" s="15" t="str">
        <f>IF(ISNUMBER(VALUE(SUBSTITUTE(SUBSTITUTE(SUBSTITUTE(SUBSTITUTE('YAHOO HISTORICAL DATA'!E1781,",","+"),".","-"),"+","."),"-",",")))=TRUE,(VALUE(SUBSTITUTE(SUBSTITUTE(SUBSTITUTE(SUBSTITUTE('YAHOO HISTORICAL DATA'!E1781,",","+"),".","-"),"+","."),"-",","))),"")</f>
        <v/>
      </c>
      <c r="J1781" s="15" t="str">
        <f>IF(ISNUMBER(VALUE(SUBSTITUTE(SUBSTITUTE(SUBSTITUTE(SUBSTITUTE('YAHOO HISTORICAL DATA'!F1781,",","+"),".","-"),"+","."),"-",",")))=TRUE,(VALUE(SUBSTITUTE(SUBSTITUTE(SUBSTITUTE(SUBSTITUTE('YAHOO HISTORICAL DATA'!F1781,",","+"),".","-"),"+","."),"-",","))),"")</f>
        <v/>
      </c>
      <c r="K1781" s="15">
        <f>IF(ISNUMBER(VALUE(SUBSTITUTE(SUBSTITUTE(SUBSTITUTE(SUBSTITUTE('YAHOO HISTORICAL DATA'!G1781,",","+"),".","-"),"+","."),"-",",")))=TRUE,(VALUE(SUBSTITUTE(SUBSTITUTE(SUBSTITUTE(SUBSTITUTE('YAHOO HISTORICAL DATA'!G1781,",","+"),".","-"),"+","."),"-",","))),VALUE(SUBSTITUTE(SUBSTITUTE(SUBSTITUTE(SUBSTITUTE('YAHOO HISTORICAL DATA'!G1781,",","+"),".","-"),"+","."),"-",",")&amp;"0"))</f>
        <v>0</v>
      </c>
    </row>
    <row r="1782" spans="1:11" x14ac:dyDescent="0.2">
      <c r="A1782">
        <f>'YAHOO HISTORICAL DATA'!A1782</f>
        <v>0</v>
      </c>
      <c r="B1782" s="81">
        <f t="shared" si="112"/>
        <v>0</v>
      </c>
      <c r="C1782" s="83">
        <f t="shared" si="114"/>
        <v>0</v>
      </c>
      <c r="D1782" s="83">
        <f t="shared" si="113"/>
        <v>0</v>
      </c>
      <c r="E1782" s="3" t="e">
        <f t="shared" si="115"/>
        <v>#NUM!</v>
      </c>
      <c r="F1782" s="15" t="str">
        <f>IF(ISNUMBER(VALUE(SUBSTITUTE(SUBSTITUTE(SUBSTITUTE(SUBSTITUTE('YAHOO HISTORICAL DATA'!B1782,",","+"),".","-"),"+","."),"-",",")))=TRUE,(VALUE(SUBSTITUTE(SUBSTITUTE(SUBSTITUTE(SUBSTITUTE('YAHOO HISTORICAL DATA'!B1782,",","+"),".","-"),"+","."),"-",","))),"")</f>
        <v/>
      </c>
      <c r="G1782" s="15" t="str">
        <f>IF(ISNUMBER(VALUE(SUBSTITUTE(SUBSTITUTE(SUBSTITUTE(SUBSTITUTE('YAHOO HISTORICAL DATA'!C1782,",","+"),".","-"),"+","."),"-",",")))=TRUE,(VALUE(SUBSTITUTE(SUBSTITUTE(SUBSTITUTE(SUBSTITUTE('YAHOO HISTORICAL DATA'!C1782,",","+"),".","-"),"+","."),"-",","))),"")</f>
        <v/>
      </c>
      <c r="H1782" s="15" t="str">
        <f>IF(ISNUMBER(VALUE(SUBSTITUTE(SUBSTITUTE(SUBSTITUTE(SUBSTITUTE('YAHOO HISTORICAL DATA'!D1782,",","+"),".","-"),"+","."),"-",",")))=TRUE,(VALUE(SUBSTITUTE(SUBSTITUTE(SUBSTITUTE(SUBSTITUTE('YAHOO HISTORICAL DATA'!D1782,",","+"),".","-"),"+","."),"-",","))),"")</f>
        <v/>
      </c>
      <c r="I1782" s="15" t="str">
        <f>IF(ISNUMBER(VALUE(SUBSTITUTE(SUBSTITUTE(SUBSTITUTE(SUBSTITUTE('YAHOO HISTORICAL DATA'!E1782,",","+"),".","-"),"+","."),"-",",")))=TRUE,(VALUE(SUBSTITUTE(SUBSTITUTE(SUBSTITUTE(SUBSTITUTE('YAHOO HISTORICAL DATA'!E1782,",","+"),".","-"),"+","."),"-",","))),"")</f>
        <v/>
      </c>
      <c r="J1782" s="15" t="str">
        <f>IF(ISNUMBER(VALUE(SUBSTITUTE(SUBSTITUTE(SUBSTITUTE(SUBSTITUTE('YAHOO HISTORICAL DATA'!F1782,",","+"),".","-"),"+","."),"-",",")))=TRUE,(VALUE(SUBSTITUTE(SUBSTITUTE(SUBSTITUTE(SUBSTITUTE('YAHOO HISTORICAL DATA'!F1782,",","+"),".","-"),"+","."),"-",","))),"")</f>
        <v/>
      </c>
      <c r="K1782" s="15">
        <f>IF(ISNUMBER(VALUE(SUBSTITUTE(SUBSTITUTE(SUBSTITUTE(SUBSTITUTE('YAHOO HISTORICAL DATA'!G1782,",","+"),".","-"),"+","."),"-",",")))=TRUE,(VALUE(SUBSTITUTE(SUBSTITUTE(SUBSTITUTE(SUBSTITUTE('YAHOO HISTORICAL DATA'!G1782,",","+"),".","-"),"+","."),"-",","))),VALUE(SUBSTITUTE(SUBSTITUTE(SUBSTITUTE(SUBSTITUTE('YAHOO HISTORICAL DATA'!G1782,",","+"),".","-"),"+","."),"-",",")&amp;"0"))</f>
        <v>0</v>
      </c>
    </row>
    <row r="1783" spans="1:11" x14ac:dyDescent="0.2">
      <c r="A1783">
        <f>'YAHOO HISTORICAL DATA'!A1783</f>
        <v>0</v>
      </c>
      <c r="B1783" s="81">
        <f t="shared" si="112"/>
        <v>0</v>
      </c>
      <c r="C1783" s="83">
        <f t="shared" si="114"/>
        <v>0</v>
      </c>
      <c r="D1783" s="83">
        <f t="shared" si="113"/>
        <v>0</v>
      </c>
      <c r="E1783" s="3" t="e">
        <f t="shared" si="115"/>
        <v>#NUM!</v>
      </c>
      <c r="F1783" s="15" t="str">
        <f>IF(ISNUMBER(VALUE(SUBSTITUTE(SUBSTITUTE(SUBSTITUTE(SUBSTITUTE('YAHOO HISTORICAL DATA'!B1783,",","+"),".","-"),"+","."),"-",",")))=TRUE,(VALUE(SUBSTITUTE(SUBSTITUTE(SUBSTITUTE(SUBSTITUTE('YAHOO HISTORICAL DATA'!B1783,",","+"),".","-"),"+","."),"-",","))),"")</f>
        <v/>
      </c>
      <c r="G1783" s="15" t="str">
        <f>IF(ISNUMBER(VALUE(SUBSTITUTE(SUBSTITUTE(SUBSTITUTE(SUBSTITUTE('YAHOO HISTORICAL DATA'!C1783,",","+"),".","-"),"+","."),"-",",")))=TRUE,(VALUE(SUBSTITUTE(SUBSTITUTE(SUBSTITUTE(SUBSTITUTE('YAHOO HISTORICAL DATA'!C1783,",","+"),".","-"),"+","."),"-",","))),"")</f>
        <v/>
      </c>
      <c r="H1783" s="15" t="str">
        <f>IF(ISNUMBER(VALUE(SUBSTITUTE(SUBSTITUTE(SUBSTITUTE(SUBSTITUTE('YAHOO HISTORICAL DATA'!D1783,",","+"),".","-"),"+","."),"-",",")))=TRUE,(VALUE(SUBSTITUTE(SUBSTITUTE(SUBSTITUTE(SUBSTITUTE('YAHOO HISTORICAL DATA'!D1783,",","+"),".","-"),"+","."),"-",","))),"")</f>
        <v/>
      </c>
      <c r="I1783" s="15" t="str">
        <f>IF(ISNUMBER(VALUE(SUBSTITUTE(SUBSTITUTE(SUBSTITUTE(SUBSTITUTE('YAHOO HISTORICAL DATA'!E1783,",","+"),".","-"),"+","."),"-",",")))=TRUE,(VALUE(SUBSTITUTE(SUBSTITUTE(SUBSTITUTE(SUBSTITUTE('YAHOO HISTORICAL DATA'!E1783,",","+"),".","-"),"+","."),"-",","))),"")</f>
        <v/>
      </c>
      <c r="J1783" s="15" t="str">
        <f>IF(ISNUMBER(VALUE(SUBSTITUTE(SUBSTITUTE(SUBSTITUTE(SUBSTITUTE('YAHOO HISTORICAL DATA'!F1783,",","+"),".","-"),"+","."),"-",",")))=TRUE,(VALUE(SUBSTITUTE(SUBSTITUTE(SUBSTITUTE(SUBSTITUTE('YAHOO HISTORICAL DATA'!F1783,",","+"),".","-"),"+","."),"-",","))),"")</f>
        <v/>
      </c>
      <c r="K1783" s="15">
        <f>IF(ISNUMBER(VALUE(SUBSTITUTE(SUBSTITUTE(SUBSTITUTE(SUBSTITUTE('YAHOO HISTORICAL DATA'!G1783,",","+"),".","-"),"+","."),"-",",")))=TRUE,(VALUE(SUBSTITUTE(SUBSTITUTE(SUBSTITUTE(SUBSTITUTE('YAHOO HISTORICAL DATA'!G1783,",","+"),".","-"),"+","."),"-",","))),VALUE(SUBSTITUTE(SUBSTITUTE(SUBSTITUTE(SUBSTITUTE('YAHOO HISTORICAL DATA'!G1783,",","+"),".","-"),"+","."),"-",",")&amp;"0"))</f>
        <v>0</v>
      </c>
    </row>
    <row r="1784" spans="1:11" x14ac:dyDescent="0.2">
      <c r="A1784">
        <f>'YAHOO HISTORICAL DATA'!A1784</f>
        <v>0</v>
      </c>
      <c r="B1784" s="81">
        <f t="shared" si="112"/>
        <v>0</v>
      </c>
      <c r="C1784" s="83">
        <f t="shared" si="114"/>
        <v>0</v>
      </c>
      <c r="D1784" s="83">
        <f t="shared" si="113"/>
        <v>0</v>
      </c>
      <c r="E1784" s="3" t="e">
        <f t="shared" si="115"/>
        <v>#NUM!</v>
      </c>
      <c r="F1784" s="15" t="str">
        <f>IF(ISNUMBER(VALUE(SUBSTITUTE(SUBSTITUTE(SUBSTITUTE(SUBSTITUTE('YAHOO HISTORICAL DATA'!B1784,",","+"),".","-"),"+","."),"-",",")))=TRUE,(VALUE(SUBSTITUTE(SUBSTITUTE(SUBSTITUTE(SUBSTITUTE('YAHOO HISTORICAL DATA'!B1784,",","+"),".","-"),"+","."),"-",","))),"")</f>
        <v/>
      </c>
      <c r="G1784" s="15" t="str">
        <f>IF(ISNUMBER(VALUE(SUBSTITUTE(SUBSTITUTE(SUBSTITUTE(SUBSTITUTE('YAHOO HISTORICAL DATA'!C1784,",","+"),".","-"),"+","."),"-",",")))=TRUE,(VALUE(SUBSTITUTE(SUBSTITUTE(SUBSTITUTE(SUBSTITUTE('YAHOO HISTORICAL DATA'!C1784,",","+"),".","-"),"+","."),"-",","))),"")</f>
        <v/>
      </c>
      <c r="H1784" s="15" t="str">
        <f>IF(ISNUMBER(VALUE(SUBSTITUTE(SUBSTITUTE(SUBSTITUTE(SUBSTITUTE('YAHOO HISTORICAL DATA'!D1784,",","+"),".","-"),"+","."),"-",",")))=TRUE,(VALUE(SUBSTITUTE(SUBSTITUTE(SUBSTITUTE(SUBSTITUTE('YAHOO HISTORICAL DATA'!D1784,",","+"),".","-"),"+","."),"-",","))),"")</f>
        <v/>
      </c>
      <c r="I1784" s="15" t="str">
        <f>IF(ISNUMBER(VALUE(SUBSTITUTE(SUBSTITUTE(SUBSTITUTE(SUBSTITUTE('YAHOO HISTORICAL DATA'!E1784,",","+"),".","-"),"+","."),"-",",")))=TRUE,(VALUE(SUBSTITUTE(SUBSTITUTE(SUBSTITUTE(SUBSTITUTE('YAHOO HISTORICAL DATA'!E1784,",","+"),".","-"),"+","."),"-",","))),"")</f>
        <v/>
      </c>
      <c r="J1784" s="15" t="str">
        <f>IF(ISNUMBER(VALUE(SUBSTITUTE(SUBSTITUTE(SUBSTITUTE(SUBSTITUTE('YAHOO HISTORICAL DATA'!F1784,",","+"),".","-"),"+","."),"-",",")))=TRUE,(VALUE(SUBSTITUTE(SUBSTITUTE(SUBSTITUTE(SUBSTITUTE('YAHOO HISTORICAL DATA'!F1784,",","+"),".","-"),"+","."),"-",","))),"")</f>
        <v/>
      </c>
      <c r="K1784" s="15">
        <f>IF(ISNUMBER(VALUE(SUBSTITUTE(SUBSTITUTE(SUBSTITUTE(SUBSTITUTE('YAHOO HISTORICAL DATA'!G1784,",","+"),".","-"),"+","."),"-",",")))=TRUE,(VALUE(SUBSTITUTE(SUBSTITUTE(SUBSTITUTE(SUBSTITUTE('YAHOO HISTORICAL DATA'!G1784,",","+"),".","-"),"+","."),"-",","))),VALUE(SUBSTITUTE(SUBSTITUTE(SUBSTITUTE(SUBSTITUTE('YAHOO HISTORICAL DATA'!G1784,",","+"),".","-"),"+","."),"-",",")&amp;"0"))</f>
        <v>0</v>
      </c>
    </row>
    <row r="1785" spans="1:11" x14ac:dyDescent="0.2">
      <c r="A1785">
        <f>'YAHOO HISTORICAL DATA'!A1785</f>
        <v>0</v>
      </c>
      <c r="B1785" s="81">
        <f t="shared" si="112"/>
        <v>0</v>
      </c>
      <c r="C1785" s="83">
        <f t="shared" si="114"/>
        <v>0</v>
      </c>
      <c r="D1785" s="83">
        <f t="shared" si="113"/>
        <v>0</v>
      </c>
      <c r="E1785" s="3" t="e">
        <f t="shared" si="115"/>
        <v>#NUM!</v>
      </c>
      <c r="F1785" s="15" t="str">
        <f>IF(ISNUMBER(VALUE(SUBSTITUTE(SUBSTITUTE(SUBSTITUTE(SUBSTITUTE('YAHOO HISTORICAL DATA'!B1785,",","+"),".","-"),"+","."),"-",",")))=TRUE,(VALUE(SUBSTITUTE(SUBSTITUTE(SUBSTITUTE(SUBSTITUTE('YAHOO HISTORICAL DATA'!B1785,",","+"),".","-"),"+","."),"-",","))),"")</f>
        <v/>
      </c>
      <c r="G1785" s="15" t="str">
        <f>IF(ISNUMBER(VALUE(SUBSTITUTE(SUBSTITUTE(SUBSTITUTE(SUBSTITUTE('YAHOO HISTORICAL DATA'!C1785,",","+"),".","-"),"+","."),"-",",")))=TRUE,(VALUE(SUBSTITUTE(SUBSTITUTE(SUBSTITUTE(SUBSTITUTE('YAHOO HISTORICAL DATA'!C1785,",","+"),".","-"),"+","."),"-",","))),"")</f>
        <v/>
      </c>
      <c r="H1785" s="15" t="str">
        <f>IF(ISNUMBER(VALUE(SUBSTITUTE(SUBSTITUTE(SUBSTITUTE(SUBSTITUTE('YAHOO HISTORICAL DATA'!D1785,",","+"),".","-"),"+","."),"-",",")))=TRUE,(VALUE(SUBSTITUTE(SUBSTITUTE(SUBSTITUTE(SUBSTITUTE('YAHOO HISTORICAL DATA'!D1785,",","+"),".","-"),"+","."),"-",","))),"")</f>
        <v/>
      </c>
      <c r="I1785" s="15" t="str">
        <f>IF(ISNUMBER(VALUE(SUBSTITUTE(SUBSTITUTE(SUBSTITUTE(SUBSTITUTE('YAHOO HISTORICAL DATA'!E1785,",","+"),".","-"),"+","."),"-",",")))=TRUE,(VALUE(SUBSTITUTE(SUBSTITUTE(SUBSTITUTE(SUBSTITUTE('YAHOO HISTORICAL DATA'!E1785,",","+"),".","-"),"+","."),"-",","))),"")</f>
        <v/>
      </c>
      <c r="J1785" s="15" t="str">
        <f>IF(ISNUMBER(VALUE(SUBSTITUTE(SUBSTITUTE(SUBSTITUTE(SUBSTITUTE('YAHOO HISTORICAL DATA'!F1785,",","+"),".","-"),"+","."),"-",",")))=TRUE,(VALUE(SUBSTITUTE(SUBSTITUTE(SUBSTITUTE(SUBSTITUTE('YAHOO HISTORICAL DATA'!F1785,",","+"),".","-"),"+","."),"-",","))),"")</f>
        <v/>
      </c>
      <c r="K1785" s="15">
        <f>IF(ISNUMBER(VALUE(SUBSTITUTE(SUBSTITUTE(SUBSTITUTE(SUBSTITUTE('YAHOO HISTORICAL DATA'!G1785,",","+"),".","-"),"+","."),"-",",")))=TRUE,(VALUE(SUBSTITUTE(SUBSTITUTE(SUBSTITUTE(SUBSTITUTE('YAHOO HISTORICAL DATA'!G1785,",","+"),".","-"),"+","."),"-",","))),VALUE(SUBSTITUTE(SUBSTITUTE(SUBSTITUTE(SUBSTITUTE('YAHOO HISTORICAL DATA'!G1785,",","+"),".","-"),"+","."),"-",",")&amp;"0"))</f>
        <v>0</v>
      </c>
    </row>
    <row r="1786" spans="1:11" x14ac:dyDescent="0.2">
      <c r="A1786">
        <f>'YAHOO HISTORICAL DATA'!A1786</f>
        <v>0</v>
      </c>
      <c r="B1786" s="81">
        <f t="shared" si="112"/>
        <v>0</v>
      </c>
      <c r="C1786" s="83">
        <f t="shared" si="114"/>
        <v>0</v>
      </c>
      <c r="D1786" s="83">
        <f t="shared" si="113"/>
        <v>0</v>
      </c>
      <c r="E1786" s="3" t="e">
        <f t="shared" si="115"/>
        <v>#NUM!</v>
      </c>
      <c r="F1786" s="15" t="str">
        <f>IF(ISNUMBER(VALUE(SUBSTITUTE(SUBSTITUTE(SUBSTITUTE(SUBSTITUTE('YAHOO HISTORICAL DATA'!B1786,",","+"),".","-"),"+","."),"-",",")))=TRUE,(VALUE(SUBSTITUTE(SUBSTITUTE(SUBSTITUTE(SUBSTITUTE('YAHOO HISTORICAL DATA'!B1786,",","+"),".","-"),"+","."),"-",","))),"")</f>
        <v/>
      </c>
      <c r="G1786" s="15" t="str">
        <f>IF(ISNUMBER(VALUE(SUBSTITUTE(SUBSTITUTE(SUBSTITUTE(SUBSTITUTE('YAHOO HISTORICAL DATA'!C1786,",","+"),".","-"),"+","."),"-",",")))=TRUE,(VALUE(SUBSTITUTE(SUBSTITUTE(SUBSTITUTE(SUBSTITUTE('YAHOO HISTORICAL DATA'!C1786,",","+"),".","-"),"+","."),"-",","))),"")</f>
        <v/>
      </c>
      <c r="H1786" s="15" t="str">
        <f>IF(ISNUMBER(VALUE(SUBSTITUTE(SUBSTITUTE(SUBSTITUTE(SUBSTITUTE('YAHOO HISTORICAL DATA'!D1786,",","+"),".","-"),"+","."),"-",",")))=TRUE,(VALUE(SUBSTITUTE(SUBSTITUTE(SUBSTITUTE(SUBSTITUTE('YAHOO HISTORICAL DATA'!D1786,",","+"),".","-"),"+","."),"-",","))),"")</f>
        <v/>
      </c>
      <c r="I1786" s="15" t="str">
        <f>IF(ISNUMBER(VALUE(SUBSTITUTE(SUBSTITUTE(SUBSTITUTE(SUBSTITUTE('YAHOO HISTORICAL DATA'!E1786,",","+"),".","-"),"+","."),"-",",")))=TRUE,(VALUE(SUBSTITUTE(SUBSTITUTE(SUBSTITUTE(SUBSTITUTE('YAHOO HISTORICAL DATA'!E1786,",","+"),".","-"),"+","."),"-",","))),"")</f>
        <v/>
      </c>
      <c r="J1786" s="15" t="str">
        <f>IF(ISNUMBER(VALUE(SUBSTITUTE(SUBSTITUTE(SUBSTITUTE(SUBSTITUTE('YAHOO HISTORICAL DATA'!F1786,",","+"),".","-"),"+","."),"-",",")))=TRUE,(VALUE(SUBSTITUTE(SUBSTITUTE(SUBSTITUTE(SUBSTITUTE('YAHOO HISTORICAL DATA'!F1786,",","+"),".","-"),"+","."),"-",","))),"")</f>
        <v/>
      </c>
      <c r="K1786" s="15">
        <f>IF(ISNUMBER(VALUE(SUBSTITUTE(SUBSTITUTE(SUBSTITUTE(SUBSTITUTE('YAHOO HISTORICAL DATA'!G1786,",","+"),".","-"),"+","."),"-",",")))=TRUE,(VALUE(SUBSTITUTE(SUBSTITUTE(SUBSTITUTE(SUBSTITUTE('YAHOO HISTORICAL DATA'!G1786,",","+"),".","-"),"+","."),"-",","))),VALUE(SUBSTITUTE(SUBSTITUTE(SUBSTITUTE(SUBSTITUTE('YAHOO HISTORICAL DATA'!G1786,",","+"),".","-"),"+","."),"-",",")&amp;"0"))</f>
        <v>0</v>
      </c>
    </row>
    <row r="1787" spans="1:11" x14ac:dyDescent="0.2">
      <c r="A1787">
        <f>'YAHOO HISTORICAL DATA'!A1787</f>
        <v>0</v>
      </c>
      <c r="B1787" s="81">
        <f t="shared" si="112"/>
        <v>0</v>
      </c>
      <c r="C1787" s="83">
        <f t="shared" si="114"/>
        <v>0</v>
      </c>
      <c r="D1787" s="83">
        <f t="shared" si="113"/>
        <v>0</v>
      </c>
      <c r="E1787" s="3" t="e">
        <f t="shared" si="115"/>
        <v>#NUM!</v>
      </c>
      <c r="F1787" s="15" t="str">
        <f>IF(ISNUMBER(VALUE(SUBSTITUTE(SUBSTITUTE(SUBSTITUTE(SUBSTITUTE('YAHOO HISTORICAL DATA'!B1787,",","+"),".","-"),"+","."),"-",",")))=TRUE,(VALUE(SUBSTITUTE(SUBSTITUTE(SUBSTITUTE(SUBSTITUTE('YAHOO HISTORICAL DATA'!B1787,",","+"),".","-"),"+","."),"-",","))),"")</f>
        <v/>
      </c>
      <c r="G1787" s="15" t="str">
        <f>IF(ISNUMBER(VALUE(SUBSTITUTE(SUBSTITUTE(SUBSTITUTE(SUBSTITUTE('YAHOO HISTORICAL DATA'!C1787,",","+"),".","-"),"+","."),"-",",")))=TRUE,(VALUE(SUBSTITUTE(SUBSTITUTE(SUBSTITUTE(SUBSTITUTE('YAHOO HISTORICAL DATA'!C1787,",","+"),".","-"),"+","."),"-",","))),"")</f>
        <v/>
      </c>
      <c r="H1787" s="15" t="str">
        <f>IF(ISNUMBER(VALUE(SUBSTITUTE(SUBSTITUTE(SUBSTITUTE(SUBSTITUTE('YAHOO HISTORICAL DATA'!D1787,",","+"),".","-"),"+","."),"-",",")))=TRUE,(VALUE(SUBSTITUTE(SUBSTITUTE(SUBSTITUTE(SUBSTITUTE('YAHOO HISTORICAL DATA'!D1787,",","+"),".","-"),"+","."),"-",","))),"")</f>
        <v/>
      </c>
      <c r="I1787" s="15" t="str">
        <f>IF(ISNUMBER(VALUE(SUBSTITUTE(SUBSTITUTE(SUBSTITUTE(SUBSTITUTE('YAHOO HISTORICAL DATA'!E1787,",","+"),".","-"),"+","."),"-",",")))=TRUE,(VALUE(SUBSTITUTE(SUBSTITUTE(SUBSTITUTE(SUBSTITUTE('YAHOO HISTORICAL DATA'!E1787,",","+"),".","-"),"+","."),"-",","))),"")</f>
        <v/>
      </c>
      <c r="J1787" s="15" t="str">
        <f>IF(ISNUMBER(VALUE(SUBSTITUTE(SUBSTITUTE(SUBSTITUTE(SUBSTITUTE('YAHOO HISTORICAL DATA'!F1787,",","+"),".","-"),"+","."),"-",",")))=TRUE,(VALUE(SUBSTITUTE(SUBSTITUTE(SUBSTITUTE(SUBSTITUTE('YAHOO HISTORICAL DATA'!F1787,",","+"),".","-"),"+","."),"-",","))),"")</f>
        <v/>
      </c>
      <c r="K1787" s="15">
        <f>IF(ISNUMBER(VALUE(SUBSTITUTE(SUBSTITUTE(SUBSTITUTE(SUBSTITUTE('YAHOO HISTORICAL DATA'!G1787,",","+"),".","-"),"+","."),"-",",")))=TRUE,(VALUE(SUBSTITUTE(SUBSTITUTE(SUBSTITUTE(SUBSTITUTE('YAHOO HISTORICAL DATA'!G1787,",","+"),".","-"),"+","."),"-",","))),VALUE(SUBSTITUTE(SUBSTITUTE(SUBSTITUTE(SUBSTITUTE('YAHOO HISTORICAL DATA'!G1787,",","+"),".","-"),"+","."),"-",",")&amp;"0"))</f>
        <v>0</v>
      </c>
    </row>
    <row r="1788" spans="1:11" x14ac:dyDescent="0.2">
      <c r="A1788">
        <f>'YAHOO HISTORICAL DATA'!A1788</f>
        <v>0</v>
      </c>
      <c r="B1788" s="81">
        <f t="shared" si="112"/>
        <v>0</v>
      </c>
      <c r="C1788" s="83">
        <f t="shared" si="114"/>
        <v>0</v>
      </c>
      <c r="D1788" s="83">
        <f t="shared" si="113"/>
        <v>0</v>
      </c>
      <c r="E1788" s="3" t="e">
        <f t="shared" si="115"/>
        <v>#NUM!</v>
      </c>
      <c r="F1788" s="15" t="str">
        <f>IF(ISNUMBER(VALUE(SUBSTITUTE(SUBSTITUTE(SUBSTITUTE(SUBSTITUTE('YAHOO HISTORICAL DATA'!B1788,",","+"),".","-"),"+","."),"-",",")))=TRUE,(VALUE(SUBSTITUTE(SUBSTITUTE(SUBSTITUTE(SUBSTITUTE('YAHOO HISTORICAL DATA'!B1788,",","+"),".","-"),"+","."),"-",","))),"")</f>
        <v/>
      </c>
      <c r="G1788" s="15" t="str">
        <f>IF(ISNUMBER(VALUE(SUBSTITUTE(SUBSTITUTE(SUBSTITUTE(SUBSTITUTE('YAHOO HISTORICAL DATA'!C1788,",","+"),".","-"),"+","."),"-",",")))=TRUE,(VALUE(SUBSTITUTE(SUBSTITUTE(SUBSTITUTE(SUBSTITUTE('YAHOO HISTORICAL DATA'!C1788,",","+"),".","-"),"+","."),"-",","))),"")</f>
        <v/>
      </c>
      <c r="H1788" s="15" t="str">
        <f>IF(ISNUMBER(VALUE(SUBSTITUTE(SUBSTITUTE(SUBSTITUTE(SUBSTITUTE('YAHOO HISTORICAL DATA'!D1788,",","+"),".","-"),"+","."),"-",",")))=TRUE,(VALUE(SUBSTITUTE(SUBSTITUTE(SUBSTITUTE(SUBSTITUTE('YAHOO HISTORICAL DATA'!D1788,",","+"),".","-"),"+","."),"-",","))),"")</f>
        <v/>
      </c>
      <c r="I1788" s="15" t="str">
        <f>IF(ISNUMBER(VALUE(SUBSTITUTE(SUBSTITUTE(SUBSTITUTE(SUBSTITUTE('YAHOO HISTORICAL DATA'!E1788,",","+"),".","-"),"+","."),"-",",")))=TRUE,(VALUE(SUBSTITUTE(SUBSTITUTE(SUBSTITUTE(SUBSTITUTE('YAHOO HISTORICAL DATA'!E1788,",","+"),".","-"),"+","."),"-",","))),"")</f>
        <v/>
      </c>
      <c r="J1788" s="15" t="str">
        <f>IF(ISNUMBER(VALUE(SUBSTITUTE(SUBSTITUTE(SUBSTITUTE(SUBSTITUTE('YAHOO HISTORICAL DATA'!F1788,",","+"),".","-"),"+","."),"-",",")))=TRUE,(VALUE(SUBSTITUTE(SUBSTITUTE(SUBSTITUTE(SUBSTITUTE('YAHOO HISTORICAL DATA'!F1788,",","+"),".","-"),"+","."),"-",","))),"")</f>
        <v/>
      </c>
      <c r="K1788" s="15">
        <f>IF(ISNUMBER(VALUE(SUBSTITUTE(SUBSTITUTE(SUBSTITUTE(SUBSTITUTE('YAHOO HISTORICAL DATA'!G1788,",","+"),".","-"),"+","."),"-",",")))=TRUE,(VALUE(SUBSTITUTE(SUBSTITUTE(SUBSTITUTE(SUBSTITUTE('YAHOO HISTORICAL DATA'!G1788,",","+"),".","-"),"+","."),"-",","))),VALUE(SUBSTITUTE(SUBSTITUTE(SUBSTITUTE(SUBSTITUTE('YAHOO HISTORICAL DATA'!G1788,",","+"),".","-"),"+","."),"-",",")&amp;"0"))</f>
        <v>0</v>
      </c>
    </row>
    <row r="1789" spans="1:11" x14ac:dyDescent="0.2">
      <c r="A1789">
        <f>'YAHOO HISTORICAL DATA'!A1789</f>
        <v>0</v>
      </c>
      <c r="B1789" s="81">
        <f t="shared" si="112"/>
        <v>0</v>
      </c>
      <c r="C1789" s="83">
        <f t="shared" si="114"/>
        <v>0</v>
      </c>
      <c r="D1789" s="83">
        <f t="shared" si="113"/>
        <v>0</v>
      </c>
      <c r="E1789" s="3" t="e">
        <f t="shared" si="115"/>
        <v>#NUM!</v>
      </c>
      <c r="F1789" s="15" t="str">
        <f>IF(ISNUMBER(VALUE(SUBSTITUTE(SUBSTITUTE(SUBSTITUTE(SUBSTITUTE('YAHOO HISTORICAL DATA'!B1789,",","+"),".","-"),"+","."),"-",",")))=TRUE,(VALUE(SUBSTITUTE(SUBSTITUTE(SUBSTITUTE(SUBSTITUTE('YAHOO HISTORICAL DATA'!B1789,",","+"),".","-"),"+","."),"-",","))),"")</f>
        <v/>
      </c>
      <c r="G1789" s="15" t="str">
        <f>IF(ISNUMBER(VALUE(SUBSTITUTE(SUBSTITUTE(SUBSTITUTE(SUBSTITUTE('YAHOO HISTORICAL DATA'!C1789,",","+"),".","-"),"+","."),"-",",")))=TRUE,(VALUE(SUBSTITUTE(SUBSTITUTE(SUBSTITUTE(SUBSTITUTE('YAHOO HISTORICAL DATA'!C1789,",","+"),".","-"),"+","."),"-",","))),"")</f>
        <v/>
      </c>
      <c r="H1789" s="15" t="str">
        <f>IF(ISNUMBER(VALUE(SUBSTITUTE(SUBSTITUTE(SUBSTITUTE(SUBSTITUTE('YAHOO HISTORICAL DATA'!D1789,",","+"),".","-"),"+","."),"-",",")))=TRUE,(VALUE(SUBSTITUTE(SUBSTITUTE(SUBSTITUTE(SUBSTITUTE('YAHOO HISTORICAL DATA'!D1789,",","+"),".","-"),"+","."),"-",","))),"")</f>
        <v/>
      </c>
      <c r="I1789" s="15" t="str">
        <f>IF(ISNUMBER(VALUE(SUBSTITUTE(SUBSTITUTE(SUBSTITUTE(SUBSTITUTE('YAHOO HISTORICAL DATA'!E1789,",","+"),".","-"),"+","."),"-",",")))=TRUE,(VALUE(SUBSTITUTE(SUBSTITUTE(SUBSTITUTE(SUBSTITUTE('YAHOO HISTORICAL DATA'!E1789,",","+"),".","-"),"+","."),"-",","))),"")</f>
        <v/>
      </c>
      <c r="J1789" s="15" t="str">
        <f>IF(ISNUMBER(VALUE(SUBSTITUTE(SUBSTITUTE(SUBSTITUTE(SUBSTITUTE('YAHOO HISTORICAL DATA'!F1789,",","+"),".","-"),"+","."),"-",",")))=TRUE,(VALUE(SUBSTITUTE(SUBSTITUTE(SUBSTITUTE(SUBSTITUTE('YAHOO HISTORICAL DATA'!F1789,",","+"),".","-"),"+","."),"-",","))),"")</f>
        <v/>
      </c>
      <c r="K1789" s="15">
        <f>IF(ISNUMBER(VALUE(SUBSTITUTE(SUBSTITUTE(SUBSTITUTE(SUBSTITUTE('YAHOO HISTORICAL DATA'!G1789,",","+"),".","-"),"+","."),"-",",")))=TRUE,(VALUE(SUBSTITUTE(SUBSTITUTE(SUBSTITUTE(SUBSTITUTE('YAHOO HISTORICAL DATA'!G1789,",","+"),".","-"),"+","."),"-",","))),VALUE(SUBSTITUTE(SUBSTITUTE(SUBSTITUTE(SUBSTITUTE('YAHOO HISTORICAL DATA'!G1789,",","+"),".","-"),"+","."),"-",",")&amp;"0"))</f>
        <v>0</v>
      </c>
    </row>
    <row r="1790" spans="1:11" x14ac:dyDescent="0.2">
      <c r="A1790">
        <f>'YAHOO HISTORICAL DATA'!A1790</f>
        <v>0</v>
      </c>
      <c r="B1790" s="81">
        <f t="shared" si="112"/>
        <v>0</v>
      </c>
      <c r="C1790" s="83">
        <f t="shared" si="114"/>
        <v>0</v>
      </c>
      <c r="D1790" s="83">
        <f t="shared" si="113"/>
        <v>0</v>
      </c>
      <c r="E1790" s="3" t="e">
        <f t="shared" si="115"/>
        <v>#NUM!</v>
      </c>
      <c r="F1790" s="15" t="str">
        <f>IF(ISNUMBER(VALUE(SUBSTITUTE(SUBSTITUTE(SUBSTITUTE(SUBSTITUTE('YAHOO HISTORICAL DATA'!B1790,",","+"),".","-"),"+","."),"-",",")))=TRUE,(VALUE(SUBSTITUTE(SUBSTITUTE(SUBSTITUTE(SUBSTITUTE('YAHOO HISTORICAL DATA'!B1790,",","+"),".","-"),"+","."),"-",","))),"")</f>
        <v/>
      </c>
      <c r="G1790" s="15" t="str">
        <f>IF(ISNUMBER(VALUE(SUBSTITUTE(SUBSTITUTE(SUBSTITUTE(SUBSTITUTE('YAHOO HISTORICAL DATA'!C1790,",","+"),".","-"),"+","."),"-",",")))=TRUE,(VALUE(SUBSTITUTE(SUBSTITUTE(SUBSTITUTE(SUBSTITUTE('YAHOO HISTORICAL DATA'!C1790,",","+"),".","-"),"+","."),"-",","))),"")</f>
        <v/>
      </c>
      <c r="H1790" s="15" t="str">
        <f>IF(ISNUMBER(VALUE(SUBSTITUTE(SUBSTITUTE(SUBSTITUTE(SUBSTITUTE('YAHOO HISTORICAL DATA'!D1790,",","+"),".","-"),"+","."),"-",",")))=TRUE,(VALUE(SUBSTITUTE(SUBSTITUTE(SUBSTITUTE(SUBSTITUTE('YAHOO HISTORICAL DATA'!D1790,",","+"),".","-"),"+","."),"-",","))),"")</f>
        <v/>
      </c>
      <c r="I1790" s="15" t="str">
        <f>IF(ISNUMBER(VALUE(SUBSTITUTE(SUBSTITUTE(SUBSTITUTE(SUBSTITUTE('YAHOO HISTORICAL DATA'!E1790,",","+"),".","-"),"+","."),"-",",")))=TRUE,(VALUE(SUBSTITUTE(SUBSTITUTE(SUBSTITUTE(SUBSTITUTE('YAHOO HISTORICAL DATA'!E1790,",","+"),".","-"),"+","."),"-",","))),"")</f>
        <v/>
      </c>
      <c r="J1790" s="15" t="str">
        <f>IF(ISNUMBER(VALUE(SUBSTITUTE(SUBSTITUTE(SUBSTITUTE(SUBSTITUTE('YAHOO HISTORICAL DATA'!F1790,",","+"),".","-"),"+","."),"-",",")))=TRUE,(VALUE(SUBSTITUTE(SUBSTITUTE(SUBSTITUTE(SUBSTITUTE('YAHOO HISTORICAL DATA'!F1790,",","+"),".","-"),"+","."),"-",","))),"")</f>
        <v/>
      </c>
      <c r="K1790" s="15">
        <f>IF(ISNUMBER(VALUE(SUBSTITUTE(SUBSTITUTE(SUBSTITUTE(SUBSTITUTE('YAHOO HISTORICAL DATA'!G1790,",","+"),".","-"),"+","."),"-",",")))=TRUE,(VALUE(SUBSTITUTE(SUBSTITUTE(SUBSTITUTE(SUBSTITUTE('YAHOO HISTORICAL DATA'!G1790,",","+"),".","-"),"+","."),"-",","))),VALUE(SUBSTITUTE(SUBSTITUTE(SUBSTITUTE(SUBSTITUTE('YAHOO HISTORICAL DATA'!G1790,",","+"),".","-"),"+","."),"-",",")&amp;"0"))</f>
        <v>0</v>
      </c>
    </row>
    <row r="1791" spans="1:11" x14ac:dyDescent="0.2">
      <c r="A1791">
        <f>'YAHOO HISTORICAL DATA'!A1791</f>
        <v>0</v>
      </c>
      <c r="B1791" s="81">
        <f t="shared" si="112"/>
        <v>0</v>
      </c>
      <c r="C1791" s="83">
        <f t="shared" si="114"/>
        <v>0</v>
      </c>
      <c r="D1791" s="83">
        <f t="shared" si="113"/>
        <v>0</v>
      </c>
      <c r="E1791" s="3" t="e">
        <f t="shared" si="115"/>
        <v>#NUM!</v>
      </c>
      <c r="F1791" s="15" t="str">
        <f>IF(ISNUMBER(VALUE(SUBSTITUTE(SUBSTITUTE(SUBSTITUTE(SUBSTITUTE('YAHOO HISTORICAL DATA'!B1791,",","+"),".","-"),"+","."),"-",",")))=TRUE,(VALUE(SUBSTITUTE(SUBSTITUTE(SUBSTITUTE(SUBSTITUTE('YAHOO HISTORICAL DATA'!B1791,",","+"),".","-"),"+","."),"-",","))),"")</f>
        <v/>
      </c>
      <c r="G1791" s="15" t="str">
        <f>IF(ISNUMBER(VALUE(SUBSTITUTE(SUBSTITUTE(SUBSTITUTE(SUBSTITUTE('YAHOO HISTORICAL DATA'!C1791,",","+"),".","-"),"+","."),"-",",")))=TRUE,(VALUE(SUBSTITUTE(SUBSTITUTE(SUBSTITUTE(SUBSTITUTE('YAHOO HISTORICAL DATA'!C1791,",","+"),".","-"),"+","."),"-",","))),"")</f>
        <v/>
      </c>
      <c r="H1791" s="15" t="str">
        <f>IF(ISNUMBER(VALUE(SUBSTITUTE(SUBSTITUTE(SUBSTITUTE(SUBSTITUTE('YAHOO HISTORICAL DATA'!D1791,",","+"),".","-"),"+","."),"-",",")))=TRUE,(VALUE(SUBSTITUTE(SUBSTITUTE(SUBSTITUTE(SUBSTITUTE('YAHOO HISTORICAL DATA'!D1791,",","+"),".","-"),"+","."),"-",","))),"")</f>
        <v/>
      </c>
      <c r="I1791" s="15" t="str">
        <f>IF(ISNUMBER(VALUE(SUBSTITUTE(SUBSTITUTE(SUBSTITUTE(SUBSTITUTE('YAHOO HISTORICAL DATA'!E1791,",","+"),".","-"),"+","."),"-",",")))=TRUE,(VALUE(SUBSTITUTE(SUBSTITUTE(SUBSTITUTE(SUBSTITUTE('YAHOO HISTORICAL DATA'!E1791,",","+"),".","-"),"+","."),"-",","))),"")</f>
        <v/>
      </c>
      <c r="J1791" s="15" t="str">
        <f>IF(ISNUMBER(VALUE(SUBSTITUTE(SUBSTITUTE(SUBSTITUTE(SUBSTITUTE('YAHOO HISTORICAL DATA'!F1791,",","+"),".","-"),"+","."),"-",",")))=TRUE,(VALUE(SUBSTITUTE(SUBSTITUTE(SUBSTITUTE(SUBSTITUTE('YAHOO HISTORICAL DATA'!F1791,",","+"),".","-"),"+","."),"-",","))),"")</f>
        <v/>
      </c>
      <c r="K1791" s="15">
        <f>IF(ISNUMBER(VALUE(SUBSTITUTE(SUBSTITUTE(SUBSTITUTE(SUBSTITUTE('YAHOO HISTORICAL DATA'!G1791,",","+"),".","-"),"+","."),"-",",")))=TRUE,(VALUE(SUBSTITUTE(SUBSTITUTE(SUBSTITUTE(SUBSTITUTE('YAHOO HISTORICAL DATA'!G1791,",","+"),".","-"),"+","."),"-",","))),VALUE(SUBSTITUTE(SUBSTITUTE(SUBSTITUTE(SUBSTITUTE('YAHOO HISTORICAL DATA'!G1791,",","+"),".","-"),"+","."),"-",",")&amp;"0"))</f>
        <v>0</v>
      </c>
    </row>
    <row r="1792" spans="1:11" x14ac:dyDescent="0.2">
      <c r="A1792">
        <f>'YAHOO HISTORICAL DATA'!A1792</f>
        <v>0</v>
      </c>
      <c r="B1792" s="81">
        <f t="shared" si="112"/>
        <v>0</v>
      </c>
      <c r="C1792" s="83">
        <f t="shared" si="114"/>
        <v>0</v>
      </c>
      <c r="D1792" s="83">
        <f t="shared" si="113"/>
        <v>0</v>
      </c>
      <c r="E1792" s="3" t="e">
        <f t="shared" si="115"/>
        <v>#NUM!</v>
      </c>
      <c r="F1792" s="15" t="str">
        <f>IF(ISNUMBER(VALUE(SUBSTITUTE(SUBSTITUTE(SUBSTITUTE(SUBSTITUTE('YAHOO HISTORICAL DATA'!B1792,",","+"),".","-"),"+","."),"-",",")))=TRUE,(VALUE(SUBSTITUTE(SUBSTITUTE(SUBSTITUTE(SUBSTITUTE('YAHOO HISTORICAL DATA'!B1792,",","+"),".","-"),"+","."),"-",","))),"")</f>
        <v/>
      </c>
      <c r="G1792" s="15" t="str">
        <f>IF(ISNUMBER(VALUE(SUBSTITUTE(SUBSTITUTE(SUBSTITUTE(SUBSTITUTE('YAHOO HISTORICAL DATA'!C1792,",","+"),".","-"),"+","."),"-",",")))=TRUE,(VALUE(SUBSTITUTE(SUBSTITUTE(SUBSTITUTE(SUBSTITUTE('YAHOO HISTORICAL DATA'!C1792,",","+"),".","-"),"+","."),"-",","))),"")</f>
        <v/>
      </c>
      <c r="H1792" s="15" t="str">
        <f>IF(ISNUMBER(VALUE(SUBSTITUTE(SUBSTITUTE(SUBSTITUTE(SUBSTITUTE('YAHOO HISTORICAL DATA'!D1792,",","+"),".","-"),"+","."),"-",",")))=TRUE,(VALUE(SUBSTITUTE(SUBSTITUTE(SUBSTITUTE(SUBSTITUTE('YAHOO HISTORICAL DATA'!D1792,",","+"),".","-"),"+","."),"-",","))),"")</f>
        <v/>
      </c>
      <c r="I1792" s="15" t="str">
        <f>IF(ISNUMBER(VALUE(SUBSTITUTE(SUBSTITUTE(SUBSTITUTE(SUBSTITUTE('YAHOO HISTORICAL DATA'!E1792,",","+"),".","-"),"+","."),"-",",")))=TRUE,(VALUE(SUBSTITUTE(SUBSTITUTE(SUBSTITUTE(SUBSTITUTE('YAHOO HISTORICAL DATA'!E1792,",","+"),".","-"),"+","."),"-",","))),"")</f>
        <v/>
      </c>
      <c r="J1792" s="15" t="str">
        <f>IF(ISNUMBER(VALUE(SUBSTITUTE(SUBSTITUTE(SUBSTITUTE(SUBSTITUTE('YAHOO HISTORICAL DATA'!F1792,",","+"),".","-"),"+","."),"-",",")))=TRUE,(VALUE(SUBSTITUTE(SUBSTITUTE(SUBSTITUTE(SUBSTITUTE('YAHOO HISTORICAL DATA'!F1792,",","+"),".","-"),"+","."),"-",","))),"")</f>
        <v/>
      </c>
      <c r="K1792" s="15">
        <f>IF(ISNUMBER(VALUE(SUBSTITUTE(SUBSTITUTE(SUBSTITUTE(SUBSTITUTE('YAHOO HISTORICAL DATA'!G1792,",","+"),".","-"),"+","."),"-",",")))=TRUE,(VALUE(SUBSTITUTE(SUBSTITUTE(SUBSTITUTE(SUBSTITUTE('YAHOO HISTORICAL DATA'!G1792,",","+"),".","-"),"+","."),"-",","))),VALUE(SUBSTITUTE(SUBSTITUTE(SUBSTITUTE(SUBSTITUTE('YAHOO HISTORICAL DATA'!G1792,",","+"),".","-"),"+","."),"-",",")&amp;"0"))</f>
        <v>0</v>
      </c>
    </row>
    <row r="1793" spans="1:11" x14ac:dyDescent="0.2">
      <c r="A1793">
        <f>'YAHOO HISTORICAL DATA'!A1793</f>
        <v>0</v>
      </c>
      <c r="B1793" s="81">
        <f t="shared" si="112"/>
        <v>0</v>
      </c>
      <c r="C1793" s="83">
        <f t="shared" si="114"/>
        <v>0</v>
      </c>
      <c r="D1793" s="83">
        <f t="shared" si="113"/>
        <v>0</v>
      </c>
      <c r="E1793" s="3" t="e">
        <f t="shared" si="115"/>
        <v>#NUM!</v>
      </c>
      <c r="F1793" s="15" t="str">
        <f>IF(ISNUMBER(VALUE(SUBSTITUTE(SUBSTITUTE(SUBSTITUTE(SUBSTITUTE('YAHOO HISTORICAL DATA'!B1793,",","+"),".","-"),"+","."),"-",",")))=TRUE,(VALUE(SUBSTITUTE(SUBSTITUTE(SUBSTITUTE(SUBSTITUTE('YAHOO HISTORICAL DATA'!B1793,",","+"),".","-"),"+","."),"-",","))),"")</f>
        <v/>
      </c>
      <c r="G1793" s="15" t="str">
        <f>IF(ISNUMBER(VALUE(SUBSTITUTE(SUBSTITUTE(SUBSTITUTE(SUBSTITUTE('YAHOO HISTORICAL DATA'!C1793,",","+"),".","-"),"+","."),"-",",")))=TRUE,(VALUE(SUBSTITUTE(SUBSTITUTE(SUBSTITUTE(SUBSTITUTE('YAHOO HISTORICAL DATA'!C1793,",","+"),".","-"),"+","."),"-",","))),"")</f>
        <v/>
      </c>
      <c r="H1793" s="15" t="str">
        <f>IF(ISNUMBER(VALUE(SUBSTITUTE(SUBSTITUTE(SUBSTITUTE(SUBSTITUTE('YAHOO HISTORICAL DATA'!D1793,",","+"),".","-"),"+","."),"-",",")))=TRUE,(VALUE(SUBSTITUTE(SUBSTITUTE(SUBSTITUTE(SUBSTITUTE('YAHOO HISTORICAL DATA'!D1793,",","+"),".","-"),"+","."),"-",","))),"")</f>
        <v/>
      </c>
      <c r="I1793" s="15" t="str">
        <f>IF(ISNUMBER(VALUE(SUBSTITUTE(SUBSTITUTE(SUBSTITUTE(SUBSTITUTE('YAHOO HISTORICAL DATA'!E1793,",","+"),".","-"),"+","."),"-",",")))=TRUE,(VALUE(SUBSTITUTE(SUBSTITUTE(SUBSTITUTE(SUBSTITUTE('YAHOO HISTORICAL DATA'!E1793,",","+"),".","-"),"+","."),"-",","))),"")</f>
        <v/>
      </c>
      <c r="J1793" s="15" t="str">
        <f>IF(ISNUMBER(VALUE(SUBSTITUTE(SUBSTITUTE(SUBSTITUTE(SUBSTITUTE('YAHOO HISTORICAL DATA'!F1793,",","+"),".","-"),"+","."),"-",",")))=TRUE,(VALUE(SUBSTITUTE(SUBSTITUTE(SUBSTITUTE(SUBSTITUTE('YAHOO HISTORICAL DATA'!F1793,",","+"),".","-"),"+","."),"-",","))),"")</f>
        <v/>
      </c>
      <c r="K1793" s="15">
        <f>IF(ISNUMBER(VALUE(SUBSTITUTE(SUBSTITUTE(SUBSTITUTE(SUBSTITUTE('YAHOO HISTORICAL DATA'!G1793,",","+"),".","-"),"+","."),"-",",")))=TRUE,(VALUE(SUBSTITUTE(SUBSTITUTE(SUBSTITUTE(SUBSTITUTE('YAHOO HISTORICAL DATA'!G1793,",","+"),".","-"),"+","."),"-",","))),VALUE(SUBSTITUTE(SUBSTITUTE(SUBSTITUTE(SUBSTITUTE('YAHOO HISTORICAL DATA'!G1793,",","+"),".","-"),"+","."),"-",",")&amp;"0"))</f>
        <v>0</v>
      </c>
    </row>
    <row r="1794" spans="1:11" x14ac:dyDescent="0.2">
      <c r="A1794">
        <f>'YAHOO HISTORICAL DATA'!A1794</f>
        <v>0</v>
      </c>
      <c r="B1794" s="81">
        <f t="shared" si="112"/>
        <v>0</v>
      </c>
      <c r="C1794" s="83">
        <f t="shared" si="114"/>
        <v>0</v>
      </c>
      <c r="D1794" s="83">
        <f t="shared" si="113"/>
        <v>0</v>
      </c>
      <c r="E1794" s="3" t="e">
        <f t="shared" si="115"/>
        <v>#NUM!</v>
      </c>
      <c r="F1794" s="15" t="str">
        <f>IF(ISNUMBER(VALUE(SUBSTITUTE(SUBSTITUTE(SUBSTITUTE(SUBSTITUTE('YAHOO HISTORICAL DATA'!B1794,",","+"),".","-"),"+","."),"-",",")))=TRUE,(VALUE(SUBSTITUTE(SUBSTITUTE(SUBSTITUTE(SUBSTITUTE('YAHOO HISTORICAL DATA'!B1794,",","+"),".","-"),"+","."),"-",","))),"")</f>
        <v/>
      </c>
      <c r="G1794" s="15" t="str">
        <f>IF(ISNUMBER(VALUE(SUBSTITUTE(SUBSTITUTE(SUBSTITUTE(SUBSTITUTE('YAHOO HISTORICAL DATA'!C1794,",","+"),".","-"),"+","."),"-",",")))=TRUE,(VALUE(SUBSTITUTE(SUBSTITUTE(SUBSTITUTE(SUBSTITUTE('YAHOO HISTORICAL DATA'!C1794,",","+"),".","-"),"+","."),"-",","))),"")</f>
        <v/>
      </c>
      <c r="H1794" s="15" t="str">
        <f>IF(ISNUMBER(VALUE(SUBSTITUTE(SUBSTITUTE(SUBSTITUTE(SUBSTITUTE('YAHOO HISTORICAL DATA'!D1794,",","+"),".","-"),"+","."),"-",",")))=TRUE,(VALUE(SUBSTITUTE(SUBSTITUTE(SUBSTITUTE(SUBSTITUTE('YAHOO HISTORICAL DATA'!D1794,",","+"),".","-"),"+","."),"-",","))),"")</f>
        <v/>
      </c>
      <c r="I1794" s="15" t="str">
        <f>IF(ISNUMBER(VALUE(SUBSTITUTE(SUBSTITUTE(SUBSTITUTE(SUBSTITUTE('YAHOO HISTORICAL DATA'!E1794,",","+"),".","-"),"+","."),"-",",")))=TRUE,(VALUE(SUBSTITUTE(SUBSTITUTE(SUBSTITUTE(SUBSTITUTE('YAHOO HISTORICAL DATA'!E1794,",","+"),".","-"),"+","."),"-",","))),"")</f>
        <v/>
      </c>
      <c r="J1794" s="15" t="str">
        <f>IF(ISNUMBER(VALUE(SUBSTITUTE(SUBSTITUTE(SUBSTITUTE(SUBSTITUTE('YAHOO HISTORICAL DATA'!F1794,",","+"),".","-"),"+","."),"-",",")))=TRUE,(VALUE(SUBSTITUTE(SUBSTITUTE(SUBSTITUTE(SUBSTITUTE('YAHOO HISTORICAL DATA'!F1794,",","+"),".","-"),"+","."),"-",","))),"")</f>
        <v/>
      </c>
      <c r="K1794" s="15">
        <f>IF(ISNUMBER(VALUE(SUBSTITUTE(SUBSTITUTE(SUBSTITUTE(SUBSTITUTE('YAHOO HISTORICAL DATA'!G1794,",","+"),".","-"),"+","."),"-",",")))=TRUE,(VALUE(SUBSTITUTE(SUBSTITUTE(SUBSTITUTE(SUBSTITUTE('YAHOO HISTORICAL DATA'!G1794,",","+"),".","-"),"+","."),"-",","))),VALUE(SUBSTITUTE(SUBSTITUTE(SUBSTITUTE(SUBSTITUTE('YAHOO HISTORICAL DATA'!G1794,",","+"),".","-"),"+","."),"-",",")&amp;"0"))</f>
        <v>0</v>
      </c>
    </row>
    <row r="1795" spans="1:11" x14ac:dyDescent="0.2">
      <c r="A1795">
        <f>'YAHOO HISTORICAL DATA'!A1795</f>
        <v>0</v>
      </c>
      <c r="B1795" s="81">
        <f t="shared" ref="B1795:B1858" si="116">VALUE(RIGHT((LEFT(A1795,6)),2))</f>
        <v>0</v>
      </c>
      <c r="C1795" s="83">
        <f t="shared" si="114"/>
        <v>0</v>
      </c>
      <c r="D1795" s="83">
        <f t="shared" ref="D1795:D1858" si="117">IF(AND(ISNUMBER(G1795),ISNUMBER(K1795)),VALUE(RIGHT(A1795,4)),0)</f>
        <v>0</v>
      </c>
      <c r="E1795" s="3" t="e">
        <f t="shared" si="115"/>
        <v>#NUM!</v>
      </c>
      <c r="F1795" s="15" t="str">
        <f>IF(ISNUMBER(VALUE(SUBSTITUTE(SUBSTITUTE(SUBSTITUTE(SUBSTITUTE('YAHOO HISTORICAL DATA'!B1795,",","+"),".","-"),"+","."),"-",",")))=TRUE,(VALUE(SUBSTITUTE(SUBSTITUTE(SUBSTITUTE(SUBSTITUTE('YAHOO HISTORICAL DATA'!B1795,",","+"),".","-"),"+","."),"-",","))),"")</f>
        <v/>
      </c>
      <c r="G1795" s="15" t="str">
        <f>IF(ISNUMBER(VALUE(SUBSTITUTE(SUBSTITUTE(SUBSTITUTE(SUBSTITUTE('YAHOO HISTORICAL DATA'!C1795,",","+"),".","-"),"+","."),"-",",")))=TRUE,(VALUE(SUBSTITUTE(SUBSTITUTE(SUBSTITUTE(SUBSTITUTE('YAHOO HISTORICAL DATA'!C1795,",","+"),".","-"),"+","."),"-",","))),"")</f>
        <v/>
      </c>
      <c r="H1795" s="15" t="str">
        <f>IF(ISNUMBER(VALUE(SUBSTITUTE(SUBSTITUTE(SUBSTITUTE(SUBSTITUTE('YAHOO HISTORICAL DATA'!D1795,",","+"),".","-"),"+","."),"-",",")))=TRUE,(VALUE(SUBSTITUTE(SUBSTITUTE(SUBSTITUTE(SUBSTITUTE('YAHOO HISTORICAL DATA'!D1795,",","+"),".","-"),"+","."),"-",","))),"")</f>
        <v/>
      </c>
      <c r="I1795" s="15" t="str">
        <f>IF(ISNUMBER(VALUE(SUBSTITUTE(SUBSTITUTE(SUBSTITUTE(SUBSTITUTE('YAHOO HISTORICAL DATA'!E1795,",","+"),".","-"),"+","."),"-",",")))=TRUE,(VALUE(SUBSTITUTE(SUBSTITUTE(SUBSTITUTE(SUBSTITUTE('YAHOO HISTORICAL DATA'!E1795,",","+"),".","-"),"+","."),"-",","))),"")</f>
        <v/>
      </c>
      <c r="J1795" s="15" t="str">
        <f>IF(ISNUMBER(VALUE(SUBSTITUTE(SUBSTITUTE(SUBSTITUTE(SUBSTITUTE('YAHOO HISTORICAL DATA'!F1795,",","+"),".","-"),"+","."),"-",",")))=TRUE,(VALUE(SUBSTITUTE(SUBSTITUTE(SUBSTITUTE(SUBSTITUTE('YAHOO HISTORICAL DATA'!F1795,",","+"),".","-"),"+","."),"-",","))),"")</f>
        <v/>
      </c>
      <c r="K1795" s="15">
        <f>IF(ISNUMBER(VALUE(SUBSTITUTE(SUBSTITUTE(SUBSTITUTE(SUBSTITUTE('YAHOO HISTORICAL DATA'!G1795,",","+"),".","-"),"+","."),"-",",")))=TRUE,(VALUE(SUBSTITUTE(SUBSTITUTE(SUBSTITUTE(SUBSTITUTE('YAHOO HISTORICAL DATA'!G1795,",","+"),".","-"),"+","."),"-",","))),VALUE(SUBSTITUTE(SUBSTITUTE(SUBSTITUTE(SUBSTITUTE('YAHOO HISTORICAL DATA'!G1795,",","+"),".","-"),"+","."),"-",",")&amp;"0"))</f>
        <v>0</v>
      </c>
    </row>
    <row r="1796" spans="1:11" x14ac:dyDescent="0.2">
      <c r="A1796">
        <f>'YAHOO HISTORICAL DATA'!A1796</f>
        <v>0</v>
      </c>
      <c r="B1796" s="81">
        <f t="shared" si="116"/>
        <v>0</v>
      </c>
      <c r="C1796" s="83">
        <f t="shared" si="114"/>
        <v>0</v>
      </c>
      <c r="D1796" s="83">
        <f t="shared" si="117"/>
        <v>0</v>
      </c>
      <c r="E1796" s="3" t="e">
        <f t="shared" si="115"/>
        <v>#NUM!</v>
      </c>
      <c r="F1796" s="15" t="str">
        <f>IF(ISNUMBER(VALUE(SUBSTITUTE(SUBSTITUTE(SUBSTITUTE(SUBSTITUTE('YAHOO HISTORICAL DATA'!B1796,",","+"),".","-"),"+","."),"-",",")))=TRUE,(VALUE(SUBSTITUTE(SUBSTITUTE(SUBSTITUTE(SUBSTITUTE('YAHOO HISTORICAL DATA'!B1796,",","+"),".","-"),"+","."),"-",","))),"")</f>
        <v/>
      </c>
      <c r="G1796" s="15" t="str">
        <f>IF(ISNUMBER(VALUE(SUBSTITUTE(SUBSTITUTE(SUBSTITUTE(SUBSTITUTE('YAHOO HISTORICAL DATA'!C1796,",","+"),".","-"),"+","."),"-",",")))=TRUE,(VALUE(SUBSTITUTE(SUBSTITUTE(SUBSTITUTE(SUBSTITUTE('YAHOO HISTORICAL DATA'!C1796,",","+"),".","-"),"+","."),"-",","))),"")</f>
        <v/>
      </c>
      <c r="H1796" s="15" t="str">
        <f>IF(ISNUMBER(VALUE(SUBSTITUTE(SUBSTITUTE(SUBSTITUTE(SUBSTITUTE('YAHOO HISTORICAL DATA'!D1796,",","+"),".","-"),"+","."),"-",",")))=TRUE,(VALUE(SUBSTITUTE(SUBSTITUTE(SUBSTITUTE(SUBSTITUTE('YAHOO HISTORICAL DATA'!D1796,",","+"),".","-"),"+","."),"-",","))),"")</f>
        <v/>
      </c>
      <c r="I1796" s="15" t="str">
        <f>IF(ISNUMBER(VALUE(SUBSTITUTE(SUBSTITUTE(SUBSTITUTE(SUBSTITUTE('YAHOO HISTORICAL DATA'!E1796,",","+"),".","-"),"+","."),"-",",")))=TRUE,(VALUE(SUBSTITUTE(SUBSTITUTE(SUBSTITUTE(SUBSTITUTE('YAHOO HISTORICAL DATA'!E1796,",","+"),".","-"),"+","."),"-",","))),"")</f>
        <v/>
      </c>
      <c r="J1796" s="15" t="str">
        <f>IF(ISNUMBER(VALUE(SUBSTITUTE(SUBSTITUTE(SUBSTITUTE(SUBSTITUTE('YAHOO HISTORICAL DATA'!F1796,",","+"),".","-"),"+","."),"-",",")))=TRUE,(VALUE(SUBSTITUTE(SUBSTITUTE(SUBSTITUTE(SUBSTITUTE('YAHOO HISTORICAL DATA'!F1796,",","+"),".","-"),"+","."),"-",","))),"")</f>
        <v/>
      </c>
      <c r="K1796" s="15">
        <f>IF(ISNUMBER(VALUE(SUBSTITUTE(SUBSTITUTE(SUBSTITUTE(SUBSTITUTE('YAHOO HISTORICAL DATA'!G1796,",","+"),".","-"),"+","."),"-",",")))=TRUE,(VALUE(SUBSTITUTE(SUBSTITUTE(SUBSTITUTE(SUBSTITUTE('YAHOO HISTORICAL DATA'!G1796,",","+"),".","-"),"+","."),"-",","))),VALUE(SUBSTITUTE(SUBSTITUTE(SUBSTITUTE(SUBSTITUTE('YAHOO HISTORICAL DATA'!G1796,",","+"),".","-"),"+","."),"-",",")&amp;"0"))</f>
        <v>0</v>
      </c>
    </row>
    <row r="1797" spans="1:11" x14ac:dyDescent="0.2">
      <c r="A1797">
        <f>'YAHOO HISTORICAL DATA'!A1797</f>
        <v>0</v>
      </c>
      <c r="B1797" s="81">
        <f t="shared" si="116"/>
        <v>0</v>
      </c>
      <c r="C1797" s="83">
        <f t="shared" si="114"/>
        <v>0</v>
      </c>
      <c r="D1797" s="83">
        <f t="shared" si="117"/>
        <v>0</v>
      </c>
      <c r="E1797" s="3" t="e">
        <f t="shared" si="115"/>
        <v>#NUM!</v>
      </c>
      <c r="F1797" s="15" t="str">
        <f>IF(ISNUMBER(VALUE(SUBSTITUTE(SUBSTITUTE(SUBSTITUTE(SUBSTITUTE('YAHOO HISTORICAL DATA'!B1797,",","+"),".","-"),"+","."),"-",",")))=TRUE,(VALUE(SUBSTITUTE(SUBSTITUTE(SUBSTITUTE(SUBSTITUTE('YAHOO HISTORICAL DATA'!B1797,",","+"),".","-"),"+","."),"-",","))),"")</f>
        <v/>
      </c>
      <c r="G1797" s="15" t="str">
        <f>IF(ISNUMBER(VALUE(SUBSTITUTE(SUBSTITUTE(SUBSTITUTE(SUBSTITUTE('YAHOO HISTORICAL DATA'!C1797,",","+"),".","-"),"+","."),"-",",")))=TRUE,(VALUE(SUBSTITUTE(SUBSTITUTE(SUBSTITUTE(SUBSTITUTE('YAHOO HISTORICAL DATA'!C1797,",","+"),".","-"),"+","."),"-",","))),"")</f>
        <v/>
      </c>
      <c r="H1797" s="15" t="str">
        <f>IF(ISNUMBER(VALUE(SUBSTITUTE(SUBSTITUTE(SUBSTITUTE(SUBSTITUTE('YAHOO HISTORICAL DATA'!D1797,",","+"),".","-"),"+","."),"-",",")))=TRUE,(VALUE(SUBSTITUTE(SUBSTITUTE(SUBSTITUTE(SUBSTITUTE('YAHOO HISTORICAL DATA'!D1797,",","+"),".","-"),"+","."),"-",","))),"")</f>
        <v/>
      </c>
      <c r="I1797" s="15" t="str">
        <f>IF(ISNUMBER(VALUE(SUBSTITUTE(SUBSTITUTE(SUBSTITUTE(SUBSTITUTE('YAHOO HISTORICAL DATA'!E1797,",","+"),".","-"),"+","."),"-",",")))=TRUE,(VALUE(SUBSTITUTE(SUBSTITUTE(SUBSTITUTE(SUBSTITUTE('YAHOO HISTORICAL DATA'!E1797,",","+"),".","-"),"+","."),"-",","))),"")</f>
        <v/>
      </c>
      <c r="J1797" s="15" t="str">
        <f>IF(ISNUMBER(VALUE(SUBSTITUTE(SUBSTITUTE(SUBSTITUTE(SUBSTITUTE('YAHOO HISTORICAL DATA'!F1797,",","+"),".","-"),"+","."),"-",",")))=TRUE,(VALUE(SUBSTITUTE(SUBSTITUTE(SUBSTITUTE(SUBSTITUTE('YAHOO HISTORICAL DATA'!F1797,",","+"),".","-"),"+","."),"-",","))),"")</f>
        <v/>
      </c>
      <c r="K1797" s="15">
        <f>IF(ISNUMBER(VALUE(SUBSTITUTE(SUBSTITUTE(SUBSTITUTE(SUBSTITUTE('YAHOO HISTORICAL DATA'!G1797,",","+"),".","-"),"+","."),"-",",")))=TRUE,(VALUE(SUBSTITUTE(SUBSTITUTE(SUBSTITUTE(SUBSTITUTE('YAHOO HISTORICAL DATA'!G1797,",","+"),".","-"),"+","."),"-",","))),VALUE(SUBSTITUTE(SUBSTITUTE(SUBSTITUTE(SUBSTITUTE('YAHOO HISTORICAL DATA'!G1797,",","+"),".","-"),"+","."),"-",",")&amp;"0"))</f>
        <v>0</v>
      </c>
    </row>
    <row r="1798" spans="1:11" x14ac:dyDescent="0.2">
      <c r="A1798">
        <f>'YAHOO HISTORICAL DATA'!A1798</f>
        <v>0</v>
      </c>
      <c r="B1798" s="81">
        <f t="shared" si="116"/>
        <v>0</v>
      </c>
      <c r="C1798" s="83">
        <f t="shared" si="114"/>
        <v>0</v>
      </c>
      <c r="D1798" s="83">
        <f t="shared" si="117"/>
        <v>0</v>
      </c>
      <c r="E1798" s="3" t="e">
        <f t="shared" si="115"/>
        <v>#NUM!</v>
      </c>
      <c r="F1798" s="15" t="str">
        <f>IF(ISNUMBER(VALUE(SUBSTITUTE(SUBSTITUTE(SUBSTITUTE(SUBSTITUTE('YAHOO HISTORICAL DATA'!B1798,",","+"),".","-"),"+","."),"-",",")))=TRUE,(VALUE(SUBSTITUTE(SUBSTITUTE(SUBSTITUTE(SUBSTITUTE('YAHOO HISTORICAL DATA'!B1798,",","+"),".","-"),"+","."),"-",","))),"")</f>
        <v/>
      </c>
      <c r="G1798" s="15" t="str">
        <f>IF(ISNUMBER(VALUE(SUBSTITUTE(SUBSTITUTE(SUBSTITUTE(SUBSTITUTE('YAHOO HISTORICAL DATA'!C1798,",","+"),".","-"),"+","."),"-",",")))=TRUE,(VALUE(SUBSTITUTE(SUBSTITUTE(SUBSTITUTE(SUBSTITUTE('YAHOO HISTORICAL DATA'!C1798,",","+"),".","-"),"+","."),"-",","))),"")</f>
        <v/>
      </c>
      <c r="H1798" s="15" t="str">
        <f>IF(ISNUMBER(VALUE(SUBSTITUTE(SUBSTITUTE(SUBSTITUTE(SUBSTITUTE('YAHOO HISTORICAL DATA'!D1798,",","+"),".","-"),"+","."),"-",",")))=TRUE,(VALUE(SUBSTITUTE(SUBSTITUTE(SUBSTITUTE(SUBSTITUTE('YAHOO HISTORICAL DATA'!D1798,",","+"),".","-"),"+","."),"-",","))),"")</f>
        <v/>
      </c>
      <c r="I1798" s="15" t="str">
        <f>IF(ISNUMBER(VALUE(SUBSTITUTE(SUBSTITUTE(SUBSTITUTE(SUBSTITUTE('YAHOO HISTORICAL DATA'!E1798,",","+"),".","-"),"+","."),"-",",")))=TRUE,(VALUE(SUBSTITUTE(SUBSTITUTE(SUBSTITUTE(SUBSTITUTE('YAHOO HISTORICAL DATA'!E1798,",","+"),".","-"),"+","."),"-",","))),"")</f>
        <v/>
      </c>
      <c r="J1798" s="15" t="str">
        <f>IF(ISNUMBER(VALUE(SUBSTITUTE(SUBSTITUTE(SUBSTITUTE(SUBSTITUTE('YAHOO HISTORICAL DATA'!F1798,",","+"),".","-"),"+","."),"-",",")))=TRUE,(VALUE(SUBSTITUTE(SUBSTITUTE(SUBSTITUTE(SUBSTITUTE('YAHOO HISTORICAL DATA'!F1798,",","+"),".","-"),"+","."),"-",","))),"")</f>
        <v/>
      </c>
      <c r="K1798" s="15">
        <f>IF(ISNUMBER(VALUE(SUBSTITUTE(SUBSTITUTE(SUBSTITUTE(SUBSTITUTE('YAHOO HISTORICAL DATA'!G1798,",","+"),".","-"),"+","."),"-",",")))=TRUE,(VALUE(SUBSTITUTE(SUBSTITUTE(SUBSTITUTE(SUBSTITUTE('YAHOO HISTORICAL DATA'!G1798,",","+"),".","-"),"+","."),"-",","))),VALUE(SUBSTITUTE(SUBSTITUTE(SUBSTITUTE(SUBSTITUTE('YAHOO HISTORICAL DATA'!G1798,",","+"),".","-"),"+","."),"-",",")&amp;"0"))</f>
        <v>0</v>
      </c>
    </row>
    <row r="1799" spans="1:11" x14ac:dyDescent="0.2">
      <c r="A1799">
        <f>'YAHOO HISTORICAL DATA'!A1799</f>
        <v>0</v>
      </c>
      <c r="B1799" s="81">
        <f t="shared" si="116"/>
        <v>0</v>
      </c>
      <c r="C1799" s="83">
        <f t="shared" si="114"/>
        <v>0</v>
      </c>
      <c r="D1799" s="83">
        <f t="shared" si="117"/>
        <v>0</v>
      </c>
      <c r="E1799" s="3" t="e">
        <f t="shared" si="115"/>
        <v>#NUM!</v>
      </c>
      <c r="F1799" s="15" t="str">
        <f>IF(ISNUMBER(VALUE(SUBSTITUTE(SUBSTITUTE(SUBSTITUTE(SUBSTITUTE('YAHOO HISTORICAL DATA'!B1799,",","+"),".","-"),"+","."),"-",",")))=TRUE,(VALUE(SUBSTITUTE(SUBSTITUTE(SUBSTITUTE(SUBSTITUTE('YAHOO HISTORICAL DATA'!B1799,",","+"),".","-"),"+","."),"-",","))),"")</f>
        <v/>
      </c>
      <c r="G1799" s="15" t="str">
        <f>IF(ISNUMBER(VALUE(SUBSTITUTE(SUBSTITUTE(SUBSTITUTE(SUBSTITUTE('YAHOO HISTORICAL DATA'!C1799,",","+"),".","-"),"+","."),"-",",")))=TRUE,(VALUE(SUBSTITUTE(SUBSTITUTE(SUBSTITUTE(SUBSTITUTE('YAHOO HISTORICAL DATA'!C1799,",","+"),".","-"),"+","."),"-",","))),"")</f>
        <v/>
      </c>
      <c r="H1799" s="15" t="str">
        <f>IF(ISNUMBER(VALUE(SUBSTITUTE(SUBSTITUTE(SUBSTITUTE(SUBSTITUTE('YAHOO HISTORICAL DATA'!D1799,",","+"),".","-"),"+","."),"-",",")))=TRUE,(VALUE(SUBSTITUTE(SUBSTITUTE(SUBSTITUTE(SUBSTITUTE('YAHOO HISTORICAL DATA'!D1799,",","+"),".","-"),"+","."),"-",","))),"")</f>
        <v/>
      </c>
      <c r="I1799" s="15" t="str">
        <f>IF(ISNUMBER(VALUE(SUBSTITUTE(SUBSTITUTE(SUBSTITUTE(SUBSTITUTE('YAHOO HISTORICAL DATA'!E1799,",","+"),".","-"),"+","."),"-",",")))=TRUE,(VALUE(SUBSTITUTE(SUBSTITUTE(SUBSTITUTE(SUBSTITUTE('YAHOO HISTORICAL DATA'!E1799,",","+"),".","-"),"+","."),"-",","))),"")</f>
        <v/>
      </c>
      <c r="J1799" s="15" t="str">
        <f>IF(ISNUMBER(VALUE(SUBSTITUTE(SUBSTITUTE(SUBSTITUTE(SUBSTITUTE('YAHOO HISTORICAL DATA'!F1799,",","+"),".","-"),"+","."),"-",",")))=TRUE,(VALUE(SUBSTITUTE(SUBSTITUTE(SUBSTITUTE(SUBSTITUTE('YAHOO HISTORICAL DATA'!F1799,",","+"),".","-"),"+","."),"-",","))),"")</f>
        <v/>
      </c>
      <c r="K1799" s="15">
        <f>IF(ISNUMBER(VALUE(SUBSTITUTE(SUBSTITUTE(SUBSTITUTE(SUBSTITUTE('YAHOO HISTORICAL DATA'!G1799,",","+"),".","-"),"+","."),"-",",")))=TRUE,(VALUE(SUBSTITUTE(SUBSTITUTE(SUBSTITUTE(SUBSTITUTE('YAHOO HISTORICAL DATA'!G1799,",","+"),".","-"),"+","."),"-",","))),VALUE(SUBSTITUTE(SUBSTITUTE(SUBSTITUTE(SUBSTITUTE('YAHOO HISTORICAL DATA'!G1799,",","+"),".","-"),"+","."),"-",",")&amp;"0"))</f>
        <v>0</v>
      </c>
    </row>
    <row r="1800" spans="1:11" x14ac:dyDescent="0.2">
      <c r="A1800">
        <f>'YAHOO HISTORICAL DATA'!A1800</f>
        <v>0</v>
      </c>
      <c r="B1800" s="81">
        <f t="shared" si="116"/>
        <v>0</v>
      </c>
      <c r="C1800" s="83">
        <f t="shared" si="114"/>
        <v>0</v>
      </c>
      <c r="D1800" s="83">
        <f t="shared" si="117"/>
        <v>0</v>
      </c>
      <c r="E1800" s="3" t="e">
        <f t="shared" si="115"/>
        <v>#NUM!</v>
      </c>
      <c r="F1800" s="15" t="str">
        <f>IF(ISNUMBER(VALUE(SUBSTITUTE(SUBSTITUTE(SUBSTITUTE(SUBSTITUTE('YAHOO HISTORICAL DATA'!B1800,",","+"),".","-"),"+","."),"-",",")))=TRUE,(VALUE(SUBSTITUTE(SUBSTITUTE(SUBSTITUTE(SUBSTITUTE('YAHOO HISTORICAL DATA'!B1800,",","+"),".","-"),"+","."),"-",","))),"")</f>
        <v/>
      </c>
      <c r="G1800" s="15" t="str">
        <f>IF(ISNUMBER(VALUE(SUBSTITUTE(SUBSTITUTE(SUBSTITUTE(SUBSTITUTE('YAHOO HISTORICAL DATA'!C1800,",","+"),".","-"),"+","."),"-",",")))=TRUE,(VALUE(SUBSTITUTE(SUBSTITUTE(SUBSTITUTE(SUBSTITUTE('YAHOO HISTORICAL DATA'!C1800,",","+"),".","-"),"+","."),"-",","))),"")</f>
        <v/>
      </c>
      <c r="H1800" s="15" t="str">
        <f>IF(ISNUMBER(VALUE(SUBSTITUTE(SUBSTITUTE(SUBSTITUTE(SUBSTITUTE('YAHOO HISTORICAL DATA'!D1800,",","+"),".","-"),"+","."),"-",",")))=TRUE,(VALUE(SUBSTITUTE(SUBSTITUTE(SUBSTITUTE(SUBSTITUTE('YAHOO HISTORICAL DATA'!D1800,",","+"),".","-"),"+","."),"-",","))),"")</f>
        <v/>
      </c>
      <c r="I1800" s="15" t="str">
        <f>IF(ISNUMBER(VALUE(SUBSTITUTE(SUBSTITUTE(SUBSTITUTE(SUBSTITUTE('YAHOO HISTORICAL DATA'!E1800,",","+"),".","-"),"+","."),"-",",")))=TRUE,(VALUE(SUBSTITUTE(SUBSTITUTE(SUBSTITUTE(SUBSTITUTE('YAHOO HISTORICAL DATA'!E1800,",","+"),".","-"),"+","."),"-",","))),"")</f>
        <v/>
      </c>
      <c r="J1800" s="15" t="str">
        <f>IF(ISNUMBER(VALUE(SUBSTITUTE(SUBSTITUTE(SUBSTITUTE(SUBSTITUTE('YAHOO HISTORICAL DATA'!F1800,",","+"),".","-"),"+","."),"-",",")))=TRUE,(VALUE(SUBSTITUTE(SUBSTITUTE(SUBSTITUTE(SUBSTITUTE('YAHOO HISTORICAL DATA'!F1800,",","+"),".","-"),"+","."),"-",","))),"")</f>
        <v/>
      </c>
      <c r="K1800" s="15">
        <f>IF(ISNUMBER(VALUE(SUBSTITUTE(SUBSTITUTE(SUBSTITUTE(SUBSTITUTE('YAHOO HISTORICAL DATA'!G1800,",","+"),".","-"),"+","."),"-",",")))=TRUE,(VALUE(SUBSTITUTE(SUBSTITUTE(SUBSTITUTE(SUBSTITUTE('YAHOO HISTORICAL DATA'!G1800,",","+"),".","-"),"+","."),"-",","))),VALUE(SUBSTITUTE(SUBSTITUTE(SUBSTITUTE(SUBSTITUTE('YAHOO HISTORICAL DATA'!G1800,",","+"),".","-"),"+","."),"-",",")&amp;"0"))</f>
        <v>0</v>
      </c>
    </row>
    <row r="1801" spans="1:11" x14ac:dyDescent="0.2">
      <c r="A1801">
        <f>'YAHOO HISTORICAL DATA'!A1801</f>
        <v>0</v>
      </c>
      <c r="B1801" s="81">
        <f t="shared" si="116"/>
        <v>0</v>
      </c>
      <c r="C1801" s="83">
        <f t="shared" si="114"/>
        <v>0</v>
      </c>
      <c r="D1801" s="83">
        <f t="shared" si="117"/>
        <v>0</v>
      </c>
      <c r="E1801" s="3" t="e">
        <f t="shared" si="115"/>
        <v>#NUM!</v>
      </c>
      <c r="F1801" s="15" t="str">
        <f>IF(ISNUMBER(VALUE(SUBSTITUTE(SUBSTITUTE(SUBSTITUTE(SUBSTITUTE('YAHOO HISTORICAL DATA'!B1801,",","+"),".","-"),"+","."),"-",",")))=TRUE,(VALUE(SUBSTITUTE(SUBSTITUTE(SUBSTITUTE(SUBSTITUTE('YAHOO HISTORICAL DATA'!B1801,",","+"),".","-"),"+","."),"-",","))),"")</f>
        <v/>
      </c>
      <c r="G1801" s="15" t="str">
        <f>IF(ISNUMBER(VALUE(SUBSTITUTE(SUBSTITUTE(SUBSTITUTE(SUBSTITUTE('YAHOO HISTORICAL DATA'!C1801,",","+"),".","-"),"+","."),"-",",")))=TRUE,(VALUE(SUBSTITUTE(SUBSTITUTE(SUBSTITUTE(SUBSTITUTE('YAHOO HISTORICAL DATA'!C1801,",","+"),".","-"),"+","."),"-",","))),"")</f>
        <v/>
      </c>
      <c r="H1801" s="15" t="str">
        <f>IF(ISNUMBER(VALUE(SUBSTITUTE(SUBSTITUTE(SUBSTITUTE(SUBSTITUTE('YAHOO HISTORICAL DATA'!D1801,",","+"),".","-"),"+","."),"-",",")))=TRUE,(VALUE(SUBSTITUTE(SUBSTITUTE(SUBSTITUTE(SUBSTITUTE('YAHOO HISTORICAL DATA'!D1801,",","+"),".","-"),"+","."),"-",","))),"")</f>
        <v/>
      </c>
      <c r="I1801" s="15" t="str">
        <f>IF(ISNUMBER(VALUE(SUBSTITUTE(SUBSTITUTE(SUBSTITUTE(SUBSTITUTE('YAHOO HISTORICAL DATA'!E1801,",","+"),".","-"),"+","."),"-",",")))=TRUE,(VALUE(SUBSTITUTE(SUBSTITUTE(SUBSTITUTE(SUBSTITUTE('YAHOO HISTORICAL DATA'!E1801,",","+"),".","-"),"+","."),"-",","))),"")</f>
        <v/>
      </c>
      <c r="J1801" s="15" t="str">
        <f>IF(ISNUMBER(VALUE(SUBSTITUTE(SUBSTITUTE(SUBSTITUTE(SUBSTITUTE('YAHOO HISTORICAL DATA'!F1801,",","+"),".","-"),"+","."),"-",",")))=TRUE,(VALUE(SUBSTITUTE(SUBSTITUTE(SUBSTITUTE(SUBSTITUTE('YAHOO HISTORICAL DATA'!F1801,",","+"),".","-"),"+","."),"-",","))),"")</f>
        <v/>
      </c>
      <c r="K1801" s="15">
        <f>IF(ISNUMBER(VALUE(SUBSTITUTE(SUBSTITUTE(SUBSTITUTE(SUBSTITUTE('YAHOO HISTORICAL DATA'!G1801,",","+"),".","-"),"+","."),"-",",")))=TRUE,(VALUE(SUBSTITUTE(SUBSTITUTE(SUBSTITUTE(SUBSTITUTE('YAHOO HISTORICAL DATA'!G1801,",","+"),".","-"),"+","."),"-",","))),VALUE(SUBSTITUTE(SUBSTITUTE(SUBSTITUTE(SUBSTITUTE('YAHOO HISTORICAL DATA'!G1801,",","+"),".","-"),"+","."),"-",",")&amp;"0"))</f>
        <v>0</v>
      </c>
    </row>
    <row r="1802" spans="1:11" x14ac:dyDescent="0.2">
      <c r="A1802">
        <f>'YAHOO HISTORICAL DATA'!A1802</f>
        <v>0</v>
      </c>
      <c r="B1802" s="81">
        <f t="shared" si="116"/>
        <v>0</v>
      </c>
      <c r="C1802" s="83">
        <f t="shared" si="114"/>
        <v>0</v>
      </c>
      <c r="D1802" s="83">
        <f t="shared" si="117"/>
        <v>0</v>
      </c>
      <c r="E1802" s="3" t="e">
        <f t="shared" si="115"/>
        <v>#NUM!</v>
      </c>
      <c r="F1802" s="15" t="str">
        <f>IF(ISNUMBER(VALUE(SUBSTITUTE(SUBSTITUTE(SUBSTITUTE(SUBSTITUTE('YAHOO HISTORICAL DATA'!B1802,",","+"),".","-"),"+","."),"-",",")))=TRUE,(VALUE(SUBSTITUTE(SUBSTITUTE(SUBSTITUTE(SUBSTITUTE('YAHOO HISTORICAL DATA'!B1802,",","+"),".","-"),"+","."),"-",","))),"")</f>
        <v/>
      </c>
      <c r="G1802" s="15" t="str">
        <f>IF(ISNUMBER(VALUE(SUBSTITUTE(SUBSTITUTE(SUBSTITUTE(SUBSTITUTE('YAHOO HISTORICAL DATA'!C1802,",","+"),".","-"),"+","."),"-",",")))=TRUE,(VALUE(SUBSTITUTE(SUBSTITUTE(SUBSTITUTE(SUBSTITUTE('YAHOO HISTORICAL DATA'!C1802,",","+"),".","-"),"+","."),"-",","))),"")</f>
        <v/>
      </c>
      <c r="H1802" s="15" t="str">
        <f>IF(ISNUMBER(VALUE(SUBSTITUTE(SUBSTITUTE(SUBSTITUTE(SUBSTITUTE('YAHOO HISTORICAL DATA'!D1802,",","+"),".","-"),"+","."),"-",",")))=TRUE,(VALUE(SUBSTITUTE(SUBSTITUTE(SUBSTITUTE(SUBSTITUTE('YAHOO HISTORICAL DATA'!D1802,",","+"),".","-"),"+","."),"-",","))),"")</f>
        <v/>
      </c>
      <c r="I1802" s="15" t="str">
        <f>IF(ISNUMBER(VALUE(SUBSTITUTE(SUBSTITUTE(SUBSTITUTE(SUBSTITUTE('YAHOO HISTORICAL DATA'!E1802,",","+"),".","-"),"+","."),"-",",")))=TRUE,(VALUE(SUBSTITUTE(SUBSTITUTE(SUBSTITUTE(SUBSTITUTE('YAHOO HISTORICAL DATA'!E1802,",","+"),".","-"),"+","."),"-",","))),"")</f>
        <v/>
      </c>
      <c r="J1802" s="15" t="str">
        <f>IF(ISNUMBER(VALUE(SUBSTITUTE(SUBSTITUTE(SUBSTITUTE(SUBSTITUTE('YAHOO HISTORICAL DATA'!F1802,",","+"),".","-"),"+","."),"-",",")))=TRUE,(VALUE(SUBSTITUTE(SUBSTITUTE(SUBSTITUTE(SUBSTITUTE('YAHOO HISTORICAL DATA'!F1802,",","+"),".","-"),"+","."),"-",","))),"")</f>
        <v/>
      </c>
      <c r="K1802" s="15">
        <f>IF(ISNUMBER(VALUE(SUBSTITUTE(SUBSTITUTE(SUBSTITUTE(SUBSTITUTE('YAHOO HISTORICAL DATA'!G1802,",","+"),".","-"),"+","."),"-",",")))=TRUE,(VALUE(SUBSTITUTE(SUBSTITUTE(SUBSTITUTE(SUBSTITUTE('YAHOO HISTORICAL DATA'!G1802,",","+"),".","-"),"+","."),"-",","))),VALUE(SUBSTITUTE(SUBSTITUTE(SUBSTITUTE(SUBSTITUTE('YAHOO HISTORICAL DATA'!G1802,",","+"),".","-"),"+","."),"-",",")&amp;"0"))</f>
        <v>0</v>
      </c>
    </row>
    <row r="1803" spans="1:11" x14ac:dyDescent="0.2">
      <c r="A1803">
        <f>'YAHOO HISTORICAL DATA'!A1803</f>
        <v>0</v>
      </c>
      <c r="B1803" s="81">
        <f t="shared" si="116"/>
        <v>0</v>
      </c>
      <c r="C1803" s="83">
        <f t="shared" si="114"/>
        <v>0</v>
      </c>
      <c r="D1803" s="83">
        <f t="shared" si="117"/>
        <v>0</v>
      </c>
      <c r="E1803" s="3" t="e">
        <f t="shared" si="115"/>
        <v>#NUM!</v>
      </c>
      <c r="F1803" s="15" t="str">
        <f>IF(ISNUMBER(VALUE(SUBSTITUTE(SUBSTITUTE(SUBSTITUTE(SUBSTITUTE('YAHOO HISTORICAL DATA'!B1803,",","+"),".","-"),"+","."),"-",",")))=TRUE,(VALUE(SUBSTITUTE(SUBSTITUTE(SUBSTITUTE(SUBSTITUTE('YAHOO HISTORICAL DATA'!B1803,",","+"),".","-"),"+","."),"-",","))),"")</f>
        <v/>
      </c>
      <c r="G1803" s="15" t="str">
        <f>IF(ISNUMBER(VALUE(SUBSTITUTE(SUBSTITUTE(SUBSTITUTE(SUBSTITUTE('YAHOO HISTORICAL DATA'!C1803,",","+"),".","-"),"+","."),"-",",")))=TRUE,(VALUE(SUBSTITUTE(SUBSTITUTE(SUBSTITUTE(SUBSTITUTE('YAHOO HISTORICAL DATA'!C1803,",","+"),".","-"),"+","."),"-",","))),"")</f>
        <v/>
      </c>
      <c r="H1803" s="15" t="str">
        <f>IF(ISNUMBER(VALUE(SUBSTITUTE(SUBSTITUTE(SUBSTITUTE(SUBSTITUTE('YAHOO HISTORICAL DATA'!D1803,",","+"),".","-"),"+","."),"-",",")))=TRUE,(VALUE(SUBSTITUTE(SUBSTITUTE(SUBSTITUTE(SUBSTITUTE('YAHOO HISTORICAL DATA'!D1803,",","+"),".","-"),"+","."),"-",","))),"")</f>
        <v/>
      </c>
      <c r="I1803" s="15" t="str">
        <f>IF(ISNUMBER(VALUE(SUBSTITUTE(SUBSTITUTE(SUBSTITUTE(SUBSTITUTE('YAHOO HISTORICAL DATA'!E1803,",","+"),".","-"),"+","."),"-",",")))=TRUE,(VALUE(SUBSTITUTE(SUBSTITUTE(SUBSTITUTE(SUBSTITUTE('YAHOO HISTORICAL DATA'!E1803,",","+"),".","-"),"+","."),"-",","))),"")</f>
        <v/>
      </c>
      <c r="J1803" s="15" t="str">
        <f>IF(ISNUMBER(VALUE(SUBSTITUTE(SUBSTITUTE(SUBSTITUTE(SUBSTITUTE('YAHOO HISTORICAL DATA'!F1803,",","+"),".","-"),"+","."),"-",",")))=TRUE,(VALUE(SUBSTITUTE(SUBSTITUTE(SUBSTITUTE(SUBSTITUTE('YAHOO HISTORICAL DATA'!F1803,",","+"),".","-"),"+","."),"-",","))),"")</f>
        <v/>
      </c>
      <c r="K1803" s="15">
        <f>IF(ISNUMBER(VALUE(SUBSTITUTE(SUBSTITUTE(SUBSTITUTE(SUBSTITUTE('YAHOO HISTORICAL DATA'!G1803,",","+"),".","-"),"+","."),"-",",")))=TRUE,(VALUE(SUBSTITUTE(SUBSTITUTE(SUBSTITUTE(SUBSTITUTE('YAHOO HISTORICAL DATA'!G1803,",","+"),".","-"),"+","."),"-",","))),VALUE(SUBSTITUTE(SUBSTITUTE(SUBSTITUTE(SUBSTITUTE('YAHOO HISTORICAL DATA'!G1803,",","+"),".","-"),"+","."),"-",",")&amp;"0"))</f>
        <v>0</v>
      </c>
    </row>
    <row r="1804" spans="1:11" x14ac:dyDescent="0.2">
      <c r="A1804">
        <f>'YAHOO HISTORICAL DATA'!A1804</f>
        <v>0</v>
      </c>
      <c r="B1804" s="81">
        <f t="shared" si="116"/>
        <v>0</v>
      </c>
      <c r="C1804" s="83">
        <f t="shared" si="114"/>
        <v>0</v>
      </c>
      <c r="D1804" s="83">
        <f t="shared" si="117"/>
        <v>0</v>
      </c>
      <c r="E1804" s="3" t="e">
        <f t="shared" si="115"/>
        <v>#NUM!</v>
      </c>
      <c r="F1804" s="15" t="str">
        <f>IF(ISNUMBER(VALUE(SUBSTITUTE(SUBSTITUTE(SUBSTITUTE(SUBSTITUTE('YAHOO HISTORICAL DATA'!B1804,",","+"),".","-"),"+","."),"-",",")))=TRUE,(VALUE(SUBSTITUTE(SUBSTITUTE(SUBSTITUTE(SUBSTITUTE('YAHOO HISTORICAL DATA'!B1804,",","+"),".","-"),"+","."),"-",","))),"")</f>
        <v/>
      </c>
      <c r="G1804" s="15" t="str">
        <f>IF(ISNUMBER(VALUE(SUBSTITUTE(SUBSTITUTE(SUBSTITUTE(SUBSTITUTE('YAHOO HISTORICAL DATA'!C1804,",","+"),".","-"),"+","."),"-",",")))=TRUE,(VALUE(SUBSTITUTE(SUBSTITUTE(SUBSTITUTE(SUBSTITUTE('YAHOO HISTORICAL DATA'!C1804,",","+"),".","-"),"+","."),"-",","))),"")</f>
        <v/>
      </c>
      <c r="H1804" s="15" t="str">
        <f>IF(ISNUMBER(VALUE(SUBSTITUTE(SUBSTITUTE(SUBSTITUTE(SUBSTITUTE('YAHOO HISTORICAL DATA'!D1804,",","+"),".","-"),"+","."),"-",",")))=TRUE,(VALUE(SUBSTITUTE(SUBSTITUTE(SUBSTITUTE(SUBSTITUTE('YAHOO HISTORICAL DATA'!D1804,",","+"),".","-"),"+","."),"-",","))),"")</f>
        <v/>
      </c>
      <c r="I1804" s="15" t="str">
        <f>IF(ISNUMBER(VALUE(SUBSTITUTE(SUBSTITUTE(SUBSTITUTE(SUBSTITUTE('YAHOO HISTORICAL DATA'!E1804,",","+"),".","-"),"+","."),"-",",")))=TRUE,(VALUE(SUBSTITUTE(SUBSTITUTE(SUBSTITUTE(SUBSTITUTE('YAHOO HISTORICAL DATA'!E1804,",","+"),".","-"),"+","."),"-",","))),"")</f>
        <v/>
      </c>
      <c r="J1804" s="15" t="str">
        <f>IF(ISNUMBER(VALUE(SUBSTITUTE(SUBSTITUTE(SUBSTITUTE(SUBSTITUTE('YAHOO HISTORICAL DATA'!F1804,",","+"),".","-"),"+","."),"-",",")))=TRUE,(VALUE(SUBSTITUTE(SUBSTITUTE(SUBSTITUTE(SUBSTITUTE('YAHOO HISTORICAL DATA'!F1804,",","+"),".","-"),"+","."),"-",","))),"")</f>
        <v/>
      </c>
      <c r="K1804" s="15">
        <f>IF(ISNUMBER(VALUE(SUBSTITUTE(SUBSTITUTE(SUBSTITUTE(SUBSTITUTE('YAHOO HISTORICAL DATA'!G1804,",","+"),".","-"),"+","."),"-",",")))=TRUE,(VALUE(SUBSTITUTE(SUBSTITUTE(SUBSTITUTE(SUBSTITUTE('YAHOO HISTORICAL DATA'!G1804,",","+"),".","-"),"+","."),"-",","))),VALUE(SUBSTITUTE(SUBSTITUTE(SUBSTITUTE(SUBSTITUTE('YAHOO HISTORICAL DATA'!G1804,",","+"),".","-"),"+","."),"-",",")&amp;"0"))</f>
        <v>0</v>
      </c>
    </row>
    <row r="1805" spans="1:11" x14ac:dyDescent="0.2">
      <c r="A1805">
        <f>'YAHOO HISTORICAL DATA'!A1805</f>
        <v>0</v>
      </c>
      <c r="B1805" s="81">
        <f t="shared" si="116"/>
        <v>0</v>
      </c>
      <c r="C1805" s="83">
        <f t="shared" si="114"/>
        <v>0</v>
      </c>
      <c r="D1805" s="83">
        <f t="shared" si="117"/>
        <v>0</v>
      </c>
      <c r="E1805" s="3" t="e">
        <f t="shared" si="115"/>
        <v>#NUM!</v>
      </c>
      <c r="F1805" s="15" t="str">
        <f>IF(ISNUMBER(VALUE(SUBSTITUTE(SUBSTITUTE(SUBSTITUTE(SUBSTITUTE('YAHOO HISTORICAL DATA'!B1805,",","+"),".","-"),"+","."),"-",",")))=TRUE,(VALUE(SUBSTITUTE(SUBSTITUTE(SUBSTITUTE(SUBSTITUTE('YAHOO HISTORICAL DATA'!B1805,",","+"),".","-"),"+","."),"-",","))),"")</f>
        <v/>
      </c>
      <c r="G1805" s="15" t="str">
        <f>IF(ISNUMBER(VALUE(SUBSTITUTE(SUBSTITUTE(SUBSTITUTE(SUBSTITUTE('YAHOO HISTORICAL DATA'!C1805,",","+"),".","-"),"+","."),"-",",")))=TRUE,(VALUE(SUBSTITUTE(SUBSTITUTE(SUBSTITUTE(SUBSTITUTE('YAHOO HISTORICAL DATA'!C1805,",","+"),".","-"),"+","."),"-",","))),"")</f>
        <v/>
      </c>
      <c r="H1805" s="15" t="str">
        <f>IF(ISNUMBER(VALUE(SUBSTITUTE(SUBSTITUTE(SUBSTITUTE(SUBSTITUTE('YAHOO HISTORICAL DATA'!D1805,",","+"),".","-"),"+","."),"-",",")))=TRUE,(VALUE(SUBSTITUTE(SUBSTITUTE(SUBSTITUTE(SUBSTITUTE('YAHOO HISTORICAL DATA'!D1805,",","+"),".","-"),"+","."),"-",","))),"")</f>
        <v/>
      </c>
      <c r="I1805" s="15" t="str">
        <f>IF(ISNUMBER(VALUE(SUBSTITUTE(SUBSTITUTE(SUBSTITUTE(SUBSTITUTE('YAHOO HISTORICAL DATA'!E1805,",","+"),".","-"),"+","."),"-",",")))=TRUE,(VALUE(SUBSTITUTE(SUBSTITUTE(SUBSTITUTE(SUBSTITUTE('YAHOO HISTORICAL DATA'!E1805,",","+"),".","-"),"+","."),"-",","))),"")</f>
        <v/>
      </c>
      <c r="J1805" s="15" t="str">
        <f>IF(ISNUMBER(VALUE(SUBSTITUTE(SUBSTITUTE(SUBSTITUTE(SUBSTITUTE('YAHOO HISTORICAL DATA'!F1805,",","+"),".","-"),"+","."),"-",",")))=TRUE,(VALUE(SUBSTITUTE(SUBSTITUTE(SUBSTITUTE(SUBSTITUTE('YAHOO HISTORICAL DATA'!F1805,",","+"),".","-"),"+","."),"-",","))),"")</f>
        <v/>
      </c>
      <c r="K1805" s="15">
        <f>IF(ISNUMBER(VALUE(SUBSTITUTE(SUBSTITUTE(SUBSTITUTE(SUBSTITUTE('YAHOO HISTORICAL DATA'!G1805,",","+"),".","-"),"+","."),"-",",")))=TRUE,(VALUE(SUBSTITUTE(SUBSTITUTE(SUBSTITUTE(SUBSTITUTE('YAHOO HISTORICAL DATA'!G1805,",","+"),".","-"),"+","."),"-",","))),VALUE(SUBSTITUTE(SUBSTITUTE(SUBSTITUTE(SUBSTITUTE('YAHOO HISTORICAL DATA'!G1805,",","+"),".","-"),"+","."),"-",",")&amp;"0"))</f>
        <v>0</v>
      </c>
    </row>
    <row r="1806" spans="1:11" x14ac:dyDescent="0.2">
      <c r="A1806">
        <f>'YAHOO HISTORICAL DATA'!A1806</f>
        <v>0</v>
      </c>
      <c r="B1806" s="81">
        <f t="shared" si="116"/>
        <v>0</v>
      </c>
      <c r="C1806" s="83">
        <f t="shared" si="114"/>
        <v>0</v>
      </c>
      <c r="D1806" s="83">
        <f t="shared" si="117"/>
        <v>0</v>
      </c>
      <c r="E1806" s="3" t="e">
        <f t="shared" si="115"/>
        <v>#NUM!</v>
      </c>
      <c r="F1806" s="15" t="str">
        <f>IF(ISNUMBER(VALUE(SUBSTITUTE(SUBSTITUTE(SUBSTITUTE(SUBSTITUTE('YAHOO HISTORICAL DATA'!B1806,",","+"),".","-"),"+","."),"-",",")))=TRUE,(VALUE(SUBSTITUTE(SUBSTITUTE(SUBSTITUTE(SUBSTITUTE('YAHOO HISTORICAL DATA'!B1806,",","+"),".","-"),"+","."),"-",","))),"")</f>
        <v/>
      </c>
      <c r="G1806" s="15" t="str">
        <f>IF(ISNUMBER(VALUE(SUBSTITUTE(SUBSTITUTE(SUBSTITUTE(SUBSTITUTE('YAHOO HISTORICAL DATA'!C1806,",","+"),".","-"),"+","."),"-",",")))=TRUE,(VALUE(SUBSTITUTE(SUBSTITUTE(SUBSTITUTE(SUBSTITUTE('YAHOO HISTORICAL DATA'!C1806,",","+"),".","-"),"+","."),"-",","))),"")</f>
        <v/>
      </c>
      <c r="H1806" s="15" t="str">
        <f>IF(ISNUMBER(VALUE(SUBSTITUTE(SUBSTITUTE(SUBSTITUTE(SUBSTITUTE('YAHOO HISTORICAL DATA'!D1806,",","+"),".","-"),"+","."),"-",",")))=TRUE,(VALUE(SUBSTITUTE(SUBSTITUTE(SUBSTITUTE(SUBSTITUTE('YAHOO HISTORICAL DATA'!D1806,",","+"),".","-"),"+","."),"-",","))),"")</f>
        <v/>
      </c>
      <c r="I1806" s="15" t="str">
        <f>IF(ISNUMBER(VALUE(SUBSTITUTE(SUBSTITUTE(SUBSTITUTE(SUBSTITUTE('YAHOO HISTORICAL DATA'!E1806,",","+"),".","-"),"+","."),"-",",")))=TRUE,(VALUE(SUBSTITUTE(SUBSTITUTE(SUBSTITUTE(SUBSTITUTE('YAHOO HISTORICAL DATA'!E1806,",","+"),".","-"),"+","."),"-",","))),"")</f>
        <v/>
      </c>
      <c r="J1806" s="15" t="str">
        <f>IF(ISNUMBER(VALUE(SUBSTITUTE(SUBSTITUTE(SUBSTITUTE(SUBSTITUTE('YAHOO HISTORICAL DATA'!F1806,",","+"),".","-"),"+","."),"-",",")))=TRUE,(VALUE(SUBSTITUTE(SUBSTITUTE(SUBSTITUTE(SUBSTITUTE('YAHOO HISTORICAL DATA'!F1806,",","+"),".","-"),"+","."),"-",","))),"")</f>
        <v/>
      </c>
      <c r="K1806" s="15">
        <f>IF(ISNUMBER(VALUE(SUBSTITUTE(SUBSTITUTE(SUBSTITUTE(SUBSTITUTE('YAHOO HISTORICAL DATA'!G1806,",","+"),".","-"),"+","."),"-",",")))=TRUE,(VALUE(SUBSTITUTE(SUBSTITUTE(SUBSTITUTE(SUBSTITUTE('YAHOO HISTORICAL DATA'!G1806,",","+"),".","-"),"+","."),"-",","))),VALUE(SUBSTITUTE(SUBSTITUTE(SUBSTITUTE(SUBSTITUTE('YAHOO HISTORICAL DATA'!G1806,",","+"),".","-"),"+","."),"-",",")&amp;"0"))</f>
        <v>0</v>
      </c>
    </row>
    <row r="1807" spans="1:11" x14ac:dyDescent="0.2">
      <c r="A1807">
        <f>'YAHOO HISTORICAL DATA'!A1807</f>
        <v>0</v>
      </c>
      <c r="B1807" s="81">
        <f t="shared" si="116"/>
        <v>0</v>
      </c>
      <c r="C1807" s="83">
        <f t="shared" si="114"/>
        <v>0</v>
      </c>
      <c r="D1807" s="83">
        <f t="shared" si="117"/>
        <v>0</v>
      </c>
      <c r="E1807" s="3" t="e">
        <f t="shared" si="115"/>
        <v>#NUM!</v>
      </c>
      <c r="F1807" s="15" t="str">
        <f>IF(ISNUMBER(VALUE(SUBSTITUTE(SUBSTITUTE(SUBSTITUTE(SUBSTITUTE('YAHOO HISTORICAL DATA'!B1807,",","+"),".","-"),"+","."),"-",",")))=TRUE,(VALUE(SUBSTITUTE(SUBSTITUTE(SUBSTITUTE(SUBSTITUTE('YAHOO HISTORICAL DATA'!B1807,",","+"),".","-"),"+","."),"-",","))),"")</f>
        <v/>
      </c>
      <c r="G1807" s="15" t="str">
        <f>IF(ISNUMBER(VALUE(SUBSTITUTE(SUBSTITUTE(SUBSTITUTE(SUBSTITUTE('YAHOO HISTORICAL DATA'!C1807,",","+"),".","-"),"+","."),"-",",")))=TRUE,(VALUE(SUBSTITUTE(SUBSTITUTE(SUBSTITUTE(SUBSTITUTE('YAHOO HISTORICAL DATA'!C1807,",","+"),".","-"),"+","."),"-",","))),"")</f>
        <v/>
      </c>
      <c r="H1807" s="15" t="str">
        <f>IF(ISNUMBER(VALUE(SUBSTITUTE(SUBSTITUTE(SUBSTITUTE(SUBSTITUTE('YAHOO HISTORICAL DATA'!D1807,",","+"),".","-"),"+","."),"-",",")))=TRUE,(VALUE(SUBSTITUTE(SUBSTITUTE(SUBSTITUTE(SUBSTITUTE('YAHOO HISTORICAL DATA'!D1807,",","+"),".","-"),"+","."),"-",","))),"")</f>
        <v/>
      </c>
      <c r="I1807" s="15" t="str">
        <f>IF(ISNUMBER(VALUE(SUBSTITUTE(SUBSTITUTE(SUBSTITUTE(SUBSTITUTE('YAHOO HISTORICAL DATA'!E1807,",","+"),".","-"),"+","."),"-",",")))=TRUE,(VALUE(SUBSTITUTE(SUBSTITUTE(SUBSTITUTE(SUBSTITUTE('YAHOO HISTORICAL DATA'!E1807,",","+"),".","-"),"+","."),"-",","))),"")</f>
        <v/>
      </c>
      <c r="J1807" s="15" t="str">
        <f>IF(ISNUMBER(VALUE(SUBSTITUTE(SUBSTITUTE(SUBSTITUTE(SUBSTITUTE('YAHOO HISTORICAL DATA'!F1807,",","+"),".","-"),"+","."),"-",",")))=TRUE,(VALUE(SUBSTITUTE(SUBSTITUTE(SUBSTITUTE(SUBSTITUTE('YAHOO HISTORICAL DATA'!F1807,",","+"),".","-"),"+","."),"-",","))),"")</f>
        <v/>
      </c>
      <c r="K1807" s="15">
        <f>IF(ISNUMBER(VALUE(SUBSTITUTE(SUBSTITUTE(SUBSTITUTE(SUBSTITUTE('YAHOO HISTORICAL DATA'!G1807,",","+"),".","-"),"+","."),"-",",")))=TRUE,(VALUE(SUBSTITUTE(SUBSTITUTE(SUBSTITUTE(SUBSTITUTE('YAHOO HISTORICAL DATA'!G1807,",","+"),".","-"),"+","."),"-",","))),VALUE(SUBSTITUTE(SUBSTITUTE(SUBSTITUTE(SUBSTITUTE('YAHOO HISTORICAL DATA'!G1807,",","+"),".","-"),"+","."),"-",",")&amp;"0"))</f>
        <v>0</v>
      </c>
    </row>
    <row r="1808" spans="1:11" x14ac:dyDescent="0.2">
      <c r="A1808">
        <f>'YAHOO HISTORICAL DATA'!A1808</f>
        <v>0</v>
      </c>
      <c r="B1808" s="81">
        <f t="shared" si="116"/>
        <v>0</v>
      </c>
      <c r="C1808" s="83">
        <f t="shared" si="114"/>
        <v>0</v>
      </c>
      <c r="D1808" s="83">
        <f t="shared" si="117"/>
        <v>0</v>
      </c>
      <c r="E1808" s="3" t="e">
        <f t="shared" si="115"/>
        <v>#NUM!</v>
      </c>
      <c r="F1808" s="15" t="str">
        <f>IF(ISNUMBER(VALUE(SUBSTITUTE(SUBSTITUTE(SUBSTITUTE(SUBSTITUTE('YAHOO HISTORICAL DATA'!B1808,",","+"),".","-"),"+","."),"-",",")))=TRUE,(VALUE(SUBSTITUTE(SUBSTITUTE(SUBSTITUTE(SUBSTITUTE('YAHOO HISTORICAL DATA'!B1808,",","+"),".","-"),"+","."),"-",","))),"")</f>
        <v/>
      </c>
      <c r="G1808" s="15" t="str">
        <f>IF(ISNUMBER(VALUE(SUBSTITUTE(SUBSTITUTE(SUBSTITUTE(SUBSTITUTE('YAHOO HISTORICAL DATA'!C1808,",","+"),".","-"),"+","."),"-",",")))=TRUE,(VALUE(SUBSTITUTE(SUBSTITUTE(SUBSTITUTE(SUBSTITUTE('YAHOO HISTORICAL DATA'!C1808,",","+"),".","-"),"+","."),"-",","))),"")</f>
        <v/>
      </c>
      <c r="H1808" s="15" t="str">
        <f>IF(ISNUMBER(VALUE(SUBSTITUTE(SUBSTITUTE(SUBSTITUTE(SUBSTITUTE('YAHOO HISTORICAL DATA'!D1808,",","+"),".","-"),"+","."),"-",",")))=TRUE,(VALUE(SUBSTITUTE(SUBSTITUTE(SUBSTITUTE(SUBSTITUTE('YAHOO HISTORICAL DATA'!D1808,",","+"),".","-"),"+","."),"-",","))),"")</f>
        <v/>
      </c>
      <c r="I1808" s="15" t="str">
        <f>IF(ISNUMBER(VALUE(SUBSTITUTE(SUBSTITUTE(SUBSTITUTE(SUBSTITUTE('YAHOO HISTORICAL DATA'!E1808,",","+"),".","-"),"+","."),"-",",")))=TRUE,(VALUE(SUBSTITUTE(SUBSTITUTE(SUBSTITUTE(SUBSTITUTE('YAHOO HISTORICAL DATA'!E1808,",","+"),".","-"),"+","."),"-",","))),"")</f>
        <v/>
      </c>
      <c r="J1808" s="15" t="str">
        <f>IF(ISNUMBER(VALUE(SUBSTITUTE(SUBSTITUTE(SUBSTITUTE(SUBSTITUTE('YAHOO HISTORICAL DATA'!F1808,",","+"),".","-"),"+","."),"-",",")))=TRUE,(VALUE(SUBSTITUTE(SUBSTITUTE(SUBSTITUTE(SUBSTITUTE('YAHOO HISTORICAL DATA'!F1808,",","+"),".","-"),"+","."),"-",","))),"")</f>
        <v/>
      </c>
      <c r="K1808" s="15">
        <f>IF(ISNUMBER(VALUE(SUBSTITUTE(SUBSTITUTE(SUBSTITUTE(SUBSTITUTE('YAHOO HISTORICAL DATA'!G1808,",","+"),".","-"),"+","."),"-",",")))=TRUE,(VALUE(SUBSTITUTE(SUBSTITUTE(SUBSTITUTE(SUBSTITUTE('YAHOO HISTORICAL DATA'!G1808,",","+"),".","-"),"+","."),"-",","))),VALUE(SUBSTITUTE(SUBSTITUTE(SUBSTITUTE(SUBSTITUTE('YAHOO HISTORICAL DATA'!G1808,",","+"),".","-"),"+","."),"-",",")&amp;"0"))</f>
        <v>0</v>
      </c>
    </row>
    <row r="1809" spans="1:11" x14ac:dyDescent="0.2">
      <c r="A1809">
        <f>'YAHOO HISTORICAL DATA'!A1809</f>
        <v>0</v>
      </c>
      <c r="B1809" s="81">
        <f t="shared" si="116"/>
        <v>0</v>
      </c>
      <c r="C1809" s="83">
        <f t="shared" si="114"/>
        <v>0</v>
      </c>
      <c r="D1809" s="83">
        <f t="shared" si="117"/>
        <v>0</v>
      </c>
      <c r="E1809" s="3" t="e">
        <f t="shared" si="115"/>
        <v>#NUM!</v>
      </c>
      <c r="F1809" s="15" t="str">
        <f>IF(ISNUMBER(VALUE(SUBSTITUTE(SUBSTITUTE(SUBSTITUTE(SUBSTITUTE('YAHOO HISTORICAL DATA'!B1809,",","+"),".","-"),"+","."),"-",",")))=TRUE,(VALUE(SUBSTITUTE(SUBSTITUTE(SUBSTITUTE(SUBSTITUTE('YAHOO HISTORICAL DATA'!B1809,",","+"),".","-"),"+","."),"-",","))),"")</f>
        <v/>
      </c>
      <c r="G1809" s="15" t="str">
        <f>IF(ISNUMBER(VALUE(SUBSTITUTE(SUBSTITUTE(SUBSTITUTE(SUBSTITUTE('YAHOO HISTORICAL DATA'!C1809,",","+"),".","-"),"+","."),"-",",")))=TRUE,(VALUE(SUBSTITUTE(SUBSTITUTE(SUBSTITUTE(SUBSTITUTE('YAHOO HISTORICAL DATA'!C1809,",","+"),".","-"),"+","."),"-",","))),"")</f>
        <v/>
      </c>
      <c r="H1809" s="15" t="str">
        <f>IF(ISNUMBER(VALUE(SUBSTITUTE(SUBSTITUTE(SUBSTITUTE(SUBSTITUTE('YAHOO HISTORICAL DATA'!D1809,",","+"),".","-"),"+","."),"-",",")))=TRUE,(VALUE(SUBSTITUTE(SUBSTITUTE(SUBSTITUTE(SUBSTITUTE('YAHOO HISTORICAL DATA'!D1809,",","+"),".","-"),"+","."),"-",","))),"")</f>
        <v/>
      </c>
      <c r="I1809" s="15" t="str">
        <f>IF(ISNUMBER(VALUE(SUBSTITUTE(SUBSTITUTE(SUBSTITUTE(SUBSTITUTE('YAHOO HISTORICAL DATA'!E1809,",","+"),".","-"),"+","."),"-",",")))=TRUE,(VALUE(SUBSTITUTE(SUBSTITUTE(SUBSTITUTE(SUBSTITUTE('YAHOO HISTORICAL DATA'!E1809,",","+"),".","-"),"+","."),"-",","))),"")</f>
        <v/>
      </c>
      <c r="J1809" s="15" t="str">
        <f>IF(ISNUMBER(VALUE(SUBSTITUTE(SUBSTITUTE(SUBSTITUTE(SUBSTITUTE('YAHOO HISTORICAL DATA'!F1809,",","+"),".","-"),"+","."),"-",",")))=TRUE,(VALUE(SUBSTITUTE(SUBSTITUTE(SUBSTITUTE(SUBSTITUTE('YAHOO HISTORICAL DATA'!F1809,",","+"),".","-"),"+","."),"-",","))),"")</f>
        <v/>
      </c>
      <c r="K1809" s="15">
        <f>IF(ISNUMBER(VALUE(SUBSTITUTE(SUBSTITUTE(SUBSTITUTE(SUBSTITUTE('YAHOO HISTORICAL DATA'!G1809,",","+"),".","-"),"+","."),"-",",")))=TRUE,(VALUE(SUBSTITUTE(SUBSTITUTE(SUBSTITUTE(SUBSTITUTE('YAHOO HISTORICAL DATA'!G1809,",","+"),".","-"),"+","."),"-",","))),VALUE(SUBSTITUTE(SUBSTITUTE(SUBSTITUTE(SUBSTITUTE('YAHOO HISTORICAL DATA'!G1809,",","+"),".","-"),"+","."),"-",",")&amp;"0"))</f>
        <v>0</v>
      </c>
    </row>
    <row r="1810" spans="1:11" x14ac:dyDescent="0.2">
      <c r="A1810">
        <f>'YAHOO HISTORICAL DATA'!A1810</f>
        <v>0</v>
      </c>
      <c r="B1810" s="81">
        <f t="shared" si="116"/>
        <v>0</v>
      </c>
      <c r="C1810" s="83">
        <f t="shared" si="114"/>
        <v>0</v>
      </c>
      <c r="D1810" s="83">
        <f t="shared" si="117"/>
        <v>0</v>
      </c>
      <c r="E1810" s="3" t="e">
        <f t="shared" si="115"/>
        <v>#NUM!</v>
      </c>
      <c r="F1810" s="15" t="str">
        <f>IF(ISNUMBER(VALUE(SUBSTITUTE(SUBSTITUTE(SUBSTITUTE(SUBSTITUTE('YAHOO HISTORICAL DATA'!B1810,",","+"),".","-"),"+","."),"-",",")))=TRUE,(VALUE(SUBSTITUTE(SUBSTITUTE(SUBSTITUTE(SUBSTITUTE('YAHOO HISTORICAL DATA'!B1810,",","+"),".","-"),"+","."),"-",","))),"")</f>
        <v/>
      </c>
      <c r="G1810" s="15" t="str">
        <f>IF(ISNUMBER(VALUE(SUBSTITUTE(SUBSTITUTE(SUBSTITUTE(SUBSTITUTE('YAHOO HISTORICAL DATA'!C1810,",","+"),".","-"),"+","."),"-",",")))=TRUE,(VALUE(SUBSTITUTE(SUBSTITUTE(SUBSTITUTE(SUBSTITUTE('YAHOO HISTORICAL DATA'!C1810,",","+"),".","-"),"+","."),"-",","))),"")</f>
        <v/>
      </c>
      <c r="H1810" s="15" t="str">
        <f>IF(ISNUMBER(VALUE(SUBSTITUTE(SUBSTITUTE(SUBSTITUTE(SUBSTITUTE('YAHOO HISTORICAL DATA'!D1810,",","+"),".","-"),"+","."),"-",",")))=TRUE,(VALUE(SUBSTITUTE(SUBSTITUTE(SUBSTITUTE(SUBSTITUTE('YAHOO HISTORICAL DATA'!D1810,",","+"),".","-"),"+","."),"-",","))),"")</f>
        <v/>
      </c>
      <c r="I1810" s="15" t="str">
        <f>IF(ISNUMBER(VALUE(SUBSTITUTE(SUBSTITUTE(SUBSTITUTE(SUBSTITUTE('YAHOO HISTORICAL DATA'!E1810,",","+"),".","-"),"+","."),"-",",")))=TRUE,(VALUE(SUBSTITUTE(SUBSTITUTE(SUBSTITUTE(SUBSTITUTE('YAHOO HISTORICAL DATA'!E1810,",","+"),".","-"),"+","."),"-",","))),"")</f>
        <v/>
      </c>
      <c r="J1810" s="15" t="str">
        <f>IF(ISNUMBER(VALUE(SUBSTITUTE(SUBSTITUTE(SUBSTITUTE(SUBSTITUTE('YAHOO HISTORICAL DATA'!F1810,",","+"),".","-"),"+","."),"-",",")))=TRUE,(VALUE(SUBSTITUTE(SUBSTITUTE(SUBSTITUTE(SUBSTITUTE('YAHOO HISTORICAL DATA'!F1810,",","+"),".","-"),"+","."),"-",","))),"")</f>
        <v/>
      </c>
      <c r="K1810" s="15">
        <f>IF(ISNUMBER(VALUE(SUBSTITUTE(SUBSTITUTE(SUBSTITUTE(SUBSTITUTE('YAHOO HISTORICAL DATA'!G1810,",","+"),".","-"),"+","."),"-",",")))=TRUE,(VALUE(SUBSTITUTE(SUBSTITUTE(SUBSTITUTE(SUBSTITUTE('YAHOO HISTORICAL DATA'!G1810,",","+"),".","-"),"+","."),"-",","))),VALUE(SUBSTITUTE(SUBSTITUTE(SUBSTITUTE(SUBSTITUTE('YAHOO HISTORICAL DATA'!G1810,",","+"),".","-"),"+","."),"-",",")&amp;"0"))</f>
        <v>0</v>
      </c>
    </row>
    <row r="1811" spans="1:11" x14ac:dyDescent="0.2">
      <c r="A1811">
        <f>'YAHOO HISTORICAL DATA'!A1811</f>
        <v>0</v>
      </c>
      <c r="B1811" s="81">
        <f t="shared" si="116"/>
        <v>0</v>
      </c>
      <c r="C1811" s="83">
        <f t="shared" si="114"/>
        <v>0</v>
      </c>
      <c r="D1811" s="83">
        <f t="shared" si="117"/>
        <v>0</v>
      </c>
      <c r="E1811" s="3" t="e">
        <f t="shared" si="115"/>
        <v>#NUM!</v>
      </c>
      <c r="F1811" s="15" t="str">
        <f>IF(ISNUMBER(VALUE(SUBSTITUTE(SUBSTITUTE(SUBSTITUTE(SUBSTITUTE('YAHOO HISTORICAL DATA'!B1811,",","+"),".","-"),"+","."),"-",",")))=TRUE,(VALUE(SUBSTITUTE(SUBSTITUTE(SUBSTITUTE(SUBSTITUTE('YAHOO HISTORICAL DATA'!B1811,",","+"),".","-"),"+","."),"-",","))),"")</f>
        <v/>
      </c>
      <c r="G1811" s="15" t="str">
        <f>IF(ISNUMBER(VALUE(SUBSTITUTE(SUBSTITUTE(SUBSTITUTE(SUBSTITUTE('YAHOO HISTORICAL DATA'!C1811,",","+"),".","-"),"+","."),"-",",")))=TRUE,(VALUE(SUBSTITUTE(SUBSTITUTE(SUBSTITUTE(SUBSTITUTE('YAHOO HISTORICAL DATA'!C1811,",","+"),".","-"),"+","."),"-",","))),"")</f>
        <v/>
      </c>
      <c r="H1811" s="15" t="str">
        <f>IF(ISNUMBER(VALUE(SUBSTITUTE(SUBSTITUTE(SUBSTITUTE(SUBSTITUTE('YAHOO HISTORICAL DATA'!D1811,",","+"),".","-"),"+","."),"-",",")))=TRUE,(VALUE(SUBSTITUTE(SUBSTITUTE(SUBSTITUTE(SUBSTITUTE('YAHOO HISTORICAL DATA'!D1811,",","+"),".","-"),"+","."),"-",","))),"")</f>
        <v/>
      </c>
      <c r="I1811" s="15" t="str">
        <f>IF(ISNUMBER(VALUE(SUBSTITUTE(SUBSTITUTE(SUBSTITUTE(SUBSTITUTE('YAHOO HISTORICAL DATA'!E1811,",","+"),".","-"),"+","."),"-",",")))=TRUE,(VALUE(SUBSTITUTE(SUBSTITUTE(SUBSTITUTE(SUBSTITUTE('YAHOO HISTORICAL DATA'!E1811,",","+"),".","-"),"+","."),"-",","))),"")</f>
        <v/>
      </c>
      <c r="J1811" s="15" t="str">
        <f>IF(ISNUMBER(VALUE(SUBSTITUTE(SUBSTITUTE(SUBSTITUTE(SUBSTITUTE('YAHOO HISTORICAL DATA'!F1811,",","+"),".","-"),"+","."),"-",",")))=TRUE,(VALUE(SUBSTITUTE(SUBSTITUTE(SUBSTITUTE(SUBSTITUTE('YAHOO HISTORICAL DATA'!F1811,",","+"),".","-"),"+","."),"-",","))),"")</f>
        <v/>
      </c>
      <c r="K1811" s="15">
        <f>IF(ISNUMBER(VALUE(SUBSTITUTE(SUBSTITUTE(SUBSTITUTE(SUBSTITUTE('YAHOO HISTORICAL DATA'!G1811,",","+"),".","-"),"+","."),"-",",")))=TRUE,(VALUE(SUBSTITUTE(SUBSTITUTE(SUBSTITUTE(SUBSTITUTE('YAHOO HISTORICAL DATA'!G1811,",","+"),".","-"),"+","."),"-",","))),VALUE(SUBSTITUTE(SUBSTITUTE(SUBSTITUTE(SUBSTITUTE('YAHOO HISTORICAL DATA'!G1811,",","+"),".","-"),"+","."),"-",",")&amp;"0"))</f>
        <v>0</v>
      </c>
    </row>
    <row r="1812" spans="1:11" x14ac:dyDescent="0.2">
      <c r="A1812">
        <f>'YAHOO HISTORICAL DATA'!A1812</f>
        <v>0</v>
      </c>
      <c r="B1812" s="81">
        <f t="shared" si="116"/>
        <v>0</v>
      </c>
      <c r="C1812" s="83">
        <f t="shared" si="114"/>
        <v>0</v>
      </c>
      <c r="D1812" s="83">
        <f t="shared" si="117"/>
        <v>0</v>
      </c>
      <c r="E1812" s="3" t="e">
        <f t="shared" si="115"/>
        <v>#NUM!</v>
      </c>
      <c r="F1812" s="15" t="str">
        <f>IF(ISNUMBER(VALUE(SUBSTITUTE(SUBSTITUTE(SUBSTITUTE(SUBSTITUTE('YAHOO HISTORICAL DATA'!B1812,",","+"),".","-"),"+","."),"-",",")))=TRUE,(VALUE(SUBSTITUTE(SUBSTITUTE(SUBSTITUTE(SUBSTITUTE('YAHOO HISTORICAL DATA'!B1812,",","+"),".","-"),"+","."),"-",","))),"")</f>
        <v/>
      </c>
      <c r="G1812" s="15" t="str">
        <f>IF(ISNUMBER(VALUE(SUBSTITUTE(SUBSTITUTE(SUBSTITUTE(SUBSTITUTE('YAHOO HISTORICAL DATA'!C1812,",","+"),".","-"),"+","."),"-",",")))=TRUE,(VALUE(SUBSTITUTE(SUBSTITUTE(SUBSTITUTE(SUBSTITUTE('YAHOO HISTORICAL DATA'!C1812,",","+"),".","-"),"+","."),"-",","))),"")</f>
        <v/>
      </c>
      <c r="H1812" s="15" t="str">
        <f>IF(ISNUMBER(VALUE(SUBSTITUTE(SUBSTITUTE(SUBSTITUTE(SUBSTITUTE('YAHOO HISTORICAL DATA'!D1812,",","+"),".","-"),"+","."),"-",",")))=TRUE,(VALUE(SUBSTITUTE(SUBSTITUTE(SUBSTITUTE(SUBSTITUTE('YAHOO HISTORICAL DATA'!D1812,",","+"),".","-"),"+","."),"-",","))),"")</f>
        <v/>
      </c>
      <c r="I1812" s="15" t="str">
        <f>IF(ISNUMBER(VALUE(SUBSTITUTE(SUBSTITUTE(SUBSTITUTE(SUBSTITUTE('YAHOO HISTORICAL DATA'!E1812,",","+"),".","-"),"+","."),"-",",")))=TRUE,(VALUE(SUBSTITUTE(SUBSTITUTE(SUBSTITUTE(SUBSTITUTE('YAHOO HISTORICAL DATA'!E1812,",","+"),".","-"),"+","."),"-",","))),"")</f>
        <v/>
      </c>
      <c r="J1812" s="15" t="str">
        <f>IF(ISNUMBER(VALUE(SUBSTITUTE(SUBSTITUTE(SUBSTITUTE(SUBSTITUTE('YAHOO HISTORICAL DATA'!F1812,",","+"),".","-"),"+","."),"-",",")))=TRUE,(VALUE(SUBSTITUTE(SUBSTITUTE(SUBSTITUTE(SUBSTITUTE('YAHOO HISTORICAL DATA'!F1812,",","+"),".","-"),"+","."),"-",","))),"")</f>
        <v/>
      </c>
      <c r="K1812" s="15">
        <f>IF(ISNUMBER(VALUE(SUBSTITUTE(SUBSTITUTE(SUBSTITUTE(SUBSTITUTE('YAHOO HISTORICAL DATA'!G1812,",","+"),".","-"),"+","."),"-",",")))=TRUE,(VALUE(SUBSTITUTE(SUBSTITUTE(SUBSTITUTE(SUBSTITUTE('YAHOO HISTORICAL DATA'!G1812,",","+"),".","-"),"+","."),"-",","))),VALUE(SUBSTITUTE(SUBSTITUTE(SUBSTITUTE(SUBSTITUTE('YAHOO HISTORICAL DATA'!G1812,",","+"),".","-"),"+","."),"-",",")&amp;"0"))</f>
        <v>0</v>
      </c>
    </row>
    <row r="1813" spans="1:11" x14ac:dyDescent="0.2">
      <c r="A1813">
        <f>'YAHOO HISTORICAL DATA'!A1813</f>
        <v>0</v>
      </c>
      <c r="B1813" s="81">
        <f t="shared" si="116"/>
        <v>0</v>
      </c>
      <c r="C1813" s="83">
        <f t="shared" si="114"/>
        <v>0</v>
      </c>
      <c r="D1813" s="83">
        <f t="shared" si="117"/>
        <v>0</v>
      </c>
      <c r="E1813" s="3" t="e">
        <f t="shared" si="115"/>
        <v>#NUM!</v>
      </c>
      <c r="F1813" s="15" t="str">
        <f>IF(ISNUMBER(VALUE(SUBSTITUTE(SUBSTITUTE(SUBSTITUTE(SUBSTITUTE('YAHOO HISTORICAL DATA'!B1813,",","+"),".","-"),"+","."),"-",",")))=TRUE,(VALUE(SUBSTITUTE(SUBSTITUTE(SUBSTITUTE(SUBSTITUTE('YAHOO HISTORICAL DATA'!B1813,",","+"),".","-"),"+","."),"-",","))),"")</f>
        <v/>
      </c>
      <c r="G1813" s="15" t="str">
        <f>IF(ISNUMBER(VALUE(SUBSTITUTE(SUBSTITUTE(SUBSTITUTE(SUBSTITUTE('YAHOO HISTORICAL DATA'!C1813,",","+"),".","-"),"+","."),"-",",")))=TRUE,(VALUE(SUBSTITUTE(SUBSTITUTE(SUBSTITUTE(SUBSTITUTE('YAHOO HISTORICAL DATA'!C1813,",","+"),".","-"),"+","."),"-",","))),"")</f>
        <v/>
      </c>
      <c r="H1813" s="15" t="str">
        <f>IF(ISNUMBER(VALUE(SUBSTITUTE(SUBSTITUTE(SUBSTITUTE(SUBSTITUTE('YAHOO HISTORICAL DATA'!D1813,",","+"),".","-"),"+","."),"-",",")))=TRUE,(VALUE(SUBSTITUTE(SUBSTITUTE(SUBSTITUTE(SUBSTITUTE('YAHOO HISTORICAL DATA'!D1813,",","+"),".","-"),"+","."),"-",","))),"")</f>
        <v/>
      </c>
      <c r="I1813" s="15" t="str">
        <f>IF(ISNUMBER(VALUE(SUBSTITUTE(SUBSTITUTE(SUBSTITUTE(SUBSTITUTE('YAHOO HISTORICAL DATA'!E1813,",","+"),".","-"),"+","."),"-",",")))=TRUE,(VALUE(SUBSTITUTE(SUBSTITUTE(SUBSTITUTE(SUBSTITUTE('YAHOO HISTORICAL DATA'!E1813,",","+"),".","-"),"+","."),"-",","))),"")</f>
        <v/>
      </c>
      <c r="J1813" s="15" t="str">
        <f>IF(ISNUMBER(VALUE(SUBSTITUTE(SUBSTITUTE(SUBSTITUTE(SUBSTITUTE('YAHOO HISTORICAL DATA'!F1813,",","+"),".","-"),"+","."),"-",",")))=TRUE,(VALUE(SUBSTITUTE(SUBSTITUTE(SUBSTITUTE(SUBSTITUTE('YAHOO HISTORICAL DATA'!F1813,",","+"),".","-"),"+","."),"-",","))),"")</f>
        <v/>
      </c>
      <c r="K1813" s="15">
        <f>IF(ISNUMBER(VALUE(SUBSTITUTE(SUBSTITUTE(SUBSTITUTE(SUBSTITUTE('YAHOO HISTORICAL DATA'!G1813,",","+"),".","-"),"+","."),"-",",")))=TRUE,(VALUE(SUBSTITUTE(SUBSTITUTE(SUBSTITUTE(SUBSTITUTE('YAHOO HISTORICAL DATA'!G1813,",","+"),".","-"),"+","."),"-",","))),VALUE(SUBSTITUTE(SUBSTITUTE(SUBSTITUTE(SUBSTITUTE('YAHOO HISTORICAL DATA'!G1813,",","+"),".","-"),"+","."),"-",",")&amp;"0"))</f>
        <v>0</v>
      </c>
    </row>
    <row r="1814" spans="1:11" x14ac:dyDescent="0.2">
      <c r="A1814">
        <f>'YAHOO HISTORICAL DATA'!A1814</f>
        <v>0</v>
      </c>
      <c r="B1814" s="81">
        <f t="shared" si="116"/>
        <v>0</v>
      </c>
      <c r="C1814" s="83">
        <f t="shared" si="114"/>
        <v>0</v>
      </c>
      <c r="D1814" s="83">
        <f t="shared" si="117"/>
        <v>0</v>
      </c>
      <c r="E1814" s="3" t="e">
        <f t="shared" si="115"/>
        <v>#NUM!</v>
      </c>
      <c r="F1814" s="15" t="str">
        <f>IF(ISNUMBER(VALUE(SUBSTITUTE(SUBSTITUTE(SUBSTITUTE(SUBSTITUTE('YAHOO HISTORICAL DATA'!B1814,",","+"),".","-"),"+","."),"-",",")))=TRUE,(VALUE(SUBSTITUTE(SUBSTITUTE(SUBSTITUTE(SUBSTITUTE('YAHOO HISTORICAL DATA'!B1814,",","+"),".","-"),"+","."),"-",","))),"")</f>
        <v/>
      </c>
      <c r="G1814" s="15" t="str">
        <f>IF(ISNUMBER(VALUE(SUBSTITUTE(SUBSTITUTE(SUBSTITUTE(SUBSTITUTE('YAHOO HISTORICAL DATA'!C1814,",","+"),".","-"),"+","."),"-",",")))=TRUE,(VALUE(SUBSTITUTE(SUBSTITUTE(SUBSTITUTE(SUBSTITUTE('YAHOO HISTORICAL DATA'!C1814,",","+"),".","-"),"+","."),"-",","))),"")</f>
        <v/>
      </c>
      <c r="H1814" s="15" t="str">
        <f>IF(ISNUMBER(VALUE(SUBSTITUTE(SUBSTITUTE(SUBSTITUTE(SUBSTITUTE('YAHOO HISTORICAL DATA'!D1814,",","+"),".","-"),"+","."),"-",",")))=TRUE,(VALUE(SUBSTITUTE(SUBSTITUTE(SUBSTITUTE(SUBSTITUTE('YAHOO HISTORICAL DATA'!D1814,",","+"),".","-"),"+","."),"-",","))),"")</f>
        <v/>
      </c>
      <c r="I1814" s="15" t="str">
        <f>IF(ISNUMBER(VALUE(SUBSTITUTE(SUBSTITUTE(SUBSTITUTE(SUBSTITUTE('YAHOO HISTORICAL DATA'!E1814,",","+"),".","-"),"+","."),"-",",")))=TRUE,(VALUE(SUBSTITUTE(SUBSTITUTE(SUBSTITUTE(SUBSTITUTE('YAHOO HISTORICAL DATA'!E1814,",","+"),".","-"),"+","."),"-",","))),"")</f>
        <v/>
      </c>
      <c r="J1814" s="15" t="str">
        <f>IF(ISNUMBER(VALUE(SUBSTITUTE(SUBSTITUTE(SUBSTITUTE(SUBSTITUTE('YAHOO HISTORICAL DATA'!F1814,",","+"),".","-"),"+","."),"-",",")))=TRUE,(VALUE(SUBSTITUTE(SUBSTITUTE(SUBSTITUTE(SUBSTITUTE('YAHOO HISTORICAL DATA'!F1814,",","+"),".","-"),"+","."),"-",","))),"")</f>
        <v/>
      </c>
      <c r="K1814" s="15">
        <f>IF(ISNUMBER(VALUE(SUBSTITUTE(SUBSTITUTE(SUBSTITUTE(SUBSTITUTE('YAHOO HISTORICAL DATA'!G1814,",","+"),".","-"),"+","."),"-",",")))=TRUE,(VALUE(SUBSTITUTE(SUBSTITUTE(SUBSTITUTE(SUBSTITUTE('YAHOO HISTORICAL DATA'!G1814,",","+"),".","-"),"+","."),"-",","))),VALUE(SUBSTITUTE(SUBSTITUTE(SUBSTITUTE(SUBSTITUTE('YAHOO HISTORICAL DATA'!G1814,",","+"),".","-"),"+","."),"-",",")&amp;"0"))</f>
        <v>0</v>
      </c>
    </row>
    <row r="1815" spans="1:11" x14ac:dyDescent="0.2">
      <c r="A1815">
        <f>'YAHOO HISTORICAL DATA'!A1815</f>
        <v>0</v>
      </c>
      <c r="B1815" s="81">
        <f t="shared" si="116"/>
        <v>0</v>
      </c>
      <c r="C1815" s="83">
        <f t="shared" si="114"/>
        <v>0</v>
      </c>
      <c r="D1815" s="83">
        <f t="shared" si="117"/>
        <v>0</v>
      </c>
      <c r="E1815" s="3" t="e">
        <f t="shared" si="115"/>
        <v>#NUM!</v>
      </c>
      <c r="F1815" s="15" t="str">
        <f>IF(ISNUMBER(VALUE(SUBSTITUTE(SUBSTITUTE(SUBSTITUTE(SUBSTITUTE('YAHOO HISTORICAL DATA'!B1815,",","+"),".","-"),"+","."),"-",",")))=TRUE,(VALUE(SUBSTITUTE(SUBSTITUTE(SUBSTITUTE(SUBSTITUTE('YAHOO HISTORICAL DATA'!B1815,",","+"),".","-"),"+","."),"-",","))),"")</f>
        <v/>
      </c>
      <c r="G1815" s="15" t="str">
        <f>IF(ISNUMBER(VALUE(SUBSTITUTE(SUBSTITUTE(SUBSTITUTE(SUBSTITUTE('YAHOO HISTORICAL DATA'!C1815,",","+"),".","-"),"+","."),"-",",")))=TRUE,(VALUE(SUBSTITUTE(SUBSTITUTE(SUBSTITUTE(SUBSTITUTE('YAHOO HISTORICAL DATA'!C1815,",","+"),".","-"),"+","."),"-",","))),"")</f>
        <v/>
      </c>
      <c r="H1815" s="15" t="str">
        <f>IF(ISNUMBER(VALUE(SUBSTITUTE(SUBSTITUTE(SUBSTITUTE(SUBSTITUTE('YAHOO HISTORICAL DATA'!D1815,",","+"),".","-"),"+","."),"-",",")))=TRUE,(VALUE(SUBSTITUTE(SUBSTITUTE(SUBSTITUTE(SUBSTITUTE('YAHOO HISTORICAL DATA'!D1815,",","+"),".","-"),"+","."),"-",","))),"")</f>
        <v/>
      </c>
      <c r="I1815" s="15" t="str">
        <f>IF(ISNUMBER(VALUE(SUBSTITUTE(SUBSTITUTE(SUBSTITUTE(SUBSTITUTE('YAHOO HISTORICAL DATA'!E1815,",","+"),".","-"),"+","."),"-",",")))=TRUE,(VALUE(SUBSTITUTE(SUBSTITUTE(SUBSTITUTE(SUBSTITUTE('YAHOO HISTORICAL DATA'!E1815,",","+"),".","-"),"+","."),"-",","))),"")</f>
        <v/>
      </c>
      <c r="J1815" s="15" t="str">
        <f>IF(ISNUMBER(VALUE(SUBSTITUTE(SUBSTITUTE(SUBSTITUTE(SUBSTITUTE('YAHOO HISTORICAL DATA'!F1815,",","+"),".","-"),"+","."),"-",",")))=TRUE,(VALUE(SUBSTITUTE(SUBSTITUTE(SUBSTITUTE(SUBSTITUTE('YAHOO HISTORICAL DATA'!F1815,",","+"),".","-"),"+","."),"-",","))),"")</f>
        <v/>
      </c>
      <c r="K1815" s="15">
        <f>IF(ISNUMBER(VALUE(SUBSTITUTE(SUBSTITUTE(SUBSTITUTE(SUBSTITUTE('YAHOO HISTORICAL DATA'!G1815,",","+"),".","-"),"+","."),"-",",")))=TRUE,(VALUE(SUBSTITUTE(SUBSTITUTE(SUBSTITUTE(SUBSTITUTE('YAHOO HISTORICAL DATA'!G1815,",","+"),".","-"),"+","."),"-",","))),VALUE(SUBSTITUTE(SUBSTITUTE(SUBSTITUTE(SUBSTITUTE('YAHOO HISTORICAL DATA'!G1815,",","+"),".","-"),"+","."),"-",",")&amp;"0"))</f>
        <v>0</v>
      </c>
    </row>
    <row r="1816" spans="1:11" x14ac:dyDescent="0.2">
      <c r="A1816">
        <f>'YAHOO HISTORICAL DATA'!A1816</f>
        <v>0</v>
      </c>
      <c r="B1816" s="81">
        <f t="shared" si="116"/>
        <v>0</v>
      </c>
      <c r="C1816" s="83">
        <f t="shared" si="114"/>
        <v>0</v>
      </c>
      <c r="D1816" s="83">
        <f t="shared" si="117"/>
        <v>0</v>
      </c>
      <c r="E1816" s="3" t="e">
        <f t="shared" si="115"/>
        <v>#NUM!</v>
      </c>
      <c r="F1816" s="15" t="str">
        <f>IF(ISNUMBER(VALUE(SUBSTITUTE(SUBSTITUTE(SUBSTITUTE(SUBSTITUTE('YAHOO HISTORICAL DATA'!B1816,",","+"),".","-"),"+","."),"-",",")))=TRUE,(VALUE(SUBSTITUTE(SUBSTITUTE(SUBSTITUTE(SUBSTITUTE('YAHOO HISTORICAL DATA'!B1816,",","+"),".","-"),"+","."),"-",","))),"")</f>
        <v/>
      </c>
      <c r="G1816" s="15" t="str">
        <f>IF(ISNUMBER(VALUE(SUBSTITUTE(SUBSTITUTE(SUBSTITUTE(SUBSTITUTE('YAHOO HISTORICAL DATA'!C1816,",","+"),".","-"),"+","."),"-",",")))=TRUE,(VALUE(SUBSTITUTE(SUBSTITUTE(SUBSTITUTE(SUBSTITUTE('YAHOO HISTORICAL DATA'!C1816,",","+"),".","-"),"+","."),"-",","))),"")</f>
        <v/>
      </c>
      <c r="H1816" s="15" t="str">
        <f>IF(ISNUMBER(VALUE(SUBSTITUTE(SUBSTITUTE(SUBSTITUTE(SUBSTITUTE('YAHOO HISTORICAL DATA'!D1816,",","+"),".","-"),"+","."),"-",",")))=TRUE,(VALUE(SUBSTITUTE(SUBSTITUTE(SUBSTITUTE(SUBSTITUTE('YAHOO HISTORICAL DATA'!D1816,",","+"),".","-"),"+","."),"-",","))),"")</f>
        <v/>
      </c>
      <c r="I1816" s="15" t="str">
        <f>IF(ISNUMBER(VALUE(SUBSTITUTE(SUBSTITUTE(SUBSTITUTE(SUBSTITUTE('YAHOO HISTORICAL DATA'!E1816,",","+"),".","-"),"+","."),"-",",")))=TRUE,(VALUE(SUBSTITUTE(SUBSTITUTE(SUBSTITUTE(SUBSTITUTE('YAHOO HISTORICAL DATA'!E1816,",","+"),".","-"),"+","."),"-",","))),"")</f>
        <v/>
      </c>
      <c r="J1816" s="15" t="str">
        <f>IF(ISNUMBER(VALUE(SUBSTITUTE(SUBSTITUTE(SUBSTITUTE(SUBSTITUTE('YAHOO HISTORICAL DATA'!F1816,",","+"),".","-"),"+","."),"-",",")))=TRUE,(VALUE(SUBSTITUTE(SUBSTITUTE(SUBSTITUTE(SUBSTITUTE('YAHOO HISTORICAL DATA'!F1816,",","+"),".","-"),"+","."),"-",","))),"")</f>
        <v/>
      </c>
      <c r="K1816" s="15">
        <f>IF(ISNUMBER(VALUE(SUBSTITUTE(SUBSTITUTE(SUBSTITUTE(SUBSTITUTE('YAHOO HISTORICAL DATA'!G1816,",","+"),".","-"),"+","."),"-",",")))=TRUE,(VALUE(SUBSTITUTE(SUBSTITUTE(SUBSTITUTE(SUBSTITUTE('YAHOO HISTORICAL DATA'!G1816,",","+"),".","-"),"+","."),"-",","))),VALUE(SUBSTITUTE(SUBSTITUTE(SUBSTITUTE(SUBSTITUTE('YAHOO HISTORICAL DATA'!G1816,",","+"),".","-"),"+","."),"-",",")&amp;"0"))</f>
        <v>0</v>
      </c>
    </row>
    <row r="1817" spans="1:11" x14ac:dyDescent="0.2">
      <c r="A1817">
        <f>'YAHOO HISTORICAL DATA'!A1817</f>
        <v>0</v>
      </c>
      <c r="B1817" s="81">
        <f t="shared" si="116"/>
        <v>0</v>
      </c>
      <c r="C1817" s="83">
        <f t="shared" si="114"/>
        <v>0</v>
      </c>
      <c r="D1817" s="83">
        <f t="shared" si="117"/>
        <v>0</v>
      </c>
      <c r="E1817" s="3" t="e">
        <f t="shared" si="115"/>
        <v>#NUM!</v>
      </c>
      <c r="F1817" s="15" t="str">
        <f>IF(ISNUMBER(VALUE(SUBSTITUTE(SUBSTITUTE(SUBSTITUTE(SUBSTITUTE('YAHOO HISTORICAL DATA'!B1817,",","+"),".","-"),"+","."),"-",",")))=TRUE,(VALUE(SUBSTITUTE(SUBSTITUTE(SUBSTITUTE(SUBSTITUTE('YAHOO HISTORICAL DATA'!B1817,",","+"),".","-"),"+","."),"-",","))),"")</f>
        <v/>
      </c>
      <c r="G1817" s="15" t="str">
        <f>IF(ISNUMBER(VALUE(SUBSTITUTE(SUBSTITUTE(SUBSTITUTE(SUBSTITUTE('YAHOO HISTORICAL DATA'!C1817,",","+"),".","-"),"+","."),"-",",")))=TRUE,(VALUE(SUBSTITUTE(SUBSTITUTE(SUBSTITUTE(SUBSTITUTE('YAHOO HISTORICAL DATA'!C1817,",","+"),".","-"),"+","."),"-",","))),"")</f>
        <v/>
      </c>
      <c r="H1817" s="15" t="str">
        <f>IF(ISNUMBER(VALUE(SUBSTITUTE(SUBSTITUTE(SUBSTITUTE(SUBSTITUTE('YAHOO HISTORICAL DATA'!D1817,",","+"),".","-"),"+","."),"-",",")))=TRUE,(VALUE(SUBSTITUTE(SUBSTITUTE(SUBSTITUTE(SUBSTITUTE('YAHOO HISTORICAL DATA'!D1817,",","+"),".","-"),"+","."),"-",","))),"")</f>
        <v/>
      </c>
      <c r="I1817" s="15" t="str">
        <f>IF(ISNUMBER(VALUE(SUBSTITUTE(SUBSTITUTE(SUBSTITUTE(SUBSTITUTE('YAHOO HISTORICAL DATA'!E1817,",","+"),".","-"),"+","."),"-",",")))=TRUE,(VALUE(SUBSTITUTE(SUBSTITUTE(SUBSTITUTE(SUBSTITUTE('YAHOO HISTORICAL DATA'!E1817,",","+"),".","-"),"+","."),"-",","))),"")</f>
        <v/>
      </c>
      <c r="J1817" s="15" t="str">
        <f>IF(ISNUMBER(VALUE(SUBSTITUTE(SUBSTITUTE(SUBSTITUTE(SUBSTITUTE('YAHOO HISTORICAL DATA'!F1817,",","+"),".","-"),"+","."),"-",",")))=TRUE,(VALUE(SUBSTITUTE(SUBSTITUTE(SUBSTITUTE(SUBSTITUTE('YAHOO HISTORICAL DATA'!F1817,",","+"),".","-"),"+","."),"-",","))),"")</f>
        <v/>
      </c>
      <c r="K1817" s="15">
        <f>IF(ISNUMBER(VALUE(SUBSTITUTE(SUBSTITUTE(SUBSTITUTE(SUBSTITUTE('YAHOO HISTORICAL DATA'!G1817,",","+"),".","-"),"+","."),"-",",")))=TRUE,(VALUE(SUBSTITUTE(SUBSTITUTE(SUBSTITUTE(SUBSTITUTE('YAHOO HISTORICAL DATA'!G1817,",","+"),".","-"),"+","."),"-",","))),VALUE(SUBSTITUTE(SUBSTITUTE(SUBSTITUTE(SUBSTITUTE('YAHOO HISTORICAL DATA'!G1817,",","+"),".","-"),"+","."),"-",",")&amp;"0"))</f>
        <v>0</v>
      </c>
    </row>
    <row r="1818" spans="1:11" x14ac:dyDescent="0.2">
      <c r="A1818">
        <f>'YAHOO HISTORICAL DATA'!A1818</f>
        <v>0</v>
      </c>
      <c r="B1818" s="81">
        <f t="shared" si="116"/>
        <v>0</v>
      </c>
      <c r="C1818" s="83">
        <f t="shared" si="114"/>
        <v>0</v>
      </c>
      <c r="D1818" s="83">
        <f t="shared" si="117"/>
        <v>0</v>
      </c>
      <c r="E1818" s="3" t="e">
        <f t="shared" si="115"/>
        <v>#NUM!</v>
      </c>
      <c r="F1818" s="15" t="str">
        <f>IF(ISNUMBER(VALUE(SUBSTITUTE(SUBSTITUTE(SUBSTITUTE(SUBSTITUTE('YAHOO HISTORICAL DATA'!B1818,",","+"),".","-"),"+","."),"-",",")))=TRUE,(VALUE(SUBSTITUTE(SUBSTITUTE(SUBSTITUTE(SUBSTITUTE('YAHOO HISTORICAL DATA'!B1818,",","+"),".","-"),"+","."),"-",","))),"")</f>
        <v/>
      </c>
      <c r="G1818" s="15" t="str">
        <f>IF(ISNUMBER(VALUE(SUBSTITUTE(SUBSTITUTE(SUBSTITUTE(SUBSTITUTE('YAHOO HISTORICAL DATA'!C1818,",","+"),".","-"),"+","."),"-",",")))=TRUE,(VALUE(SUBSTITUTE(SUBSTITUTE(SUBSTITUTE(SUBSTITUTE('YAHOO HISTORICAL DATA'!C1818,",","+"),".","-"),"+","."),"-",","))),"")</f>
        <v/>
      </c>
      <c r="H1818" s="15" t="str">
        <f>IF(ISNUMBER(VALUE(SUBSTITUTE(SUBSTITUTE(SUBSTITUTE(SUBSTITUTE('YAHOO HISTORICAL DATA'!D1818,",","+"),".","-"),"+","."),"-",",")))=TRUE,(VALUE(SUBSTITUTE(SUBSTITUTE(SUBSTITUTE(SUBSTITUTE('YAHOO HISTORICAL DATA'!D1818,",","+"),".","-"),"+","."),"-",","))),"")</f>
        <v/>
      </c>
      <c r="I1818" s="15" t="str">
        <f>IF(ISNUMBER(VALUE(SUBSTITUTE(SUBSTITUTE(SUBSTITUTE(SUBSTITUTE('YAHOO HISTORICAL DATA'!E1818,",","+"),".","-"),"+","."),"-",",")))=TRUE,(VALUE(SUBSTITUTE(SUBSTITUTE(SUBSTITUTE(SUBSTITUTE('YAHOO HISTORICAL DATA'!E1818,",","+"),".","-"),"+","."),"-",","))),"")</f>
        <v/>
      </c>
      <c r="J1818" s="15" t="str">
        <f>IF(ISNUMBER(VALUE(SUBSTITUTE(SUBSTITUTE(SUBSTITUTE(SUBSTITUTE('YAHOO HISTORICAL DATA'!F1818,",","+"),".","-"),"+","."),"-",",")))=TRUE,(VALUE(SUBSTITUTE(SUBSTITUTE(SUBSTITUTE(SUBSTITUTE('YAHOO HISTORICAL DATA'!F1818,",","+"),".","-"),"+","."),"-",","))),"")</f>
        <v/>
      </c>
      <c r="K1818" s="15">
        <f>IF(ISNUMBER(VALUE(SUBSTITUTE(SUBSTITUTE(SUBSTITUTE(SUBSTITUTE('YAHOO HISTORICAL DATA'!G1818,",","+"),".","-"),"+","."),"-",",")))=TRUE,(VALUE(SUBSTITUTE(SUBSTITUTE(SUBSTITUTE(SUBSTITUTE('YAHOO HISTORICAL DATA'!G1818,",","+"),".","-"),"+","."),"-",","))),VALUE(SUBSTITUTE(SUBSTITUTE(SUBSTITUTE(SUBSTITUTE('YAHOO HISTORICAL DATA'!G1818,",","+"),".","-"),"+","."),"-",",")&amp;"0"))</f>
        <v>0</v>
      </c>
    </row>
    <row r="1819" spans="1:11" x14ac:dyDescent="0.2">
      <c r="A1819">
        <f>'YAHOO HISTORICAL DATA'!A1819</f>
        <v>0</v>
      </c>
      <c r="B1819" s="81">
        <f t="shared" si="116"/>
        <v>0</v>
      </c>
      <c r="C1819" s="83">
        <f t="shared" si="114"/>
        <v>0</v>
      </c>
      <c r="D1819" s="83">
        <f t="shared" si="117"/>
        <v>0</v>
      </c>
      <c r="E1819" s="3" t="e">
        <f t="shared" si="115"/>
        <v>#NUM!</v>
      </c>
      <c r="F1819" s="15" t="str">
        <f>IF(ISNUMBER(VALUE(SUBSTITUTE(SUBSTITUTE(SUBSTITUTE(SUBSTITUTE('YAHOO HISTORICAL DATA'!B1819,",","+"),".","-"),"+","."),"-",",")))=TRUE,(VALUE(SUBSTITUTE(SUBSTITUTE(SUBSTITUTE(SUBSTITUTE('YAHOO HISTORICAL DATA'!B1819,",","+"),".","-"),"+","."),"-",","))),"")</f>
        <v/>
      </c>
      <c r="G1819" s="15" t="str">
        <f>IF(ISNUMBER(VALUE(SUBSTITUTE(SUBSTITUTE(SUBSTITUTE(SUBSTITUTE('YAHOO HISTORICAL DATA'!C1819,",","+"),".","-"),"+","."),"-",",")))=TRUE,(VALUE(SUBSTITUTE(SUBSTITUTE(SUBSTITUTE(SUBSTITUTE('YAHOO HISTORICAL DATA'!C1819,",","+"),".","-"),"+","."),"-",","))),"")</f>
        <v/>
      </c>
      <c r="H1819" s="15" t="str">
        <f>IF(ISNUMBER(VALUE(SUBSTITUTE(SUBSTITUTE(SUBSTITUTE(SUBSTITUTE('YAHOO HISTORICAL DATA'!D1819,",","+"),".","-"),"+","."),"-",",")))=TRUE,(VALUE(SUBSTITUTE(SUBSTITUTE(SUBSTITUTE(SUBSTITUTE('YAHOO HISTORICAL DATA'!D1819,",","+"),".","-"),"+","."),"-",","))),"")</f>
        <v/>
      </c>
      <c r="I1819" s="15" t="str">
        <f>IF(ISNUMBER(VALUE(SUBSTITUTE(SUBSTITUTE(SUBSTITUTE(SUBSTITUTE('YAHOO HISTORICAL DATA'!E1819,",","+"),".","-"),"+","."),"-",",")))=TRUE,(VALUE(SUBSTITUTE(SUBSTITUTE(SUBSTITUTE(SUBSTITUTE('YAHOO HISTORICAL DATA'!E1819,",","+"),".","-"),"+","."),"-",","))),"")</f>
        <v/>
      </c>
      <c r="J1819" s="15" t="str">
        <f>IF(ISNUMBER(VALUE(SUBSTITUTE(SUBSTITUTE(SUBSTITUTE(SUBSTITUTE('YAHOO HISTORICAL DATA'!F1819,",","+"),".","-"),"+","."),"-",",")))=TRUE,(VALUE(SUBSTITUTE(SUBSTITUTE(SUBSTITUTE(SUBSTITUTE('YAHOO HISTORICAL DATA'!F1819,",","+"),".","-"),"+","."),"-",","))),"")</f>
        <v/>
      </c>
      <c r="K1819" s="15">
        <f>IF(ISNUMBER(VALUE(SUBSTITUTE(SUBSTITUTE(SUBSTITUTE(SUBSTITUTE('YAHOO HISTORICAL DATA'!G1819,",","+"),".","-"),"+","."),"-",",")))=TRUE,(VALUE(SUBSTITUTE(SUBSTITUTE(SUBSTITUTE(SUBSTITUTE('YAHOO HISTORICAL DATA'!G1819,",","+"),".","-"),"+","."),"-",","))),VALUE(SUBSTITUTE(SUBSTITUTE(SUBSTITUTE(SUBSTITUTE('YAHOO HISTORICAL DATA'!G1819,",","+"),".","-"),"+","."),"-",",")&amp;"0"))</f>
        <v>0</v>
      </c>
    </row>
    <row r="1820" spans="1:11" x14ac:dyDescent="0.2">
      <c r="A1820">
        <f>'YAHOO HISTORICAL DATA'!A1820</f>
        <v>0</v>
      </c>
      <c r="B1820" s="81">
        <f t="shared" si="116"/>
        <v>0</v>
      </c>
      <c r="C1820" s="83">
        <f t="shared" si="114"/>
        <v>0</v>
      </c>
      <c r="D1820" s="83">
        <f t="shared" si="117"/>
        <v>0</v>
      </c>
      <c r="E1820" s="3" t="e">
        <f t="shared" si="115"/>
        <v>#NUM!</v>
      </c>
      <c r="F1820" s="15" t="str">
        <f>IF(ISNUMBER(VALUE(SUBSTITUTE(SUBSTITUTE(SUBSTITUTE(SUBSTITUTE('YAHOO HISTORICAL DATA'!B1820,",","+"),".","-"),"+","."),"-",",")))=TRUE,(VALUE(SUBSTITUTE(SUBSTITUTE(SUBSTITUTE(SUBSTITUTE('YAHOO HISTORICAL DATA'!B1820,",","+"),".","-"),"+","."),"-",","))),"")</f>
        <v/>
      </c>
      <c r="G1820" s="15" t="str">
        <f>IF(ISNUMBER(VALUE(SUBSTITUTE(SUBSTITUTE(SUBSTITUTE(SUBSTITUTE('YAHOO HISTORICAL DATA'!C1820,",","+"),".","-"),"+","."),"-",",")))=TRUE,(VALUE(SUBSTITUTE(SUBSTITUTE(SUBSTITUTE(SUBSTITUTE('YAHOO HISTORICAL DATA'!C1820,",","+"),".","-"),"+","."),"-",","))),"")</f>
        <v/>
      </c>
      <c r="H1820" s="15" t="str">
        <f>IF(ISNUMBER(VALUE(SUBSTITUTE(SUBSTITUTE(SUBSTITUTE(SUBSTITUTE('YAHOO HISTORICAL DATA'!D1820,",","+"),".","-"),"+","."),"-",",")))=TRUE,(VALUE(SUBSTITUTE(SUBSTITUTE(SUBSTITUTE(SUBSTITUTE('YAHOO HISTORICAL DATA'!D1820,",","+"),".","-"),"+","."),"-",","))),"")</f>
        <v/>
      </c>
      <c r="I1820" s="15" t="str">
        <f>IF(ISNUMBER(VALUE(SUBSTITUTE(SUBSTITUTE(SUBSTITUTE(SUBSTITUTE('YAHOO HISTORICAL DATA'!E1820,",","+"),".","-"),"+","."),"-",",")))=TRUE,(VALUE(SUBSTITUTE(SUBSTITUTE(SUBSTITUTE(SUBSTITUTE('YAHOO HISTORICAL DATA'!E1820,",","+"),".","-"),"+","."),"-",","))),"")</f>
        <v/>
      </c>
      <c r="J1820" s="15" t="str">
        <f>IF(ISNUMBER(VALUE(SUBSTITUTE(SUBSTITUTE(SUBSTITUTE(SUBSTITUTE('YAHOO HISTORICAL DATA'!F1820,",","+"),".","-"),"+","."),"-",",")))=TRUE,(VALUE(SUBSTITUTE(SUBSTITUTE(SUBSTITUTE(SUBSTITUTE('YAHOO HISTORICAL DATA'!F1820,",","+"),".","-"),"+","."),"-",","))),"")</f>
        <v/>
      </c>
      <c r="K1820" s="15">
        <f>IF(ISNUMBER(VALUE(SUBSTITUTE(SUBSTITUTE(SUBSTITUTE(SUBSTITUTE('YAHOO HISTORICAL DATA'!G1820,",","+"),".","-"),"+","."),"-",",")))=TRUE,(VALUE(SUBSTITUTE(SUBSTITUTE(SUBSTITUTE(SUBSTITUTE('YAHOO HISTORICAL DATA'!G1820,",","+"),".","-"),"+","."),"-",","))),VALUE(SUBSTITUTE(SUBSTITUTE(SUBSTITUTE(SUBSTITUTE('YAHOO HISTORICAL DATA'!G1820,",","+"),".","-"),"+","."),"-",",")&amp;"0"))</f>
        <v>0</v>
      </c>
    </row>
    <row r="1821" spans="1:11" x14ac:dyDescent="0.2">
      <c r="A1821">
        <f>'YAHOO HISTORICAL DATA'!A1821</f>
        <v>0</v>
      </c>
      <c r="B1821" s="81">
        <f t="shared" si="116"/>
        <v>0</v>
      </c>
      <c r="C1821" s="83">
        <f t="shared" si="114"/>
        <v>0</v>
      </c>
      <c r="D1821" s="83">
        <f t="shared" si="117"/>
        <v>0</v>
      </c>
      <c r="E1821" s="3" t="e">
        <f t="shared" si="115"/>
        <v>#NUM!</v>
      </c>
      <c r="F1821" s="15" t="str">
        <f>IF(ISNUMBER(VALUE(SUBSTITUTE(SUBSTITUTE(SUBSTITUTE(SUBSTITUTE('YAHOO HISTORICAL DATA'!B1821,",","+"),".","-"),"+","."),"-",",")))=TRUE,(VALUE(SUBSTITUTE(SUBSTITUTE(SUBSTITUTE(SUBSTITUTE('YAHOO HISTORICAL DATA'!B1821,",","+"),".","-"),"+","."),"-",","))),"")</f>
        <v/>
      </c>
      <c r="G1821" s="15" t="str">
        <f>IF(ISNUMBER(VALUE(SUBSTITUTE(SUBSTITUTE(SUBSTITUTE(SUBSTITUTE('YAHOO HISTORICAL DATA'!C1821,",","+"),".","-"),"+","."),"-",",")))=TRUE,(VALUE(SUBSTITUTE(SUBSTITUTE(SUBSTITUTE(SUBSTITUTE('YAHOO HISTORICAL DATA'!C1821,",","+"),".","-"),"+","."),"-",","))),"")</f>
        <v/>
      </c>
      <c r="H1821" s="15" t="str">
        <f>IF(ISNUMBER(VALUE(SUBSTITUTE(SUBSTITUTE(SUBSTITUTE(SUBSTITUTE('YAHOO HISTORICAL DATA'!D1821,",","+"),".","-"),"+","."),"-",",")))=TRUE,(VALUE(SUBSTITUTE(SUBSTITUTE(SUBSTITUTE(SUBSTITUTE('YAHOO HISTORICAL DATA'!D1821,",","+"),".","-"),"+","."),"-",","))),"")</f>
        <v/>
      </c>
      <c r="I1821" s="15" t="str">
        <f>IF(ISNUMBER(VALUE(SUBSTITUTE(SUBSTITUTE(SUBSTITUTE(SUBSTITUTE('YAHOO HISTORICAL DATA'!E1821,",","+"),".","-"),"+","."),"-",",")))=TRUE,(VALUE(SUBSTITUTE(SUBSTITUTE(SUBSTITUTE(SUBSTITUTE('YAHOO HISTORICAL DATA'!E1821,",","+"),".","-"),"+","."),"-",","))),"")</f>
        <v/>
      </c>
      <c r="J1821" s="15" t="str">
        <f>IF(ISNUMBER(VALUE(SUBSTITUTE(SUBSTITUTE(SUBSTITUTE(SUBSTITUTE('YAHOO HISTORICAL DATA'!F1821,",","+"),".","-"),"+","."),"-",",")))=TRUE,(VALUE(SUBSTITUTE(SUBSTITUTE(SUBSTITUTE(SUBSTITUTE('YAHOO HISTORICAL DATA'!F1821,",","+"),".","-"),"+","."),"-",","))),"")</f>
        <v/>
      </c>
      <c r="K1821" s="15">
        <f>IF(ISNUMBER(VALUE(SUBSTITUTE(SUBSTITUTE(SUBSTITUTE(SUBSTITUTE('YAHOO HISTORICAL DATA'!G1821,",","+"),".","-"),"+","."),"-",",")))=TRUE,(VALUE(SUBSTITUTE(SUBSTITUTE(SUBSTITUTE(SUBSTITUTE('YAHOO HISTORICAL DATA'!G1821,",","+"),".","-"),"+","."),"-",","))),VALUE(SUBSTITUTE(SUBSTITUTE(SUBSTITUTE(SUBSTITUTE('YAHOO HISTORICAL DATA'!G1821,",","+"),".","-"),"+","."),"-",",")&amp;"0"))</f>
        <v>0</v>
      </c>
    </row>
    <row r="1822" spans="1:11" x14ac:dyDescent="0.2">
      <c r="A1822">
        <f>'YAHOO HISTORICAL DATA'!A1822</f>
        <v>0</v>
      </c>
      <c r="B1822" s="81">
        <f t="shared" si="116"/>
        <v>0</v>
      </c>
      <c r="C1822" s="83">
        <f t="shared" si="114"/>
        <v>0</v>
      </c>
      <c r="D1822" s="83">
        <f t="shared" si="117"/>
        <v>0</v>
      </c>
      <c r="E1822" s="3" t="e">
        <f t="shared" si="115"/>
        <v>#NUM!</v>
      </c>
      <c r="F1822" s="15" t="str">
        <f>IF(ISNUMBER(VALUE(SUBSTITUTE(SUBSTITUTE(SUBSTITUTE(SUBSTITUTE('YAHOO HISTORICAL DATA'!B1822,",","+"),".","-"),"+","."),"-",",")))=TRUE,(VALUE(SUBSTITUTE(SUBSTITUTE(SUBSTITUTE(SUBSTITUTE('YAHOO HISTORICAL DATA'!B1822,",","+"),".","-"),"+","."),"-",","))),"")</f>
        <v/>
      </c>
      <c r="G1822" s="15" t="str">
        <f>IF(ISNUMBER(VALUE(SUBSTITUTE(SUBSTITUTE(SUBSTITUTE(SUBSTITUTE('YAHOO HISTORICAL DATA'!C1822,",","+"),".","-"),"+","."),"-",",")))=TRUE,(VALUE(SUBSTITUTE(SUBSTITUTE(SUBSTITUTE(SUBSTITUTE('YAHOO HISTORICAL DATA'!C1822,",","+"),".","-"),"+","."),"-",","))),"")</f>
        <v/>
      </c>
      <c r="H1822" s="15" t="str">
        <f>IF(ISNUMBER(VALUE(SUBSTITUTE(SUBSTITUTE(SUBSTITUTE(SUBSTITUTE('YAHOO HISTORICAL DATA'!D1822,",","+"),".","-"),"+","."),"-",",")))=TRUE,(VALUE(SUBSTITUTE(SUBSTITUTE(SUBSTITUTE(SUBSTITUTE('YAHOO HISTORICAL DATA'!D1822,",","+"),".","-"),"+","."),"-",","))),"")</f>
        <v/>
      </c>
      <c r="I1822" s="15" t="str">
        <f>IF(ISNUMBER(VALUE(SUBSTITUTE(SUBSTITUTE(SUBSTITUTE(SUBSTITUTE('YAHOO HISTORICAL DATA'!E1822,",","+"),".","-"),"+","."),"-",",")))=TRUE,(VALUE(SUBSTITUTE(SUBSTITUTE(SUBSTITUTE(SUBSTITUTE('YAHOO HISTORICAL DATA'!E1822,",","+"),".","-"),"+","."),"-",","))),"")</f>
        <v/>
      </c>
      <c r="J1822" s="15" t="str">
        <f>IF(ISNUMBER(VALUE(SUBSTITUTE(SUBSTITUTE(SUBSTITUTE(SUBSTITUTE('YAHOO HISTORICAL DATA'!F1822,",","+"),".","-"),"+","."),"-",",")))=TRUE,(VALUE(SUBSTITUTE(SUBSTITUTE(SUBSTITUTE(SUBSTITUTE('YAHOO HISTORICAL DATA'!F1822,",","+"),".","-"),"+","."),"-",","))),"")</f>
        <v/>
      </c>
      <c r="K1822" s="15">
        <f>IF(ISNUMBER(VALUE(SUBSTITUTE(SUBSTITUTE(SUBSTITUTE(SUBSTITUTE('YAHOO HISTORICAL DATA'!G1822,",","+"),".","-"),"+","."),"-",",")))=TRUE,(VALUE(SUBSTITUTE(SUBSTITUTE(SUBSTITUTE(SUBSTITUTE('YAHOO HISTORICAL DATA'!G1822,",","+"),".","-"),"+","."),"-",","))),VALUE(SUBSTITUTE(SUBSTITUTE(SUBSTITUTE(SUBSTITUTE('YAHOO HISTORICAL DATA'!G1822,",","+"),".","-"),"+","."),"-",",")&amp;"0"))</f>
        <v>0</v>
      </c>
    </row>
    <row r="1823" spans="1:11" x14ac:dyDescent="0.2">
      <c r="A1823">
        <f>'YAHOO HISTORICAL DATA'!A1823</f>
        <v>0</v>
      </c>
      <c r="B1823" s="81">
        <f t="shared" si="116"/>
        <v>0</v>
      </c>
      <c r="C1823" s="83">
        <f t="shared" si="114"/>
        <v>0</v>
      </c>
      <c r="D1823" s="83">
        <f t="shared" si="117"/>
        <v>0</v>
      </c>
      <c r="E1823" s="3" t="e">
        <f t="shared" si="115"/>
        <v>#NUM!</v>
      </c>
      <c r="F1823" s="15" t="str">
        <f>IF(ISNUMBER(VALUE(SUBSTITUTE(SUBSTITUTE(SUBSTITUTE(SUBSTITUTE('YAHOO HISTORICAL DATA'!B1823,",","+"),".","-"),"+","."),"-",",")))=TRUE,(VALUE(SUBSTITUTE(SUBSTITUTE(SUBSTITUTE(SUBSTITUTE('YAHOO HISTORICAL DATA'!B1823,",","+"),".","-"),"+","."),"-",","))),"")</f>
        <v/>
      </c>
      <c r="G1823" s="15" t="str">
        <f>IF(ISNUMBER(VALUE(SUBSTITUTE(SUBSTITUTE(SUBSTITUTE(SUBSTITUTE('YAHOO HISTORICAL DATA'!C1823,",","+"),".","-"),"+","."),"-",",")))=TRUE,(VALUE(SUBSTITUTE(SUBSTITUTE(SUBSTITUTE(SUBSTITUTE('YAHOO HISTORICAL DATA'!C1823,",","+"),".","-"),"+","."),"-",","))),"")</f>
        <v/>
      </c>
      <c r="H1823" s="15" t="str">
        <f>IF(ISNUMBER(VALUE(SUBSTITUTE(SUBSTITUTE(SUBSTITUTE(SUBSTITUTE('YAHOO HISTORICAL DATA'!D1823,",","+"),".","-"),"+","."),"-",",")))=TRUE,(VALUE(SUBSTITUTE(SUBSTITUTE(SUBSTITUTE(SUBSTITUTE('YAHOO HISTORICAL DATA'!D1823,",","+"),".","-"),"+","."),"-",","))),"")</f>
        <v/>
      </c>
      <c r="I1823" s="15" t="str">
        <f>IF(ISNUMBER(VALUE(SUBSTITUTE(SUBSTITUTE(SUBSTITUTE(SUBSTITUTE('YAHOO HISTORICAL DATA'!E1823,",","+"),".","-"),"+","."),"-",",")))=TRUE,(VALUE(SUBSTITUTE(SUBSTITUTE(SUBSTITUTE(SUBSTITUTE('YAHOO HISTORICAL DATA'!E1823,",","+"),".","-"),"+","."),"-",","))),"")</f>
        <v/>
      </c>
      <c r="J1823" s="15" t="str">
        <f>IF(ISNUMBER(VALUE(SUBSTITUTE(SUBSTITUTE(SUBSTITUTE(SUBSTITUTE('YAHOO HISTORICAL DATA'!F1823,",","+"),".","-"),"+","."),"-",",")))=TRUE,(VALUE(SUBSTITUTE(SUBSTITUTE(SUBSTITUTE(SUBSTITUTE('YAHOO HISTORICAL DATA'!F1823,",","+"),".","-"),"+","."),"-",","))),"")</f>
        <v/>
      </c>
      <c r="K1823" s="15">
        <f>IF(ISNUMBER(VALUE(SUBSTITUTE(SUBSTITUTE(SUBSTITUTE(SUBSTITUTE('YAHOO HISTORICAL DATA'!G1823,",","+"),".","-"),"+","."),"-",",")))=TRUE,(VALUE(SUBSTITUTE(SUBSTITUTE(SUBSTITUTE(SUBSTITUTE('YAHOO HISTORICAL DATA'!G1823,",","+"),".","-"),"+","."),"-",","))),VALUE(SUBSTITUTE(SUBSTITUTE(SUBSTITUTE(SUBSTITUTE('YAHOO HISTORICAL DATA'!G1823,",","+"),".","-"),"+","."),"-",",")&amp;"0"))</f>
        <v>0</v>
      </c>
    </row>
    <row r="1824" spans="1:11" x14ac:dyDescent="0.2">
      <c r="A1824">
        <f>'YAHOO HISTORICAL DATA'!A1824</f>
        <v>0</v>
      </c>
      <c r="B1824" s="81">
        <f t="shared" si="116"/>
        <v>0</v>
      </c>
      <c r="C1824" s="83">
        <f t="shared" si="114"/>
        <v>0</v>
      </c>
      <c r="D1824" s="83">
        <f t="shared" si="117"/>
        <v>0</v>
      </c>
      <c r="E1824" s="3" t="e">
        <f t="shared" si="115"/>
        <v>#NUM!</v>
      </c>
      <c r="F1824" s="15" t="str">
        <f>IF(ISNUMBER(VALUE(SUBSTITUTE(SUBSTITUTE(SUBSTITUTE(SUBSTITUTE('YAHOO HISTORICAL DATA'!B1824,",","+"),".","-"),"+","."),"-",",")))=TRUE,(VALUE(SUBSTITUTE(SUBSTITUTE(SUBSTITUTE(SUBSTITUTE('YAHOO HISTORICAL DATA'!B1824,",","+"),".","-"),"+","."),"-",","))),"")</f>
        <v/>
      </c>
      <c r="G1824" s="15" t="str">
        <f>IF(ISNUMBER(VALUE(SUBSTITUTE(SUBSTITUTE(SUBSTITUTE(SUBSTITUTE('YAHOO HISTORICAL DATA'!C1824,",","+"),".","-"),"+","."),"-",",")))=TRUE,(VALUE(SUBSTITUTE(SUBSTITUTE(SUBSTITUTE(SUBSTITUTE('YAHOO HISTORICAL DATA'!C1824,",","+"),".","-"),"+","."),"-",","))),"")</f>
        <v/>
      </c>
      <c r="H1824" s="15" t="str">
        <f>IF(ISNUMBER(VALUE(SUBSTITUTE(SUBSTITUTE(SUBSTITUTE(SUBSTITUTE('YAHOO HISTORICAL DATA'!D1824,",","+"),".","-"),"+","."),"-",",")))=TRUE,(VALUE(SUBSTITUTE(SUBSTITUTE(SUBSTITUTE(SUBSTITUTE('YAHOO HISTORICAL DATA'!D1824,",","+"),".","-"),"+","."),"-",","))),"")</f>
        <v/>
      </c>
      <c r="I1824" s="15" t="str">
        <f>IF(ISNUMBER(VALUE(SUBSTITUTE(SUBSTITUTE(SUBSTITUTE(SUBSTITUTE('YAHOO HISTORICAL DATA'!E1824,",","+"),".","-"),"+","."),"-",",")))=TRUE,(VALUE(SUBSTITUTE(SUBSTITUTE(SUBSTITUTE(SUBSTITUTE('YAHOO HISTORICAL DATA'!E1824,",","+"),".","-"),"+","."),"-",","))),"")</f>
        <v/>
      </c>
      <c r="J1824" s="15" t="str">
        <f>IF(ISNUMBER(VALUE(SUBSTITUTE(SUBSTITUTE(SUBSTITUTE(SUBSTITUTE('YAHOO HISTORICAL DATA'!F1824,",","+"),".","-"),"+","."),"-",",")))=TRUE,(VALUE(SUBSTITUTE(SUBSTITUTE(SUBSTITUTE(SUBSTITUTE('YAHOO HISTORICAL DATA'!F1824,",","+"),".","-"),"+","."),"-",","))),"")</f>
        <v/>
      </c>
      <c r="K1824" s="15">
        <f>IF(ISNUMBER(VALUE(SUBSTITUTE(SUBSTITUTE(SUBSTITUTE(SUBSTITUTE('YAHOO HISTORICAL DATA'!G1824,",","+"),".","-"),"+","."),"-",",")))=TRUE,(VALUE(SUBSTITUTE(SUBSTITUTE(SUBSTITUTE(SUBSTITUTE('YAHOO HISTORICAL DATA'!G1824,",","+"),".","-"),"+","."),"-",","))),VALUE(SUBSTITUTE(SUBSTITUTE(SUBSTITUTE(SUBSTITUTE('YAHOO HISTORICAL DATA'!G1824,",","+"),".","-"),"+","."),"-",",")&amp;"0"))</f>
        <v>0</v>
      </c>
    </row>
    <row r="1825" spans="1:11" x14ac:dyDescent="0.2">
      <c r="A1825">
        <f>'YAHOO HISTORICAL DATA'!A1825</f>
        <v>0</v>
      </c>
      <c r="B1825" s="81">
        <f t="shared" si="116"/>
        <v>0</v>
      </c>
      <c r="C1825" s="83">
        <f t="shared" si="114"/>
        <v>0</v>
      </c>
      <c r="D1825" s="83">
        <f t="shared" si="117"/>
        <v>0</v>
      </c>
      <c r="E1825" s="3" t="e">
        <f t="shared" si="115"/>
        <v>#NUM!</v>
      </c>
      <c r="F1825" s="15" t="str">
        <f>IF(ISNUMBER(VALUE(SUBSTITUTE(SUBSTITUTE(SUBSTITUTE(SUBSTITUTE('YAHOO HISTORICAL DATA'!B1825,",","+"),".","-"),"+","."),"-",",")))=TRUE,(VALUE(SUBSTITUTE(SUBSTITUTE(SUBSTITUTE(SUBSTITUTE('YAHOO HISTORICAL DATA'!B1825,",","+"),".","-"),"+","."),"-",","))),"")</f>
        <v/>
      </c>
      <c r="G1825" s="15" t="str">
        <f>IF(ISNUMBER(VALUE(SUBSTITUTE(SUBSTITUTE(SUBSTITUTE(SUBSTITUTE('YAHOO HISTORICAL DATA'!C1825,",","+"),".","-"),"+","."),"-",",")))=TRUE,(VALUE(SUBSTITUTE(SUBSTITUTE(SUBSTITUTE(SUBSTITUTE('YAHOO HISTORICAL DATA'!C1825,",","+"),".","-"),"+","."),"-",","))),"")</f>
        <v/>
      </c>
      <c r="H1825" s="15" t="str">
        <f>IF(ISNUMBER(VALUE(SUBSTITUTE(SUBSTITUTE(SUBSTITUTE(SUBSTITUTE('YAHOO HISTORICAL DATA'!D1825,",","+"),".","-"),"+","."),"-",",")))=TRUE,(VALUE(SUBSTITUTE(SUBSTITUTE(SUBSTITUTE(SUBSTITUTE('YAHOO HISTORICAL DATA'!D1825,",","+"),".","-"),"+","."),"-",","))),"")</f>
        <v/>
      </c>
      <c r="I1825" s="15" t="str">
        <f>IF(ISNUMBER(VALUE(SUBSTITUTE(SUBSTITUTE(SUBSTITUTE(SUBSTITUTE('YAHOO HISTORICAL DATA'!E1825,",","+"),".","-"),"+","."),"-",",")))=TRUE,(VALUE(SUBSTITUTE(SUBSTITUTE(SUBSTITUTE(SUBSTITUTE('YAHOO HISTORICAL DATA'!E1825,",","+"),".","-"),"+","."),"-",","))),"")</f>
        <v/>
      </c>
      <c r="J1825" s="15" t="str">
        <f>IF(ISNUMBER(VALUE(SUBSTITUTE(SUBSTITUTE(SUBSTITUTE(SUBSTITUTE('YAHOO HISTORICAL DATA'!F1825,",","+"),".","-"),"+","."),"-",",")))=TRUE,(VALUE(SUBSTITUTE(SUBSTITUTE(SUBSTITUTE(SUBSTITUTE('YAHOO HISTORICAL DATA'!F1825,",","+"),".","-"),"+","."),"-",","))),"")</f>
        <v/>
      </c>
      <c r="K1825" s="15">
        <f>IF(ISNUMBER(VALUE(SUBSTITUTE(SUBSTITUTE(SUBSTITUTE(SUBSTITUTE('YAHOO HISTORICAL DATA'!G1825,",","+"),".","-"),"+","."),"-",",")))=TRUE,(VALUE(SUBSTITUTE(SUBSTITUTE(SUBSTITUTE(SUBSTITUTE('YAHOO HISTORICAL DATA'!G1825,",","+"),".","-"),"+","."),"-",","))),VALUE(SUBSTITUTE(SUBSTITUTE(SUBSTITUTE(SUBSTITUTE('YAHOO HISTORICAL DATA'!G1825,",","+"),".","-"),"+","."),"-",",")&amp;"0"))</f>
        <v>0</v>
      </c>
    </row>
    <row r="1826" spans="1:11" x14ac:dyDescent="0.2">
      <c r="A1826">
        <f>'YAHOO HISTORICAL DATA'!A1826</f>
        <v>0</v>
      </c>
      <c r="B1826" s="81">
        <f t="shared" si="116"/>
        <v>0</v>
      </c>
      <c r="C1826" s="83">
        <f t="shared" si="114"/>
        <v>0</v>
      </c>
      <c r="D1826" s="83">
        <f t="shared" si="117"/>
        <v>0</v>
      </c>
      <c r="E1826" s="3" t="e">
        <f t="shared" si="115"/>
        <v>#NUM!</v>
      </c>
      <c r="F1826" s="15" t="str">
        <f>IF(ISNUMBER(VALUE(SUBSTITUTE(SUBSTITUTE(SUBSTITUTE(SUBSTITUTE('YAHOO HISTORICAL DATA'!B1826,",","+"),".","-"),"+","."),"-",",")))=TRUE,(VALUE(SUBSTITUTE(SUBSTITUTE(SUBSTITUTE(SUBSTITUTE('YAHOO HISTORICAL DATA'!B1826,",","+"),".","-"),"+","."),"-",","))),"")</f>
        <v/>
      </c>
      <c r="G1826" s="15" t="str">
        <f>IF(ISNUMBER(VALUE(SUBSTITUTE(SUBSTITUTE(SUBSTITUTE(SUBSTITUTE('YAHOO HISTORICAL DATA'!C1826,",","+"),".","-"),"+","."),"-",",")))=TRUE,(VALUE(SUBSTITUTE(SUBSTITUTE(SUBSTITUTE(SUBSTITUTE('YAHOO HISTORICAL DATA'!C1826,",","+"),".","-"),"+","."),"-",","))),"")</f>
        <v/>
      </c>
      <c r="H1826" s="15" t="str">
        <f>IF(ISNUMBER(VALUE(SUBSTITUTE(SUBSTITUTE(SUBSTITUTE(SUBSTITUTE('YAHOO HISTORICAL DATA'!D1826,",","+"),".","-"),"+","."),"-",",")))=TRUE,(VALUE(SUBSTITUTE(SUBSTITUTE(SUBSTITUTE(SUBSTITUTE('YAHOO HISTORICAL DATA'!D1826,",","+"),".","-"),"+","."),"-",","))),"")</f>
        <v/>
      </c>
      <c r="I1826" s="15" t="str">
        <f>IF(ISNUMBER(VALUE(SUBSTITUTE(SUBSTITUTE(SUBSTITUTE(SUBSTITUTE('YAHOO HISTORICAL DATA'!E1826,",","+"),".","-"),"+","."),"-",",")))=TRUE,(VALUE(SUBSTITUTE(SUBSTITUTE(SUBSTITUTE(SUBSTITUTE('YAHOO HISTORICAL DATA'!E1826,",","+"),".","-"),"+","."),"-",","))),"")</f>
        <v/>
      </c>
      <c r="J1826" s="15" t="str">
        <f>IF(ISNUMBER(VALUE(SUBSTITUTE(SUBSTITUTE(SUBSTITUTE(SUBSTITUTE('YAHOO HISTORICAL DATA'!F1826,",","+"),".","-"),"+","."),"-",",")))=TRUE,(VALUE(SUBSTITUTE(SUBSTITUTE(SUBSTITUTE(SUBSTITUTE('YAHOO HISTORICAL DATA'!F1826,",","+"),".","-"),"+","."),"-",","))),"")</f>
        <v/>
      </c>
      <c r="K1826" s="15">
        <f>IF(ISNUMBER(VALUE(SUBSTITUTE(SUBSTITUTE(SUBSTITUTE(SUBSTITUTE('YAHOO HISTORICAL DATA'!G1826,",","+"),".","-"),"+","."),"-",",")))=TRUE,(VALUE(SUBSTITUTE(SUBSTITUTE(SUBSTITUTE(SUBSTITUTE('YAHOO HISTORICAL DATA'!G1826,",","+"),".","-"),"+","."),"-",","))),VALUE(SUBSTITUTE(SUBSTITUTE(SUBSTITUTE(SUBSTITUTE('YAHOO HISTORICAL DATA'!G1826,",","+"),".","-"),"+","."),"-",",")&amp;"0"))</f>
        <v>0</v>
      </c>
    </row>
    <row r="1827" spans="1:11" x14ac:dyDescent="0.2">
      <c r="A1827">
        <f>'YAHOO HISTORICAL DATA'!A1827</f>
        <v>0</v>
      </c>
      <c r="B1827" s="81">
        <f t="shared" si="116"/>
        <v>0</v>
      </c>
      <c r="C1827" s="83">
        <f t="shared" si="114"/>
        <v>0</v>
      </c>
      <c r="D1827" s="83">
        <f t="shared" si="117"/>
        <v>0</v>
      </c>
      <c r="E1827" s="3" t="e">
        <f t="shared" si="115"/>
        <v>#NUM!</v>
      </c>
      <c r="F1827" s="15" t="str">
        <f>IF(ISNUMBER(VALUE(SUBSTITUTE(SUBSTITUTE(SUBSTITUTE(SUBSTITUTE('YAHOO HISTORICAL DATA'!B1827,",","+"),".","-"),"+","."),"-",",")))=TRUE,(VALUE(SUBSTITUTE(SUBSTITUTE(SUBSTITUTE(SUBSTITUTE('YAHOO HISTORICAL DATA'!B1827,",","+"),".","-"),"+","."),"-",","))),"")</f>
        <v/>
      </c>
      <c r="G1827" s="15" t="str">
        <f>IF(ISNUMBER(VALUE(SUBSTITUTE(SUBSTITUTE(SUBSTITUTE(SUBSTITUTE('YAHOO HISTORICAL DATA'!C1827,",","+"),".","-"),"+","."),"-",",")))=TRUE,(VALUE(SUBSTITUTE(SUBSTITUTE(SUBSTITUTE(SUBSTITUTE('YAHOO HISTORICAL DATA'!C1827,",","+"),".","-"),"+","."),"-",","))),"")</f>
        <v/>
      </c>
      <c r="H1827" s="15" t="str">
        <f>IF(ISNUMBER(VALUE(SUBSTITUTE(SUBSTITUTE(SUBSTITUTE(SUBSTITUTE('YAHOO HISTORICAL DATA'!D1827,",","+"),".","-"),"+","."),"-",",")))=TRUE,(VALUE(SUBSTITUTE(SUBSTITUTE(SUBSTITUTE(SUBSTITUTE('YAHOO HISTORICAL DATA'!D1827,",","+"),".","-"),"+","."),"-",","))),"")</f>
        <v/>
      </c>
      <c r="I1827" s="15" t="str">
        <f>IF(ISNUMBER(VALUE(SUBSTITUTE(SUBSTITUTE(SUBSTITUTE(SUBSTITUTE('YAHOO HISTORICAL DATA'!E1827,",","+"),".","-"),"+","."),"-",",")))=TRUE,(VALUE(SUBSTITUTE(SUBSTITUTE(SUBSTITUTE(SUBSTITUTE('YAHOO HISTORICAL DATA'!E1827,",","+"),".","-"),"+","."),"-",","))),"")</f>
        <v/>
      </c>
      <c r="J1827" s="15" t="str">
        <f>IF(ISNUMBER(VALUE(SUBSTITUTE(SUBSTITUTE(SUBSTITUTE(SUBSTITUTE('YAHOO HISTORICAL DATA'!F1827,",","+"),".","-"),"+","."),"-",",")))=TRUE,(VALUE(SUBSTITUTE(SUBSTITUTE(SUBSTITUTE(SUBSTITUTE('YAHOO HISTORICAL DATA'!F1827,",","+"),".","-"),"+","."),"-",","))),"")</f>
        <v/>
      </c>
      <c r="K1827" s="15">
        <f>IF(ISNUMBER(VALUE(SUBSTITUTE(SUBSTITUTE(SUBSTITUTE(SUBSTITUTE('YAHOO HISTORICAL DATA'!G1827,",","+"),".","-"),"+","."),"-",",")))=TRUE,(VALUE(SUBSTITUTE(SUBSTITUTE(SUBSTITUTE(SUBSTITUTE('YAHOO HISTORICAL DATA'!G1827,",","+"),".","-"),"+","."),"-",","))),VALUE(SUBSTITUTE(SUBSTITUTE(SUBSTITUTE(SUBSTITUTE('YAHOO HISTORICAL DATA'!G1827,",","+"),".","-"),"+","."),"-",",")&amp;"0"))</f>
        <v>0</v>
      </c>
    </row>
    <row r="1828" spans="1:11" x14ac:dyDescent="0.2">
      <c r="A1828">
        <f>'YAHOO HISTORICAL DATA'!A1828</f>
        <v>0</v>
      </c>
      <c r="B1828" s="81">
        <f t="shared" si="116"/>
        <v>0</v>
      </c>
      <c r="C1828" s="83">
        <f t="shared" si="114"/>
        <v>0</v>
      </c>
      <c r="D1828" s="83">
        <f t="shared" si="117"/>
        <v>0</v>
      </c>
      <c r="E1828" s="3" t="e">
        <f t="shared" si="115"/>
        <v>#NUM!</v>
      </c>
      <c r="F1828" s="15" t="str">
        <f>IF(ISNUMBER(VALUE(SUBSTITUTE(SUBSTITUTE(SUBSTITUTE(SUBSTITUTE('YAHOO HISTORICAL DATA'!B1828,",","+"),".","-"),"+","."),"-",",")))=TRUE,(VALUE(SUBSTITUTE(SUBSTITUTE(SUBSTITUTE(SUBSTITUTE('YAHOO HISTORICAL DATA'!B1828,",","+"),".","-"),"+","."),"-",","))),"")</f>
        <v/>
      </c>
      <c r="G1828" s="15" t="str">
        <f>IF(ISNUMBER(VALUE(SUBSTITUTE(SUBSTITUTE(SUBSTITUTE(SUBSTITUTE('YAHOO HISTORICAL DATA'!C1828,",","+"),".","-"),"+","."),"-",",")))=TRUE,(VALUE(SUBSTITUTE(SUBSTITUTE(SUBSTITUTE(SUBSTITUTE('YAHOO HISTORICAL DATA'!C1828,",","+"),".","-"),"+","."),"-",","))),"")</f>
        <v/>
      </c>
      <c r="H1828" s="15" t="str">
        <f>IF(ISNUMBER(VALUE(SUBSTITUTE(SUBSTITUTE(SUBSTITUTE(SUBSTITUTE('YAHOO HISTORICAL DATA'!D1828,",","+"),".","-"),"+","."),"-",",")))=TRUE,(VALUE(SUBSTITUTE(SUBSTITUTE(SUBSTITUTE(SUBSTITUTE('YAHOO HISTORICAL DATA'!D1828,",","+"),".","-"),"+","."),"-",","))),"")</f>
        <v/>
      </c>
      <c r="I1828" s="15" t="str">
        <f>IF(ISNUMBER(VALUE(SUBSTITUTE(SUBSTITUTE(SUBSTITUTE(SUBSTITUTE('YAHOO HISTORICAL DATA'!E1828,",","+"),".","-"),"+","."),"-",",")))=TRUE,(VALUE(SUBSTITUTE(SUBSTITUTE(SUBSTITUTE(SUBSTITUTE('YAHOO HISTORICAL DATA'!E1828,",","+"),".","-"),"+","."),"-",","))),"")</f>
        <v/>
      </c>
      <c r="J1828" s="15" t="str">
        <f>IF(ISNUMBER(VALUE(SUBSTITUTE(SUBSTITUTE(SUBSTITUTE(SUBSTITUTE('YAHOO HISTORICAL DATA'!F1828,",","+"),".","-"),"+","."),"-",",")))=TRUE,(VALUE(SUBSTITUTE(SUBSTITUTE(SUBSTITUTE(SUBSTITUTE('YAHOO HISTORICAL DATA'!F1828,",","+"),".","-"),"+","."),"-",","))),"")</f>
        <v/>
      </c>
      <c r="K1828" s="15">
        <f>IF(ISNUMBER(VALUE(SUBSTITUTE(SUBSTITUTE(SUBSTITUTE(SUBSTITUTE('YAHOO HISTORICAL DATA'!G1828,",","+"),".","-"),"+","."),"-",",")))=TRUE,(VALUE(SUBSTITUTE(SUBSTITUTE(SUBSTITUTE(SUBSTITUTE('YAHOO HISTORICAL DATA'!G1828,",","+"),".","-"),"+","."),"-",","))),VALUE(SUBSTITUTE(SUBSTITUTE(SUBSTITUTE(SUBSTITUTE('YAHOO HISTORICAL DATA'!G1828,",","+"),".","-"),"+","."),"-",",")&amp;"0"))</f>
        <v>0</v>
      </c>
    </row>
    <row r="1829" spans="1:11" x14ac:dyDescent="0.2">
      <c r="A1829">
        <f>'YAHOO HISTORICAL DATA'!A1829</f>
        <v>0</v>
      </c>
      <c r="B1829" s="81">
        <f t="shared" si="116"/>
        <v>0</v>
      </c>
      <c r="C1829" s="83">
        <f t="shared" si="114"/>
        <v>0</v>
      </c>
      <c r="D1829" s="83">
        <f t="shared" si="117"/>
        <v>0</v>
      </c>
      <c r="E1829" s="3" t="e">
        <f t="shared" si="115"/>
        <v>#NUM!</v>
      </c>
      <c r="F1829" s="15" t="str">
        <f>IF(ISNUMBER(VALUE(SUBSTITUTE(SUBSTITUTE(SUBSTITUTE(SUBSTITUTE('YAHOO HISTORICAL DATA'!B1829,",","+"),".","-"),"+","."),"-",",")))=TRUE,(VALUE(SUBSTITUTE(SUBSTITUTE(SUBSTITUTE(SUBSTITUTE('YAHOO HISTORICAL DATA'!B1829,",","+"),".","-"),"+","."),"-",","))),"")</f>
        <v/>
      </c>
      <c r="G1829" s="15" t="str">
        <f>IF(ISNUMBER(VALUE(SUBSTITUTE(SUBSTITUTE(SUBSTITUTE(SUBSTITUTE('YAHOO HISTORICAL DATA'!C1829,",","+"),".","-"),"+","."),"-",",")))=TRUE,(VALUE(SUBSTITUTE(SUBSTITUTE(SUBSTITUTE(SUBSTITUTE('YAHOO HISTORICAL DATA'!C1829,",","+"),".","-"),"+","."),"-",","))),"")</f>
        <v/>
      </c>
      <c r="H1829" s="15" t="str">
        <f>IF(ISNUMBER(VALUE(SUBSTITUTE(SUBSTITUTE(SUBSTITUTE(SUBSTITUTE('YAHOO HISTORICAL DATA'!D1829,",","+"),".","-"),"+","."),"-",",")))=TRUE,(VALUE(SUBSTITUTE(SUBSTITUTE(SUBSTITUTE(SUBSTITUTE('YAHOO HISTORICAL DATA'!D1829,",","+"),".","-"),"+","."),"-",","))),"")</f>
        <v/>
      </c>
      <c r="I1829" s="15" t="str">
        <f>IF(ISNUMBER(VALUE(SUBSTITUTE(SUBSTITUTE(SUBSTITUTE(SUBSTITUTE('YAHOO HISTORICAL DATA'!E1829,",","+"),".","-"),"+","."),"-",",")))=TRUE,(VALUE(SUBSTITUTE(SUBSTITUTE(SUBSTITUTE(SUBSTITUTE('YAHOO HISTORICAL DATA'!E1829,",","+"),".","-"),"+","."),"-",","))),"")</f>
        <v/>
      </c>
      <c r="J1829" s="15" t="str">
        <f>IF(ISNUMBER(VALUE(SUBSTITUTE(SUBSTITUTE(SUBSTITUTE(SUBSTITUTE('YAHOO HISTORICAL DATA'!F1829,",","+"),".","-"),"+","."),"-",",")))=TRUE,(VALUE(SUBSTITUTE(SUBSTITUTE(SUBSTITUTE(SUBSTITUTE('YAHOO HISTORICAL DATA'!F1829,",","+"),".","-"),"+","."),"-",","))),"")</f>
        <v/>
      </c>
      <c r="K1829" s="15">
        <f>IF(ISNUMBER(VALUE(SUBSTITUTE(SUBSTITUTE(SUBSTITUTE(SUBSTITUTE('YAHOO HISTORICAL DATA'!G1829,",","+"),".","-"),"+","."),"-",",")))=TRUE,(VALUE(SUBSTITUTE(SUBSTITUTE(SUBSTITUTE(SUBSTITUTE('YAHOO HISTORICAL DATA'!G1829,",","+"),".","-"),"+","."),"-",","))),VALUE(SUBSTITUTE(SUBSTITUTE(SUBSTITUTE(SUBSTITUTE('YAHOO HISTORICAL DATA'!G1829,",","+"),".","-"),"+","."),"-",",")&amp;"0"))</f>
        <v>0</v>
      </c>
    </row>
    <row r="1830" spans="1:11" x14ac:dyDescent="0.2">
      <c r="A1830">
        <f>'YAHOO HISTORICAL DATA'!A1830</f>
        <v>0</v>
      </c>
      <c r="B1830" s="81">
        <f t="shared" si="116"/>
        <v>0</v>
      </c>
      <c r="C1830" s="83">
        <f t="shared" si="114"/>
        <v>0</v>
      </c>
      <c r="D1830" s="83">
        <f t="shared" si="117"/>
        <v>0</v>
      </c>
      <c r="E1830" s="3" t="e">
        <f t="shared" si="115"/>
        <v>#NUM!</v>
      </c>
      <c r="F1830" s="15" t="str">
        <f>IF(ISNUMBER(VALUE(SUBSTITUTE(SUBSTITUTE(SUBSTITUTE(SUBSTITUTE('YAHOO HISTORICAL DATA'!B1830,",","+"),".","-"),"+","."),"-",",")))=TRUE,(VALUE(SUBSTITUTE(SUBSTITUTE(SUBSTITUTE(SUBSTITUTE('YAHOO HISTORICAL DATA'!B1830,",","+"),".","-"),"+","."),"-",","))),"")</f>
        <v/>
      </c>
      <c r="G1830" s="15" t="str">
        <f>IF(ISNUMBER(VALUE(SUBSTITUTE(SUBSTITUTE(SUBSTITUTE(SUBSTITUTE('YAHOO HISTORICAL DATA'!C1830,",","+"),".","-"),"+","."),"-",",")))=TRUE,(VALUE(SUBSTITUTE(SUBSTITUTE(SUBSTITUTE(SUBSTITUTE('YAHOO HISTORICAL DATA'!C1830,",","+"),".","-"),"+","."),"-",","))),"")</f>
        <v/>
      </c>
      <c r="H1830" s="15" t="str">
        <f>IF(ISNUMBER(VALUE(SUBSTITUTE(SUBSTITUTE(SUBSTITUTE(SUBSTITUTE('YAHOO HISTORICAL DATA'!D1830,",","+"),".","-"),"+","."),"-",",")))=TRUE,(VALUE(SUBSTITUTE(SUBSTITUTE(SUBSTITUTE(SUBSTITUTE('YAHOO HISTORICAL DATA'!D1830,",","+"),".","-"),"+","."),"-",","))),"")</f>
        <v/>
      </c>
      <c r="I1830" s="15" t="str">
        <f>IF(ISNUMBER(VALUE(SUBSTITUTE(SUBSTITUTE(SUBSTITUTE(SUBSTITUTE('YAHOO HISTORICAL DATA'!E1830,",","+"),".","-"),"+","."),"-",",")))=TRUE,(VALUE(SUBSTITUTE(SUBSTITUTE(SUBSTITUTE(SUBSTITUTE('YAHOO HISTORICAL DATA'!E1830,",","+"),".","-"),"+","."),"-",","))),"")</f>
        <v/>
      </c>
      <c r="J1830" s="15" t="str">
        <f>IF(ISNUMBER(VALUE(SUBSTITUTE(SUBSTITUTE(SUBSTITUTE(SUBSTITUTE('YAHOO HISTORICAL DATA'!F1830,",","+"),".","-"),"+","."),"-",",")))=TRUE,(VALUE(SUBSTITUTE(SUBSTITUTE(SUBSTITUTE(SUBSTITUTE('YAHOO HISTORICAL DATA'!F1830,",","+"),".","-"),"+","."),"-",","))),"")</f>
        <v/>
      </c>
      <c r="K1830" s="15">
        <f>IF(ISNUMBER(VALUE(SUBSTITUTE(SUBSTITUTE(SUBSTITUTE(SUBSTITUTE('YAHOO HISTORICAL DATA'!G1830,",","+"),".","-"),"+","."),"-",",")))=TRUE,(VALUE(SUBSTITUTE(SUBSTITUTE(SUBSTITUTE(SUBSTITUTE('YAHOO HISTORICAL DATA'!G1830,",","+"),".","-"),"+","."),"-",","))),VALUE(SUBSTITUTE(SUBSTITUTE(SUBSTITUTE(SUBSTITUTE('YAHOO HISTORICAL DATA'!G1830,",","+"),".","-"),"+","."),"-",",")&amp;"0"))</f>
        <v>0</v>
      </c>
    </row>
    <row r="1831" spans="1:11" x14ac:dyDescent="0.2">
      <c r="A1831">
        <f>'YAHOO HISTORICAL DATA'!A1831</f>
        <v>0</v>
      </c>
      <c r="B1831" s="81">
        <f t="shared" si="116"/>
        <v>0</v>
      </c>
      <c r="C1831" s="83">
        <f t="shared" si="114"/>
        <v>0</v>
      </c>
      <c r="D1831" s="83">
        <f t="shared" si="117"/>
        <v>0</v>
      </c>
      <c r="E1831" s="3" t="e">
        <f t="shared" si="115"/>
        <v>#NUM!</v>
      </c>
      <c r="F1831" s="15" t="str">
        <f>IF(ISNUMBER(VALUE(SUBSTITUTE(SUBSTITUTE(SUBSTITUTE(SUBSTITUTE('YAHOO HISTORICAL DATA'!B1831,",","+"),".","-"),"+","."),"-",",")))=TRUE,(VALUE(SUBSTITUTE(SUBSTITUTE(SUBSTITUTE(SUBSTITUTE('YAHOO HISTORICAL DATA'!B1831,",","+"),".","-"),"+","."),"-",","))),"")</f>
        <v/>
      </c>
      <c r="G1831" s="15" t="str">
        <f>IF(ISNUMBER(VALUE(SUBSTITUTE(SUBSTITUTE(SUBSTITUTE(SUBSTITUTE('YAHOO HISTORICAL DATA'!C1831,",","+"),".","-"),"+","."),"-",",")))=TRUE,(VALUE(SUBSTITUTE(SUBSTITUTE(SUBSTITUTE(SUBSTITUTE('YAHOO HISTORICAL DATA'!C1831,",","+"),".","-"),"+","."),"-",","))),"")</f>
        <v/>
      </c>
      <c r="H1831" s="15" t="str">
        <f>IF(ISNUMBER(VALUE(SUBSTITUTE(SUBSTITUTE(SUBSTITUTE(SUBSTITUTE('YAHOO HISTORICAL DATA'!D1831,",","+"),".","-"),"+","."),"-",",")))=TRUE,(VALUE(SUBSTITUTE(SUBSTITUTE(SUBSTITUTE(SUBSTITUTE('YAHOO HISTORICAL DATA'!D1831,",","+"),".","-"),"+","."),"-",","))),"")</f>
        <v/>
      </c>
      <c r="I1831" s="15" t="str">
        <f>IF(ISNUMBER(VALUE(SUBSTITUTE(SUBSTITUTE(SUBSTITUTE(SUBSTITUTE('YAHOO HISTORICAL DATA'!E1831,",","+"),".","-"),"+","."),"-",",")))=TRUE,(VALUE(SUBSTITUTE(SUBSTITUTE(SUBSTITUTE(SUBSTITUTE('YAHOO HISTORICAL DATA'!E1831,",","+"),".","-"),"+","."),"-",","))),"")</f>
        <v/>
      </c>
      <c r="J1831" s="15" t="str">
        <f>IF(ISNUMBER(VALUE(SUBSTITUTE(SUBSTITUTE(SUBSTITUTE(SUBSTITUTE('YAHOO HISTORICAL DATA'!F1831,",","+"),".","-"),"+","."),"-",",")))=TRUE,(VALUE(SUBSTITUTE(SUBSTITUTE(SUBSTITUTE(SUBSTITUTE('YAHOO HISTORICAL DATA'!F1831,",","+"),".","-"),"+","."),"-",","))),"")</f>
        <v/>
      </c>
      <c r="K1831" s="15">
        <f>IF(ISNUMBER(VALUE(SUBSTITUTE(SUBSTITUTE(SUBSTITUTE(SUBSTITUTE('YAHOO HISTORICAL DATA'!G1831,",","+"),".","-"),"+","."),"-",",")))=TRUE,(VALUE(SUBSTITUTE(SUBSTITUTE(SUBSTITUTE(SUBSTITUTE('YAHOO HISTORICAL DATA'!G1831,",","+"),".","-"),"+","."),"-",","))),VALUE(SUBSTITUTE(SUBSTITUTE(SUBSTITUTE(SUBSTITUTE('YAHOO HISTORICAL DATA'!G1831,",","+"),".","-"),"+","."),"-",",")&amp;"0"))</f>
        <v>0</v>
      </c>
    </row>
    <row r="1832" spans="1:11" x14ac:dyDescent="0.2">
      <c r="A1832">
        <f>'YAHOO HISTORICAL DATA'!A1832</f>
        <v>0</v>
      </c>
      <c r="B1832" s="81">
        <f t="shared" si="116"/>
        <v>0</v>
      </c>
      <c r="C1832" s="83">
        <f t="shared" si="114"/>
        <v>0</v>
      </c>
      <c r="D1832" s="83">
        <f t="shared" si="117"/>
        <v>0</v>
      </c>
      <c r="E1832" s="3" t="e">
        <f t="shared" si="115"/>
        <v>#NUM!</v>
      </c>
      <c r="F1832" s="15" t="str">
        <f>IF(ISNUMBER(VALUE(SUBSTITUTE(SUBSTITUTE(SUBSTITUTE(SUBSTITUTE('YAHOO HISTORICAL DATA'!B1832,",","+"),".","-"),"+","."),"-",",")))=TRUE,(VALUE(SUBSTITUTE(SUBSTITUTE(SUBSTITUTE(SUBSTITUTE('YAHOO HISTORICAL DATA'!B1832,",","+"),".","-"),"+","."),"-",","))),"")</f>
        <v/>
      </c>
      <c r="G1832" s="15" t="str">
        <f>IF(ISNUMBER(VALUE(SUBSTITUTE(SUBSTITUTE(SUBSTITUTE(SUBSTITUTE('YAHOO HISTORICAL DATA'!C1832,",","+"),".","-"),"+","."),"-",",")))=TRUE,(VALUE(SUBSTITUTE(SUBSTITUTE(SUBSTITUTE(SUBSTITUTE('YAHOO HISTORICAL DATA'!C1832,",","+"),".","-"),"+","."),"-",","))),"")</f>
        <v/>
      </c>
      <c r="H1832" s="15" t="str">
        <f>IF(ISNUMBER(VALUE(SUBSTITUTE(SUBSTITUTE(SUBSTITUTE(SUBSTITUTE('YAHOO HISTORICAL DATA'!D1832,",","+"),".","-"),"+","."),"-",",")))=TRUE,(VALUE(SUBSTITUTE(SUBSTITUTE(SUBSTITUTE(SUBSTITUTE('YAHOO HISTORICAL DATA'!D1832,",","+"),".","-"),"+","."),"-",","))),"")</f>
        <v/>
      </c>
      <c r="I1832" s="15" t="str">
        <f>IF(ISNUMBER(VALUE(SUBSTITUTE(SUBSTITUTE(SUBSTITUTE(SUBSTITUTE('YAHOO HISTORICAL DATA'!E1832,",","+"),".","-"),"+","."),"-",",")))=TRUE,(VALUE(SUBSTITUTE(SUBSTITUTE(SUBSTITUTE(SUBSTITUTE('YAHOO HISTORICAL DATA'!E1832,",","+"),".","-"),"+","."),"-",","))),"")</f>
        <v/>
      </c>
      <c r="J1832" s="15" t="str">
        <f>IF(ISNUMBER(VALUE(SUBSTITUTE(SUBSTITUTE(SUBSTITUTE(SUBSTITUTE('YAHOO HISTORICAL DATA'!F1832,",","+"),".","-"),"+","."),"-",",")))=TRUE,(VALUE(SUBSTITUTE(SUBSTITUTE(SUBSTITUTE(SUBSTITUTE('YAHOO HISTORICAL DATA'!F1832,",","+"),".","-"),"+","."),"-",","))),"")</f>
        <v/>
      </c>
      <c r="K1832" s="15">
        <f>IF(ISNUMBER(VALUE(SUBSTITUTE(SUBSTITUTE(SUBSTITUTE(SUBSTITUTE('YAHOO HISTORICAL DATA'!G1832,",","+"),".","-"),"+","."),"-",",")))=TRUE,(VALUE(SUBSTITUTE(SUBSTITUTE(SUBSTITUTE(SUBSTITUTE('YAHOO HISTORICAL DATA'!G1832,",","+"),".","-"),"+","."),"-",","))),VALUE(SUBSTITUTE(SUBSTITUTE(SUBSTITUTE(SUBSTITUTE('YAHOO HISTORICAL DATA'!G1832,",","+"),".","-"),"+","."),"-",",")&amp;"0"))</f>
        <v>0</v>
      </c>
    </row>
    <row r="1833" spans="1:11" x14ac:dyDescent="0.2">
      <c r="A1833">
        <f>'YAHOO HISTORICAL DATA'!A1833</f>
        <v>0</v>
      </c>
      <c r="B1833" s="81">
        <f t="shared" si="116"/>
        <v>0</v>
      </c>
      <c r="C1833" s="83">
        <f t="shared" si="114"/>
        <v>0</v>
      </c>
      <c r="D1833" s="83">
        <f t="shared" si="117"/>
        <v>0</v>
      </c>
      <c r="E1833" s="3" t="e">
        <f t="shared" si="115"/>
        <v>#NUM!</v>
      </c>
      <c r="F1833" s="15" t="str">
        <f>IF(ISNUMBER(VALUE(SUBSTITUTE(SUBSTITUTE(SUBSTITUTE(SUBSTITUTE('YAHOO HISTORICAL DATA'!B1833,",","+"),".","-"),"+","."),"-",",")))=TRUE,(VALUE(SUBSTITUTE(SUBSTITUTE(SUBSTITUTE(SUBSTITUTE('YAHOO HISTORICAL DATA'!B1833,",","+"),".","-"),"+","."),"-",","))),"")</f>
        <v/>
      </c>
      <c r="G1833" s="15" t="str">
        <f>IF(ISNUMBER(VALUE(SUBSTITUTE(SUBSTITUTE(SUBSTITUTE(SUBSTITUTE('YAHOO HISTORICAL DATA'!C1833,",","+"),".","-"),"+","."),"-",",")))=TRUE,(VALUE(SUBSTITUTE(SUBSTITUTE(SUBSTITUTE(SUBSTITUTE('YAHOO HISTORICAL DATA'!C1833,",","+"),".","-"),"+","."),"-",","))),"")</f>
        <v/>
      </c>
      <c r="H1833" s="15" t="str">
        <f>IF(ISNUMBER(VALUE(SUBSTITUTE(SUBSTITUTE(SUBSTITUTE(SUBSTITUTE('YAHOO HISTORICAL DATA'!D1833,",","+"),".","-"),"+","."),"-",",")))=TRUE,(VALUE(SUBSTITUTE(SUBSTITUTE(SUBSTITUTE(SUBSTITUTE('YAHOO HISTORICAL DATA'!D1833,",","+"),".","-"),"+","."),"-",","))),"")</f>
        <v/>
      </c>
      <c r="I1833" s="15" t="str">
        <f>IF(ISNUMBER(VALUE(SUBSTITUTE(SUBSTITUTE(SUBSTITUTE(SUBSTITUTE('YAHOO HISTORICAL DATA'!E1833,",","+"),".","-"),"+","."),"-",",")))=TRUE,(VALUE(SUBSTITUTE(SUBSTITUTE(SUBSTITUTE(SUBSTITUTE('YAHOO HISTORICAL DATA'!E1833,",","+"),".","-"),"+","."),"-",","))),"")</f>
        <v/>
      </c>
      <c r="J1833" s="15" t="str">
        <f>IF(ISNUMBER(VALUE(SUBSTITUTE(SUBSTITUTE(SUBSTITUTE(SUBSTITUTE('YAHOO HISTORICAL DATA'!F1833,",","+"),".","-"),"+","."),"-",",")))=TRUE,(VALUE(SUBSTITUTE(SUBSTITUTE(SUBSTITUTE(SUBSTITUTE('YAHOO HISTORICAL DATA'!F1833,",","+"),".","-"),"+","."),"-",","))),"")</f>
        <v/>
      </c>
      <c r="K1833" s="15">
        <f>IF(ISNUMBER(VALUE(SUBSTITUTE(SUBSTITUTE(SUBSTITUTE(SUBSTITUTE('YAHOO HISTORICAL DATA'!G1833,",","+"),".","-"),"+","."),"-",",")))=TRUE,(VALUE(SUBSTITUTE(SUBSTITUTE(SUBSTITUTE(SUBSTITUTE('YAHOO HISTORICAL DATA'!G1833,",","+"),".","-"),"+","."),"-",","))),VALUE(SUBSTITUTE(SUBSTITUTE(SUBSTITUTE(SUBSTITUTE('YAHOO HISTORICAL DATA'!G1833,",","+"),".","-"),"+","."),"-",",")&amp;"0"))</f>
        <v>0</v>
      </c>
    </row>
    <row r="1834" spans="1:11" x14ac:dyDescent="0.2">
      <c r="A1834">
        <f>'YAHOO HISTORICAL DATA'!A1834</f>
        <v>0</v>
      </c>
      <c r="B1834" s="81">
        <f t="shared" si="116"/>
        <v>0</v>
      </c>
      <c r="C1834" s="83">
        <f t="shared" si="114"/>
        <v>0</v>
      </c>
      <c r="D1834" s="83">
        <f t="shared" si="117"/>
        <v>0</v>
      </c>
      <c r="E1834" s="3" t="e">
        <f t="shared" si="115"/>
        <v>#NUM!</v>
      </c>
      <c r="F1834" s="15" t="str">
        <f>IF(ISNUMBER(VALUE(SUBSTITUTE(SUBSTITUTE(SUBSTITUTE(SUBSTITUTE('YAHOO HISTORICAL DATA'!B1834,",","+"),".","-"),"+","."),"-",",")))=TRUE,(VALUE(SUBSTITUTE(SUBSTITUTE(SUBSTITUTE(SUBSTITUTE('YAHOO HISTORICAL DATA'!B1834,",","+"),".","-"),"+","."),"-",","))),"")</f>
        <v/>
      </c>
      <c r="G1834" s="15" t="str">
        <f>IF(ISNUMBER(VALUE(SUBSTITUTE(SUBSTITUTE(SUBSTITUTE(SUBSTITUTE('YAHOO HISTORICAL DATA'!C1834,",","+"),".","-"),"+","."),"-",",")))=TRUE,(VALUE(SUBSTITUTE(SUBSTITUTE(SUBSTITUTE(SUBSTITUTE('YAHOO HISTORICAL DATA'!C1834,",","+"),".","-"),"+","."),"-",","))),"")</f>
        <v/>
      </c>
      <c r="H1834" s="15" t="str">
        <f>IF(ISNUMBER(VALUE(SUBSTITUTE(SUBSTITUTE(SUBSTITUTE(SUBSTITUTE('YAHOO HISTORICAL DATA'!D1834,",","+"),".","-"),"+","."),"-",",")))=TRUE,(VALUE(SUBSTITUTE(SUBSTITUTE(SUBSTITUTE(SUBSTITUTE('YAHOO HISTORICAL DATA'!D1834,",","+"),".","-"),"+","."),"-",","))),"")</f>
        <v/>
      </c>
      <c r="I1834" s="15" t="str">
        <f>IF(ISNUMBER(VALUE(SUBSTITUTE(SUBSTITUTE(SUBSTITUTE(SUBSTITUTE('YAHOO HISTORICAL DATA'!E1834,",","+"),".","-"),"+","."),"-",",")))=TRUE,(VALUE(SUBSTITUTE(SUBSTITUTE(SUBSTITUTE(SUBSTITUTE('YAHOO HISTORICAL DATA'!E1834,",","+"),".","-"),"+","."),"-",","))),"")</f>
        <v/>
      </c>
      <c r="J1834" s="15" t="str">
        <f>IF(ISNUMBER(VALUE(SUBSTITUTE(SUBSTITUTE(SUBSTITUTE(SUBSTITUTE('YAHOO HISTORICAL DATA'!F1834,",","+"),".","-"),"+","."),"-",",")))=TRUE,(VALUE(SUBSTITUTE(SUBSTITUTE(SUBSTITUTE(SUBSTITUTE('YAHOO HISTORICAL DATA'!F1834,",","+"),".","-"),"+","."),"-",","))),"")</f>
        <v/>
      </c>
      <c r="K1834" s="15">
        <f>IF(ISNUMBER(VALUE(SUBSTITUTE(SUBSTITUTE(SUBSTITUTE(SUBSTITUTE('YAHOO HISTORICAL DATA'!G1834,",","+"),".","-"),"+","."),"-",",")))=TRUE,(VALUE(SUBSTITUTE(SUBSTITUTE(SUBSTITUTE(SUBSTITUTE('YAHOO HISTORICAL DATA'!G1834,",","+"),".","-"),"+","."),"-",","))),VALUE(SUBSTITUTE(SUBSTITUTE(SUBSTITUTE(SUBSTITUTE('YAHOO HISTORICAL DATA'!G1834,",","+"),".","-"),"+","."),"-",",")&amp;"0"))</f>
        <v>0</v>
      </c>
    </row>
    <row r="1835" spans="1:11" x14ac:dyDescent="0.2">
      <c r="A1835">
        <f>'YAHOO HISTORICAL DATA'!A1835</f>
        <v>0</v>
      </c>
      <c r="B1835" s="81">
        <f t="shared" si="116"/>
        <v>0</v>
      </c>
      <c r="C1835" s="83">
        <f t="shared" si="114"/>
        <v>0</v>
      </c>
      <c r="D1835" s="83">
        <f t="shared" si="117"/>
        <v>0</v>
      </c>
      <c r="E1835" s="3" t="e">
        <f t="shared" si="115"/>
        <v>#NUM!</v>
      </c>
      <c r="F1835" s="15" t="str">
        <f>IF(ISNUMBER(VALUE(SUBSTITUTE(SUBSTITUTE(SUBSTITUTE(SUBSTITUTE('YAHOO HISTORICAL DATA'!B1835,",","+"),".","-"),"+","."),"-",",")))=TRUE,(VALUE(SUBSTITUTE(SUBSTITUTE(SUBSTITUTE(SUBSTITUTE('YAHOO HISTORICAL DATA'!B1835,",","+"),".","-"),"+","."),"-",","))),"")</f>
        <v/>
      </c>
      <c r="G1835" s="15" t="str">
        <f>IF(ISNUMBER(VALUE(SUBSTITUTE(SUBSTITUTE(SUBSTITUTE(SUBSTITUTE('YAHOO HISTORICAL DATA'!C1835,",","+"),".","-"),"+","."),"-",",")))=TRUE,(VALUE(SUBSTITUTE(SUBSTITUTE(SUBSTITUTE(SUBSTITUTE('YAHOO HISTORICAL DATA'!C1835,",","+"),".","-"),"+","."),"-",","))),"")</f>
        <v/>
      </c>
      <c r="H1835" s="15" t="str">
        <f>IF(ISNUMBER(VALUE(SUBSTITUTE(SUBSTITUTE(SUBSTITUTE(SUBSTITUTE('YAHOO HISTORICAL DATA'!D1835,",","+"),".","-"),"+","."),"-",",")))=TRUE,(VALUE(SUBSTITUTE(SUBSTITUTE(SUBSTITUTE(SUBSTITUTE('YAHOO HISTORICAL DATA'!D1835,",","+"),".","-"),"+","."),"-",","))),"")</f>
        <v/>
      </c>
      <c r="I1835" s="15" t="str">
        <f>IF(ISNUMBER(VALUE(SUBSTITUTE(SUBSTITUTE(SUBSTITUTE(SUBSTITUTE('YAHOO HISTORICAL DATA'!E1835,",","+"),".","-"),"+","."),"-",",")))=TRUE,(VALUE(SUBSTITUTE(SUBSTITUTE(SUBSTITUTE(SUBSTITUTE('YAHOO HISTORICAL DATA'!E1835,",","+"),".","-"),"+","."),"-",","))),"")</f>
        <v/>
      </c>
      <c r="J1835" s="15" t="str">
        <f>IF(ISNUMBER(VALUE(SUBSTITUTE(SUBSTITUTE(SUBSTITUTE(SUBSTITUTE('YAHOO HISTORICAL DATA'!F1835,",","+"),".","-"),"+","."),"-",",")))=TRUE,(VALUE(SUBSTITUTE(SUBSTITUTE(SUBSTITUTE(SUBSTITUTE('YAHOO HISTORICAL DATA'!F1835,",","+"),".","-"),"+","."),"-",","))),"")</f>
        <v/>
      </c>
      <c r="K1835" s="15">
        <f>IF(ISNUMBER(VALUE(SUBSTITUTE(SUBSTITUTE(SUBSTITUTE(SUBSTITUTE('YAHOO HISTORICAL DATA'!G1835,",","+"),".","-"),"+","."),"-",",")))=TRUE,(VALUE(SUBSTITUTE(SUBSTITUTE(SUBSTITUTE(SUBSTITUTE('YAHOO HISTORICAL DATA'!G1835,",","+"),".","-"),"+","."),"-",","))),VALUE(SUBSTITUTE(SUBSTITUTE(SUBSTITUTE(SUBSTITUTE('YAHOO HISTORICAL DATA'!G1835,",","+"),".","-"),"+","."),"-",",")&amp;"0"))</f>
        <v>0</v>
      </c>
    </row>
    <row r="1836" spans="1:11" x14ac:dyDescent="0.2">
      <c r="A1836">
        <f>'YAHOO HISTORICAL DATA'!A1836</f>
        <v>0</v>
      </c>
      <c r="B1836" s="81">
        <f t="shared" si="116"/>
        <v>0</v>
      </c>
      <c r="C1836" s="83">
        <f t="shared" si="114"/>
        <v>0</v>
      </c>
      <c r="D1836" s="83">
        <f t="shared" si="117"/>
        <v>0</v>
      </c>
      <c r="E1836" s="3" t="e">
        <f t="shared" si="115"/>
        <v>#NUM!</v>
      </c>
      <c r="F1836" s="15" t="str">
        <f>IF(ISNUMBER(VALUE(SUBSTITUTE(SUBSTITUTE(SUBSTITUTE(SUBSTITUTE('YAHOO HISTORICAL DATA'!B1836,",","+"),".","-"),"+","."),"-",",")))=TRUE,(VALUE(SUBSTITUTE(SUBSTITUTE(SUBSTITUTE(SUBSTITUTE('YAHOO HISTORICAL DATA'!B1836,",","+"),".","-"),"+","."),"-",","))),"")</f>
        <v/>
      </c>
      <c r="G1836" s="15" t="str">
        <f>IF(ISNUMBER(VALUE(SUBSTITUTE(SUBSTITUTE(SUBSTITUTE(SUBSTITUTE('YAHOO HISTORICAL DATA'!C1836,",","+"),".","-"),"+","."),"-",",")))=TRUE,(VALUE(SUBSTITUTE(SUBSTITUTE(SUBSTITUTE(SUBSTITUTE('YAHOO HISTORICAL DATA'!C1836,",","+"),".","-"),"+","."),"-",","))),"")</f>
        <v/>
      </c>
      <c r="H1836" s="15" t="str">
        <f>IF(ISNUMBER(VALUE(SUBSTITUTE(SUBSTITUTE(SUBSTITUTE(SUBSTITUTE('YAHOO HISTORICAL DATA'!D1836,",","+"),".","-"),"+","."),"-",",")))=TRUE,(VALUE(SUBSTITUTE(SUBSTITUTE(SUBSTITUTE(SUBSTITUTE('YAHOO HISTORICAL DATA'!D1836,",","+"),".","-"),"+","."),"-",","))),"")</f>
        <v/>
      </c>
      <c r="I1836" s="15" t="str">
        <f>IF(ISNUMBER(VALUE(SUBSTITUTE(SUBSTITUTE(SUBSTITUTE(SUBSTITUTE('YAHOO HISTORICAL DATA'!E1836,",","+"),".","-"),"+","."),"-",",")))=TRUE,(VALUE(SUBSTITUTE(SUBSTITUTE(SUBSTITUTE(SUBSTITUTE('YAHOO HISTORICAL DATA'!E1836,",","+"),".","-"),"+","."),"-",","))),"")</f>
        <v/>
      </c>
      <c r="J1836" s="15" t="str">
        <f>IF(ISNUMBER(VALUE(SUBSTITUTE(SUBSTITUTE(SUBSTITUTE(SUBSTITUTE('YAHOO HISTORICAL DATA'!F1836,",","+"),".","-"),"+","."),"-",",")))=TRUE,(VALUE(SUBSTITUTE(SUBSTITUTE(SUBSTITUTE(SUBSTITUTE('YAHOO HISTORICAL DATA'!F1836,",","+"),".","-"),"+","."),"-",","))),"")</f>
        <v/>
      </c>
      <c r="K1836" s="15">
        <f>IF(ISNUMBER(VALUE(SUBSTITUTE(SUBSTITUTE(SUBSTITUTE(SUBSTITUTE('YAHOO HISTORICAL DATA'!G1836,",","+"),".","-"),"+","."),"-",",")))=TRUE,(VALUE(SUBSTITUTE(SUBSTITUTE(SUBSTITUTE(SUBSTITUTE('YAHOO HISTORICAL DATA'!G1836,",","+"),".","-"),"+","."),"-",","))),VALUE(SUBSTITUTE(SUBSTITUTE(SUBSTITUTE(SUBSTITUTE('YAHOO HISTORICAL DATA'!G1836,",","+"),".","-"),"+","."),"-",",")&amp;"0"))</f>
        <v>0</v>
      </c>
    </row>
    <row r="1837" spans="1:11" x14ac:dyDescent="0.2">
      <c r="A1837">
        <f>'YAHOO HISTORICAL DATA'!A1837</f>
        <v>0</v>
      </c>
      <c r="B1837" s="81">
        <f t="shared" si="116"/>
        <v>0</v>
      </c>
      <c r="C1837" s="83">
        <f t="shared" ref="C1837:C1900" si="118">(IF((LEFT(A1837,3))="Jan",1,(IF((LEFT(A1837,3))="Feb",2,(IF((LEFT(A1837,3))="Mar",3,(IF((LEFT(A1837,3))="Apr",4,(IF((LEFT(A1837,3))="May",5,(IF((LEFT(A1837,3))="Jun",6,(IF((LEFT(A1837,3))="Jul",7,(IF((LEFT(A1837,3))="Aug",8,(IF((LEFT(A1837,3))="Sep",9,(IF((LEFT(A1837,3))="Oct",10,(IF((LEFT(A1837,3))="Nov",11,(IF((LEFT(A1837,3))="Dec",12,0))))))))))))))))))))))))</f>
        <v>0</v>
      </c>
      <c r="D1837" s="83">
        <f t="shared" si="117"/>
        <v>0</v>
      </c>
      <c r="E1837" s="3" t="e">
        <f t="shared" ref="E1837:E1900" si="119">DATE(D1837,C1837,B1837)</f>
        <v>#NUM!</v>
      </c>
      <c r="F1837" s="15" t="str">
        <f>IF(ISNUMBER(VALUE(SUBSTITUTE(SUBSTITUTE(SUBSTITUTE(SUBSTITUTE('YAHOO HISTORICAL DATA'!B1837,",","+"),".","-"),"+","."),"-",",")))=TRUE,(VALUE(SUBSTITUTE(SUBSTITUTE(SUBSTITUTE(SUBSTITUTE('YAHOO HISTORICAL DATA'!B1837,",","+"),".","-"),"+","."),"-",","))),"")</f>
        <v/>
      </c>
      <c r="G1837" s="15" t="str">
        <f>IF(ISNUMBER(VALUE(SUBSTITUTE(SUBSTITUTE(SUBSTITUTE(SUBSTITUTE('YAHOO HISTORICAL DATA'!C1837,",","+"),".","-"),"+","."),"-",",")))=TRUE,(VALUE(SUBSTITUTE(SUBSTITUTE(SUBSTITUTE(SUBSTITUTE('YAHOO HISTORICAL DATA'!C1837,",","+"),".","-"),"+","."),"-",","))),"")</f>
        <v/>
      </c>
      <c r="H1837" s="15" t="str">
        <f>IF(ISNUMBER(VALUE(SUBSTITUTE(SUBSTITUTE(SUBSTITUTE(SUBSTITUTE('YAHOO HISTORICAL DATA'!D1837,",","+"),".","-"),"+","."),"-",",")))=TRUE,(VALUE(SUBSTITUTE(SUBSTITUTE(SUBSTITUTE(SUBSTITUTE('YAHOO HISTORICAL DATA'!D1837,",","+"),".","-"),"+","."),"-",","))),"")</f>
        <v/>
      </c>
      <c r="I1837" s="15" t="str">
        <f>IF(ISNUMBER(VALUE(SUBSTITUTE(SUBSTITUTE(SUBSTITUTE(SUBSTITUTE('YAHOO HISTORICAL DATA'!E1837,",","+"),".","-"),"+","."),"-",",")))=TRUE,(VALUE(SUBSTITUTE(SUBSTITUTE(SUBSTITUTE(SUBSTITUTE('YAHOO HISTORICAL DATA'!E1837,",","+"),".","-"),"+","."),"-",","))),"")</f>
        <v/>
      </c>
      <c r="J1837" s="15" t="str">
        <f>IF(ISNUMBER(VALUE(SUBSTITUTE(SUBSTITUTE(SUBSTITUTE(SUBSTITUTE('YAHOO HISTORICAL DATA'!F1837,",","+"),".","-"),"+","."),"-",",")))=TRUE,(VALUE(SUBSTITUTE(SUBSTITUTE(SUBSTITUTE(SUBSTITUTE('YAHOO HISTORICAL DATA'!F1837,",","+"),".","-"),"+","."),"-",","))),"")</f>
        <v/>
      </c>
      <c r="K1837" s="15">
        <f>IF(ISNUMBER(VALUE(SUBSTITUTE(SUBSTITUTE(SUBSTITUTE(SUBSTITUTE('YAHOO HISTORICAL DATA'!G1837,",","+"),".","-"),"+","."),"-",",")))=TRUE,(VALUE(SUBSTITUTE(SUBSTITUTE(SUBSTITUTE(SUBSTITUTE('YAHOO HISTORICAL DATA'!G1837,",","+"),".","-"),"+","."),"-",","))),VALUE(SUBSTITUTE(SUBSTITUTE(SUBSTITUTE(SUBSTITUTE('YAHOO HISTORICAL DATA'!G1837,",","+"),".","-"),"+","."),"-",",")&amp;"0"))</f>
        <v>0</v>
      </c>
    </row>
    <row r="1838" spans="1:11" x14ac:dyDescent="0.2">
      <c r="A1838">
        <f>'YAHOO HISTORICAL DATA'!A1838</f>
        <v>0</v>
      </c>
      <c r="B1838" s="81">
        <f t="shared" si="116"/>
        <v>0</v>
      </c>
      <c r="C1838" s="83">
        <f t="shared" si="118"/>
        <v>0</v>
      </c>
      <c r="D1838" s="83">
        <f t="shared" si="117"/>
        <v>0</v>
      </c>
      <c r="E1838" s="3" t="e">
        <f t="shared" si="119"/>
        <v>#NUM!</v>
      </c>
      <c r="F1838" s="15" t="str">
        <f>IF(ISNUMBER(VALUE(SUBSTITUTE(SUBSTITUTE(SUBSTITUTE(SUBSTITUTE('YAHOO HISTORICAL DATA'!B1838,",","+"),".","-"),"+","."),"-",",")))=TRUE,(VALUE(SUBSTITUTE(SUBSTITUTE(SUBSTITUTE(SUBSTITUTE('YAHOO HISTORICAL DATA'!B1838,",","+"),".","-"),"+","."),"-",","))),"")</f>
        <v/>
      </c>
      <c r="G1838" s="15" t="str">
        <f>IF(ISNUMBER(VALUE(SUBSTITUTE(SUBSTITUTE(SUBSTITUTE(SUBSTITUTE('YAHOO HISTORICAL DATA'!C1838,",","+"),".","-"),"+","."),"-",",")))=TRUE,(VALUE(SUBSTITUTE(SUBSTITUTE(SUBSTITUTE(SUBSTITUTE('YAHOO HISTORICAL DATA'!C1838,",","+"),".","-"),"+","."),"-",","))),"")</f>
        <v/>
      </c>
      <c r="H1838" s="15" t="str">
        <f>IF(ISNUMBER(VALUE(SUBSTITUTE(SUBSTITUTE(SUBSTITUTE(SUBSTITUTE('YAHOO HISTORICAL DATA'!D1838,",","+"),".","-"),"+","."),"-",",")))=TRUE,(VALUE(SUBSTITUTE(SUBSTITUTE(SUBSTITUTE(SUBSTITUTE('YAHOO HISTORICAL DATA'!D1838,",","+"),".","-"),"+","."),"-",","))),"")</f>
        <v/>
      </c>
      <c r="I1838" s="15" t="str">
        <f>IF(ISNUMBER(VALUE(SUBSTITUTE(SUBSTITUTE(SUBSTITUTE(SUBSTITUTE('YAHOO HISTORICAL DATA'!E1838,",","+"),".","-"),"+","."),"-",",")))=TRUE,(VALUE(SUBSTITUTE(SUBSTITUTE(SUBSTITUTE(SUBSTITUTE('YAHOO HISTORICAL DATA'!E1838,",","+"),".","-"),"+","."),"-",","))),"")</f>
        <v/>
      </c>
      <c r="J1838" s="15" t="str">
        <f>IF(ISNUMBER(VALUE(SUBSTITUTE(SUBSTITUTE(SUBSTITUTE(SUBSTITUTE('YAHOO HISTORICAL DATA'!F1838,",","+"),".","-"),"+","."),"-",",")))=TRUE,(VALUE(SUBSTITUTE(SUBSTITUTE(SUBSTITUTE(SUBSTITUTE('YAHOO HISTORICAL DATA'!F1838,",","+"),".","-"),"+","."),"-",","))),"")</f>
        <v/>
      </c>
      <c r="K1838" s="15">
        <f>IF(ISNUMBER(VALUE(SUBSTITUTE(SUBSTITUTE(SUBSTITUTE(SUBSTITUTE('YAHOO HISTORICAL DATA'!G1838,",","+"),".","-"),"+","."),"-",",")))=TRUE,(VALUE(SUBSTITUTE(SUBSTITUTE(SUBSTITUTE(SUBSTITUTE('YAHOO HISTORICAL DATA'!G1838,",","+"),".","-"),"+","."),"-",","))),VALUE(SUBSTITUTE(SUBSTITUTE(SUBSTITUTE(SUBSTITUTE('YAHOO HISTORICAL DATA'!G1838,",","+"),".","-"),"+","."),"-",",")&amp;"0"))</f>
        <v>0</v>
      </c>
    </row>
    <row r="1839" spans="1:11" x14ac:dyDescent="0.2">
      <c r="A1839">
        <f>'YAHOO HISTORICAL DATA'!A1839</f>
        <v>0</v>
      </c>
      <c r="B1839" s="81">
        <f t="shared" si="116"/>
        <v>0</v>
      </c>
      <c r="C1839" s="83">
        <f t="shared" si="118"/>
        <v>0</v>
      </c>
      <c r="D1839" s="83">
        <f t="shared" si="117"/>
        <v>0</v>
      </c>
      <c r="E1839" s="3" t="e">
        <f t="shared" si="119"/>
        <v>#NUM!</v>
      </c>
      <c r="F1839" s="15" t="str">
        <f>IF(ISNUMBER(VALUE(SUBSTITUTE(SUBSTITUTE(SUBSTITUTE(SUBSTITUTE('YAHOO HISTORICAL DATA'!B1839,",","+"),".","-"),"+","."),"-",",")))=TRUE,(VALUE(SUBSTITUTE(SUBSTITUTE(SUBSTITUTE(SUBSTITUTE('YAHOO HISTORICAL DATA'!B1839,",","+"),".","-"),"+","."),"-",","))),"")</f>
        <v/>
      </c>
      <c r="G1839" s="15" t="str">
        <f>IF(ISNUMBER(VALUE(SUBSTITUTE(SUBSTITUTE(SUBSTITUTE(SUBSTITUTE('YAHOO HISTORICAL DATA'!C1839,",","+"),".","-"),"+","."),"-",",")))=TRUE,(VALUE(SUBSTITUTE(SUBSTITUTE(SUBSTITUTE(SUBSTITUTE('YAHOO HISTORICAL DATA'!C1839,",","+"),".","-"),"+","."),"-",","))),"")</f>
        <v/>
      </c>
      <c r="H1839" s="15" t="str">
        <f>IF(ISNUMBER(VALUE(SUBSTITUTE(SUBSTITUTE(SUBSTITUTE(SUBSTITUTE('YAHOO HISTORICAL DATA'!D1839,",","+"),".","-"),"+","."),"-",",")))=TRUE,(VALUE(SUBSTITUTE(SUBSTITUTE(SUBSTITUTE(SUBSTITUTE('YAHOO HISTORICAL DATA'!D1839,",","+"),".","-"),"+","."),"-",","))),"")</f>
        <v/>
      </c>
      <c r="I1839" s="15" t="str">
        <f>IF(ISNUMBER(VALUE(SUBSTITUTE(SUBSTITUTE(SUBSTITUTE(SUBSTITUTE('YAHOO HISTORICAL DATA'!E1839,",","+"),".","-"),"+","."),"-",",")))=TRUE,(VALUE(SUBSTITUTE(SUBSTITUTE(SUBSTITUTE(SUBSTITUTE('YAHOO HISTORICAL DATA'!E1839,",","+"),".","-"),"+","."),"-",","))),"")</f>
        <v/>
      </c>
      <c r="J1839" s="15" t="str">
        <f>IF(ISNUMBER(VALUE(SUBSTITUTE(SUBSTITUTE(SUBSTITUTE(SUBSTITUTE('YAHOO HISTORICAL DATA'!F1839,",","+"),".","-"),"+","."),"-",",")))=TRUE,(VALUE(SUBSTITUTE(SUBSTITUTE(SUBSTITUTE(SUBSTITUTE('YAHOO HISTORICAL DATA'!F1839,",","+"),".","-"),"+","."),"-",","))),"")</f>
        <v/>
      </c>
      <c r="K1839" s="15">
        <f>IF(ISNUMBER(VALUE(SUBSTITUTE(SUBSTITUTE(SUBSTITUTE(SUBSTITUTE('YAHOO HISTORICAL DATA'!G1839,",","+"),".","-"),"+","."),"-",",")))=TRUE,(VALUE(SUBSTITUTE(SUBSTITUTE(SUBSTITUTE(SUBSTITUTE('YAHOO HISTORICAL DATA'!G1839,",","+"),".","-"),"+","."),"-",","))),VALUE(SUBSTITUTE(SUBSTITUTE(SUBSTITUTE(SUBSTITUTE('YAHOO HISTORICAL DATA'!G1839,",","+"),".","-"),"+","."),"-",",")&amp;"0"))</f>
        <v>0</v>
      </c>
    </row>
    <row r="1840" spans="1:11" x14ac:dyDescent="0.2">
      <c r="A1840">
        <f>'YAHOO HISTORICAL DATA'!A1840</f>
        <v>0</v>
      </c>
      <c r="B1840" s="81">
        <f t="shared" si="116"/>
        <v>0</v>
      </c>
      <c r="C1840" s="83">
        <f t="shared" si="118"/>
        <v>0</v>
      </c>
      <c r="D1840" s="83">
        <f t="shared" si="117"/>
        <v>0</v>
      </c>
      <c r="E1840" s="3" t="e">
        <f t="shared" si="119"/>
        <v>#NUM!</v>
      </c>
      <c r="F1840" s="15" t="str">
        <f>IF(ISNUMBER(VALUE(SUBSTITUTE(SUBSTITUTE(SUBSTITUTE(SUBSTITUTE('YAHOO HISTORICAL DATA'!B1840,",","+"),".","-"),"+","."),"-",",")))=TRUE,(VALUE(SUBSTITUTE(SUBSTITUTE(SUBSTITUTE(SUBSTITUTE('YAHOO HISTORICAL DATA'!B1840,",","+"),".","-"),"+","."),"-",","))),"")</f>
        <v/>
      </c>
      <c r="G1840" s="15" t="str">
        <f>IF(ISNUMBER(VALUE(SUBSTITUTE(SUBSTITUTE(SUBSTITUTE(SUBSTITUTE('YAHOO HISTORICAL DATA'!C1840,",","+"),".","-"),"+","."),"-",",")))=TRUE,(VALUE(SUBSTITUTE(SUBSTITUTE(SUBSTITUTE(SUBSTITUTE('YAHOO HISTORICAL DATA'!C1840,",","+"),".","-"),"+","."),"-",","))),"")</f>
        <v/>
      </c>
      <c r="H1840" s="15" t="str">
        <f>IF(ISNUMBER(VALUE(SUBSTITUTE(SUBSTITUTE(SUBSTITUTE(SUBSTITUTE('YAHOO HISTORICAL DATA'!D1840,",","+"),".","-"),"+","."),"-",",")))=TRUE,(VALUE(SUBSTITUTE(SUBSTITUTE(SUBSTITUTE(SUBSTITUTE('YAHOO HISTORICAL DATA'!D1840,",","+"),".","-"),"+","."),"-",","))),"")</f>
        <v/>
      </c>
      <c r="I1840" s="15" t="str">
        <f>IF(ISNUMBER(VALUE(SUBSTITUTE(SUBSTITUTE(SUBSTITUTE(SUBSTITUTE('YAHOO HISTORICAL DATA'!E1840,",","+"),".","-"),"+","."),"-",",")))=TRUE,(VALUE(SUBSTITUTE(SUBSTITUTE(SUBSTITUTE(SUBSTITUTE('YAHOO HISTORICAL DATA'!E1840,",","+"),".","-"),"+","."),"-",","))),"")</f>
        <v/>
      </c>
      <c r="J1840" s="15" t="str">
        <f>IF(ISNUMBER(VALUE(SUBSTITUTE(SUBSTITUTE(SUBSTITUTE(SUBSTITUTE('YAHOO HISTORICAL DATA'!F1840,",","+"),".","-"),"+","."),"-",",")))=TRUE,(VALUE(SUBSTITUTE(SUBSTITUTE(SUBSTITUTE(SUBSTITUTE('YAHOO HISTORICAL DATA'!F1840,",","+"),".","-"),"+","."),"-",","))),"")</f>
        <v/>
      </c>
      <c r="K1840" s="15">
        <f>IF(ISNUMBER(VALUE(SUBSTITUTE(SUBSTITUTE(SUBSTITUTE(SUBSTITUTE('YAHOO HISTORICAL DATA'!G1840,",","+"),".","-"),"+","."),"-",",")))=TRUE,(VALUE(SUBSTITUTE(SUBSTITUTE(SUBSTITUTE(SUBSTITUTE('YAHOO HISTORICAL DATA'!G1840,",","+"),".","-"),"+","."),"-",","))),VALUE(SUBSTITUTE(SUBSTITUTE(SUBSTITUTE(SUBSTITUTE('YAHOO HISTORICAL DATA'!G1840,",","+"),".","-"),"+","."),"-",",")&amp;"0"))</f>
        <v>0</v>
      </c>
    </row>
    <row r="1841" spans="1:11" x14ac:dyDescent="0.2">
      <c r="A1841">
        <f>'YAHOO HISTORICAL DATA'!A1841</f>
        <v>0</v>
      </c>
      <c r="B1841" s="81">
        <f t="shared" si="116"/>
        <v>0</v>
      </c>
      <c r="C1841" s="83">
        <f t="shared" si="118"/>
        <v>0</v>
      </c>
      <c r="D1841" s="83">
        <f t="shared" si="117"/>
        <v>0</v>
      </c>
      <c r="E1841" s="3" t="e">
        <f t="shared" si="119"/>
        <v>#NUM!</v>
      </c>
      <c r="F1841" s="15" t="str">
        <f>IF(ISNUMBER(VALUE(SUBSTITUTE(SUBSTITUTE(SUBSTITUTE(SUBSTITUTE('YAHOO HISTORICAL DATA'!B1841,",","+"),".","-"),"+","."),"-",",")))=TRUE,(VALUE(SUBSTITUTE(SUBSTITUTE(SUBSTITUTE(SUBSTITUTE('YAHOO HISTORICAL DATA'!B1841,",","+"),".","-"),"+","."),"-",","))),"")</f>
        <v/>
      </c>
      <c r="G1841" s="15" t="str">
        <f>IF(ISNUMBER(VALUE(SUBSTITUTE(SUBSTITUTE(SUBSTITUTE(SUBSTITUTE('YAHOO HISTORICAL DATA'!C1841,",","+"),".","-"),"+","."),"-",",")))=TRUE,(VALUE(SUBSTITUTE(SUBSTITUTE(SUBSTITUTE(SUBSTITUTE('YAHOO HISTORICAL DATA'!C1841,",","+"),".","-"),"+","."),"-",","))),"")</f>
        <v/>
      </c>
      <c r="H1841" s="15" t="str">
        <f>IF(ISNUMBER(VALUE(SUBSTITUTE(SUBSTITUTE(SUBSTITUTE(SUBSTITUTE('YAHOO HISTORICAL DATA'!D1841,",","+"),".","-"),"+","."),"-",",")))=TRUE,(VALUE(SUBSTITUTE(SUBSTITUTE(SUBSTITUTE(SUBSTITUTE('YAHOO HISTORICAL DATA'!D1841,",","+"),".","-"),"+","."),"-",","))),"")</f>
        <v/>
      </c>
      <c r="I1841" s="15" t="str">
        <f>IF(ISNUMBER(VALUE(SUBSTITUTE(SUBSTITUTE(SUBSTITUTE(SUBSTITUTE('YAHOO HISTORICAL DATA'!E1841,",","+"),".","-"),"+","."),"-",",")))=TRUE,(VALUE(SUBSTITUTE(SUBSTITUTE(SUBSTITUTE(SUBSTITUTE('YAHOO HISTORICAL DATA'!E1841,",","+"),".","-"),"+","."),"-",","))),"")</f>
        <v/>
      </c>
      <c r="J1841" s="15" t="str">
        <f>IF(ISNUMBER(VALUE(SUBSTITUTE(SUBSTITUTE(SUBSTITUTE(SUBSTITUTE('YAHOO HISTORICAL DATA'!F1841,",","+"),".","-"),"+","."),"-",",")))=TRUE,(VALUE(SUBSTITUTE(SUBSTITUTE(SUBSTITUTE(SUBSTITUTE('YAHOO HISTORICAL DATA'!F1841,",","+"),".","-"),"+","."),"-",","))),"")</f>
        <v/>
      </c>
      <c r="K1841" s="15">
        <f>IF(ISNUMBER(VALUE(SUBSTITUTE(SUBSTITUTE(SUBSTITUTE(SUBSTITUTE('YAHOO HISTORICAL DATA'!G1841,",","+"),".","-"),"+","."),"-",",")))=TRUE,(VALUE(SUBSTITUTE(SUBSTITUTE(SUBSTITUTE(SUBSTITUTE('YAHOO HISTORICAL DATA'!G1841,",","+"),".","-"),"+","."),"-",","))),VALUE(SUBSTITUTE(SUBSTITUTE(SUBSTITUTE(SUBSTITUTE('YAHOO HISTORICAL DATA'!G1841,",","+"),".","-"),"+","."),"-",",")&amp;"0"))</f>
        <v>0</v>
      </c>
    </row>
    <row r="1842" spans="1:11" x14ac:dyDescent="0.2">
      <c r="A1842">
        <f>'YAHOO HISTORICAL DATA'!A1842</f>
        <v>0</v>
      </c>
      <c r="B1842" s="81">
        <f t="shared" si="116"/>
        <v>0</v>
      </c>
      <c r="C1842" s="83">
        <f t="shared" si="118"/>
        <v>0</v>
      </c>
      <c r="D1842" s="83">
        <f t="shared" si="117"/>
        <v>0</v>
      </c>
      <c r="E1842" s="3" t="e">
        <f t="shared" si="119"/>
        <v>#NUM!</v>
      </c>
      <c r="F1842" s="15" t="str">
        <f>IF(ISNUMBER(VALUE(SUBSTITUTE(SUBSTITUTE(SUBSTITUTE(SUBSTITUTE('YAHOO HISTORICAL DATA'!B1842,",","+"),".","-"),"+","."),"-",",")))=TRUE,(VALUE(SUBSTITUTE(SUBSTITUTE(SUBSTITUTE(SUBSTITUTE('YAHOO HISTORICAL DATA'!B1842,",","+"),".","-"),"+","."),"-",","))),"")</f>
        <v/>
      </c>
      <c r="G1842" s="15" t="str">
        <f>IF(ISNUMBER(VALUE(SUBSTITUTE(SUBSTITUTE(SUBSTITUTE(SUBSTITUTE('YAHOO HISTORICAL DATA'!C1842,",","+"),".","-"),"+","."),"-",",")))=TRUE,(VALUE(SUBSTITUTE(SUBSTITUTE(SUBSTITUTE(SUBSTITUTE('YAHOO HISTORICAL DATA'!C1842,",","+"),".","-"),"+","."),"-",","))),"")</f>
        <v/>
      </c>
      <c r="H1842" s="15" t="str">
        <f>IF(ISNUMBER(VALUE(SUBSTITUTE(SUBSTITUTE(SUBSTITUTE(SUBSTITUTE('YAHOO HISTORICAL DATA'!D1842,",","+"),".","-"),"+","."),"-",",")))=TRUE,(VALUE(SUBSTITUTE(SUBSTITUTE(SUBSTITUTE(SUBSTITUTE('YAHOO HISTORICAL DATA'!D1842,",","+"),".","-"),"+","."),"-",","))),"")</f>
        <v/>
      </c>
      <c r="I1842" s="15" t="str">
        <f>IF(ISNUMBER(VALUE(SUBSTITUTE(SUBSTITUTE(SUBSTITUTE(SUBSTITUTE('YAHOO HISTORICAL DATA'!E1842,",","+"),".","-"),"+","."),"-",",")))=TRUE,(VALUE(SUBSTITUTE(SUBSTITUTE(SUBSTITUTE(SUBSTITUTE('YAHOO HISTORICAL DATA'!E1842,",","+"),".","-"),"+","."),"-",","))),"")</f>
        <v/>
      </c>
      <c r="J1842" s="15" t="str">
        <f>IF(ISNUMBER(VALUE(SUBSTITUTE(SUBSTITUTE(SUBSTITUTE(SUBSTITUTE('YAHOO HISTORICAL DATA'!F1842,",","+"),".","-"),"+","."),"-",",")))=TRUE,(VALUE(SUBSTITUTE(SUBSTITUTE(SUBSTITUTE(SUBSTITUTE('YAHOO HISTORICAL DATA'!F1842,",","+"),".","-"),"+","."),"-",","))),"")</f>
        <v/>
      </c>
      <c r="K1842" s="15">
        <f>IF(ISNUMBER(VALUE(SUBSTITUTE(SUBSTITUTE(SUBSTITUTE(SUBSTITUTE('YAHOO HISTORICAL DATA'!G1842,",","+"),".","-"),"+","."),"-",",")))=TRUE,(VALUE(SUBSTITUTE(SUBSTITUTE(SUBSTITUTE(SUBSTITUTE('YAHOO HISTORICAL DATA'!G1842,",","+"),".","-"),"+","."),"-",","))),VALUE(SUBSTITUTE(SUBSTITUTE(SUBSTITUTE(SUBSTITUTE('YAHOO HISTORICAL DATA'!G1842,",","+"),".","-"),"+","."),"-",",")&amp;"0"))</f>
        <v>0</v>
      </c>
    </row>
    <row r="1843" spans="1:11" x14ac:dyDescent="0.2">
      <c r="A1843">
        <f>'YAHOO HISTORICAL DATA'!A1843</f>
        <v>0</v>
      </c>
      <c r="B1843" s="81">
        <f t="shared" si="116"/>
        <v>0</v>
      </c>
      <c r="C1843" s="83">
        <f t="shared" si="118"/>
        <v>0</v>
      </c>
      <c r="D1843" s="83">
        <f t="shared" si="117"/>
        <v>0</v>
      </c>
      <c r="E1843" s="3" t="e">
        <f t="shared" si="119"/>
        <v>#NUM!</v>
      </c>
      <c r="F1843" s="15" t="str">
        <f>IF(ISNUMBER(VALUE(SUBSTITUTE(SUBSTITUTE(SUBSTITUTE(SUBSTITUTE('YAHOO HISTORICAL DATA'!B1843,",","+"),".","-"),"+","."),"-",",")))=TRUE,(VALUE(SUBSTITUTE(SUBSTITUTE(SUBSTITUTE(SUBSTITUTE('YAHOO HISTORICAL DATA'!B1843,",","+"),".","-"),"+","."),"-",","))),"")</f>
        <v/>
      </c>
      <c r="G1843" s="15" t="str">
        <f>IF(ISNUMBER(VALUE(SUBSTITUTE(SUBSTITUTE(SUBSTITUTE(SUBSTITUTE('YAHOO HISTORICAL DATA'!C1843,",","+"),".","-"),"+","."),"-",",")))=TRUE,(VALUE(SUBSTITUTE(SUBSTITUTE(SUBSTITUTE(SUBSTITUTE('YAHOO HISTORICAL DATA'!C1843,",","+"),".","-"),"+","."),"-",","))),"")</f>
        <v/>
      </c>
      <c r="H1843" s="15" t="str">
        <f>IF(ISNUMBER(VALUE(SUBSTITUTE(SUBSTITUTE(SUBSTITUTE(SUBSTITUTE('YAHOO HISTORICAL DATA'!D1843,",","+"),".","-"),"+","."),"-",",")))=TRUE,(VALUE(SUBSTITUTE(SUBSTITUTE(SUBSTITUTE(SUBSTITUTE('YAHOO HISTORICAL DATA'!D1843,",","+"),".","-"),"+","."),"-",","))),"")</f>
        <v/>
      </c>
      <c r="I1843" s="15" t="str">
        <f>IF(ISNUMBER(VALUE(SUBSTITUTE(SUBSTITUTE(SUBSTITUTE(SUBSTITUTE('YAHOO HISTORICAL DATA'!E1843,",","+"),".","-"),"+","."),"-",",")))=TRUE,(VALUE(SUBSTITUTE(SUBSTITUTE(SUBSTITUTE(SUBSTITUTE('YAHOO HISTORICAL DATA'!E1843,",","+"),".","-"),"+","."),"-",","))),"")</f>
        <v/>
      </c>
      <c r="J1843" s="15" t="str">
        <f>IF(ISNUMBER(VALUE(SUBSTITUTE(SUBSTITUTE(SUBSTITUTE(SUBSTITUTE('YAHOO HISTORICAL DATA'!F1843,",","+"),".","-"),"+","."),"-",",")))=TRUE,(VALUE(SUBSTITUTE(SUBSTITUTE(SUBSTITUTE(SUBSTITUTE('YAHOO HISTORICAL DATA'!F1843,",","+"),".","-"),"+","."),"-",","))),"")</f>
        <v/>
      </c>
      <c r="K1843" s="15">
        <f>IF(ISNUMBER(VALUE(SUBSTITUTE(SUBSTITUTE(SUBSTITUTE(SUBSTITUTE('YAHOO HISTORICAL DATA'!G1843,",","+"),".","-"),"+","."),"-",",")))=TRUE,(VALUE(SUBSTITUTE(SUBSTITUTE(SUBSTITUTE(SUBSTITUTE('YAHOO HISTORICAL DATA'!G1843,",","+"),".","-"),"+","."),"-",","))),VALUE(SUBSTITUTE(SUBSTITUTE(SUBSTITUTE(SUBSTITUTE('YAHOO HISTORICAL DATA'!G1843,",","+"),".","-"),"+","."),"-",",")&amp;"0"))</f>
        <v>0</v>
      </c>
    </row>
    <row r="1844" spans="1:11" x14ac:dyDescent="0.2">
      <c r="A1844">
        <f>'YAHOO HISTORICAL DATA'!A1844</f>
        <v>0</v>
      </c>
      <c r="B1844" s="81">
        <f t="shared" si="116"/>
        <v>0</v>
      </c>
      <c r="C1844" s="83">
        <f t="shared" si="118"/>
        <v>0</v>
      </c>
      <c r="D1844" s="83">
        <f t="shared" si="117"/>
        <v>0</v>
      </c>
      <c r="E1844" s="3" t="e">
        <f t="shared" si="119"/>
        <v>#NUM!</v>
      </c>
      <c r="F1844" s="15" t="str">
        <f>IF(ISNUMBER(VALUE(SUBSTITUTE(SUBSTITUTE(SUBSTITUTE(SUBSTITUTE('YAHOO HISTORICAL DATA'!B1844,",","+"),".","-"),"+","."),"-",",")))=TRUE,(VALUE(SUBSTITUTE(SUBSTITUTE(SUBSTITUTE(SUBSTITUTE('YAHOO HISTORICAL DATA'!B1844,",","+"),".","-"),"+","."),"-",","))),"")</f>
        <v/>
      </c>
      <c r="G1844" s="15" t="str">
        <f>IF(ISNUMBER(VALUE(SUBSTITUTE(SUBSTITUTE(SUBSTITUTE(SUBSTITUTE('YAHOO HISTORICAL DATA'!C1844,",","+"),".","-"),"+","."),"-",",")))=TRUE,(VALUE(SUBSTITUTE(SUBSTITUTE(SUBSTITUTE(SUBSTITUTE('YAHOO HISTORICAL DATA'!C1844,",","+"),".","-"),"+","."),"-",","))),"")</f>
        <v/>
      </c>
      <c r="H1844" s="15" t="str">
        <f>IF(ISNUMBER(VALUE(SUBSTITUTE(SUBSTITUTE(SUBSTITUTE(SUBSTITUTE('YAHOO HISTORICAL DATA'!D1844,",","+"),".","-"),"+","."),"-",",")))=TRUE,(VALUE(SUBSTITUTE(SUBSTITUTE(SUBSTITUTE(SUBSTITUTE('YAHOO HISTORICAL DATA'!D1844,",","+"),".","-"),"+","."),"-",","))),"")</f>
        <v/>
      </c>
      <c r="I1844" s="15" t="str">
        <f>IF(ISNUMBER(VALUE(SUBSTITUTE(SUBSTITUTE(SUBSTITUTE(SUBSTITUTE('YAHOO HISTORICAL DATA'!E1844,",","+"),".","-"),"+","."),"-",",")))=TRUE,(VALUE(SUBSTITUTE(SUBSTITUTE(SUBSTITUTE(SUBSTITUTE('YAHOO HISTORICAL DATA'!E1844,",","+"),".","-"),"+","."),"-",","))),"")</f>
        <v/>
      </c>
      <c r="J1844" s="15" t="str">
        <f>IF(ISNUMBER(VALUE(SUBSTITUTE(SUBSTITUTE(SUBSTITUTE(SUBSTITUTE('YAHOO HISTORICAL DATA'!F1844,",","+"),".","-"),"+","."),"-",",")))=TRUE,(VALUE(SUBSTITUTE(SUBSTITUTE(SUBSTITUTE(SUBSTITUTE('YAHOO HISTORICAL DATA'!F1844,",","+"),".","-"),"+","."),"-",","))),"")</f>
        <v/>
      </c>
      <c r="K1844" s="15">
        <f>IF(ISNUMBER(VALUE(SUBSTITUTE(SUBSTITUTE(SUBSTITUTE(SUBSTITUTE('YAHOO HISTORICAL DATA'!G1844,",","+"),".","-"),"+","."),"-",",")))=TRUE,(VALUE(SUBSTITUTE(SUBSTITUTE(SUBSTITUTE(SUBSTITUTE('YAHOO HISTORICAL DATA'!G1844,",","+"),".","-"),"+","."),"-",","))),VALUE(SUBSTITUTE(SUBSTITUTE(SUBSTITUTE(SUBSTITUTE('YAHOO HISTORICAL DATA'!G1844,",","+"),".","-"),"+","."),"-",",")&amp;"0"))</f>
        <v>0</v>
      </c>
    </row>
    <row r="1845" spans="1:11" x14ac:dyDescent="0.2">
      <c r="A1845">
        <f>'YAHOO HISTORICAL DATA'!A1845</f>
        <v>0</v>
      </c>
      <c r="B1845" s="81">
        <f t="shared" si="116"/>
        <v>0</v>
      </c>
      <c r="C1845" s="83">
        <f t="shared" si="118"/>
        <v>0</v>
      </c>
      <c r="D1845" s="83">
        <f t="shared" si="117"/>
        <v>0</v>
      </c>
      <c r="E1845" s="3" t="e">
        <f t="shared" si="119"/>
        <v>#NUM!</v>
      </c>
      <c r="F1845" s="15" t="str">
        <f>IF(ISNUMBER(VALUE(SUBSTITUTE(SUBSTITUTE(SUBSTITUTE(SUBSTITUTE('YAHOO HISTORICAL DATA'!B1845,",","+"),".","-"),"+","."),"-",",")))=TRUE,(VALUE(SUBSTITUTE(SUBSTITUTE(SUBSTITUTE(SUBSTITUTE('YAHOO HISTORICAL DATA'!B1845,",","+"),".","-"),"+","."),"-",","))),"")</f>
        <v/>
      </c>
      <c r="G1845" s="15" t="str">
        <f>IF(ISNUMBER(VALUE(SUBSTITUTE(SUBSTITUTE(SUBSTITUTE(SUBSTITUTE('YAHOO HISTORICAL DATA'!C1845,",","+"),".","-"),"+","."),"-",",")))=TRUE,(VALUE(SUBSTITUTE(SUBSTITUTE(SUBSTITUTE(SUBSTITUTE('YAHOO HISTORICAL DATA'!C1845,",","+"),".","-"),"+","."),"-",","))),"")</f>
        <v/>
      </c>
      <c r="H1845" s="15" t="str">
        <f>IF(ISNUMBER(VALUE(SUBSTITUTE(SUBSTITUTE(SUBSTITUTE(SUBSTITUTE('YAHOO HISTORICAL DATA'!D1845,",","+"),".","-"),"+","."),"-",",")))=TRUE,(VALUE(SUBSTITUTE(SUBSTITUTE(SUBSTITUTE(SUBSTITUTE('YAHOO HISTORICAL DATA'!D1845,",","+"),".","-"),"+","."),"-",","))),"")</f>
        <v/>
      </c>
      <c r="I1845" s="15" t="str">
        <f>IF(ISNUMBER(VALUE(SUBSTITUTE(SUBSTITUTE(SUBSTITUTE(SUBSTITUTE('YAHOO HISTORICAL DATA'!E1845,",","+"),".","-"),"+","."),"-",",")))=TRUE,(VALUE(SUBSTITUTE(SUBSTITUTE(SUBSTITUTE(SUBSTITUTE('YAHOO HISTORICAL DATA'!E1845,",","+"),".","-"),"+","."),"-",","))),"")</f>
        <v/>
      </c>
      <c r="J1845" s="15" t="str">
        <f>IF(ISNUMBER(VALUE(SUBSTITUTE(SUBSTITUTE(SUBSTITUTE(SUBSTITUTE('YAHOO HISTORICAL DATA'!F1845,",","+"),".","-"),"+","."),"-",",")))=TRUE,(VALUE(SUBSTITUTE(SUBSTITUTE(SUBSTITUTE(SUBSTITUTE('YAHOO HISTORICAL DATA'!F1845,",","+"),".","-"),"+","."),"-",","))),"")</f>
        <v/>
      </c>
      <c r="K1845" s="15">
        <f>IF(ISNUMBER(VALUE(SUBSTITUTE(SUBSTITUTE(SUBSTITUTE(SUBSTITUTE('YAHOO HISTORICAL DATA'!G1845,",","+"),".","-"),"+","."),"-",",")))=TRUE,(VALUE(SUBSTITUTE(SUBSTITUTE(SUBSTITUTE(SUBSTITUTE('YAHOO HISTORICAL DATA'!G1845,",","+"),".","-"),"+","."),"-",","))),VALUE(SUBSTITUTE(SUBSTITUTE(SUBSTITUTE(SUBSTITUTE('YAHOO HISTORICAL DATA'!G1845,",","+"),".","-"),"+","."),"-",",")&amp;"0"))</f>
        <v>0</v>
      </c>
    </row>
    <row r="1846" spans="1:11" x14ac:dyDescent="0.2">
      <c r="A1846">
        <f>'YAHOO HISTORICAL DATA'!A1846</f>
        <v>0</v>
      </c>
      <c r="B1846" s="81">
        <f t="shared" si="116"/>
        <v>0</v>
      </c>
      <c r="C1846" s="83">
        <f t="shared" si="118"/>
        <v>0</v>
      </c>
      <c r="D1846" s="83">
        <f t="shared" si="117"/>
        <v>0</v>
      </c>
      <c r="E1846" s="3" t="e">
        <f t="shared" si="119"/>
        <v>#NUM!</v>
      </c>
      <c r="F1846" s="15" t="str">
        <f>IF(ISNUMBER(VALUE(SUBSTITUTE(SUBSTITUTE(SUBSTITUTE(SUBSTITUTE('YAHOO HISTORICAL DATA'!B1846,",","+"),".","-"),"+","."),"-",",")))=TRUE,(VALUE(SUBSTITUTE(SUBSTITUTE(SUBSTITUTE(SUBSTITUTE('YAHOO HISTORICAL DATA'!B1846,",","+"),".","-"),"+","."),"-",","))),"")</f>
        <v/>
      </c>
      <c r="G1846" s="15" t="str">
        <f>IF(ISNUMBER(VALUE(SUBSTITUTE(SUBSTITUTE(SUBSTITUTE(SUBSTITUTE('YAHOO HISTORICAL DATA'!C1846,",","+"),".","-"),"+","."),"-",",")))=TRUE,(VALUE(SUBSTITUTE(SUBSTITUTE(SUBSTITUTE(SUBSTITUTE('YAHOO HISTORICAL DATA'!C1846,",","+"),".","-"),"+","."),"-",","))),"")</f>
        <v/>
      </c>
      <c r="H1846" s="15" t="str">
        <f>IF(ISNUMBER(VALUE(SUBSTITUTE(SUBSTITUTE(SUBSTITUTE(SUBSTITUTE('YAHOO HISTORICAL DATA'!D1846,",","+"),".","-"),"+","."),"-",",")))=TRUE,(VALUE(SUBSTITUTE(SUBSTITUTE(SUBSTITUTE(SUBSTITUTE('YAHOO HISTORICAL DATA'!D1846,",","+"),".","-"),"+","."),"-",","))),"")</f>
        <v/>
      </c>
      <c r="I1846" s="15" t="str">
        <f>IF(ISNUMBER(VALUE(SUBSTITUTE(SUBSTITUTE(SUBSTITUTE(SUBSTITUTE('YAHOO HISTORICAL DATA'!E1846,",","+"),".","-"),"+","."),"-",",")))=TRUE,(VALUE(SUBSTITUTE(SUBSTITUTE(SUBSTITUTE(SUBSTITUTE('YAHOO HISTORICAL DATA'!E1846,",","+"),".","-"),"+","."),"-",","))),"")</f>
        <v/>
      </c>
      <c r="J1846" s="15" t="str">
        <f>IF(ISNUMBER(VALUE(SUBSTITUTE(SUBSTITUTE(SUBSTITUTE(SUBSTITUTE('YAHOO HISTORICAL DATA'!F1846,",","+"),".","-"),"+","."),"-",",")))=TRUE,(VALUE(SUBSTITUTE(SUBSTITUTE(SUBSTITUTE(SUBSTITUTE('YAHOO HISTORICAL DATA'!F1846,",","+"),".","-"),"+","."),"-",","))),"")</f>
        <v/>
      </c>
      <c r="K1846" s="15">
        <f>IF(ISNUMBER(VALUE(SUBSTITUTE(SUBSTITUTE(SUBSTITUTE(SUBSTITUTE('YAHOO HISTORICAL DATA'!G1846,",","+"),".","-"),"+","."),"-",",")))=TRUE,(VALUE(SUBSTITUTE(SUBSTITUTE(SUBSTITUTE(SUBSTITUTE('YAHOO HISTORICAL DATA'!G1846,",","+"),".","-"),"+","."),"-",","))),VALUE(SUBSTITUTE(SUBSTITUTE(SUBSTITUTE(SUBSTITUTE('YAHOO HISTORICAL DATA'!G1846,",","+"),".","-"),"+","."),"-",",")&amp;"0"))</f>
        <v>0</v>
      </c>
    </row>
    <row r="1847" spans="1:11" x14ac:dyDescent="0.2">
      <c r="A1847">
        <f>'YAHOO HISTORICAL DATA'!A1847</f>
        <v>0</v>
      </c>
      <c r="B1847" s="81">
        <f t="shared" si="116"/>
        <v>0</v>
      </c>
      <c r="C1847" s="83">
        <f t="shared" si="118"/>
        <v>0</v>
      </c>
      <c r="D1847" s="83">
        <f t="shared" si="117"/>
        <v>0</v>
      </c>
      <c r="E1847" s="3" t="e">
        <f t="shared" si="119"/>
        <v>#NUM!</v>
      </c>
      <c r="F1847" s="15" t="str">
        <f>IF(ISNUMBER(VALUE(SUBSTITUTE(SUBSTITUTE(SUBSTITUTE(SUBSTITUTE('YAHOO HISTORICAL DATA'!B1847,",","+"),".","-"),"+","."),"-",",")))=TRUE,(VALUE(SUBSTITUTE(SUBSTITUTE(SUBSTITUTE(SUBSTITUTE('YAHOO HISTORICAL DATA'!B1847,",","+"),".","-"),"+","."),"-",","))),"")</f>
        <v/>
      </c>
      <c r="G1847" s="15" t="str">
        <f>IF(ISNUMBER(VALUE(SUBSTITUTE(SUBSTITUTE(SUBSTITUTE(SUBSTITUTE('YAHOO HISTORICAL DATA'!C1847,",","+"),".","-"),"+","."),"-",",")))=TRUE,(VALUE(SUBSTITUTE(SUBSTITUTE(SUBSTITUTE(SUBSTITUTE('YAHOO HISTORICAL DATA'!C1847,",","+"),".","-"),"+","."),"-",","))),"")</f>
        <v/>
      </c>
      <c r="H1847" s="15" t="str">
        <f>IF(ISNUMBER(VALUE(SUBSTITUTE(SUBSTITUTE(SUBSTITUTE(SUBSTITUTE('YAHOO HISTORICAL DATA'!D1847,",","+"),".","-"),"+","."),"-",",")))=TRUE,(VALUE(SUBSTITUTE(SUBSTITUTE(SUBSTITUTE(SUBSTITUTE('YAHOO HISTORICAL DATA'!D1847,",","+"),".","-"),"+","."),"-",","))),"")</f>
        <v/>
      </c>
      <c r="I1847" s="15" t="str">
        <f>IF(ISNUMBER(VALUE(SUBSTITUTE(SUBSTITUTE(SUBSTITUTE(SUBSTITUTE('YAHOO HISTORICAL DATA'!E1847,",","+"),".","-"),"+","."),"-",",")))=TRUE,(VALUE(SUBSTITUTE(SUBSTITUTE(SUBSTITUTE(SUBSTITUTE('YAHOO HISTORICAL DATA'!E1847,",","+"),".","-"),"+","."),"-",","))),"")</f>
        <v/>
      </c>
      <c r="J1847" s="15" t="str">
        <f>IF(ISNUMBER(VALUE(SUBSTITUTE(SUBSTITUTE(SUBSTITUTE(SUBSTITUTE('YAHOO HISTORICAL DATA'!F1847,",","+"),".","-"),"+","."),"-",",")))=TRUE,(VALUE(SUBSTITUTE(SUBSTITUTE(SUBSTITUTE(SUBSTITUTE('YAHOO HISTORICAL DATA'!F1847,",","+"),".","-"),"+","."),"-",","))),"")</f>
        <v/>
      </c>
      <c r="K1847" s="15">
        <f>IF(ISNUMBER(VALUE(SUBSTITUTE(SUBSTITUTE(SUBSTITUTE(SUBSTITUTE('YAHOO HISTORICAL DATA'!G1847,",","+"),".","-"),"+","."),"-",",")))=TRUE,(VALUE(SUBSTITUTE(SUBSTITUTE(SUBSTITUTE(SUBSTITUTE('YAHOO HISTORICAL DATA'!G1847,",","+"),".","-"),"+","."),"-",","))),VALUE(SUBSTITUTE(SUBSTITUTE(SUBSTITUTE(SUBSTITUTE('YAHOO HISTORICAL DATA'!G1847,",","+"),".","-"),"+","."),"-",",")&amp;"0"))</f>
        <v>0</v>
      </c>
    </row>
    <row r="1848" spans="1:11" x14ac:dyDescent="0.2">
      <c r="A1848">
        <f>'YAHOO HISTORICAL DATA'!A1848</f>
        <v>0</v>
      </c>
      <c r="B1848" s="81">
        <f t="shared" si="116"/>
        <v>0</v>
      </c>
      <c r="C1848" s="83">
        <f t="shared" si="118"/>
        <v>0</v>
      </c>
      <c r="D1848" s="83">
        <f t="shared" si="117"/>
        <v>0</v>
      </c>
      <c r="E1848" s="3" t="e">
        <f t="shared" si="119"/>
        <v>#NUM!</v>
      </c>
      <c r="F1848" s="15" t="str">
        <f>IF(ISNUMBER(VALUE(SUBSTITUTE(SUBSTITUTE(SUBSTITUTE(SUBSTITUTE('YAHOO HISTORICAL DATA'!B1848,",","+"),".","-"),"+","."),"-",",")))=TRUE,(VALUE(SUBSTITUTE(SUBSTITUTE(SUBSTITUTE(SUBSTITUTE('YAHOO HISTORICAL DATA'!B1848,",","+"),".","-"),"+","."),"-",","))),"")</f>
        <v/>
      </c>
      <c r="G1848" s="15" t="str">
        <f>IF(ISNUMBER(VALUE(SUBSTITUTE(SUBSTITUTE(SUBSTITUTE(SUBSTITUTE('YAHOO HISTORICAL DATA'!C1848,",","+"),".","-"),"+","."),"-",",")))=TRUE,(VALUE(SUBSTITUTE(SUBSTITUTE(SUBSTITUTE(SUBSTITUTE('YAHOO HISTORICAL DATA'!C1848,",","+"),".","-"),"+","."),"-",","))),"")</f>
        <v/>
      </c>
      <c r="H1848" s="15" t="str">
        <f>IF(ISNUMBER(VALUE(SUBSTITUTE(SUBSTITUTE(SUBSTITUTE(SUBSTITUTE('YAHOO HISTORICAL DATA'!D1848,",","+"),".","-"),"+","."),"-",",")))=TRUE,(VALUE(SUBSTITUTE(SUBSTITUTE(SUBSTITUTE(SUBSTITUTE('YAHOO HISTORICAL DATA'!D1848,",","+"),".","-"),"+","."),"-",","))),"")</f>
        <v/>
      </c>
      <c r="I1848" s="15" t="str">
        <f>IF(ISNUMBER(VALUE(SUBSTITUTE(SUBSTITUTE(SUBSTITUTE(SUBSTITUTE('YAHOO HISTORICAL DATA'!E1848,",","+"),".","-"),"+","."),"-",",")))=TRUE,(VALUE(SUBSTITUTE(SUBSTITUTE(SUBSTITUTE(SUBSTITUTE('YAHOO HISTORICAL DATA'!E1848,",","+"),".","-"),"+","."),"-",","))),"")</f>
        <v/>
      </c>
      <c r="J1848" s="15" t="str">
        <f>IF(ISNUMBER(VALUE(SUBSTITUTE(SUBSTITUTE(SUBSTITUTE(SUBSTITUTE('YAHOO HISTORICAL DATA'!F1848,",","+"),".","-"),"+","."),"-",",")))=TRUE,(VALUE(SUBSTITUTE(SUBSTITUTE(SUBSTITUTE(SUBSTITUTE('YAHOO HISTORICAL DATA'!F1848,",","+"),".","-"),"+","."),"-",","))),"")</f>
        <v/>
      </c>
      <c r="K1848" s="15">
        <f>IF(ISNUMBER(VALUE(SUBSTITUTE(SUBSTITUTE(SUBSTITUTE(SUBSTITUTE('YAHOO HISTORICAL DATA'!G1848,",","+"),".","-"),"+","."),"-",",")))=TRUE,(VALUE(SUBSTITUTE(SUBSTITUTE(SUBSTITUTE(SUBSTITUTE('YAHOO HISTORICAL DATA'!G1848,",","+"),".","-"),"+","."),"-",","))),VALUE(SUBSTITUTE(SUBSTITUTE(SUBSTITUTE(SUBSTITUTE('YAHOO HISTORICAL DATA'!G1848,",","+"),".","-"),"+","."),"-",",")&amp;"0"))</f>
        <v>0</v>
      </c>
    </row>
    <row r="1849" spans="1:11" x14ac:dyDescent="0.2">
      <c r="A1849">
        <f>'YAHOO HISTORICAL DATA'!A1849</f>
        <v>0</v>
      </c>
      <c r="B1849" s="81">
        <f t="shared" si="116"/>
        <v>0</v>
      </c>
      <c r="C1849" s="83">
        <f t="shared" si="118"/>
        <v>0</v>
      </c>
      <c r="D1849" s="83">
        <f t="shared" si="117"/>
        <v>0</v>
      </c>
      <c r="E1849" s="3" t="e">
        <f t="shared" si="119"/>
        <v>#NUM!</v>
      </c>
      <c r="F1849" s="15" t="str">
        <f>IF(ISNUMBER(VALUE(SUBSTITUTE(SUBSTITUTE(SUBSTITUTE(SUBSTITUTE('YAHOO HISTORICAL DATA'!B1849,",","+"),".","-"),"+","."),"-",",")))=TRUE,(VALUE(SUBSTITUTE(SUBSTITUTE(SUBSTITUTE(SUBSTITUTE('YAHOO HISTORICAL DATA'!B1849,",","+"),".","-"),"+","."),"-",","))),"")</f>
        <v/>
      </c>
      <c r="G1849" s="15" t="str">
        <f>IF(ISNUMBER(VALUE(SUBSTITUTE(SUBSTITUTE(SUBSTITUTE(SUBSTITUTE('YAHOO HISTORICAL DATA'!C1849,",","+"),".","-"),"+","."),"-",",")))=TRUE,(VALUE(SUBSTITUTE(SUBSTITUTE(SUBSTITUTE(SUBSTITUTE('YAHOO HISTORICAL DATA'!C1849,",","+"),".","-"),"+","."),"-",","))),"")</f>
        <v/>
      </c>
      <c r="H1849" s="15" t="str">
        <f>IF(ISNUMBER(VALUE(SUBSTITUTE(SUBSTITUTE(SUBSTITUTE(SUBSTITUTE('YAHOO HISTORICAL DATA'!D1849,",","+"),".","-"),"+","."),"-",",")))=TRUE,(VALUE(SUBSTITUTE(SUBSTITUTE(SUBSTITUTE(SUBSTITUTE('YAHOO HISTORICAL DATA'!D1849,",","+"),".","-"),"+","."),"-",","))),"")</f>
        <v/>
      </c>
      <c r="I1849" s="15" t="str">
        <f>IF(ISNUMBER(VALUE(SUBSTITUTE(SUBSTITUTE(SUBSTITUTE(SUBSTITUTE('YAHOO HISTORICAL DATA'!E1849,",","+"),".","-"),"+","."),"-",",")))=TRUE,(VALUE(SUBSTITUTE(SUBSTITUTE(SUBSTITUTE(SUBSTITUTE('YAHOO HISTORICAL DATA'!E1849,",","+"),".","-"),"+","."),"-",","))),"")</f>
        <v/>
      </c>
      <c r="J1849" s="15" t="str">
        <f>IF(ISNUMBER(VALUE(SUBSTITUTE(SUBSTITUTE(SUBSTITUTE(SUBSTITUTE('YAHOO HISTORICAL DATA'!F1849,",","+"),".","-"),"+","."),"-",",")))=TRUE,(VALUE(SUBSTITUTE(SUBSTITUTE(SUBSTITUTE(SUBSTITUTE('YAHOO HISTORICAL DATA'!F1849,",","+"),".","-"),"+","."),"-",","))),"")</f>
        <v/>
      </c>
      <c r="K1849" s="15">
        <f>IF(ISNUMBER(VALUE(SUBSTITUTE(SUBSTITUTE(SUBSTITUTE(SUBSTITUTE('YAHOO HISTORICAL DATA'!G1849,",","+"),".","-"),"+","."),"-",",")))=TRUE,(VALUE(SUBSTITUTE(SUBSTITUTE(SUBSTITUTE(SUBSTITUTE('YAHOO HISTORICAL DATA'!G1849,",","+"),".","-"),"+","."),"-",","))),VALUE(SUBSTITUTE(SUBSTITUTE(SUBSTITUTE(SUBSTITUTE('YAHOO HISTORICAL DATA'!G1849,",","+"),".","-"),"+","."),"-",",")&amp;"0"))</f>
        <v>0</v>
      </c>
    </row>
    <row r="1850" spans="1:11" x14ac:dyDescent="0.2">
      <c r="A1850">
        <f>'YAHOO HISTORICAL DATA'!A1850</f>
        <v>0</v>
      </c>
      <c r="B1850" s="81">
        <f t="shared" si="116"/>
        <v>0</v>
      </c>
      <c r="C1850" s="83">
        <f t="shared" si="118"/>
        <v>0</v>
      </c>
      <c r="D1850" s="83">
        <f t="shared" si="117"/>
        <v>0</v>
      </c>
      <c r="E1850" s="3" t="e">
        <f t="shared" si="119"/>
        <v>#NUM!</v>
      </c>
      <c r="F1850" s="15" t="str">
        <f>IF(ISNUMBER(VALUE(SUBSTITUTE(SUBSTITUTE(SUBSTITUTE(SUBSTITUTE('YAHOO HISTORICAL DATA'!B1850,",","+"),".","-"),"+","."),"-",",")))=TRUE,(VALUE(SUBSTITUTE(SUBSTITUTE(SUBSTITUTE(SUBSTITUTE('YAHOO HISTORICAL DATA'!B1850,",","+"),".","-"),"+","."),"-",","))),"")</f>
        <v/>
      </c>
      <c r="G1850" s="15" t="str">
        <f>IF(ISNUMBER(VALUE(SUBSTITUTE(SUBSTITUTE(SUBSTITUTE(SUBSTITUTE('YAHOO HISTORICAL DATA'!C1850,",","+"),".","-"),"+","."),"-",",")))=TRUE,(VALUE(SUBSTITUTE(SUBSTITUTE(SUBSTITUTE(SUBSTITUTE('YAHOO HISTORICAL DATA'!C1850,",","+"),".","-"),"+","."),"-",","))),"")</f>
        <v/>
      </c>
      <c r="H1850" s="15" t="str">
        <f>IF(ISNUMBER(VALUE(SUBSTITUTE(SUBSTITUTE(SUBSTITUTE(SUBSTITUTE('YAHOO HISTORICAL DATA'!D1850,",","+"),".","-"),"+","."),"-",",")))=TRUE,(VALUE(SUBSTITUTE(SUBSTITUTE(SUBSTITUTE(SUBSTITUTE('YAHOO HISTORICAL DATA'!D1850,",","+"),".","-"),"+","."),"-",","))),"")</f>
        <v/>
      </c>
      <c r="I1850" s="15" t="str">
        <f>IF(ISNUMBER(VALUE(SUBSTITUTE(SUBSTITUTE(SUBSTITUTE(SUBSTITUTE('YAHOO HISTORICAL DATA'!E1850,",","+"),".","-"),"+","."),"-",",")))=TRUE,(VALUE(SUBSTITUTE(SUBSTITUTE(SUBSTITUTE(SUBSTITUTE('YAHOO HISTORICAL DATA'!E1850,",","+"),".","-"),"+","."),"-",","))),"")</f>
        <v/>
      </c>
      <c r="J1850" s="15" t="str">
        <f>IF(ISNUMBER(VALUE(SUBSTITUTE(SUBSTITUTE(SUBSTITUTE(SUBSTITUTE('YAHOO HISTORICAL DATA'!F1850,",","+"),".","-"),"+","."),"-",",")))=TRUE,(VALUE(SUBSTITUTE(SUBSTITUTE(SUBSTITUTE(SUBSTITUTE('YAHOO HISTORICAL DATA'!F1850,",","+"),".","-"),"+","."),"-",","))),"")</f>
        <v/>
      </c>
      <c r="K1850" s="15">
        <f>IF(ISNUMBER(VALUE(SUBSTITUTE(SUBSTITUTE(SUBSTITUTE(SUBSTITUTE('YAHOO HISTORICAL DATA'!G1850,",","+"),".","-"),"+","."),"-",",")))=TRUE,(VALUE(SUBSTITUTE(SUBSTITUTE(SUBSTITUTE(SUBSTITUTE('YAHOO HISTORICAL DATA'!G1850,",","+"),".","-"),"+","."),"-",","))),VALUE(SUBSTITUTE(SUBSTITUTE(SUBSTITUTE(SUBSTITUTE('YAHOO HISTORICAL DATA'!G1850,",","+"),".","-"),"+","."),"-",",")&amp;"0"))</f>
        <v>0</v>
      </c>
    </row>
    <row r="1851" spans="1:11" x14ac:dyDescent="0.2">
      <c r="A1851">
        <f>'YAHOO HISTORICAL DATA'!A1851</f>
        <v>0</v>
      </c>
      <c r="B1851" s="81">
        <f t="shared" si="116"/>
        <v>0</v>
      </c>
      <c r="C1851" s="83">
        <f t="shared" si="118"/>
        <v>0</v>
      </c>
      <c r="D1851" s="83">
        <f t="shared" si="117"/>
        <v>0</v>
      </c>
      <c r="E1851" s="3" t="e">
        <f t="shared" si="119"/>
        <v>#NUM!</v>
      </c>
      <c r="F1851" s="15" t="str">
        <f>IF(ISNUMBER(VALUE(SUBSTITUTE(SUBSTITUTE(SUBSTITUTE(SUBSTITUTE('YAHOO HISTORICAL DATA'!B1851,",","+"),".","-"),"+","."),"-",",")))=TRUE,(VALUE(SUBSTITUTE(SUBSTITUTE(SUBSTITUTE(SUBSTITUTE('YAHOO HISTORICAL DATA'!B1851,",","+"),".","-"),"+","."),"-",","))),"")</f>
        <v/>
      </c>
      <c r="G1851" s="15" t="str">
        <f>IF(ISNUMBER(VALUE(SUBSTITUTE(SUBSTITUTE(SUBSTITUTE(SUBSTITUTE('YAHOO HISTORICAL DATA'!C1851,",","+"),".","-"),"+","."),"-",",")))=TRUE,(VALUE(SUBSTITUTE(SUBSTITUTE(SUBSTITUTE(SUBSTITUTE('YAHOO HISTORICAL DATA'!C1851,",","+"),".","-"),"+","."),"-",","))),"")</f>
        <v/>
      </c>
      <c r="H1851" s="15" t="str">
        <f>IF(ISNUMBER(VALUE(SUBSTITUTE(SUBSTITUTE(SUBSTITUTE(SUBSTITUTE('YAHOO HISTORICAL DATA'!D1851,",","+"),".","-"),"+","."),"-",",")))=TRUE,(VALUE(SUBSTITUTE(SUBSTITUTE(SUBSTITUTE(SUBSTITUTE('YAHOO HISTORICAL DATA'!D1851,",","+"),".","-"),"+","."),"-",","))),"")</f>
        <v/>
      </c>
      <c r="I1851" s="15" t="str">
        <f>IF(ISNUMBER(VALUE(SUBSTITUTE(SUBSTITUTE(SUBSTITUTE(SUBSTITUTE('YAHOO HISTORICAL DATA'!E1851,",","+"),".","-"),"+","."),"-",",")))=TRUE,(VALUE(SUBSTITUTE(SUBSTITUTE(SUBSTITUTE(SUBSTITUTE('YAHOO HISTORICAL DATA'!E1851,",","+"),".","-"),"+","."),"-",","))),"")</f>
        <v/>
      </c>
      <c r="J1851" s="15" t="str">
        <f>IF(ISNUMBER(VALUE(SUBSTITUTE(SUBSTITUTE(SUBSTITUTE(SUBSTITUTE('YAHOO HISTORICAL DATA'!F1851,",","+"),".","-"),"+","."),"-",",")))=TRUE,(VALUE(SUBSTITUTE(SUBSTITUTE(SUBSTITUTE(SUBSTITUTE('YAHOO HISTORICAL DATA'!F1851,",","+"),".","-"),"+","."),"-",","))),"")</f>
        <v/>
      </c>
      <c r="K1851" s="15">
        <f>IF(ISNUMBER(VALUE(SUBSTITUTE(SUBSTITUTE(SUBSTITUTE(SUBSTITUTE('YAHOO HISTORICAL DATA'!G1851,",","+"),".","-"),"+","."),"-",",")))=TRUE,(VALUE(SUBSTITUTE(SUBSTITUTE(SUBSTITUTE(SUBSTITUTE('YAHOO HISTORICAL DATA'!G1851,",","+"),".","-"),"+","."),"-",","))),VALUE(SUBSTITUTE(SUBSTITUTE(SUBSTITUTE(SUBSTITUTE('YAHOO HISTORICAL DATA'!G1851,",","+"),".","-"),"+","."),"-",",")&amp;"0"))</f>
        <v>0</v>
      </c>
    </row>
    <row r="1852" spans="1:11" x14ac:dyDescent="0.2">
      <c r="A1852">
        <f>'YAHOO HISTORICAL DATA'!A1852</f>
        <v>0</v>
      </c>
      <c r="B1852" s="81">
        <f t="shared" si="116"/>
        <v>0</v>
      </c>
      <c r="C1852" s="83">
        <f t="shared" si="118"/>
        <v>0</v>
      </c>
      <c r="D1852" s="83">
        <f t="shared" si="117"/>
        <v>0</v>
      </c>
      <c r="E1852" s="3" t="e">
        <f t="shared" si="119"/>
        <v>#NUM!</v>
      </c>
      <c r="F1852" s="15" t="str">
        <f>IF(ISNUMBER(VALUE(SUBSTITUTE(SUBSTITUTE(SUBSTITUTE(SUBSTITUTE('YAHOO HISTORICAL DATA'!B1852,",","+"),".","-"),"+","."),"-",",")))=TRUE,(VALUE(SUBSTITUTE(SUBSTITUTE(SUBSTITUTE(SUBSTITUTE('YAHOO HISTORICAL DATA'!B1852,",","+"),".","-"),"+","."),"-",","))),"")</f>
        <v/>
      </c>
      <c r="G1852" s="15" t="str">
        <f>IF(ISNUMBER(VALUE(SUBSTITUTE(SUBSTITUTE(SUBSTITUTE(SUBSTITUTE('YAHOO HISTORICAL DATA'!C1852,",","+"),".","-"),"+","."),"-",",")))=TRUE,(VALUE(SUBSTITUTE(SUBSTITUTE(SUBSTITUTE(SUBSTITUTE('YAHOO HISTORICAL DATA'!C1852,",","+"),".","-"),"+","."),"-",","))),"")</f>
        <v/>
      </c>
      <c r="H1852" s="15" t="str">
        <f>IF(ISNUMBER(VALUE(SUBSTITUTE(SUBSTITUTE(SUBSTITUTE(SUBSTITUTE('YAHOO HISTORICAL DATA'!D1852,",","+"),".","-"),"+","."),"-",",")))=TRUE,(VALUE(SUBSTITUTE(SUBSTITUTE(SUBSTITUTE(SUBSTITUTE('YAHOO HISTORICAL DATA'!D1852,",","+"),".","-"),"+","."),"-",","))),"")</f>
        <v/>
      </c>
      <c r="I1852" s="15" t="str">
        <f>IF(ISNUMBER(VALUE(SUBSTITUTE(SUBSTITUTE(SUBSTITUTE(SUBSTITUTE('YAHOO HISTORICAL DATA'!E1852,",","+"),".","-"),"+","."),"-",",")))=TRUE,(VALUE(SUBSTITUTE(SUBSTITUTE(SUBSTITUTE(SUBSTITUTE('YAHOO HISTORICAL DATA'!E1852,",","+"),".","-"),"+","."),"-",","))),"")</f>
        <v/>
      </c>
      <c r="J1852" s="15" t="str">
        <f>IF(ISNUMBER(VALUE(SUBSTITUTE(SUBSTITUTE(SUBSTITUTE(SUBSTITUTE('YAHOO HISTORICAL DATA'!F1852,",","+"),".","-"),"+","."),"-",",")))=TRUE,(VALUE(SUBSTITUTE(SUBSTITUTE(SUBSTITUTE(SUBSTITUTE('YAHOO HISTORICAL DATA'!F1852,",","+"),".","-"),"+","."),"-",","))),"")</f>
        <v/>
      </c>
      <c r="K1852" s="15">
        <f>IF(ISNUMBER(VALUE(SUBSTITUTE(SUBSTITUTE(SUBSTITUTE(SUBSTITUTE('YAHOO HISTORICAL DATA'!G1852,",","+"),".","-"),"+","."),"-",",")))=TRUE,(VALUE(SUBSTITUTE(SUBSTITUTE(SUBSTITUTE(SUBSTITUTE('YAHOO HISTORICAL DATA'!G1852,",","+"),".","-"),"+","."),"-",","))),VALUE(SUBSTITUTE(SUBSTITUTE(SUBSTITUTE(SUBSTITUTE('YAHOO HISTORICAL DATA'!G1852,",","+"),".","-"),"+","."),"-",",")&amp;"0"))</f>
        <v>0</v>
      </c>
    </row>
    <row r="1853" spans="1:11" x14ac:dyDescent="0.2">
      <c r="A1853">
        <f>'YAHOO HISTORICAL DATA'!A1853</f>
        <v>0</v>
      </c>
      <c r="B1853" s="81">
        <f t="shared" si="116"/>
        <v>0</v>
      </c>
      <c r="C1853" s="83">
        <f t="shared" si="118"/>
        <v>0</v>
      </c>
      <c r="D1853" s="83">
        <f t="shared" si="117"/>
        <v>0</v>
      </c>
      <c r="E1853" s="3" t="e">
        <f t="shared" si="119"/>
        <v>#NUM!</v>
      </c>
      <c r="F1853" s="15" t="str">
        <f>IF(ISNUMBER(VALUE(SUBSTITUTE(SUBSTITUTE(SUBSTITUTE(SUBSTITUTE('YAHOO HISTORICAL DATA'!B1853,",","+"),".","-"),"+","."),"-",",")))=TRUE,(VALUE(SUBSTITUTE(SUBSTITUTE(SUBSTITUTE(SUBSTITUTE('YAHOO HISTORICAL DATA'!B1853,",","+"),".","-"),"+","."),"-",","))),"")</f>
        <v/>
      </c>
      <c r="G1853" s="15" t="str">
        <f>IF(ISNUMBER(VALUE(SUBSTITUTE(SUBSTITUTE(SUBSTITUTE(SUBSTITUTE('YAHOO HISTORICAL DATA'!C1853,",","+"),".","-"),"+","."),"-",",")))=TRUE,(VALUE(SUBSTITUTE(SUBSTITUTE(SUBSTITUTE(SUBSTITUTE('YAHOO HISTORICAL DATA'!C1853,",","+"),".","-"),"+","."),"-",","))),"")</f>
        <v/>
      </c>
      <c r="H1853" s="15" t="str">
        <f>IF(ISNUMBER(VALUE(SUBSTITUTE(SUBSTITUTE(SUBSTITUTE(SUBSTITUTE('YAHOO HISTORICAL DATA'!D1853,",","+"),".","-"),"+","."),"-",",")))=TRUE,(VALUE(SUBSTITUTE(SUBSTITUTE(SUBSTITUTE(SUBSTITUTE('YAHOO HISTORICAL DATA'!D1853,",","+"),".","-"),"+","."),"-",","))),"")</f>
        <v/>
      </c>
      <c r="I1853" s="15" t="str">
        <f>IF(ISNUMBER(VALUE(SUBSTITUTE(SUBSTITUTE(SUBSTITUTE(SUBSTITUTE('YAHOO HISTORICAL DATA'!E1853,",","+"),".","-"),"+","."),"-",",")))=TRUE,(VALUE(SUBSTITUTE(SUBSTITUTE(SUBSTITUTE(SUBSTITUTE('YAHOO HISTORICAL DATA'!E1853,",","+"),".","-"),"+","."),"-",","))),"")</f>
        <v/>
      </c>
      <c r="J1853" s="15" t="str">
        <f>IF(ISNUMBER(VALUE(SUBSTITUTE(SUBSTITUTE(SUBSTITUTE(SUBSTITUTE('YAHOO HISTORICAL DATA'!F1853,",","+"),".","-"),"+","."),"-",",")))=TRUE,(VALUE(SUBSTITUTE(SUBSTITUTE(SUBSTITUTE(SUBSTITUTE('YAHOO HISTORICAL DATA'!F1853,",","+"),".","-"),"+","."),"-",","))),"")</f>
        <v/>
      </c>
      <c r="K1853" s="15">
        <f>IF(ISNUMBER(VALUE(SUBSTITUTE(SUBSTITUTE(SUBSTITUTE(SUBSTITUTE('YAHOO HISTORICAL DATA'!G1853,",","+"),".","-"),"+","."),"-",",")))=TRUE,(VALUE(SUBSTITUTE(SUBSTITUTE(SUBSTITUTE(SUBSTITUTE('YAHOO HISTORICAL DATA'!G1853,",","+"),".","-"),"+","."),"-",","))),VALUE(SUBSTITUTE(SUBSTITUTE(SUBSTITUTE(SUBSTITUTE('YAHOO HISTORICAL DATA'!G1853,",","+"),".","-"),"+","."),"-",",")&amp;"0"))</f>
        <v>0</v>
      </c>
    </row>
    <row r="1854" spans="1:11" x14ac:dyDescent="0.2">
      <c r="A1854">
        <f>'YAHOO HISTORICAL DATA'!A1854</f>
        <v>0</v>
      </c>
      <c r="B1854" s="81">
        <f t="shared" si="116"/>
        <v>0</v>
      </c>
      <c r="C1854" s="83">
        <f t="shared" si="118"/>
        <v>0</v>
      </c>
      <c r="D1854" s="83">
        <f t="shared" si="117"/>
        <v>0</v>
      </c>
      <c r="E1854" s="3" t="e">
        <f t="shared" si="119"/>
        <v>#NUM!</v>
      </c>
      <c r="F1854" s="15" t="str">
        <f>IF(ISNUMBER(VALUE(SUBSTITUTE(SUBSTITUTE(SUBSTITUTE(SUBSTITUTE('YAHOO HISTORICAL DATA'!B1854,",","+"),".","-"),"+","."),"-",",")))=TRUE,(VALUE(SUBSTITUTE(SUBSTITUTE(SUBSTITUTE(SUBSTITUTE('YAHOO HISTORICAL DATA'!B1854,",","+"),".","-"),"+","."),"-",","))),"")</f>
        <v/>
      </c>
      <c r="G1854" s="15" t="str">
        <f>IF(ISNUMBER(VALUE(SUBSTITUTE(SUBSTITUTE(SUBSTITUTE(SUBSTITUTE('YAHOO HISTORICAL DATA'!C1854,",","+"),".","-"),"+","."),"-",",")))=TRUE,(VALUE(SUBSTITUTE(SUBSTITUTE(SUBSTITUTE(SUBSTITUTE('YAHOO HISTORICAL DATA'!C1854,",","+"),".","-"),"+","."),"-",","))),"")</f>
        <v/>
      </c>
      <c r="H1854" s="15" t="str">
        <f>IF(ISNUMBER(VALUE(SUBSTITUTE(SUBSTITUTE(SUBSTITUTE(SUBSTITUTE('YAHOO HISTORICAL DATA'!D1854,",","+"),".","-"),"+","."),"-",",")))=TRUE,(VALUE(SUBSTITUTE(SUBSTITUTE(SUBSTITUTE(SUBSTITUTE('YAHOO HISTORICAL DATA'!D1854,",","+"),".","-"),"+","."),"-",","))),"")</f>
        <v/>
      </c>
      <c r="I1854" s="15" t="str">
        <f>IF(ISNUMBER(VALUE(SUBSTITUTE(SUBSTITUTE(SUBSTITUTE(SUBSTITUTE('YAHOO HISTORICAL DATA'!E1854,",","+"),".","-"),"+","."),"-",",")))=TRUE,(VALUE(SUBSTITUTE(SUBSTITUTE(SUBSTITUTE(SUBSTITUTE('YAHOO HISTORICAL DATA'!E1854,",","+"),".","-"),"+","."),"-",","))),"")</f>
        <v/>
      </c>
      <c r="J1854" s="15" t="str">
        <f>IF(ISNUMBER(VALUE(SUBSTITUTE(SUBSTITUTE(SUBSTITUTE(SUBSTITUTE('YAHOO HISTORICAL DATA'!F1854,",","+"),".","-"),"+","."),"-",",")))=TRUE,(VALUE(SUBSTITUTE(SUBSTITUTE(SUBSTITUTE(SUBSTITUTE('YAHOO HISTORICAL DATA'!F1854,",","+"),".","-"),"+","."),"-",","))),"")</f>
        <v/>
      </c>
      <c r="K1854" s="15">
        <f>IF(ISNUMBER(VALUE(SUBSTITUTE(SUBSTITUTE(SUBSTITUTE(SUBSTITUTE('YAHOO HISTORICAL DATA'!G1854,",","+"),".","-"),"+","."),"-",",")))=TRUE,(VALUE(SUBSTITUTE(SUBSTITUTE(SUBSTITUTE(SUBSTITUTE('YAHOO HISTORICAL DATA'!G1854,",","+"),".","-"),"+","."),"-",","))),VALUE(SUBSTITUTE(SUBSTITUTE(SUBSTITUTE(SUBSTITUTE('YAHOO HISTORICAL DATA'!G1854,",","+"),".","-"),"+","."),"-",",")&amp;"0"))</f>
        <v>0</v>
      </c>
    </row>
    <row r="1855" spans="1:11" x14ac:dyDescent="0.2">
      <c r="A1855">
        <f>'YAHOO HISTORICAL DATA'!A1855</f>
        <v>0</v>
      </c>
      <c r="B1855" s="81">
        <f t="shared" si="116"/>
        <v>0</v>
      </c>
      <c r="C1855" s="83">
        <f t="shared" si="118"/>
        <v>0</v>
      </c>
      <c r="D1855" s="83">
        <f t="shared" si="117"/>
        <v>0</v>
      </c>
      <c r="E1855" s="3" t="e">
        <f t="shared" si="119"/>
        <v>#NUM!</v>
      </c>
      <c r="F1855" s="15" t="str">
        <f>IF(ISNUMBER(VALUE(SUBSTITUTE(SUBSTITUTE(SUBSTITUTE(SUBSTITUTE('YAHOO HISTORICAL DATA'!B1855,",","+"),".","-"),"+","."),"-",",")))=TRUE,(VALUE(SUBSTITUTE(SUBSTITUTE(SUBSTITUTE(SUBSTITUTE('YAHOO HISTORICAL DATA'!B1855,",","+"),".","-"),"+","."),"-",","))),"")</f>
        <v/>
      </c>
      <c r="G1855" s="15" t="str">
        <f>IF(ISNUMBER(VALUE(SUBSTITUTE(SUBSTITUTE(SUBSTITUTE(SUBSTITUTE('YAHOO HISTORICAL DATA'!C1855,",","+"),".","-"),"+","."),"-",",")))=TRUE,(VALUE(SUBSTITUTE(SUBSTITUTE(SUBSTITUTE(SUBSTITUTE('YAHOO HISTORICAL DATA'!C1855,",","+"),".","-"),"+","."),"-",","))),"")</f>
        <v/>
      </c>
      <c r="H1855" s="15" t="str">
        <f>IF(ISNUMBER(VALUE(SUBSTITUTE(SUBSTITUTE(SUBSTITUTE(SUBSTITUTE('YAHOO HISTORICAL DATA'!D1855,",","+"),".","-"),"+","."),"-",",")))=TRUE,(VALUE(SUBSTITUTE(SUBSTITUTE(SUBSTITUTE(SUBSTITUTE('YAHOO HISTORICAL DATA'!D1855,",","+"),".","-"),"+","."),"-",","))),"")</f>
        <v/>
      </c>
      <c r="I1855" s="15" t="str">
        <f>IF(ISNUMBER(VALUE(SUBSTITUTE(SUBSTITUTE(SUBSTITUTE(SUBSTITUTE('YAHOO HISTORICAL DATA'!E1855,",","+"),".","-"),"+","."),"-",",")))=TRUE,(VALUE(SUBSTITUTE(SUBSTITUTE(SUBSTITUTE(SUBSTITUTE('YAHOO HISTORICAL DATA'!E1855,",","+"),".","-"),"+","."),"-",","))),"")</f>
        <v/>
      </c>
      <c r="J1855" s="15" t="str">
        <f>IF(ISNUMBER(VALUE(SUBSTITUTE(SUBSTITUTE(SUBSTITUTE(SUBSTITUTE('YAHOO HISTORICAL DATA'!F1855,",","+"),".","-"),"+","."),"-",",")))=TRUE,(VALUE(SUBSTITUTE(SUBSTITUTE(SUBSTITUTE(SUBSTITUTE('YAHOO HISTORICAL DATA'!F1855,",","+"),".","-"),"+","."),"-",","))),"")</f>
        <v/>
      </c>
      <c r="K1855" s="15">
        <f>IF(ISNUMBER(VALUE(SUBSTITUTE(SUBSTITUTE(SUBSTITUTE(SUBSTITUTE('YAHOO HISTORICAL DATA'!G1855,",","+"),".","-"),"+","."),"-",",")))=TRUE,(VALUE(SUBSTITUTE(SUBSTITUTE(SUBSTITUTE(SUBSTITUTE('YAHOO HISTORICAL DATA'!G1855,",","+"),".","-"),"+","."),"-",","))),VALUE(SUBSTITUTE(SUBSTITUTE(SUBSTITUTE(SUBSTITUTE('YAHOO HISTORICAL DATA'!G1855,",","+"),".","-"),"+","."),"-",",")&amp;"0"))</f>
        <v>0</v>
      </c>
    </row>
    <row r="1856" spans="1:11" x14ac:dyDescent="0.2">
      <c r="A1856">
        <f>'YAHOO HISTORICAL DATA'!A1856</f>
        <v>0</v>
      </c>
      <c r="B1856" s="81">
        <f t="shared" si="116"/>
        <v>0</v>
      </c>
      <c r="C1856" s="83">
        <f t="shared" si="118"/>
        <v>0</v>
      </c>
      <c r="D1856" s="83">
        <f t="shared" si="117"/>
        <v>0</v>
      </c>
      <c r="E1856" s="3" t="e">
        <f t="shared" si="119"/>
        <v>#NUM!</v>
      </c>
      <c r="F1856" s="15" t="str">
        <f>IF(ISNUMBER(VALUE(SUBSTITUTE(SUBSTITUTE(SUBSTITUTE(SUBSTITUTE('YAHOO HISTORICAL DATA'!B1856,",","+"),".","-"),"+","."),"-",",")))=TRUE,(VALUE(SUBSTITUTE(SUBSTITUTE(SUBSTITUTE(SUBSTITUTE('YAHOO HISTORICAL DATA'!B1856,",","+"),".","-"),"+","."),"-",","))),"")</f>
        <v/>
      </c>
      <c r="G1856" s="15" t="str">
        <f>IF(ISNUMBER(VALUE(SUBSTITUTE(SUBSTITUTE(SUBSTITUTE(SUBSTITUTE('YAHOO HISTORICAL DATA'!C1856,",","+"),".","-"),"+","."),"-",",")))=TRUE,(VALUE(SUBSTITUTE(SUBSTITUTE(SUBSTITUTE(SUBSTITUTE('YAHOO HISTORICAL DATA'!C1856,",","+"),".","-"),"+","."),"-",","))),"")</f>
        <v/>
      </c>
      <c r="H1856" s="15" t="str">
        <f>IF(ISNUMBER(VALUE(SUBSTITUTE(SUBSTITUTE(SUBSTITUTE(SUBSTITUTE('YAHOO HISTORICAL DATA'!D1856,",","+"),".","-"),"+","."),"-",",")))=TRUE,(VALUE(SUBSTITUTE(SUBSTITUTE(SUBSTITUTE(SUBSTITUTE('YAHOO HISTORICAL DATA'!D1856,",","+"),".","-"),"+","."),"-",","))),"")</f>
        <v/>
      </c>
      <c r="I1856" s="15" t="str">
        <f>IF(ISNUMBER(VALUE(SUBSTITUTE(SUBSTITUTE(SUBSTITUTE(SUBSTITUTE('YAHOO HISTORICAL DATA'!E1856,",","+"),".","-"),"+","."),"-",",")))=TRUE,(VALUE(SUBSTITUTE(SUBSTITUTE(SUBSTITUTE(SUBSTITUTE('YAHOO HISTORICAL DATA'!E1856,",","+"),".","-"),"+","."),"-",","))),"")</f>
        <v/>
      </c>
      <c r="J1856" s="15" t="str">
        <f>IF(ISNUMBER(VALUE(SUBSTITUTE(SUBSTITUTE(SUBSTITUTE(SUBSTITUTE('YAHOO HISTORICAL DATA'!F1856,",","+"),".","-"),"+","."),"-",",")))=TRUE,(VALUE(SUBSTITUTE(SUBSTITUTE(SUBSTITUTE(SUBSTITUTE('YAHOO HISTORICAL DATA'!F1856,",","+"),".","-"),"+","."),"-",","))),"")</f>
        <v/>
      </c>
      <c r="K1856" s="15">
        <f>IF(ISNUMBER(VALUE(SUBSTITUTE(SUBSTITUTE(SUBSTITUTE(SUBSTITUTE('YAHOO HISTORICAL DATA'!G1856,",","+"),".","-"),"+","."),"-",",")))=TRUE,(VALUE(SUBSTITUTE(SUBSTITUTE(SUBSTITUTE(SUBSTITUTE('YAHOO HISTORICAL DATA'!G1856,",","+"),".","-"),"+","."),"-",","))),VALUE(SUBSTITUTE(SUBSTITUTE(SUBSTITUTE(SUBSTITUTE('YAHOO HISTORICAL DATA'!G1856,",","+"),".","-"),"+","."),"-",",")&amp;"0"))</f>
        <v>0</v>
      </c>
    </row>
    <row r="1857" spans="1:11" x14ac:dyDescent="0.2">
      <c r="A1857">
        <f>'YAHOO HISTORICAL DATA'!A1857</f>
        <v>0</v>
      </c>
      <c r="B1857" s="81">
        <f t="shared" si="116"/>
        <v>0</v>
      </c>
      <c r="C1857" s="83">
        <f t="shared" si="118"/>
        <v>0</v>
      </c>
      <c r="D1857" s="83">
        <f t="shared" si="117"/>
        <v>0</v>
      </c>
      <c r="E1857" s="3" t="e">
        <f t="shared" si="119"/>
        <v>#NUM!</v>
      </c>
      <c r="F1857" s="15" t="str">
        <f>IF(ISNUMBER(VALUE(SUBSTITUTE(SUBSTITUTE(SUBSTITUTE(SUBSTITUTE('YAHOO HISTORICAL DATA'!B1857,",","+"),".","-"),"+","."),"-",",")))=TRUE,(VALUE(SUBSTITUTE(SUBSTITUTE(SUBSTITUTE(SUBSTITUTE('YAHOO HISTORICAL DATA'!B1857,",","+"),".","-"),"+","."),"-",","))),"")</f>
        <v/>
      </c>
      <c r="G1857" s="15" t="str">
        <f>IF(ISNUMBER(VALUE(SUBSTITUTE(SUBSTITUTE(SUBSTITUTE(SUBSTITUTE('YAHOO HISTORICAL DATA'!C1857,",","+"),".","-"),"+","."),"-",",")))=TRUE,(VALUE(SUBSTITUTE(SUBSTITUTE(SUBSTITUTE(SUBSTITUTE('YAHOO HISTORICAL DATA'!C1857,",","+"),".","-"),"+","."),"-",","))),"")</f>
        <v/>
      </c>
      <c r="H1857" s="15" t="str">
        <f>IF(ISNUMBER(VALUE(SUBSTITUTE(SUBSTITUTE(SUBSTITUTE(SUBSTITUTE('YAHOO HISTORICAL DATA'!D1857,",","+"),".","-"),"+","."),"-",",")))=TRUE,(VALUE(SUBSTITUTE(SUBSTITUTE(SUBSTITUTE(SUBSTITUTE('YAHOO HISTORICAL DATA'!D1857,",","+"),".","-"),"+","."),"-",","))),"")</f>
        <v/>
      </c>
      <c r="I1857" s="15" t="str">
        <f>IF(ISNUMBER(VALUE(SUBSTITUTE(SUBSTITUTE(SUBSTITUTE(SUBSTITUTE('YAHOO HISTORICAL DATA'!E1857,",","+"),".","-"),"+","."),"-",",")))=TRUE,(VALUE(SUBSTITUTE(SUBSTITUTE(SUBSTITUTE(SUBSTITUTE('YAHOO HISTORICAL DATA'!E1857,",","+"),".","-"),"+","."),"-",","))),"")</f>
        <v/>
      </c>
      <c r="J1857" s="15" t="str">
        <f>IF(ISNUMBER(VALUE(SUBSTITUTE(SUBSTITUTE(SUBSTITUTE(SUBSTITUTE('YAHOO HISTORICAL DATA'!F1857,",","+"),".","-"),"+","."),"-",",")))=TRUE,(VALUE(SUBSTITUTE(SUBSTITUTE(SUBSTITUTE(SUBSTITUTE('YAHOO HISTORICAL DATA'!F1857,",","+"),".","-"),"+","."),"-",","))),"")</f>
        <v/>
      </c>
      <c r="K1857" s="15">
        <f>IF(ISNUMBER(VALUE(SUBSTITUTE(SUBSTITUTE(SUBSTITUTE(SUBSTITUTE('YAHOO HISTORICAL DATA'!G1857,",","+"),".","-"),"+","."),"-",",")))=TRUE,(VALUE(SUBSTITUTE(SUBSTITUTE(SUBSTITUTE(SUBSTITUTE('YAHOO HISTORICAL DATA'!G1857,",","+"),".","-"),"+","."),"-",","))),VALUE(SUBSTITUTE(SUBSTITUTE(SUBSTITUTE(SUBSTITUTE('YAHOO HISTORICAL DATA'!G1857,",","+"),".","-"),"+","."),"-",",")&amp;"0"))</f>
        <v>0</v>
      </c>
    </row>
    <row r="1858" spans="1:11" x14ac:dyDescent="0.2">
      <c r="A1858">
        <f>'YAHOO HISTORICAL DATA'!A1858</f>
        <v>0</v>
      </c>
      <c r="B1858" s="81">
        <f t="shared" si="116"/>
        <v>0</v>
      </c>
      <c r="C1858" s="83">
        <f t="shared" si="118"/>
        <v>0</v>
      </c>
      <c r="D1858" s="83">
        <f t="shared" si="117"/>
        <v>0</v>
      </c>
      <c r="E1858" s="3" t="e">
        <f t="shared" si="119"/>
        <v>#NUM!</v>
      </c>
      <c r="F1858" s="15" t="str">
        <f>IF(ISNUMBER(VALUE(SUBSTITUTE(SUBSTITUTE(SUBSTITUTE(SUBSTITUTE('YAHOO HISTORICAL DATA'!B1858,",","+"),".","-"),"+","."),"-",",")))=TRUE,(VALUE(SUBSTITUTE(SUBSTITUTE(SUBSTITUTE(SUBSTITUTE('YAHOO HISTORICAL DATA'!B1858,",","+"),".","-"),"+","."),"-",","))),"")</f>
        <v/>
      </c>
      <c r="G1858" s="15" t="str">
        <f>IF(ISNUMBER(VALUE(SUBSTITUTE(SUBSTITUTE(SUBSTITUTE(SUBSTITUTE('YAHOO HISTORICAL DATA'!C1858,",","+"),".","-"),"+","."),"-",",")))=TRUE,(VALUE(SUBSTITUTE(SUBSTITUTE(SUBSTITUTE(SUBSTITUTE('YAHOO HISTORICAL DATA'!C1858,",","+"),".","-"),"+","."),"-",","))),"")</f>
        <v/>
      </c>
      <c r="H1858" s="15" t="str">
        <f>IF(ISNUMBER(VALUE(SUBSTITUTE(SUBSTITUTE(SUBSTITUTE(SUBSTITUTE('YAHOO HISTORICAL DATA'!D1858,",","+"),".","-"),"+","."),"-",",")))=TRUE,(VALUE(SUBSTITUTE(SUBSTITUTE(SUBSTITUTE(SUBSTITUTE('YAHOO HISTORICAL DATA'!D1858,",","+"),".","-"),"+","."),"-",","))),"")</f>
        <v/>
      </c>
      <c r="I1858" s="15" t="str">
        <f>IF(ISNUMBER(VALUE(SUBSTITUTE(SUBSTITUTE(SUBSTITUTE(SUBSTITUTE('YAHOO HISTORICAL DATA'!E1858,",","+"),".","-"),"+","."),"-",",")))=TRUE,(VALUE(SUBSTITUTE(SUBSTITUTE(SUBSTITUTE(SUBSTITUTE('YAHOO HISTORICAL DATA'!E1858,",","+"),".","-"),"+","."),"-",","))),"")</f>
        <v/>
      </c>
      <c r="J1858" s="15" t="str">
        <f>IF(ISNUMBER(VALUE(SUBSTITUTE(SUBSTITUTE(SUBSTITUTE(SUBSTITUTE('YAHOO HISTORICAL DATA'!F1858,",","+"),".","-"),"+","."),"-",",")))=TRUE,(VALUE(SUBSTITUTE(SUBSTITUTE(SUBSTITUTE(SUBSTITUTE('YAHOO HISTORICAL DATA'!F1858,",","+"),".","-"),"+","."),"-",","))),"")</f>
        <v/>
      </c>
      <c r="K1858" s="15">
        <f>IF(ISNUMBER(VALUE(SUBSTITUTE(SUBSTITUTE(SUBSTITUTE(SUBSTITUTE('YAHOO HISTORICAL DATA'!G1858,",","+"),".","-"),"+","."),"-",",")))=TRUE,(VALUE(SUBSTITUTE(SUBSTITUTE(SUBSTITUTE(SUBSTITUTE('YAHOO HISTORICAL DATA'!G1858,",","+"),".","-"),"+","."),"-",","))),VALUE(SUBSTITUTE(SUBSTITUTE(SUBSTITUTE(SUBSTITUTE('YAHOO HISTORICAL DATA'!G1858,",","+"),".","-"),"+","."),"-",",")&amp;"0"))</f>
        <v>0</v>
      </c>
    </row>
    <row r="1859" spans="1:11" x14ac:dyDescent="0.2">
      <c r="A1859">
        <f>'YAHOO HISTORICAL DATA'!A1859</f>
        <v>0</v>
      </c>
      <c r="B1859" s="81">
        <f t="shared" ref="B1859:B1922" si="120">VALUE(RIGHT((LEFT(A1859,6)),2))</f>
        <v>0</v>
      </c>
      <c r="C1859" s="83">
        <f t="shared" si="118"/>
        <v>0</v>
      </c>
      <c r="D1859" s="83">
        <f t="shared" ref="D1859:D1922" si="121">IF(AND(ISNUMBER(G1859),ISNUMBER(K1859)),VALUE(RIGHT(A1859,4)),0)</f>
        <v>0</v>
      </c>
      <c r="E1859" s="3" t="e">
        <f t="shared" si="119"/>
        <v>#NUM!</v>
      </c>
      <c r="F1859" s="15" t="str">
        <f>IF(ISNUMBER(VALUE(SUBSTITUTE(SUBSTITUTE(SUBSTITUTE(SUBSTITUTE('YAHOO HISTORICAL DATA'!B1859,",","+"),".","-"),"+","."),"-",",")))=TRUE,(VALUE(SUBSTITUTE(SUBSTITUTE(SUBSTITUTE(SUBSTITUTE('YAHOO HISTORICAL DATA'!B1859,",","+"),".","-"),"+","."),"-",","))),"")</f>
        <v/>
      </c>
      <c r="G1859" s="15" t="str">
        <f>IF(ISNUMBER(VALUE(SUBSTITUTE(SUBSTITUTE(SUBSTITUTE(SUBSTITUTE('YAHOO HISTORICAL DATA'!C1859,",","+"),".","-"),"+","."),"-",",")))=TRUE,(VALUE(SUBSTITUTE(SUBSTITUTE(SUBSTITUTE(SUBSTITUTE('YAHOO HISTORICAL DATA'!C1859,",","+"),".","-"),"+","."),"-",","))),"")</f>
        <v/>
      </c>
      <c r="H1859" s="15" t="str">
        <f>IF(ISNUMBER(VALUE(SUBSTITUTE(SUBSTITUTE(SUBSTITUTE(SUBSTITUTE('YAHOO HISTORICAL DATA'!D1859,",","+"),".","-"),"+","."),"-",",")))=TRUE,(VALUE(SUBSTITUTE(SUBSTITUTE(SUBSTITUTE(SUBSTITUTE('YAHOO HISTORICAL DATA'!D1859,",","+"),".","-"),"+","."),"-",","))),"")</f>
        <v/>
      </c>
      <c r="I1859" s="15" t="str">
        <f>IF(ISNUMBER(VALUE(SUBSTITUTE(SUBSTITUTE(SUBSTITUTE(SUBSTITUTE('YAHOO HISTORICAL DATA'!E1859,",","+"),".","-"),"+","."),"-",",")))=TRUE,(VALUE(SUBSTITUTE(SUBSTITUTE(SUBSTITUTE(SUBSTITUTE('YAHOO HISTORICAL DATA'!E1859,",","+"),".","-"),"+","."),"-",","))),"")</f>
        <v/>
      </c>
      <c r="J1859" s="15" t="str">
        <f>IF(ISNUMBER(VALUE(SUBSTITUTE(SUBSTITUTE(SUBSTITUTE(SUBSTITUTE('YAHOO HISTORICAL DATA'!F1859,",","+"),".","-"),"+","."),"-",",")))=TRUE,(VALUE(SUBSTITUTE(SUBSTITUTE(SUBSTITUTE(SUBSTITUTE('YAHOO HISTORICAL DATA'!F1859,",","+"),".","-"),"+","."),"-",","))),"")</f>
        <v/>
      </c>
      <c r="K1859" s="15">
        <f>IF(ISNUMBER(VALUE(SUBSTITUTE(SUBSTITUTE(SUBSTITUTE(SUBSTITUTE('YAHOO HISTORICAL DATA'!G1859,",","+"),".","-"),"+","."),"-",",")))=TRUE,(VALUE(SUBSTITUTE(SUBSTITUTE(SUBSTITUTE(SUBSTITUTE('YAHOO HISTORICAL DATA'!G1859,",","+"),".","-"),"+","."),"-",","))),VALUE(SUBSTITUTE(SUBSTITUTE(SUBSTITUTE(SUBSTITUTE('YAHOO HISTORICAL DATA'!G1859,",","+"),".","-"),"+","."),"-",",")&amp;"0"))</f>
        <v>0</v>
      </c>
    </row>
    <row r="1860" spans="1:11" x14ac:dyDescent="0.2">
      <c r="A1860">
        <f>'YAHOO HISTORICAL DATA'!A1860</f>
        <v>0</v>
      </c>
      <c r="B1860" s="81">
        <f t="shared" si="120"/>
        <v>0</v>
      </c>
      <c r="C1860" s="83">
        <f t="shared" si="118"/>
        <v>0</v>
      </c>
      <c r="D1860" s="83">
        <f t="shared" si="121"/>
        <v>0</v>
      </c>
      <c r="E1860" s="3" t="e">
        <f t="shared" si="119"/>
        <v>#NUM!</v>
      </c>
      <c r="F1860" s="15" t="str">
        <f>IF(ISNUMBER(VALUE(SUBSTITUTE(SUBSTITUTE(SUBSTITUTE(SUBSTITUTE('YAHOO HISTORICAL DATA'!B1860,",","+"),".","-"),"+","."),"-",",")))=TRUE,(VALUE(SUBSTITUTE(SUBSTITUTE(SUBSTITUTE(SUBSTITUTE('YAHOO HISTORICAL DATA'!B1860,",","+"),".","-"),"+","."),"-",","))),"")</f>
        <v/>
      </c>
      <c r="G1860" s="15" t="str">
        <f>IF(ISNUMBER(VALUE(SUBSTITUTE(SUBSTITUTE(SUBSTITUTE(SUBSTITUTE('YAHOO HISTORICAL DATA'!C1860,",","+"),".","-"),"+","."),"-",",")))=TRUE,(VALUE(SUBSTITUTE(SUBSTITUTE(SUBSTITUTE(SUBSTITUTE('YAHOO HISTORICAL DATA'!C1860,",","+"),".","-"),"+","."),"-",","))),"")</f>
        <v/>
      </c>
      <c r="H1860" s="15" t="str">
        <f>IF(ISNUMBER(VALUE(SUBSTITUTE(SUBSTITUTE(SUBSTITUTE(SUBSTITUTE('YAHOO HISTORICAL DATA'!D1860,",","+"),".","-"),"+","."),"-",",")))=TRUE,(VALUE(SUBSTITUTE(SUBSTITUTE(SUBSTITUTE(SUBSTITUTE('YAHOO HISTORICAL DATA'!D1860,",","+"),".","-"),"+","."),"-",","))),"")</f>
        <v/>
      </c>
      <c r="I1860" s="15" t="str">
        <f>IF(ISNUMBER(VALUE(SUBSTITUTE(SUBSTITUTE(SUBSTITUTE(SUBSTITUTE('YAHOO HISTORICAL DATA'!E1860,",","+"),".","-"),"+","."),"-",",")))=TRUE,(VALUE(SUBSTITUTE(SUBSTITUTE(SUBSTITUTE(SUBSTITUTE('YAHOO HISTORICAL DATA'!E1860,",","+"),".","-"),"+","."),"-",","))),"")</f>
        <v/>
      </c>
      <c r="J1860" s="15" t="str">
        <f>IF(ISNUMBER(VALUE(SUBSTITUTE(SUBSTITUTE(SUBSTITUTE(SUBSTITUTE('YAHOO HISTORICAL DATA'!F1860,",","+"),".","-"),"+","."),"-",",")))=TRUE,(VALUE(SUBSTITUTE(SUBSTITUTE(SUBSTITUTE(SUBSTITUTE('YAHOO HISTORICAL DATA'!F1860,",","+"),".","-"),"+","."),"-",","))),"")</f>
        <v/>
      </c>
      <c r="K1860" s="15">
        <f>IF(ISNUMBER(VALUE(SUBSTITUTE(SUBSTITUTE(SUBSTITUTE(SUBSTITUTE('YAHOO HISTORICAL DATA'!G1860,",","+"),".","-"),"+","."),"-",",")))=TRUE,(VALUE(SUBSTITUTE(SUBSTITUTE(SUBSTITUTE(SUBSTITUTE('YAHOO HISTORICAL DATA'!G1860,",","+"),".","-"),"+","."),"-",","))),VALUE(SUBSTITUTE(SUBSTITUTE(SUBSTITUTE(SUBSTITUTE('YAHOO HISTORICAL DATA'!G1860,",","+"),".","-"),"+","."),"-",",")&amp;"0"))</f>
        <v>0</v>
      </c>
    </row>
    <row r="1861" spans="1:11" x14ac:dyDescent="0.2">
      <c r="A1861">
        <f>'YAHOO HISTORICAL DATA'!A1861</f>
        <v>0</v>
      </c>
      <c r="B1861" s="81">
        <f t="shared" si="120"/>
        <v>0</v>
      </c>
      <c r="C1861" s="83">
        <f t="shared" si="118"/>
        <v>0</v>
      </c>
      <c r="D1861" s="83">
        <f t="shared" si="121"/>
        <v>0</v>
      </c>
      <c r="E1861" s="3" t="e">
        <f t="shared" si="119"/>
        <v>#NUM!</v>
      </c>
      <c r="F1861" s="15" t="str">
        <f>IF(ISNUMBER(VALUE(SUBSTITUTE(SUBSTITUTE(SUBSTITUTE(SUBSTITUTE('YAHOO HISTORICAL DATA'!B1861,",","+"),".","-"),"+","."),"-",",")))=TRUE,(VALUE(SUBSTITUTE(SUBSTITUTE(SUBSTITUTE(SUBSTITUTE('YAHOO HISTORICAL DATA'!B1861,",","+"),".","-"),"+","."),"-",","))),"")</f>
        <v/>
      </c>
      <c r="G1861" s="15" t="str">
        <f>IF(ISNUMBER(VALUE(SUBSTITUTE(SUBSTITUTE(SUBSTITUTE(SUBSTITUTE('YAHOO HISTORICAL DATA'!C1861,",","+"),".","-"),"+","."),"-",",")))=TRUE,(VALUE(SUBSTITUTE(SUBSTITUTE(SUBSTITUTE(SUBSTITUTE('YAHOO HISTORICAL DATA'!C1861,",","+"),".","-"),"+","."),"-",","))),"")</f>
        <v/>
      </c>
      <c r="H1861" s="15" t="str">
        <f>IF(ISNUMBER(VALUE(SUBSTITUTE(SUBSTITUTE(SUBSTITUTE(SUBSTITUTE('YAHOO HISTORICAL DATA'!D1861,",","+"),".","-"),"+","."),"-",",")))=TRUE,(VALUE(SUBSTITUTE(SUBSTITUTE(SUBSTITUTE(SUBSTITUTE('YAHOO HISTORICAL DATA'!D1861,",","+"),".","-"),"+","."),"-",","))),"")</f>
        <v/>
      </c>
      <c r="I1861" s="15" t="str">
        <f>IF(ISNUMBER(VALUE(SUBSTITUTE(SUBSTITUTE(SUBSTITUTE(SUBSTITUTE('YAHOO HISTORICAL DATA'!E1861,",","+"),".","-"),"+","."),"-",",")))=TRUE,(VALUE(SUBSTITUTE(SUBSTITUTE(SUBSTITUTE(SUBSTITUTE('YAHOO HISTORICAL DATA'!E1861,",","+"),".","-"),"+","."),"-",","))),"")</f>
        <v/>
      </c>
      <c r="J1861" s="15" t="str">
        <f>IF(ISNUMBER(VALUE(SUBSTITUTE(SUBSTITUTE(SUBSTITUTE(SUBSTITUTE('YAHOO HISTORICAL DATA'!F1861,",","+"),".","-"),"+","."),"-",",")))=TRUE,(VALUE(SUBSTITUTE(SUBSTITUTE(SUBSTITUTE(SUBSTITUTE('YAHOO HISTORICAL DATA'!F1861,",","+"),".","-"),"+","."),"-",","))),"")</f>
        <v/>
      </c>
      <c r="K1861" s="15">
        <f>IF(ISNUMBER(VALUE(SUBSTITUTE(SUBSTITUTE(SUBSTITUTE(SUBSTITUTE('YAHOO HISTORICAL DATA'!G1861,",","+"),".","-"),"+","."),"-",",")))=TRUE,(VALUE(SUBSTITUTE(SUBSTITUTE(SUBSTITUTE(SUBSTITUTE('YAHOO HISTORICAL DATA'!G1861,",","+"),".","-"),"+","."),"-",","))),VALUE(SUBSTITUTE(SUBSTITUTE(SUBSTITUTE(SUBSTITUTE('YAHOO HISTORICAL DATA'!G1861,",","+"),".","-"),"+","."),"-",",")&amp;"0"))</f>
        <v>0</v>
      </c>
    </row>
    <row r="1862" spans="1:11" x14ac:dyDescent="0.2">
      <c r="A1862">
        <f>'YAHOO HISTORICAL DATA'!A1862</f>
        <v>0</v>
      </c>
      <c r="B1862" s="81">
        <f t="shared" si="120"/>
        <v>0</v>
      </c>
      <c r="C1862" s="83">
        <f t="shared" si="118"/>
        <v>0</v>
      </c>
      <c r="D1862" s="83">
        <f t="shared" si="121"/>
        <v>0</v>
      </c>
      <c r="E1862" s="3" t="e">
        <f t="shared" si="119"/>
        <v>#NUM!</v>
      </c>
      <c r="F1862" s="15" t="str">
        <f>IF(ISNUMBER(VALUE(SUBSTITUTE(SUBSTITUTE(SUBSTITUTE(SUBSTITUTE('YAHOO HISTORICAL DATA'!B1862,",","+"),".","-"),"+","."),"-",",")))=TRUE,(VALUE(SUBSTITUTE(SUBSTITUTE(SUBSTITUTE(SUBSTITUTE('YAHOO HISTORICAL DATA'!B1862,",","+"),".","-"),"+","."),"-",","))),"")</f>
        <v/>
      </c>
      <c r="G1862" s="15" t="str">
        <f>IF(ISNUMBER(VALUE(SUBSTITUTE(SUBSTITUTE(SUBSTITUTE(SUBSTITUTE('YAHOO HISTORICAL DATA'!C1862,",","+"),".","-"),"+","."),"-",",")))=TRUE,(VALUE(SUBSTITUTE(SUBSTITUTE(SUBSTITUTE(SUBSTITUTE('YAHOO HISTORICAL DATA'!C1862,",","+"),".","-"),"+","."),"-",","))),"")</f>
        <v/>
      </c>
      <c r="H1862" s="15" t="str">
        <f>IF(ISNUMBER(VALUE(SUBSTITUTE(SUBSTITUTE(SUBSTITUTE(SUBSTITUTE('YAHOO HISTORICAL DATA'!D1862,",","+"),".","-"),"+","."),"-",",")))=TRUE,(VALUE(SUBSTITUTE(SUBSTITUTE(SUBSTITUTE(SUBSTITUTE('YAHOO HISTORICAL DATA'!D1862,",","+"),".","-"),"+","."),"-",","))),"")</f>
        <v/>
      </c>
      <c r="I1862" s="15" t="str">
        <f>IF(ISNUMBER(VALUE(SUBSTITUTE(SUBSTITUTE(SUBSTITUTE(SUBSTITUTE('YAHOO HISTORICAL DATA'!E1862,",","+"),".","-"),"+","."),"-",",")))=TRUE,(VALUE(SUBSTITUTE(SUBSTITUTE(SUBSTITUTE(SUBSTITUTE('YAHOO HISTORICAL DATA'!E1862,",","+"),".","-"),"+","."),"-",","))),"")</f>
        <v/>
      </c>
      <c r="J1862" s="15" t="str">
        <f>IF(ISNUMBER(VALUE(SUBSTITUTE(SUBSTITUTE(SUBSTITUTE(SUBSTITUTE('YAHOO HISTORICAL DATA'!F1862,",","+"),".","-"),"+","."),"-",",")))=TRUE,(VALUE(SUBSTITUTE(SUBSTITUTE(SUBSTITUTE(SUBSTITUTE('YAHOO HISTORICAL DATA'!F1862,",","+"),".","-"),"+","."),"-",","))),"")</f>
        <v/>
      </c>
      <c r="K1862" s="15">
        <f>IF(ISNUMBER(VALUE(SUBSTITUTE(SUBSTITUTE(SUBSTITUTE(SUBSTITUTE('YAHOO HISTORICAL DATA'!G1862,",","+"),".","-"),"+","."),"-",",")))=TRUE,(VALUE(SUBSTITUTE(SUBSTITUTE(SUBSTITUTE(SUBSTITUTE('YAHOO HISTORICAL DATA'!G1862,",","+"),".","-"),"+","."),"-",","))),VALUE(SUBSTITUTE(SUBSTITUTE(SUBSTITUTE(SUBSTITUTE('YAHOO HISTORICAL DATA'!G1862,",","+"),".","-"),"+","."),"-",",")&amp;"0"))</f>
        <v>0</v>
      </c>
    </row>
    <row r="1863" spans="1:11" x14ac:dyDescent="0.2">
      <c r="A1863">
        <f>'YAHOO HISTORICAL DATA'!A1863</f>
        <v>0</v>
      </c>
      <c r="B1863" s="81">
        <f t="shared" si="120"/>
        <v>0</v>
      </c>
      <c r="C1863" s="83">
        <f t="shared" si="118"/>
        <v>0</v>
      </c>
      <c r="D1863" s="83">
        <f t="shared" si="121"/>
        <v>0</v>
      </c>
      <c r="E1863" s="3" t="e">
        <f t="shared" si="119"/>
        <v>#NUM!</v>
      </c>
      <c r="F1863" s="15" t="str">
        <f>IF(ISNUMBER(VALUE(SUBSTITUTE(SUBSTITUTE(SUBSTITUTE(SUBSTITUTE('YAHOO HISTORICAL DATA'!B1863,",","+"),".","-"),"+","."),"-",",")))=TRUE,(VALUE(SUBSTITUTE(SUBSTITUTE(SUBSTITUTE(SUBSTITUTE('YAHOO HISTORICAL DATA'!B1863,",","+"),".","-"),"+","."),"-",","))),"")</f>
        <v/>
      </c>
      <c r="G1863" s="15" t="str">
        <f>IF(ISNUMBER(VALUE(SUBSTITUTE(SUBSTITUTE(SUBSTITUTE(SUBSTITUTE('YAHOO HISTORICAL DATA'!C1863,",","+"),".","-"),"+","."),"-",",")))=TRUE,(VALUE(SUBSTITUTE(SUBSTITUTE(SUBSTITUTE(SUBSTITUTE('YAHOO HISTORICAL DATA'!C1863,",","+"),".","-"),"+","."),"-",","))),"")</f>
        <v/>
      </c>
      <c r="H1863" s="15" t="str">
        <f>IF(ISNUMBER(VALUE(SUBSTITUTE(SUBSTITUTE(SUBSTITUTE(SUBSTITUTE('YAHOO HISTORICAL DATA'!D1863,",","+"),".","-"),"+","."),"-",",")))=TRUE,(VALUE(SUBSTITUTE(SUBSTITUTE(SUBSTITUTE(SUBSTITUTE('YAHOO HISTORICAL DATA'!D1863,",","+"),".","-"),"+","."),"-",","))),"")</f>
        <v/>
      </c>
      <c r="I1863" s="15" t="str">
        <f>IF(ISNUMBER(VALUE(SUBSTITUTE(SUBSTITUTE(SUBSTITUTE(SUBSTITUTE('YAHOO HISTORICAL DATA'!E1863,",","+"),".","-"),"+","."),"-",",")))=TRUE,(VALUE(SUBSTITUTE(SUBSTITUTE(SUBSTITUTE(SUBSTITUTE('YAHOO HISTORICAL DATA'!E1863,",","+"),".","-"),"+","."),"-",","))),"")</f>
        <v/>
      </c>
      <c r="J1863" s="15" t="str">
        <f>IF(ISNUMBER(VALUE(SUBSTITUTE(SUBSTITUTE(SUBSTITUTE(SUBSTITUTE('YAHOO HISTORICAL DATA'!F1863,",","+"),".","-"),"+","."),"-",",")))=TRUE,(VALUE(SUBSTITUTE(SUBSTITUTE(SUBSTITUTE(SUBSTITUTE('YAHOO HISTORICAL DATA'!F1863,",","+"),".","-"),"+","."),"-",","))),"")</f>
        <v/>
      </c>
      <c r="K1863" s="15">
        <f>IF(ISNUMBER(VALUE(SUBSTITUTE(SUBSTITUTE(SUBSTITUTE(SUBSTITUTE('YAHOO HISTORICAL DATA'!G1863,",","+"),".","-"),"+","."),"-",",")))=TRUE,(VALUE(SUBSTITUTE(SUBSTITUTE(SUBSTITUTE(SUBSTITUTE('YAHOO HISTORICAL DATA'!G1863,",","+"),".","-"),"+","."),"-",","))),VALUE(SUBSTITUTE(SUBSTITUTE(SUBSTITUTE(SUBSTITUTE('YAHOO HISTORICAL DATA'!G1863,",","+"),".","-"),"+","."),"-",",")&amp;"0"))</f>
        <v>0</v>
      </c>
    </row>
    <row r="1864" spans="1:11" x14ac:dyDescent="0.2">
      <c r="A1864">
        <f>'YAHOO HISTORICAL DATA'!A1864</f>
        <v>0</v>
      </c>
      <c r="B1864" s="81">
        <f t="shared" si="120"/>
        <v>0</v>
      </c>
      <c r="C1864" s="83">
        <f t="shared" si="118"/>
        <v>0</v>
      </c>
      <c r="D1864" s="83">
        <f t="shared" si="121"/>
        <v>0</v>
      </c>
      <c r="E1864" s="3" t="e">
        <f t="shared" si="119"/>
        <v>#NUM!</v>
      </c>
      <c r="F1864" s="15" t="str">
        <f>IF(ISNUMBER(VALUE(SUBSTITUTE(SUBSTITUTE(SUBSTITUTE(SUBSTITUTE('YAHOO HISTORICAL DATA'!B1864,",","+"),".","-"),"+","."),"-",",")))=TRUE,(VALUE(SUBSTITUTE(SUBSTITUTE(SUBSTITUTE(SUBSTITUTE('YAHOO HISTORICAL DATA'!B1864,",","+"),".","-"),"+","."),"-",","))),"")</f>
        <v/>
      </c>
      <c r="G1864" s="15" t="str">
        <f>IF(ISNUMBER(VALUE(SUBSTITUTE(SUBSTITUTE(SUBSTITUTE(SUBSTITUTE('YAHOO HISTORICAL DATA'!C1864,",","+"),".","-"),"+","."),"-",",")))=TRUE,(VALUE(SUBSTITUTE(SUBSTITUTE(SUBSTITUTE(SUBSTITUTE('YAHOO HISTORICAL DATA'!C1864,",","+"),".","-"),"+","."),"-",","))),"")</f>
        <v/>
      </c>
      <c r="H1864" s="15" t="str">
        <f>IF(ISNUMBER(VALUE(SUBSTITUTE(SUBSTITUTE(SUBSTITUTE(SUBSTITUTE('YAHOO HISTORICAL DATA'!D1864,",","+"),".","-"),"+","."),"-",",")))=TRUE,(VALUE(SUBSTITUTE(SUBSTITUTE(SUBSTITUTE(SUBSTITUTE('YAHOO HISTORICAL DATA'!D1864,",","+"),".","-"),"+","."),"-",","))),"")</f>
        <v/>
      </c>
      <c r="I1864" s="15" t="str">
        <f>IF(ISNUMBER(VALUE(SUBSTITUTE(SUBSTITUTE(SUBSTITUTE(SUBSTITUTE('YAHOO HISTORICAL DATA'!E1864,",","+"),".","-"),"+","."),"-",",")))=TRUE,(VALUE(SUBSTITUTE(SUBSTITUTE(SUBSTITUTE(SUBSTITUTE('YAHOO HISTORICAL DATA'!E1864,",","+"),".","-"),"+","."),"-",","))),"")</f>
        <v/>
      </c>
      <c r="J1864" s="15" t="str">
        <f>IF(ISNUMBER(VALUE(SUBSTITUTE(SUBSTITUTE(SUBSTITUTE(SUBSTITUTE('YAHOO HISTORICAL DATA'!F1864,",","+"),".","-"),"+","."),"-",",")))=TRUE,(VALUE(SUBSTITUTE(SUBSTITUTE(SUBSTITUTE(SUBSTITUTE('YAHOO HISTORICAL DATA'!F1864,",","+"),".","-"),"+","."),"-",","))),"")</f>
        <v/>
      </c>
      <c r="K1864" s="15">
        <f>IF(ISNUMBER(VALUE(SUBSTITUTE(SUBSTITUTE(SUBSTITUTE(SUBSTITUTE('YAHOO HISTORICAL DATA'!G1864,",","+"),".","-"),"+","."),"-",",")))=TRUE,(VALUE(SUBSTITUTE(SUBSTITUTE(SUBSTITUTE(SUBSTITUTE('YAHOO HISTORICAL DATA'!G1864,",","+"),".","-"),"+","."),"-",","))),VALUE(SUBSTITUTE(SUBSTITUTE(SUBSTITUTE(SUBSTITUTE('YAHOO HISTORICAL DATA'!G1864,",","+"),".","-"),"+","."),"-",",")&amp;"0"))</f>
        <v>0</v>
      </c>
    </row>
    <row r="1865" spans="1:11" x14ac:dyDescent="0.2">
      <c r="A1865">
        <f>'YAHOO HISTORICAL DATA'!A1865</f>
        <v>0</v>
      </c>
      <c r="B1865" s="81">
        <f t="shared" si="120"/>
        <v>0</v>
      </c>
      <c r="C1865" s="83">
        <f t="shared" si="118"/>
        <v>0</v>
      </c>
      <c r="D1865" s="83">
        <f t="shared" si="121"/>
        <v>0</v>
      </c>
      <c r="E1865" s="3" t="e">
        <f t="shared" si="119"/>
        <v>#NUM!</v>
      </c>
      <c r="F1865" s="15" t="str">
        <f>IF(ISNUMBER(VALUE(SUBSTITUTE(SUBSTITUTE(SUBSTITUTE(SUBSTITUTE('YAHOO HISTORICAL DATA'!B1865,",","+"),".","-"),"+","."),"-",",")))=TRUE,(VALUE(SUBSTITUTE(SUBSTITUTE(SUBSTITUTE(SUBSTITUTE('YAHOO HISTORICAL DATA'!B1865,",","+"),".","-"),"+","."),"-",","))),"")</f>
        <v/>
      </c>
      <c r="G1865" s="15" t="str">
        <f>IF(ISNUMBER(VALUE(SUBSTITUTE(SUBSTITUTE(SUBSTITUTE(SUBSTITUTE('YAHOO HISTORICAL DATA'!C1865,",","+"),".","-"),"+","."),"-",",")))=TRUE,(VALUE(SUBSTITUTE(SUBSTITUTE(SUBSTITUTE(SUBSTITUTE('YAHOO HISTORICAL DATA'!C1865,",","+"),".","-"),"+","."),"-",","))),"")</f>
        <v/>
      </c>
      <c r="H1865" s="15" t="str">
        <f>IF(ISNUMBER(VALUE(SUBSTITUTE(SUBSTITUTE(SUBSTITUTE(SUBSTITUTE('YAHOO HISTORICAL DATA'!D1865,",","+"),".","-"),"+","."),"-",",")))=TRUE,(VALUE(SUBSTITUTE(SUBSTITUTE(SUBSTITUTE(SUBSTITUTE('YAHOO HISTORICAL DATA'!D1865,",","+"),".","-"),"+","."),"-",","))),"")</f>
        <v/>
      </c>
      <c r="I1865" s="15" t="str">
        <f>IF(ISNUMBER(VALUE(SUBSTITUTE(SUBSTITUTE(SUBSTITUTE(SUBSTITUTE('YAHOO HISTORICAL DATA'!E1865,",","+"),".","-"),"+","."),"-",",")))=TRUE,(VALUE(SUBSTITUTE(SUBSTITUTE(SUBSTITUTE(SUBSTITUTE('YAHOO HISTORICAL DATA'!E1865,",","+"),".","-"),"+","."),"-",","))),"")</f>
        <v/>
      </c>
      <c r="J1865" s="15" t="str">
        <f>IF(ISNUMBER(VALUE(SUBSTITUTE(SUBSTITUTE(SUBSTITUTE(SUBSTITUTE('YAHOO HISTORICAL DATA'!F1865,",","+"),".","-"),"+","."),"-",",")))=TRUE,(VALUE(SUBSTITUTE(SUBSTITUTE(SUBSTITUTE(SUBSTITUTE('YAHOO HISTORICAL DATA'!F1865,",","+"),".","-"),"+","."),"-",","))),"")</f>
        <v/>
      </c>
      <c r="K1865" s="15">
        <f>IF(ISNUMBER(VALUE(SUBSTITUTE(SUBSTITUTE(SUBSTITUTE(SUBSTITUTE('YAHOO HISTORICAL DATA'!G1865,",","+"),".","-"),"+","."),"-",",")))=TRUE,(VALUE(SUBSTITUTE(SUBSTITUTE(SUBSTITUTE(SUBSTITUTE('YAHOO HISTORICAL DATA'!G1865,",","+"),".","-"),"+","."),"-",","))),VALUE(SUBSTITUTE(SUBSTITUTE(SUBSTITUTE(SUBSTITUTE('YAHOO HISTORICAL DATA'!G1865,",","+"),".","-"),"+","."),"-",",")&amp;"0"))</f>
        <v>0</v>
      </c>
    </row>
    <row r="1866" spans="1:11" x14ac:dyDescent="0.2">
      <c r="A1866">
        <f>'YAHOO HISTORICAL DATA'!A1866</f>
        <v>0</v>
      </c>
      <c r="B1866" s="81">
        <f t="shared" si="120"/>
        <v>0</v>
      </c>
      <c r="C1866" s="83">
        <f t="shared" si="118"/>
        <v>0</v>
      </c>
      <c r="D1866" s="83">
        <f t="shared" si="121"/>
        <v>0</v>
      </c>
      <c r="E1866" s="3" t="e">
        <f t="shared" si="119"/>
        <v>#NUM!</v>
      </c>
      <c r="F1866" s="15" t="str">
        <f>IF(ISNUMBER(VALUE(SUBSTITUTE(SUBSTITUTE(SUBSTITUTE(SUBSTITUTE('YAHOO HISTORICAL DATA'!B1866,",","+"),".","-"),"+","."),"-",",")))=TRUE,(VALUE(SUBSTITUTE(SUBSTITUTE(SUBSTITUTE(SUBSTITUTE('YAHOO HISTORICAL DATA'!B1866,",","+"),".","-"),"+","."),"-",","))),"")</f>
        <v/>
      </c>
      <c r="G1866" s="15" t="str">
        <f>IF(ISNUMBER(VALUE(SUBSTITUTE(SUBSTITUTE(SUBSTITUTE(SUBSTITUTE('YAHOO HISTORICAL DATA'!C1866,",","+"),".","-"),"+","."),"-",",")))=TRUE,(VALUE(SUBSTITUTE(SUBSTITUTE(SUBSTITUTE(SUBSTITUTE('YAHOO HISTORICAL DATA'!C1866,",","+"),".","-"),"+","."),"-",","))),"")</f>
        <v/>
      </c>
      <c r="H1866" s="15" t="str">
        <f>IF(ISNUMBER(VALUE(SUBSTITUTE(SUBSTITUTE(SUBSTITUTE(SUBSTITUTE('YAHOO HISTORICAL DATA'!D1866,",","+"),".","-"),"+","."),"-",",")))=TRUE,(VALUE(SUBSTITUTE(SUBSTITUTE(SUBSTITUTE(SUBSTITUTE('YAHOO HISTORICAL DATA'!D1866,",","+"),".","-"),"+","."),"-",","))),"")</f>
        <v/>
      </c>
      <c r="I1866" s="15" t="str">
        <f>IF(ISNUMBER(VALUE(SUBSTITUTE(SUBSTITUTE(SUBSTITUTE(SUBSTITUTE('YAHOO HISTORICAL DATA'!E1866,",","+"),".","-"),"+","."),"-",",")))=TRUE,(VALUE(SUBSTITUTE(SUBSTITUTE(SUBSTITUTE(SUBSTITUTE('YAHOO HISTORICAL DATA'!E1866,",","+"),".","-"),"+","."),"-",","))),"")</f>
        <v/>
      </c>
      <c r="J1866" s="15" t="str">
        <f>IF(ISNUMBER(VALUE(SUBSTITUTE(SUBSTITUTE(SUBSTITUTE(SUBSTITUTE('YAHOO HISTORICAL DATA'!F1866,",","+"),".","-"),"+","."),"-",",")))=TRUE,(VALUE(SUBSTITUTE(SUBSTITUTE(SUBSTITUTE(SUBSTITUTE('YAHOO HISTORICAL DATA'!F1866,",","+"),".","-"),"+","."),"-",","))),"")</f>
        <v/>
      </c>
      <c r="K1866" s="15">
        <f>IF(ISNUMBER(VALUE(SUBSTITUTE(SUBSTITUTE(SUBSTITUTE(SUBSTITUTE('YAHOO HISTORICAL DATA'!G1866,",","+"),".","-"),"+","."),"-",",")))=TRUE,(VALUE(SUBSTITUTE(SUBSTITUTE(SUBSTITUTE(SUBSTITUTE('YAHOO HISTORICAL DATA'!G1866,",","+"),".","-"),"+","."),"-",","))),VALUE(SUBSTITUTE(SUBSTITUTE(SUBSTITUTE(SUBSTITUTE('YAHOO HISTORICAL DATA'!G1866,",","+"),".","-"),"+","."),"-",",")&amp;"0"))</f>
        <v>0</v>
      </c>
    </row>
    <row r="1867" spans="1:11" x14ac:dyDescent="0.2">
      <c r="A1867">
        <f>'YAHOO HISTORICAL DATA'!A1867</f>
        <v>0</v>
      </c>
      <c r="B1867" s="81">
        <f t="shared" si="120"/>
        <v>0</v>
      </c>
      <c r="C1867" s="83">
        <f t="shared" si="118"/>
        <v>0</v>
      </c>
      <c r="D1867" s="83">
        <f t="shared" si="121"/>
        <v>0</v>
      </c>
      <c r="E1867" s="3" t="e">
        <f t="shared" si="119"/>
        <v>#NUM!</v>
      </c>
      <c r="F1867" s="15" t="str">
        <f>IF(ISNUMBER(VALUE(SUBSTITUTE(SUBSTITUTE(SUBSTITUTE(SUBSTITUTE('YAHOO HISTORICAL DATA'!B1867,",","+"),".","-"),"+","."),"-",",")))=TRUE,(VALUE(SUBSTITUTE(SUBSTITUTE(SUBSTITUTE(SUBSTITUTE('YAHOO HISTORICAL DATA'!B1867,",","+"),".","-"),"+","."),"-",","))),"")</f>
        <v/>
      </c>
      <c r="G1867" s="15" t="str">
        <f>IF(ISNUMBER(VALUE(SUBSTITUTE(SUBSTITUTE(SUBSTITUTE(SUBSTITUTE('YAHOO HISTORICAL DATA'!C1867,",","+"),".","-"),"+","."),"-",",")))=TRUE,(VALUE(SUBSTITUTE(SUBSTITUTE(SUBSTITUTE(SUBSTITUTE('YAHOO HISTORICAL DATA'!C1867,",","+"),".","-"),"+","."),"-",","))),"")</f>
        <v/>
      </c>
      <c r="H1867" s="15" t="str">
        <f>IF(ISNUMBER(VALUE(SUBSTITUTE(SUBSTITUTE(SUBSTITUTE(SUBSTITUTE('YAHOO HISTORICAL DATA'!D1867,",","+"),".","-"),"+","."),"-",",")))=TRUE,(VALUE(SUBSTITUTE(SUBSTITUTE(SUBSTITUTE(SUBSTITUTE('YAHOO HISTORICAL DATA'!D1867,",","+"),".","-"),"+","."),"-",","))),"")</f>
        <v/>
      </c>
      <c r="I1867" s="15" t="str">
        <f>IF(ISNUMBER(VALUE(SUBSTITUTE(SUBSTITUTE(SUBSTITUTE(SUBSTITUTE('YAHOO HISTORICAL DATA'!E1867,",","+"),".","-"),"+","."),"-",",")))=TRUE,(VALUE(SUBSTITUTE(SUBSTITUTE(SUBSTITUTE(SUBSTITUTE('YAHOO HISTORICAL DATA'!E1867,",","+"),".","-"),"+","."),"-",","))),"")</f>
        <v/>
      </c>
      <c r="J1867" s="15" t="str">
        <f>IF(ISNUMBER(VALUE(SUBSTITUTE(SUBSTITUTE(SUBSTITUTE(SUBSTITUTE('YAHOO HISTORICAL DATA'!F1867,",","+"),".","-"),"+","."),"-",",")))=TRUE,(VALUE(SUBSTITUTE(SUBSTITUTE(SUBSTITUTE(SUBSTITUTE('YAHOO HISTORICAL DATA'!F1867,",","+"),".","-"),"+","."),"-",","))),"")</f>
        <v/>
      </c>
      <c r="K1867" s="15">
        <f>IF(ISNUMBER(VALUE(SUBSTITUTE(SUBSTITUTE(SUBSTITUTE(SUBSTITUTE('YAHOO HISTORICAL DATA'!G1867,",","+"),".","-"),"+","."),"-",",")))=TRUE,(VALUE(SUBSTITUTE(SUBSTITUTE(SUBSTITUTE(SUBSTITUTE('YAHOO HISTORICAL DATA'!G1867,",","+"),".","-"),"+","."),"-",","))),VALUE(SUBSTITUTE(SUBSTITUTE(SUBSTITUTE(SUBSTITUTE('YAHOO HISTORICAL DATA'!G1867,",","+"),".","-"),"+","."),"-",",")&amp;"0"))</f>
        <v>0</v>
      </c>
    </row>
    <row r="1868" spans="1:11" x14ac:dyDescent="0.2">
      <c r="A1868">
        <f>'YAHOO HISTORICAL DATA'!A1868</f>
        <v>0</v>
      </c>
      <c r="B1868" s="81">
        <f t="shared" si="120"/>
        <v>0</v>
      </c>
      <c r="C1868" s="83">
        <f t="shared" si="118"/>
        <v>0</v>
      </c>
      <c r="D1868" s="83">
        <f t="shared" si="121"/>
        <v>0</v>
      </c>
      <c r="E1868" s="3" t="e">
        <f t="shared" si="119"/>
        <v>#NUM!</v>
      </c>
      <c r="F1868" s="15" t="str">
        <f>IF(ISNUMBER(VALUE(SUBSTITUTE(SUBSTITUTE(SUBSTITUTE(SUBSTITUTE('YAHOO HISTORICAL DATA'!B1868,",","+"),".","-"),"+","."),"-",",")))=TRUE,(VALUE(SUBSTITUTE(SUBSTITUTE(SUBSTITUTE(SUBSTITUTE('YAHOO HISTORICAL DATA'!B1868,",","+"),".","-"),"+","."),"-",","))),"")</f>
        <v/>
      </c>
      <c r="G1868" s="15" t="str">
        <f>IF(ISNUMBER(VALUE(SUBSTITUTE(SUBSTITUTE(SUBSTITUTE(SUBSTITUTE('YAHOO HISTORICAL DATA'!C1868,",","+"),".","-"),"+","."),"-",",")))=TRUE,(VALUE(SUBSTITUTE(SUBSTITUTE(SUBSTITUTE(SUBSTITUTE('YAHOO HISTORICAL DATA'!C1868,",","+"),".","-"),"+","."),"-",","))),"")</f>
        <v/>
      </c>
      <c r="H1868" s="15" t="str">
        <f>IF(ISNUMBER(VALUE(SUBSTITUTE(SUBSTITUTE(SUBSTITUTE(SUBSTITUTE('YAHOO HISTORICAL DATA'!D1868,",","+"),".","-"),"+","."),"-",",")))=TRUE,(VALUE(SUBSTITUTE(SUBSTITUTE(SUBSTITUTE(SUBSTITUTE('YAHOO HISTORICAL DATA'!D1868,",","+"),".","-"),"+","."),"-",","))),"")</f>
        <v/>
      </c>
      <c r="I1868" s="15" t="str">
        <f>IF(ISNUMBER(VALUE(SUBSTITUTE(SUBSTITUTE(SUBSTITUTE(SUBSTITUTE('YAHOO HISTORICAL DATA'!E1868,",","+"),".","-"),"+","."),"-",",")))=TRUE,(VALUE(SUBSTITUTE(SUBSTITUTE(SUBSTITUTE(SUBSTITUTE('YAHOO HISTORICAL DATA'!E1868,",","+"),".","-"),"+","."),"-",","))),"")</f>
        <v/>
      </c>
      <c r="J1868" s="15" t="str">
        <f>IF(ISNUMBER(VALUE(SUBSTITUTE(SUBSTITUTE(SUBSTITUTE(SUBSTITUTE('YAHOO HISTORICAL DATA'!F1868,",","+"),".","-"),"+","."),"-",",")))=TRUE,(VALUE(SUBSTITUTE(SUBSTITUTE(SUBSTITUTE(SUBSTITUTE('YAHOO HISTORICAL DATA'!F1868,",","+"),".","-"),"+","."),"-",","))),"")</f>
        <v/>
      </c>
      <c r="K1868" s="15">
        <f>IF(ISNUMBER(VALUE(SUBSTITUTE(SUBSTITUTE(SUBSTITUTE(SUBSTITUTE('YAHOO HISTORICAL DATA'!G1868,",","+"),".","-"),"+","."),"-",",")))=TRUE,(VALUE(SUBSTITUTE(SUBSTITUTE(SUBSTITUTE(SUBSTITUTE('YAHOO HISTORICAL DATA'!G1868,",","+"),".","-"),"+","."),"-",","))),VALUE(SUBSTITUTE(SUBSTITUTE(SUBSTITUTE(SUBSTITUTE('YAHOO HISTORICAL DATA'!G1868,",","+"),".","-"),"+","."),"-",",")&amp;"0"))</f>
        <v>0</v>
      </c>
    </row>
    <row r="1869" spans="1:11" x14ac:dyDescent="0.2">
      <c r="A1869">
        <f>'YAHOO HISTORICAL DATA'!A1869</f>
        <v>0</v>
      </c>
      <c r="B1869" s="81">
        <f t="shared" si="120"/>
        <v>0</v>
      </c>
      <c r="C1869" s="83">
        <f t="shared" si="118"/>
        <v>0</v>
      </c>
      <c r="D1869" s="83">
        <f t="shared" si="121"/>
        <v>0</v>
      </c>
      <c r="E1869" s="3" t="e">
        <f t="shared" si="119"/>
        <v>#NUM!</v>
      </c>
      <c r="F1869" s="15" t="str">
        <f>IF(ISNUMBER(VALUE(SUBSTITUTE(SUBSTITUTE(SUBSTITUTE(SUBSTITUTE('YAHOO HISTORICAL DATA'!B1869,",","+"),".","-"),"+","."),"-",",")))=TRUE,(VALUE(SUBSTITUTE(SUBSTITUTE(SUBSTITUTE(SUBSTITUTE('YAHOO HISTORICAL DATA'!B1869,",","+"),".","-"),"+","."),"-",","))),"")</f>
        <v/>
      </c>
      <c r="G1869" s="15" t="str">
        <f>IF(ISNUMBER(VALUE(SUBSTITUTE(SUBSTITUTE(SUBSTITUTE(SUBSTITUTE('YAHOO HISTORICAL DATA'!C1869,",","+"),".","-"),"+","."),"-",",")))=TRUE,(VALUE(SUBSTITUTE(SUBSTITUTE(SUBSTITUTE(SUBSTITUTE('YAHOO HISTORICAL DATA'!C1869,",","+"),".","-"),"+","."),"-",","))),"")</f>
        <v/>
      </c>
      <c r="H1869" s="15" t="str">
        <f>IF(ISNUMBER(VALUE(SUBSTITUTE(SUBSTITUTE(SUBSTITUTE(SUBSTITUTE('YAHOO HISTORICAL DATA'!D1869,",","+"),".","-"),"+","."),"-",",")))=TRUE,(VALUE(SUBSTITUTE(SUBSTITUTE(SUBSTITUTE(SUBSTITUTE('YAHOO HISTORICAL DATA'!D1869,",","+"),".","-"),"+","."),"-",","))),"")</f>
        <v/>
      </c>
      <c r="I1869" s="15" t="str">
        <f>IF(ISNUMBER(VALUE(SUBSTITUTE(SUBSTITUTE(SUBSTITUTE(SUBSTITUTE('YAHOO HISTORICAL DATA'!E1869,",","+"),".","-"),"+","."),"-",",")))=TRUE,(VALUE(SUBSTITUTE(SUBSTITUTE(SUBSTITUTE(SUBSTITUTE('YAHOO HISTORICAL DATA'!E1869,",","+"),".","-"),"+","."),"-",","))),"")</f>
        <v/>
      </c>
      <c r="J1869" s="15" t="str">
        <f>IF(ISNUMBER(VALUE(SUBSTITUTE(SUBSTITUTE(SUBSTITUTE(SUBSTITUTE('YAHOO HISTORICAL DATA'!F1869,",","+"),".","-"),"+","."),"-",",")))=TRUE,(VALUE(SUBSTITUTE(SUBSTITUTE(SUBSTITUTE(SUBSTITUTE('YAHOO HISTORICAL DATA'!F1869,",","+"),".","-"),"+","."),"-",","))),"")</f>
        <v/>
      </c>
      <c r="K1869" s="15">
        <f>IF(ISNUMBER(VALUE(SUBSTITUTE(SUBSTITUTE(SUBSTITUTE(SUBSTITUTE('YAHOO HISTORICAL DATA'!G1869,",","+"),".","-"),"+","."),"-",",")))=TRUE,(VALUE(SUBSTITUTE(SUBSTITUTE(SUBSTITUTE(SUBSTITUTE('YAHOO HISTORICAL DATA'!G1869,",","+"),".","-"),"+","."),"-",","))),VALUE(SUBSTITUTE(SUBSTITUTE(SUBSTITUTE(SUBSTITUTE('YAHOO HISTORICAL DATA'!G1869,",","+"),".","-"),"+","."),"-",",")&amp;"0"))</f>
        <v>0</v>
      </c>
    </row>
    <row r="1870" spans="1:11" x14ac:dyDescent="0.2">
      <c r="A1870">
        <f>'YAHOO HISTORICAL DATA'!A1870</f>
        <v>0</v>
      </c>
      <c r="B1870" s="81">
        <f t="shared" si="120"/>
        <v>0</v>
      </c>
      <c r="C1870" s="83">
        <f t="shared" si="118"/>
        <v>0</v>
      </c>
      <c r="D1870" s="83">
        <f t="shared" si="121"/>
        <v>0</v>
      </c>
      <c r="E1870" s="3" t="e">
        <f t="shared" si="119"/>
        <v>#NUM!</v>
      </c>
      <c r="F1870" s="15" t="str">
        <f>IF(ISNUMBER(VALUE(SUBSTITUTE(SUBSTITUTE(SUBSTITUTE(SUBSTITUTE('YAHOO HISTORICAL DATA'!B1870,",","+"),".","-"),"+","."),"-",",")))=TRUE,(VALUE(SUBSTITUTE(SUBSTITUTE(SUBSTITUTE(SUBSTITUTE('YAHOO HISTORICAL DATA'!B1870,",","+"),".","-"),"+","."),"-",","))),"")</f>
        <v/>
      </c>
      <c r="G1870" s="15" t="str">
        <f>IF(ISNUMBER(VALUE(SUBSTITUTE(SUBSTITUTE(SUBSTITUTE(SUBSTITUTE('YAHOO HISTORICAL DATA'!C1870,",","+"),".","-"),"+","."),"-",",")))=TRUE,(VALUE(SUBSTITUTE(SUBSTITUTE(SUBSTITUTE(SUBSTITUTE('YAHOO HISTORICAL DATA'!C1870,",","+"),".","-"),"+","."),"-",","))),"")</f>
        <v/>
      </c>
      <c r="H1870" s="15" t="str">
        <f>IF(ISNUMBER(VALUE(SUBSTITUTE(SUBSTITUTE(SUBSTITUTE(SUBSTITUTE('YAHOO HISTORICAL DATA'!D1870,",","+"),".","-"),"+","."),"-",",")))=TRUE,(VALUE(SUBSTITUTE(SUBSTITUTE(SUBSTITUTE(SUBSTITUTE('YAHOO HISTORICAL DATA'!D1870,",","+"),".","-"),"+","."),"-",","))),"")</f>
        <v/>
      </c>
      <c r="I1870" s="15" t="str">
        <f>IF(ISNUMBER(VALUE(SUBSTITUTE(SUBSTITUTE(SUBSTITUTE(SUBSTITUTE('YAHOO HISTORICAL DATA'!E1870,",","+"),".","-"),"+","."),"-",",")))=TRUE,(VALUE(SUBSTITUTE(SUBSTITUTE(SUBSTITUTE(SUBSTITUTE('YAHOO HISTORICAL DATA'!E1870,",","+"),".","-"),"+","."),"-",","))),"")</f>
        <v/>
      </c>
      <c r="J1870" s="15" t="str">
        <f>IF(ISNUMBER(VALUE(SUBSTITUTE(SUBSTITUTE(SUBSTITUTE(SUBSTITUTE('YAHOO HISTORICAL DATA'!F1870,",","+"),".","-"),"+","."),"-",",")))=TRUE,(VALUE(SUBSTITUTE(SUBSTITUTE(SUBSTITUTE(SUBSTITUTE('YAHOO HISTORICAL DATA'!F1870,",","+"),".","-"),"+","."),"-",","))),"")</f>
        <v/>
      </c>
      <c r="K1870" s="15">
        <f>IF(ISNUMBER(VALUE(SUBSTITUTE(SUBSTITUTE(SUBSTITUTE(SUBSTITUTE('YAHOO HISTORICAL DATA'!G1870,",","+"),".","-"),"+","."),"-",",")))=TRUE,(VALUE(SUBSTITUTE(SUBSTITUTE(SUBSTITUTE(SUBSTITUTE('YAHOO HISTORICAL DATA'!G1870,",","+"),".","-"),"+","."),"-",","))),VALUE(SUBSTITUTE(SUBSTITUTE(SUBSTITUTE(SUBSTITUTE('YAHOO HISTORICAL DATA'!G1870,",","+"),".","-"),"+","."),"-",",")&amp;"0"))</f>
        <v>0</v>
      </c>
    </row>
    <row r="1871" spans="1:11" x14ac:dyDescent="0.2">
      <c r="A1871">
        <f>'YAHOO HISTORICAL DATA'!A1871</f>
        <v>0</v>
      </c>
      <c r="B1871" s="81">
        <f t="shared" si="120"/>
        <v>0</v>
      </c>
      <c r="C1871" s="83">
        <f t="shared" si="118"/>
        <v>0</v>
      </c>
      <c r="D1871" s="83">
        <f t="shared" si="121"/>
        <v>0</v>
      </c>
      <c r="E1871" s="3" t="e">
        <f t="shared" si="119"/>
        <v>#NUM!</v>
      </c>
      <c r="F1871" s="15" t="str">
        <f>IF(ISNUMBER(VALUE(SUBSTITUTE(SUBSTITUTE(SUBSTITUTE(SUBSTITUTE('YAHOO HISTORICAL DATA'!B1871,",","+"),".","-"),"+","."),"-",",")))=TRUE,(VALUE(SUBSTITUTE(SUBSTITUTE(SUBSTITUTE(SUBSTITUTE('YAHOO HISTORICAL DATA'!B1871,",","+"),".","-"),"+","."),"-",","))),"")</f>
        <v/>
      </c>
      <c r="G1871" s="15" t="str">
        <f>IF(ISNUMBER(VALUE(SUBSTITUTE(SUBSTITUTE(SUBSTITUTE(SUBSTITUTE('YAHOO HISTORICAL DATA'!C1871,",","+"),".","-"),"+","."),"-",",")))=TRUE,(VALUE(SUBSTITUTE(SUBSTITUTE(SUBSTITUTE(SUBSTITUTE('YAHOO HISTORICAL DATA'!C1871,",","+"),".","-"),"+","."),"-",","))),"")</f>
        <v/>
      </c>
      <c r="H1871" s="15" t="str">
        <f>IF(ISNUMBER(VALUE(SUBSTITUTE(SUBSTITUTE(SUBSTITUTE(SUBSTITUTE('YAHOO HISTORICAL DATA'!D1871,",","+"),".","-"),"+","."),"-",",")))=TRUE,(VALUE(SUBSTITUTE(SUBSTITUTE(SUBSTITUTE(SUBSTITUTE('YAHOO HISTORICAL DATA'!D1871,",","+"),".","-"),"+","."),"-",","))),"")</f>
        <v/>
      </c>
      <c r="I1871" s="15" t="str">
        <f>IF(ISNUMBER(VALUE(SUBSTITUTE(SUBSTITUTE(SUBSTITUTE(SUBSTITUTE('YAHOO HISTORICAL DATA'!E1871,",","+"),".","-"),"+","."),"-",",")))=TRUE,(VALUE(SUBSTITUTE(SUBSTITUTE(SUBSTITUTE(SUBSTITUTE('YAHOO HISTORICAL DATA'!E1871,",","+"),".","-"),"+","."),"-",","))),"")</f>
        <v/>
      </c>
      <c r="J1871" s="15" t="str">
        <f>IF(ISNUMBER(VALUE(SUBSTITUTE(SUBSTITUTE(SUBSTITUTE(SUBSTITUTE('YAHOO HISTORICAL DATA'!F1871,",","+"),".","-"),"+","."),"-",",")))=TRUE,(VALUE(SUBSTITUTE(SUBSTITUTE(SUBSTITUTE(SUBSTITUTE('YAHOO HISTORICAL DATA'!F1871,",","+"),".","-"),"+","."),"-",","))),"")</f>
        <v/>
      </c>
      <c r="K1871" s="15">
        <f>IF(ISNUMBER(VALUE(SUBSTITUTE(SUBSTITUTE(SUBSTITUTE(SUBSTITUTE('YAHOO HISTORICAL DATA'!G1871,",","+"),".","-"),"+","."),"-",",")))=TRUE,(VALUE(SUBSTITUTE(SUBSTITUTE(SUBSTITUTE(SUBSTITUTE('YAHOO HISTORICAL DATA'!G1871,",","+"),".","-"),"+","."),"-",","))),VALUE(SUBSTITUTE(SUBSTITUTE(SUBSTITUTE(SUBSTITUTE('YAHOO HISTORICAL DATA'!G1871,",","+"),".","-"),"+","."),"-",",")&amp;"0"))</f>
        <v>0</v>
      </c>
    </row>
    <row r="1872" spans="1:11" x14ac:dyDescent="0.2">
      <c r="A1872">
        <f>'YAHOO HISTORICAL DATA'!A1872</f>
        <v>0</v>
      </c>
      <c r="B1872" s="81">
        <f t="shared" si="120"/>
        <v>0</v>
      </c>
      <c r="C1872" s="83">
        <f t="shared" si="118"/>
        <v>0</v>
      </c>
      <c r="D1872" s="83">
        <f t="shared" si="121"/>
        <v>0</v>
      </c>
      <c r="E1872" s="3" t="e">
        <f t="shared" si="119"/>
        <v>#NUM!</v>
      </c>
      <c r="F1872" s="15" t="str">
        <f>IF(ISNUMBER(VALUE(SUBSTITUTE(SUBSTITUTE(SUBSTITUTE(SUBSTITUTE('YAHOO HISTORICAL DATA'!B1872,",","+"),".","-"),"+","."),"-",",")))=TRUE,(VALUE(SUBSTITUTE(SUBSTITUTE(SUBSTITUTE(SUBSTITUTE('YAHOO HISTORICAL DATA'!B1872,",","+"),".","-"),"+","."),"-",","))),"")</f>
        <v/>
      </c>
      <c r="G1872" s="15" t="str">
        <f>IF(ISNUMBER(VALUE(SUBSTITUTE(SUBSTITUTE(SUBSTITUTE(SUBSTITUTE('YAHOO HISTORICAL DATA'!C1872,",","+"),".","-"),"+","."),"-",",")))=TRUE,(VALUE(SUBSTITUTE(SUBSTITUTE(SUBSTITUTE(SUBSTITUTE('YAHOO HISTORICAL DATA'!C1872,",","+"),".","-"),"+","."),"-",","))),"")</f>
        <v/>
      </c>
      <c r="H1872" s="15" t="str">
        <f>IF(ISNUMBER(VALUE(SUBSTITUTE(SUBSTITUTE(SUBSTITUTE(SUBSTITUTE('YAHOO HISTORICAL DATA'!D1872,",","+"),".","-"),"+","."),"-",",")))=TRUE,(VALUE(SUBSTITUTE(SUBSTITUTE(SUBSTITUTE(SUBSTITUTE('YAHOO HISTORICAL DATA'!D1872,",","+"),".","-"),"+","."),"-",","))),"")</f>
        <v/>
      </c>
      <c r="I1872" s="15" t="str">
        <f>IF(ISNUMBER(VALUE(SUBSTITUTE(SUBSTITUTE(SUBSTITUTE(SUBSTITUTE('YAHOO HISTORICAL DATA'!E1872,",","+"),".","-"),"+","."),"-",",")))=TRUE,(VALUE(SUBSTITUTE(SUBSTITUTE(SUBSTITUTE(SUBSTITUTE('YAHOO HISTORICAL DATA'!E1872,",","+"),".","-"),"+","."),"-",","))),"")</f>
        <v/>
      </c>
      <c r="J1872" s="15" t="str">
        <f>IF(ISNUMBER(VALUE(SUBSTITUTE(SUBSTITUTE(SUBSTITUTE(SUBSTITUTE('YAHOO HISTORICAL DATA'!F1872,",","+"),".","-"),"+","."),"-",",")))=TRUE,(VALUE(SUBSTITUTE(SUBSTITUTE(SUBSTITUTE(SUBSTITUTE('YAHOO HISTORICAL DATA'!F1872,",","+"),".","-"),"+","."),"-",","))),"")</f>
        <v/>
      </c>
      <c r="K1872" s="15">
        <f>IF(ISNUMBER(VALUE(SUBSTITUTE(SUBSTITUTE(SUBSTITUTE(SUBSTITUTE('YAHOO HISTORICAL DATA'!G1872,",","+"),".","-"),"+","."),"-",",")))=TRUE,(VALUE(SUBSTITUTE(SUBSTITUTE(SUBSTITUTE(SUBSTITUTE('YAHOO HISTORICAL DATA'!G1872,",","+"),".","-"),"+","."),"-",","))),VALUE(SUBSTITUTE(SUBSTITUTE(SUBSTITUTE(SUBSTITUTE('YAHOO HISTORICAL DATA'!G1872,",","+"),".","-"),"+","."),"-",",")&amp;"0"))</f>
        <v>0</v>
      </c>
    </row>
    <row r="1873" spans="1:11" x14ac:dyDescent="0.2">
      <c r="A1873">
        <f>'YAHOO HISTORICAL DATA'!A1873</f>
        <v>0</v>
      </c>
      <c r="B1873" s="81">
        <f t="shared" si="120"/>
        <v>0</v>
      </c>
      <c r="C1873" s="83">
        <f t="shared" si="118"/>
        <v>0</v>
      </c>
      <c r="D1873" s="83">
        <f t="shared" si="121"/>
        <v>0</v>
      </c>
      <c r="E1873" s="3" t="e">
        <f t="shared" si="119"/>
        <v>#NUM!</v>
      </c>
      <c r="F1873" s="15" t="str">
        <f>IF(ISNUMBER(VALUE(SUBSTITUTE(SUBSTITUTE(SUBSTITUTE(SUBSTITUTE('YAHOO HISTORICAL DATA'!B1873,",","+"),".","-"),"+","."),"-",",")))=TRUE,(VALUE(SUBSTITUTE(SUBSTITUTE(SUBSTITUTE(SUBSTITUTE('YAHOO HISTORICAL DATA'!B1873,",","+"),".","-"),"+","."),"-",","))),"")</f>
        <v/>
      </c>
      <c r="G1873" s="15" t="str">
        <f>IF(ISNUMBER(VALUE(SUBSTITUTE(SUBSTITUTE(SUBSTITUTE(SUBSTITUTE('YAHOO HISTORICAL DATA'!C1873,",","+"),".","-"),"+","."),"-",",")))=TRUE,(VALUE(SUBSTITUTE(SUBSTITUTE(SUBSTITUTE(SUBSTITUTE('YAHOO HISTORICAL DATA'!C1873,",","+"),".","-"),"+","."),"-",","))),"")</f>
        <v/>
      </c>
      <c r="H1873" s="15" t="str">
        <f>IF(ISNUMBER(VALUE(SUBSTITUTE(SUBSTITUTE(SUBSTITUTE(SUBSTITUTE('YAHOO HISTORICAL DATA'!D1873,",","+"),".","-"),"+","."),"-",",")))=TRUE,(VALUE(SUBSTITUTE(SUBSTITUTE(SUBSTITUTE(SUBSTITUTE('YAHOO HISTORICAL DATA'!D1873,",","+"),".","-"),"+","."),"-",","))),"")</f>
        <v/>
      </c>
      <c r="I1873" s="15" t="str">
        <f>IF(ISNUMBER(VALUE(SUBSTITUTE(SUBSTITUTE(SUBSTITUTE(SUBSTITUTE('YAHOO HISTORICAL DATA'!E1873,",","+"),".","-"),"+","."),"-",",")))=TRUE,(VALUE(SUBSTITUTE(SUBSTITUTE(SUBSTITUTE(SUBSTITUTE('YAHOO HISTORICAL DATA'!E1873,",","+"),".","-"),"+","."),"-",","))),"")</f>
        <v/>
      </c>
      <c r="J1873" s="15" t="str">
        <f>IF(ISNUMBER(VALUE(SUBSTITUTE(SUBSTITUTE(SUBSTITUTE(SUBSTITUTE('YAHOO HISTORICAL DATA'!F1873,",","+"),".","-"),"+","."),"-",",")))=TRUE,(VALUE(SUBSTITUTE(SUBSTITUTE(SUBSTITUTE(SUBSTITUTE('YAHOO HISTORICAL DATA'!F1873,",","+"),".","-"),"+","."),"-",","))),"")</f>
        <v/>
      </c>
      <c r="K1873" s="15">
        <f>IF(ISNUMBER(VALUE(SUBSTITUTE(SUBSTITUTE(SUBSTITUTE(SUBSTITUTE('YAHOO HISTORICAL DATA'!G1873,",","+"),".","-"),"+","."),"-",",")))=TRUE,(VALUE(SUBSTITUTE(SUBSTITUTE(SUBSTITUTE(SUBSTITUTE('YAHOO HISTORICAL DATA'!G1873,",","+"),".","-"),"+","."),"-",","))),VALUE(SUBSTITUTE(SUBSTITUTE(SUBSTITUTE(SUBSTITUTE('YAHOO HISTORICAL DATA'!G1873,",","+"),".","-"),"+","."),"-",",")&amp;"0"))</f>
        <v>0</v>
      </c>
    </row>
    <row r="1874" spans="1:11" x14ac:dyDescent="0.2">
      <c r="A1874">
        <f>'YAHOO HISTORICAL DATA'!A1874</f>
        <v>0</v>
      </c>
      <c r="B1874" s="81">
        <f t="shared" si="120"/>
        <v>0</v>
      </c>
      <c r="C1874" s="83">
        <f t="shared" si="118"/>
        <v>0</v>
      </c>
      <c r="D1874" s="83">
        <f t="shared" si="121"/>
        <v>0</v>
      </c>
      <c r="E1874" s="3" t="e">
        <f t="shared" si="119"/>
        <v>#NUM!</v>
      </c>
      <c r="F1874" s="15" t="str">
        <f>IF(ISNUMBER(VALUE(SUBSTITUTE(SUBSTITUTE(SUBSTITUTE(SUBSTITUTE('YAHOO HISTORICAL DATA'!B1874,",","+"),".","-"),"+","."),"-",",")))=TRUE,(VALUE(SUBSTITUTE(SUBSTITUTE(SUBSTITUTE(SUBSTITUTE('YAHOO HISTORICAL DATA'!B1874,",","+"),".","-"),"+","."),"-",","))),"")</f>
        <v/>
      </c>
      <c r="G1874" s="15" t="str">
        <f>IF(ISNUMBER(VALUE(SUBSTITUTE(SUBSTITUTE(SUBSTITUTE(SUBSTITUTE('YAHOO HISTORICAL DATA'!C1874,",","+"),".","-"),"+","."),"-",",")))=TRUE,(VALUE(SUBSTITUTE(SUBSTITUTE(SUBSTITUTE(SUBSTITUTE('YAHOO HISTORICAL DATA'!C1874,",","+"),".","-"),"+","."),"-",","))),"")</f>
        <v/>
      </c>
      <c r="H1874" s="15" t="str">
        <f>IF(ISNUMBER(VALUE(SUBSTITUTE(SUBSTITUTE(SUBSTITUTE(SUBSTITUTE('YAHOO HISTORICAL DATA'!D1874,",","+"),".","-"),"+","."),"-",",")))=TRUE,(VALUE(SUBSTITUTE(SUBSTITUTE(SUBSTITUTE(SUBSTITUTE('YAHOO HISTORICAL DATA'!D1874,",","+"),".","-"),"+","."),"-",","))),"")</f>
        <v/>
      </c>
      <c r="I1874" s="15" t="str">
        <f>IF(ISNUMBER(VALUE(SUBSTITUTE(SUBSTITUTE(SUBSTITUTE(SUBSTITUTE('YAHOO HISTORICAL DATA'!E1874,",","+"),".","-"),"+","."),"-",",")))=TRUE,(VALUE(SUBSTITUTE(SUBSTITUTE(SUBSTITUTE(SUBSTITUTE('YAHOO HISTORICAL DATA'!E1874,",","+"),".","-"),"+","."),"-",","))),"")</f>
        <v/>
      </c>
      <c r="J1874" s="15" t="str">
        <f>IF(ISNUMBER(VALUE(SUBSTITUTE(SUBSTITUTE(SUBSTITUTE(SUBSTITUTE('YAHOO HISTORICAL DATA'!F1874,",","+"),".","-"),"+","."),"-",",")))=TRUE,(VALUE(SUBSTITUTE(SUBSTITUTE(SUBSTITUTE(SUBSTITUTE('YAHOO HISTORICAL DATA'!F1874,",","+"),".","-"),"+","."),"-",","))),"")</f>
        <v/>
      </c>
      <c r="K1874" s="15">
        <f>IF(ISNUMBER(VALUE(SUBSTITUTE(SUBSTITUTE(SUBSTITUTE(SUBSTITUTE('YAHOO HISTORICAL DATA'!G1874,",","+"),".","-"),"+","."),"-",",")))=TRUE,(VALUE(SUBSTITUTE(SUBSTITUTE(SUBSTITUTE(SUBSTITUTE('YAHOO HISTORICAL DATA'!G1874,",","+"),".","-"),"+","."),"-",","))),VALUE(SUBSTITUTE(SUBSTITUTE(SUBSTITUTE(SUBSTITUTE('YAHOO HISTORICAL DATA'!G1874,",","+"),".","-"),"+","."),"-",",")&amp;"0"))</f>
        <v>0</v>
      </c>
    </row>
    <row r="1875" spans="1:11" x14ac:dyDescent="0.2">
      <c r="A1875">
        <f>'YAHOO HISTORICAL DATA'!A1875</f>
        <v>0</v>
      </c>
      <c r="B1875" s="81">
        <f t="shared" si="120"/>
        <v>0</v>
      </c>
      <c r="C1875" s="83">
        <f t="shared" si="118"/>
        <v>0</v>
      </c>
      <c r="D1875" s="83">
        <f t="shared" si="121"/>
        <v>0</v>
      </c>
      <c r="E1875" s="3" t="e">
        <f t="shared" si="119"/>
        <v>#NUM!</v>
      </c>
      <c r="F1875" s="15" t="str">
        <f>IF(ISNUMBER(VALUE(SUBSTITUTE(SUBSTITUTE(SUBSTITUTE(SUBSTITUTE('YAHOO HISTORICAL DATA'!B1875,",","+"),".","-"),"+","."),"-",",")))=TRUE,(VALUE(SUBSTITUTE(SUBSTITUTE(SUBSTITUTE(SUBSTITUTE('YAHOO HISTORICAL DATA'!B1875,",","+"),".","-"),"+","."),"-",","))),"")</f>
        <v/>
      </c>
      <c r="G1875" s="15" t="str">
        <f>IF(ISNUMBER(VALUE(SUBSTITUTE(SUBSTITUTE(SUBSTITUTE(SUBSTITUTE('YAHOO HISTORICAL DATA'!C1875,",","+"),".","-"),"+","."),"-",",")))=TRUE,(VALUE(SUBSTITUTE(SUBSTITUTE(SUBSTITUTE(SUBSTITUTE('YAHOO HISTORICAL DATA'!C1875,",","+"),".","-"),"+","."),"-",","))),"")</f>
        <v/>
      </c>
      <c r="H1875" s="15" t="str">
        <f>IF(ISNUMBER(VALUE(SUBSTITUTE(SUBSTITUTE(SUBSTITUTE(SUBSTITUTE('YAHOO HISTORICAL DATA'!D1875,",","+"),".","-"),"+","."),"-",",")))=TRUE,(VALUE(SUBSTITUTE(SUBSTITUTE(SUBSTITUTE(SUBSTITUTE('YAHOO HISTORICAL DATA'!D1875,",","+"),".","-"),"+","."),"-",","))),"")</f>
        <v/>
      </c>
      <c r="I1875" s="15" t="str">
        <f>IF(ISNUMBER(VALUE(SUBSTITUTE(SUBSTITUTE(SUBSTITUTE(SUBSTITUTE('YAHOO HISTORICAL DATA'!E1875,",","+"),".","-"),"+","."),"-",",")))=TRUE,(VALUE(SUBSTITUTE(SUBSTITUTE(SUBSTITUTE(SUBSTITUTE('YAHOO HISTORICAL DATA'!E1875,",","+"),".","-"),"+","."),"-",","))),"")</f>
        <v/>
      </c>
      <c r="J1875" s="15" t="str">
        <f>IF(ISNUMBER(VALUE(SUBSTITUTE(SUBSTITUTE(SUBSTITUTE(SUBSTITUTE('YAHOO HISTORICAL DATA'!F1875,",","+"),".","-"),"+","."),"-",",")))=TRUE,(VALUE(SUBSTITUTE(SUBSTITUTE(SUBSTITUTE(SUBSTITUTE('YAHOO HISTORICAL DATA'!F1875,",","+"),".","-"),"+","."),"-",","))),"")</f>
        <v/>
      </c>
      <c r="K1875" s="15">
        <f>IF(ISNUMBER(VALUE(SUBSTITUTE(SUBSTITUTE(SUBSTITUTE(SUBSTITUTE('YAHOO HISTORICAL DATA'!G1875,",","+"),".","-"),"+","."),"-",",")))=TRUE,(VALUE(SUBSTITUTE(SUBSTITUTE(SUBSTITUTE(SUBSTITUTE('YAHOO HISTORICAL DATA'!G1875,",","+"),".","-"),"+","."),"-",","))),VALUE(SUBSTITUTE(SUBSTITUTE(SUBSTITUTE(SUBSTITUTE('YAHOO HISTORICAL DATA'!G1875,",","+"),".","-"),"+","."),"-",",")&amp;"0"))</f>
        <v>0</v>
      </c>
    </row>
    <row r="1876" spans="1:11" x14ac:dyDescent="0.2">
      <c r="A1876">
        <f>'YAHOO HISTORICAL DATA'!A1876</f>
        <v>0</v>
      </c>
      <c r="B1876" s="81">
        <f t="shared" si="120"/>
        <v>0</v>
      </c>
      <c r="C1876" s="83">
        <f t="shared" si="118"/>
        <v>0</v>
      </c>
      <c r="D1876" s="83">
        <f t="shared" si="121"/>
        <v>0</v>
      </c>
      <c r="E1876" s="3" t="e">
        <f t="shared" si="119"/>
        <v>#NUM!</v>
      </c>
      <c r="F1876" s="15" t="str">
        <f>IF(ISNUMBER(VALUE(SUBSTITUTE(SUBSTITUTE(SUBSTITUTE(SUBSTITUTE('YAHOO HISTORICAL DATA'!B1876,",","+"),".","-"),"+","."),"-",",")))=TRUE,(VALUE(SUBSTITUTE(SUBSTITUTE(SUBSTITUTE(SUBSTITUTE('YAHOO HISTORICAL DATA'!B1876,",","+"),".","-"),"+","."),"-",","))),"")</f>
        <v/>
      </c>
      <c r="G1876" s="15" t="str">
        <f>IF(ISNUMBER(VALUE(SUBSTITUTE(SUBSTITUTE(SUBSTITUTE(SUBSTITUTE('YAHOO HISTORICAL DATA'!C1876,",","+"),".","-"),"+","."),"-",",")))=TRUE,(VALUE(SUBSTITUTE(SUBSTITUTE(SUBSTITUTE(SUBSTITUTE('YAHOO HISTORICAL DATA'!C1876,",","+"),".","-"),"+","."),"-",","))),"")</f>
        <v/>
      </c>
      <c r="H1876" s="15" t="str">
        <f>IF(ISNUMBER(VALUE(SUBSTITUTE(SUBSTITUTE(SUBSTITUTE(SUBSTITUTE('YAHOO HISTORICAL DATA'!D1876,",","+"),".","-"),"+","."),"-",",")))=TRUE,(VALUE(SUBSTITUTE(SUBSTITUTE(SUBSTITUTE(SUBSTITUTE('YAHOO HISTORICAL DATA'!D1876,",","+"),".","-"),"+","."),"-",","))),"")</f>
        <v/>
      </c>
      <c r="I1876" s="15" t="str">
        <f>IF(ISNUMBER(VALUE(SUBSTITUTE(SUBSTITUTE(SUBSTITUTE(SUBSTITUTE('YAHOO HISTORICAL DATA'!E1876,",","+"),".","-"),"+","."),"-",",")))=TRUE,(VALUE(SUBSTITUTE(SUBSTITUTE(SUBSTITUTE(SUBSTITUTE('YAHOO HISTORICAL DATA'!E1876,",","+"),".","-"),"+","."),"-",","))),"")</f>
        <v/>
      </c>
      <c r="J1876" s="15" t="str">
        <f>IF(ISNUMBER(VALUE(SUBSTITUTE(SUBSTITUTE(SUBSTITUTE(SUBSTITUTE('YAHOO HISTORICAL DATA'!F1876,",","+"),".","-"),"+","."),"-",",")))=TRUE,(VALUE(SUBSTITUTE(SUBSTITUTE(SUBSTITUTE(SUBSTITUTE('YAHOO HISTORICAL DATA'!F1876,",","+"),".","-"),"+","."),"-",","))),"")</f>
        <v/>
      </c>
      <c r="K1876" s="15">
        <f>IF(ISNUMBER(VALUE(SUBSTITUTE(SUBSTITUTE(SUBSTITUTE(SUBSTITUTE('YAHOO HISTORICAL DATA'!G1876,",","+"),".","-"),"+","."),"-",",")))=TRUE,(VALUE(SUBSTITUTE(SUBSTITUTE(SUBSTITUTE(SUBSTITUTE('YAHOO HISTORICAL DATA'!G1876,",","+"),".","-"),"+","."),"-",","))),VALUE(SUBSTITUTE(SUBSTITUTE(SUBSTITUTE(SUBSTITUTE('YAHOO HISTORICAL DATA'!G1876,",","+"),".","-"),"+","."),"-",",")&amp;"0"))</f>
        <v>0</v>
      </c>
    </row>
    <row r="1877" spans="1:11" x14ac:dyDescent="0.2">
      <c r="A1877">
        <f>'YAHOO HISTORICAL DATA'!A1877</f>
        <v>0</v>
      </c>
      <c r="B1877" s="81">
        <f t="shared" si="120"/>
        <v>0</v>
      </c>
      <c r="C1877" s="83">
        <f t="shared" si="118"/>
        <v>0</v>
      </c>
      <c r="D1877" s="83">
        <f t="shared" si="121"/>
        <v>0</v>
      </c>
      <c r="E1877" s="3" t="e">
        <f t="shared" si="119"/>
        <v>#NUM!</v>
      </c>
      <c r="F1877" s="15" t="str">
        <f>IF(ISNUMBER(VALUE(SUBSTITUTE(SUBSTITUTE(SUBSTITUTE(SUBSTITUTE('YAHOO HISTORICAL DATA'!B1877,",","+"),".","-"),"+","."),"-",",")))=TRUE,(VALUE(SUBSTITUTE(SUBSTITUTE(SUBSTITUTE(SUBSTITUTE('YAHOO HISTORICAL DATA'!B1877,",","+"),".","-"),"+","."),"-",","))),"")</f>
        <v/>
      </c>
      <c r="G1877" s="15" t="str">
        <f>IF(ISNUMBER(VALUE(SUBSTITUTE(SUBSTITUTE(SUBSTITUTE(SUBSTITUTE('YAHOO HISTORICAL DATA'!C1877,",","+"),".","-"),"+","."),"-",",")))=TRUE,(VALUE(SUBSTITUTE(SUBSTITUTE(SUBSTITUTE(SUBSTITUTE('YAHOO HISTORICAL DATA'!C1877,",","+"),".","-"),"+","."),"-",","))),"")</f>
        <v/>
      </c>
      <c r="H1877" s="15" t="str">
        <f>IF(ISNUMBER(VALUE(SUBSTITUTE(SUBSTITUTE(SUBSTITUTE(SUBSTITUTE('YAHOO HISTORICAL DATA'!D1877,",","+"),".","-"),"+","."),"-",",")))=TRUE,(VALUE(SUBSTITUTE(SUBSTITUTE(SUBSTITUTE(SUBSTITUTE('YAHOO HISTORICAL DATA'!D1877,",","+"),".","-"),"+","."),"-",","))),"")</f>
        <v/>
      </c>
      <c r="I1877" s="15" t="str">
        <f>IF(ISNUMBER(VALUE(SUBSTITUTE(SUBSTITUTE(SUBSTITUTE(SUBSTITUTE('YAHOO HISTORICAL DATA'!E1877,",","+"),".","-"),"+","."),"-",",")))=TRUE,(VALUE(SUBSTITUTE(SUBSTITUTE(SUBSTITUTE(SUBSTITUTE('YAHOO HISTORICAL DATA'!E1877,",","+"),".","-"),"+","."),"-",","))),"")</f>
        <v/>
      </c>
      <c r="J1877" s="15" t="str">
        <f>IF(ISNUMBER(VALUE(SUBSTITUTE(SUBSTITUTE(SUBSTITUTE(SUBSTITUTE('YAHOO HISTORICAL DATA'!F1877,",","+"),".","-"),"+","."),"-",",")))=TRUE,(VALUE(SUBSTITUTE(SUBSTITUTE(SUBSTITUTE(SUBSTITUTE('YAHOO HISTORICAL DATA'!F1877,",","+"),".","-"),"+","."),"-",","))),"")</f>
        <v/>
      </c>
      <c r="K1877" s="15">
        <f>IF(ISNUMBER(VALUE(SUBSTITUTE(SUBSTITUTE(SUBSTITUTE(SUBSTITUTE('YAHOO HISTORICAL DATA'!G1877,",","+"),".","-"),"+","."),"-",",")))=TRUE,(VALUE(SUBSTITUTE(SUBSTITUTE(SUBSTITUTE(SUBSTITUTE('YAHOO HISTORICAL DATA'!G1877,",","+"),".","-"),"+","."),"-",","))),VALUE(SUBSTITUTE(SUBSTITUTE(SUBSTITUTE(SUBSTITUTE('YAHOO HISTORICAL DATA'!G1877,",","+"),".","-"),"+","."),"-",",")&amp;"0"))</f>
        <v>0</v>
      </c>
    </row>
    <row r="1878" spans="1:11" x14ac:dyDescent="0.2">
      <c r="A1878">
        <f>'YAHOO HISTORICAL DATA'!A1878</f>
        <v>0</v>
      </c>
      <c r="B1878" s="81">
        <f t="shared" si="120"/>
        <v>0</v>
      </c>
      <c r="C1878" s="83">
        <f t="shared" si="118"/>
        <v>0</v>
      </c>
      <c r="D1878" s="83">
        <f t="shared" si="121"/>
        <v>0</v>
      </c>
      <c r="E1878" s="3" t="e">
        <f t="shared" si="119"/>
        <v>#NUM!</v>
      </c>
      <c r="F1878" s="15" t="str">
        <f>IF(ISNUMBER(VALUE(SUBSTITUTE(SUBSTITUTE(SUBSTITUTE(SUBSTITUTE('YAHOO HISTORICAL DATA'!B1878,",","+"),".","-"),"+","."),"-",",")))=TRUE,(VALUE(SUBSTITUTE(SUBSTITUTE(SUBSTITUTE(SUBSTITUTE('YAHOO HISTORICAL DATA'!B1878,",","+"),".","-"),"+","."),"-",","))),"")</f>
        <v/>
      </c>
      <c r="G1878" s="15" t="str">
        <f>IF(ISNUMBER(VALUE(SUBSTITUTE(SUBSTITUTE(SUBSTITUTE(SUBSTITUTE('YAHOO HISTORICAL DATA'!C1878,",","+"),".","-"),"+","."),"-",",")))=TRUE,(VALUE(SUBSTITUTE(SUBSTITUTE(SUBSTITUTE(SUBSTITUTE('YAHOO HISTORICAL DATA'!C1878,",","+"),".","-"),"+","."),"-",","))),"")</f>
        <v/>
      </c>
      <c r="H1878" s="15" t="str">
        <f>IF(ISNUMBER(VALUE(SUBSTITUTE(SUBSTITUTE(SUBSTITUTE(SUBSTITUTE('YAHOO HISTORICAL DATA'!D1878,",","+"),".","-"),"+","."),"-",",")))=TRUE,(VALUE(SUBSTITUTE(SUBSTITUTE(SUBSTITUTE(SUBSTITUTE('YAHOO HISTORICAL DATA'!D1878,",","+"),".","-"),"+","."),"-",","))),"")</f>
        <v/>
      </c>
      <c r="I1878" s="15" t="str">
        <f>IF(ISNUMBER(VALUE(SUBSTITUTE(SUBSTITUTE(SUBSTITUTE(SUBSTITUTE('YAHOO HISTORICAL DATA'!E1878,",","+"),".","-"),"+","."),"-",",")))=TRUE,(VALUE(SUBSTITUTE(SUBSTITUTE(SUBSTITUTE(SUBSTITUTE('YAHOO HISTORICAL DATA'!E1878,",","+"),".","-"),"+","."),"-",","))),"")</f>
        <v/>
      </c>
      <c r="J1878" s="15" t="str">
        <f>IF(ISNUMBER(VALUE(SUBSTITUTE(SUBSTITUTE(SUBSTITUTE(SUBSTITUTE('YAHOO HISTORICAL DATA'!F1878,",","+"),".","-"),"+","."),"-",",")))=TRUE,(VALUE(SUBSTITUTE(SUBSTITUTE(SUBSTITUTE(SUBSTITUTE('YAHOO HISTORICAL DATA'!F1878,",","+"),".","-"),"+","."),"-",","))),"")</f>
        <v/>
      </c>
      <c r="K1878" s="15">
        <f>IF(ISNUMBER(VALUE(SUBSTITUTE(SUBSTITUTE(SUBSTITUTE(SUBSTITUTE('YAHOO HISTORICAL DATA'!G1878,",","+"),".","-"),"+","."),"-",",")))=TRUE,(VALUE(SUBSTITUTE(SUBSTITUTE(SUBSTITUTE(SUBSTITUTE('YAHOO HISTORICAL DATA'!G1878,",","+"),".","-"),"+","."),"-",","))),VALUE(SUBSTITUTE(SUBSTITUTE(SUBSTITUTE(SUBSTITUTE('YAHOO HISTORICAL DATA'!G1878,",","+"),".","-"),"+","."),"-",",")&amp;"0"))</f>
        <v>0</v>
      </c>
    </row>
    <row r="1879" spans="1:11" x14ac:dyDescent="0.2">
      <c r="A1879">
        <f>'YAHOO HISTORICAL DATA'!A1879</f>
        <v>0</v>
      </c>
      <c r="B1879" s="81">
        <f t="shared" si="120"/>
        <v>0</v>
      </c>
      <c r="C1879" s="83">
        <f t="shared" si="118"/>
        <v>0</v>
      </c>
      <c r="D1879" s="83">
        <f t="shared" si="121"/>
        <v>0</v>
      </c>
      <c r="E1879" s="3" t="e">
        <f t="shared" si="119"/>
        <v>#NUM!</v>
      </c>
      <c r="F1879" s="15" t="str">
        <f>IF(ISNUMBER(VALUE(SUBSTITUTE(SUBSTITUTE(SUBSTITUTE(SUBSTITUTE('YAHOO HISTORICAL DATA'!B1879,",","+"),".","-"),"+","."),"-",",")))=TRUE,(VALUE(SUBSTITUTE(SUBSTITUTE(SUBSTITUTE(SUBSTITUTE('YAHOO HISTORICAL DATA'!B1879,",","+"),".","-"),"+","."),"-",","))),"")</f>
        <v/>
      </c>
      <c r="G1879" s="15" t="str">
        <f>IF(ISNUMBER(VALUE(SUBSTITUTE(SUBSTITUTE(SUBSTITUTE(SUBSTITUTE('YAHOO HISTORICAL DATA'!C1879,",","+"),".","-"),"+","."),"-",",")))=TRUE,(VALUE(SUBSTITUTE(SUBSTITUTE(SUBSTITUTE(SUBSTITUTE('YAHOO HISTORICAL DATA'!C1879,",","+"),".","-"),"+","."),"-",","))),"")</f>
        <v/>
      </c>
      <c r="H1879" s="15" t="str">
        <f>IF(ISNUMBER(VALUE(SUBSTITUTE(SUBSTITUTE(SUBSTITUTE(SUBSTITUTE('YAHOO HISTORICAL DATA'!D1879,",","+"),".","-"),"+","."),"-",",")))=TRUE,(VALUE(SUBSTITUTE(SUBSTITUTE(SUBSTITUTE(SUBSTITUTE('YAHOO HISTORICAL DATA'!D1879,",","+"),".","-"),"+","."),"-",","))),"")</f>
        <v/>
      </c>
      <c r="I1879" s="15" t="str">
        <f>IF(ISNUMBER(VALUE(SUBSTITUTE(SUBSTITUTE(SUBSTITUTE(SUBSTITUTE('YAHOO HISTORICAL DATA'!E1879,",","+"),".","-"),"+","."),"-",",")))=TRUE,(VALUE(SUBSTITUTE(SUBSTITUTE(SUBSTITUTE(SUBSTITUTE('YAHOO HISTORICAL DATA'!E1879,",","+"),".","-"),"+","."),"-",","))),"")</f>
        <v/>
      </c>
      <c r="J1879" s="15" t="str">
        <f>IF(ISNUMBER(VALUE(SUBSTITUTE(SUBSTITUTE(SUBSTITUTE(SUBSTITUTE('YAHOO HISTORICAL DATA'!F1879,",","+"),".","-"),"+","."),"-",",")))=TRUE,(VALUE(SUBSTITUTE(SUBSTITUTE(SUBSTITUTE(SUBSTITUTE('YAHOO HISTORICAL DATA'!F1879,",","+"),".","-"),"+","."),"-",","))),"")</f>
        <v/>
      </c>
      <c r="K1879" s="15">
        <f>IF(ISNUMBER(VALUE(SUBSTITUTE(SUBSTITUTE(SUBSTITUTE(SUBSTITUTE('YAHOO HISTORICAL DATA'!G1879,",","+"),".","-"),"+","."),"-",",")))=TRUE,(VALUE(SUBSTITUTE(SUBSTITUTE(SUBSTITUTE(SUBSTITUTE('YAHOO HISTORICAL DATA'!G1879,",","+"),".","-"),"+","."),"-",","))),VALUE(SUBSTITUTE(SUBSTITUTE(SUBSTITUTE(SUBSTITUTE('YAHOO HISTORICAL DATA'!G1879,",","+"),".","-"),"+","."),"-",",")&amp;"0"))</f>
        <v>0</v>
      </c>
    </row>
    <row r="1880" spans="1:11" x14ac:dyDescent="0.2">
      <c r="A1880">
        <f>'YAHOO HISTORICAL DATA'!A1880</f>
        <v>0</v>
      </c>
      <c r="B1880" s="81">
        <f t="shared" si="120"/>
        <v>0</v>
      </c>
      <c r="C1880" s="83">
        <f t="shared" si="118"/>
        <v>0</v>
      </c>
      <c r="D1880" s="83">
        <f t="shared" si="121"/>
        <v>0</v>
      </c>
      <c r="E1880" s="3" t="e">
        <f t="shared" si="119"/>
        <v>#NUM!</v>
      </c>
      <c r="F1880" s="15" t="str">
        <f>IF(ISNUMBER(VALUE(SUBSTITUTE(SUBSTITUTE(SUBSTITUTE(SUBSTITUTE('YAHOO HISTORICAL DATA'!B1880,",","+"),".","-"),"+","."),"-",",")))=TRUE,(VALUE(SUBSTITUTE(SUBSTITUTE(SUBSTITUTE(SUBSTITUTE('YAHOO HISTORICAL DATA'!B1880,",","+"),".","-"),"+","."),"-",","))),"")</f>
        <v/>
      </c>
      <c r="G1880" s="15" t="str">
        <f>IF(ISNUMBER(VALUE(SUBSTITUTE(SUBSTITUTE(SUBSTITUTE(SUBSTITUTE('YAHOO HISTORICAL DATA'!C1880,",","+"),".","-"),"+","."),"-",",")))=TRUE,(VALUE(SUBSTITUTE(SUBSTITUTE(SUBSTITUTE(SUBSTITUTE('YAHOO HISTORICAL DATA'!C1880,",","+"),".","-"),"+","."),"-",","))),"")</f>
        <v/>
      </c>
      <c r="H1880" s="15" t="str">
        <f>IF(ISNUMBER(VALUE(SUBSTITUTE(SUBSTITUTE(SUBSTITUTE(SUBSTITUTE('YAHOO HISTORICAL DATA'!D1880,",","+"),".","-"),"+","."),"-",",")))=TRUE,(VALUE(SUBSTITUTE(SUBSTITUTE(SUBSTITUTE(SUBSTITUTE('YAHOO HISTORICAL DATA'!D1880,",","+"),".","-"),"+","."),"-",","))),"")</f>
        <v/>
      </c>
      <c r="I1880" s="15" t="str">
        <f>IF(ISNUMBER(VALUE(SUBSTITUTE(SUBSTITUTE(SUBSTITUTE(SUBSTITUTE('YAHOO HISTORICAL DATA'!E1880,",","+"),".","-"),"+","."),"-",",")))=TRUE,(VALUE(SUBSTITUTE(SUBSTITUTE(SUBSTITUTE(SUBSTITUTE('YAHOO HISTORICAL DATA'!E1880,",","+"),".","-"),"+","."),"-",","))),"")</f>
        <v/>
      </c>
      <c r="J1880" s="15" t="str">
        <f>IF(ISNUMBER(VALUE(SUBSTITUTE(SUBSTITUTE(SUBSTITUTE(SUBSTITUTE('YAHOO HISTORICAL DATA'!F1880,",","+"),".","-"),"+","."),"-",",")))=TRUE,(VALUE(SUBSTITUTE(SUBSTITUTE(SUBSTITUTE(SUBSTITUTE('YAHOO HISTORICAL DATA'!F1880,",","+"),".","-"),"+","."),"-",","))),"")</f>
        <v/>
      </c>
      <c r="K1880" s="15">
        <f>IF(ISNUMBER(VALUE(SUBSTITUTE(SUBSTITUTE(SUBSTITUTE(SUBSTITUTE('YAHOO HISTORICAL DATA'!G1880,",","+"),".","-"),"+","."),"-",",")))=TRUE,(VALUE(SUBSTITUTE(SUBSTITUTE(SUBSTITUTE(SUBSTITUTE('YAHOO HISTORICAL DATA'!G1880,",","+"),".","-"),"+","."),"-",","))),VALUE(SUBSTITUTE(SUBSTITUTE(SUBSTITUTE(SUBSTITUTE('YAHOO HISTORICAL DATA'!G1880,",","+"),".","-"),"+","."),"-",",")&amp;"0"))</f>
        <v>0</v>
      </c>
    </row>
    <row r="1881" spans="1:11" x14ac:dyDescent="0.2">
      <c r="A1881">
        <f>'YAHOO HISTORICAL DATA'!A1881</f>
        <v>0</v>
      </c>
      <c r="B1881" s="81">
        <f t="shared" si="120"/>
        <v>0</v>
      </c>
      <c r="C1881" s="83">
        <f t="shared" si="118"/>
        <v>0</v>
      </c>
      <c r="D1881" s="83">
        <f t="shared" si="121"/>
        <v>0</v>
      </c>
      <c r="E1881" s="3" t="e">
        <f t="shared" si="119"/>
        <v>#NUM!</v>
      </c>
      <c r="F1881" s="15" t="str">
        <f>IF(ISNUMBER(VALUE(SUBSTITUTE(SUBSTITUTE(SUBSTITUTE(SUBSTITUTE('YAHOO HISTORICAL DATA'!B1881,",","+"),".","-"),"+","."),"-",",")))=TRUE,(VALUE(SUBSTITUTE(SUBSTITUTE(SUBSTITUTE(SUBSTITUTE('YAHOO HISTORICAL DATA'!B1881,",","+"),".","-"),"+","."),"-",","))),"")</f>
        <v/>
      </c>
      <c r="G1881" s="15" t="str">
        <f>IF(ISNUMBER(VALUE(SUBSTITUTE(SUBSTITUTE(SUBSTITUTE(SUBSTITUTE('YAHOO HISTORICAL DATA'!C1881,",","+"),".","-"),"+","."),"-",",")))=TRUE,(VALUE(SUBSTITUTE(SUBSTITUTE(SUBSTITUTE(SUBSTITUTE('YAHOO HISTORICAL DATA'!C1881,",","+"),".","-"),"+","."),"-",","))),"")</f>
        <v/>
      </c>
      <c r="H1881" s="15" t="str">
        <f>IF(ISNUMBER(VALUE(SUBSTITUTE(SUBSTITUTE(SUBSTITUTE(SUBSTITUTE('YAHOO HISTORICAL DATA'!D1881,",","+"),".","-"),"+","."),"-",",")))=TRUE,(VALUE(SUBSTITUTE(SUBSTITUTE(SUBSTITUTE(SUBSTITUTE('YAHOO HISTORICAL DATA'!D1881,",","+"),".","-"),"+","."),"-",","))),"")</f>
        <v/>
      </c>
      <c r="I1881" s="15" t="str">
        <f>IF(ISNUMBER(VALUE(SUBSTITUTE(SUBSTITUTE(SUBSTITUTE(SUBSTITUTE('YAHOO HISTORICAL DATA'!E1881,",","+"),".","-"),"+","."),"-",",")))=TRUE,(VALUE(SUBSTITUTE(SUBSTITUTE(SUBSTITUTE(SUBSTITUTE('YAHOO HISTORICAL DATA'!E1881,",","+"),".","-"),"+","."),"-",","))),"")</f>
        <v/>
      </c>
      <c r="J1881" s="15" t="str">
        <f>IF(ISNUMBER(VALUE(SUBSTITUTE(SUBSTITUTE(SUBSTITUTE(SUBSTITUTE('YAHOO HISTORICAL DATA'!F1881,",","+"),".","-"),"+","."),"-",",")))=TRUE,(VALUE(SUBSTITUTE(SUBSTITUTE(SUBSTITUTE(SUBSTITUTE('YAHOO HISTORICAL DATA'!F1881,",","+"),".","-"),"+","."),"-",","))),"")</f>
        <v/>
      </c>
      <c r="K1881" s="15">
        <f>IF(ISNUMBER(VALUE(SUBSTITUTE(SUBSTITUTE(SUBSTITUTE(SUBSTITUTE('YAHOO HISTORICAL DATA'!G1881,",","+"),".","-"),"+","."),"-",",")))=TRUE,(VALUE(SUBSTITUTE(SUBSTITUTE(SUBSTITUTE(SUBSTITUTE('YAHOO HISTORICAL DATA'!G1881,",","+"),".","-"),"+","."),"-",","))),VALUE(SUBSTITUTE(SUBSTITUTE(SUBSTITUTE(SUBSTITUTE('YAHOO HISTORICAL DATA'!G1881,",","+"),".","-"),"+","."),"-",",")&amp;"0"))</f>
        <v>0</v>
      </c>
    </row>
    <row r="1882" spans="1:11" x14ac:dyDescent="0.2">
      <c r="A1882">
        <f>'YAHOO HISTORICAL DATA'!A1882</f>
        <v>0</v>
      </c>
      <c r="B1882" s="81">
        <f t="shared" si="120"/>
        <v>0</v>
      </c>
      <c r="C1882" s="83">
        <f t="shared" si="118"/>
        <v>0</v>
      </c>
      <c r="D1882" s="83">
        <f t="shared" si="121"/>
        <v>0</v>
      </c>
      <c r="E1882" s="3" t="e">
        <f t="shared" si="119"/>
        <v>#NUM!</v>
      </c>
      <c r="F1882" s="15" t="str">
        <f>IF(ISNUMBER(VALUE(SUBSTITUTE(SUBSTITUTE(SUBSTITUTE(SUBSTITUTE('YAHOO HISTORICAL DATA'!B1882,",","+"),".","-"),"+","."),"-",",")))=TRUE,(VALUE(SUBSTITUTE(SUBSTITUTE(SUBSTITUTE(SUBSTITUTE('YAHOO HISTORICAL DATA'!B1882,",","+"),".","-"),"+","."),"-",","))),"")</f>
        <v/>
      </c>
      <c r="G1882" s="15" t="str">
        <f>IF(ISNUMBER(VALUE(SUBSTITUTE(SUBSTITUTE(SUBSTITUTE(SUBSTITUTE('YAHOO HISTORICAL DATA'!C1882,",","+"),".","-"),"+","."),"-",",")))=TRUE,(VALUE(SUBSTITUTE(SUBSTITUTE(SUBSTITUTE(SUBSTITUTE('YAHOO HISTORICAL DATA'!C1882,",","+"),".","-"),"+","."),"-",","))),"")</f>
        <v/>
      </c>
      <c r="H1882" s="15" t="str">
        <f>IF(ISNUMBER(VALUE(SUBSTITUTE(SUBSTITUTE(SUBSTITUTE(SUBSTITUTE('YAHOO HISTORICAL DATA'!D1882,",","+"),".","-"),"+","."),"-",",")))=TRUE,(VALUE(SUBSTITUTE(SUBSTITUTE(SUBSTITUTE(SUBSTITUTE('YAHOO HISTORICAL DATA'!D1882,",","+"),".","-"),"+","."),"-",","))),"")</f>
        <v/>
      </c>
      <c r="I1882" s="15" t="str">
        <f>IF(ISNUMBER(VALUE(SUBSTITUTE(SUBSTITUTE(SUBSTITUTE(SUBSTITUTE('YAHOO HISTORICAL DATA'!E1882,",","+"),".","-"),"+","."),"-",",")))=TRUE,(VALUE(SUBSTITUTE(SUBSTITUTE(SUBSTITUTE(SUBSTITUTE('YAHOO HISTORICAL DATA'!E1882,",","+"),".","-"),"+","."),"-",","))),"")</f>
        <v/>
      </c>
      <c r="J1882" s="15" t="str">
        <f>IF(ISNUMBER(VALUE(SUBSTITUTE(SUBSTITUTE(SUBSTITUTE(SUBSTITUTE('YAHOO HISTORICAL DATA'!F1882,",","+"),".","-"),"+","."),"-",",")))=TRUE,(VALUE(SUBSTITUTE(SUBSTITUTE(SUBSTITUTE(SUBSTITUTE('YAHOO HISTORICAL DATA'!F1882,",","+"),".","-"),"+","."),"-",","))),"")</f>
        <v/>
      </c>
      <c r="K1882" s="15">
        <f>IF(ISNUMBER(VALUE(SUBSTITUTE(SUBSTITUTE(SUBSTITUTE(SUBSTITUTE('YAHOO HISTORICAL DATA'!G1882,",","+"),".","-"),"+","."),"-",",")))=TRUE,(VALUE(SUBSTITUTE(SUBSTITUTE(SUBSTITUTE(SUBSTITUTE('YAHOO HISTORICAL DATA'!G1882,",","+"),".","-"),"+","."),"-",","))),VALUE(SUBSTITUTE(SUBSTITUTE(SUBSTITUTE(SUBSTITUTE('YAHOO HISTORICAL DATA'!G1882,",","+"),".","-"),"+","."),"-",",")&amp;"0"))</f>
        <v>0</v>
      </c>
    </row>
    <row r="1883" spans="1:11" x14ac:dyDescent="0.2">
      <c r="A1883">
        <f>'YAHOO HISTORICAL DATA'!A1883</f>
        <v>0</v>
      </c>
      <c r="B1883" s="81">
        <f t="shared" si="120"/>
        <v>0</v>
      </c>
      <c r="C1883" s="83">
        <f t="shared" si="118"/>
        <v>0</v>
      </c>
      <c r="D1883" s="83">
        <f t="shared" si="121"/>
        <v>0</v>
      </c>
      <c r="E1883" s="3" t="e">
        <f t="shared" si="119"/>
        <v>#NUM!</v>
      </c>
      <c r="F1883" s="15" t="str">
        <f>IF(ISNUMBER(VALUE(SUBSTITUTE(SUBSTITUTE(SUBSTITUTE(SUBSTITUTE('YAHOO HISTORICAL DATA'!B1883,",","+"),".","-"),"+","."),"-",",")))=TRUE,(VALUE(SUBSTITUTE(SUBSTITUTE(SUBSTITUTE(SUBSTITUTE('YAHOO HISTORICAL DATA'!B1883,",","+"),".","-"),"+","."),"-",","))),"")</f>
        <v/>
      </c>
      <c r="G1883" s="15" t="str">
        <f>IF(ISNUMBER(VALUE(SUBSTITUTE(SUBSTITUTE(SUBSTITUTE(SUBSTITUTE('YAHOO HISTORICAL DATA'!C1883,",","+"),".","-"),"+","."),"-",",")))=TRUE,(VALUE(SUBSTITUTE(SUBSTITUTE(SUBSTITUTE(SUBSTITUTE('YAHOO HISTORICAL DATA'!C1883,",","+"),".","-"),"+","."),"-",","))),"")</f>
        <v/>
      </c>
      <c r="H1883" s="15" t="str">
        <f>IF(ISNUMBER(VALUE(SUBSTITUTE(SUBSTITUTE(SUBSTITUTE(SUBSTITUTE('YAHOO HISTORICAL DATA'!D1883,",","+"),".","-"),"+","."),"-",",")))=TRUE,(VALUE(SUBSTITUTE(SUBSTITUTE(SUBSTITUTE(SUBSTITUTE('YAHOO HISTORICAL DATA'!D1883,",","+"),".","-"),"+","."),"-",","))),"")</f>
        <v/>
      </c>
      <c r="I1883" s="15" t="str">
        <f>IF(ISNUMBER(VALUE(SUBSTITUTE(SUBSTITUTE(SUBSTITUTE(SUBSTITUTE('YAHOO HISTORICAL DATA'!E1883,",","+"),".","-"),"+","."),"-",",")))=TRUE,(VALUE(SUBSTITUTE(SUBSTITUTE(SUBSTITUTE(SUBSTITUTE('YAHOO HISTORICAL DATA'!E1883,",","+"),".","-"),"+","."),"-",","))),"")</f>
        <v/>
      </c>
      <c r="J1883" s="15" t="str">
        <f>IF(ISNUMBER(VALUE(SUBSTITUTE(SUBSTITUTE(SUBSTITUTE(SUBSTITUTE('YAHOO HISTORICAL DATA'!F1883,",","+"),".","-"),"+","."),"-",",")))=TRUE,(VALUE(SUBSTITUTE(SUBSTITUTE(SUBSTITUTE(SUBSTITUTE('YAHOO HISTORICAL DATA'!F1883,",","+"),".","-"),"+","."),"-",","))),"")</f>
        <v/>
      </c>
      <c r="K1883" s="15">
        <f>IF(ISNUMBER(VALUE(SUBSTITUTE(SUBSTITUTE(SUBSTITUTE(SUBSTITUTE('YAHOO HISTORICAL DATA'!G1883,",","+"),".","-"),"+","."),"-",",")))=TRUE,(VALUE(SUBSTITUTE(SUBSTITUTE(SUBSTITUTE(SUBSTITUTE('YAHOO HISTORICAL DATA'!G1883,",","+"),".","-"),"+","."),"-",","))),VALUE(SUBSTITUTE(SUBSTITUTE(SUBSTITUTE(SUBSTITUTE('YAHOO HISTORICAL DATA'!G1883,",","+"),".","-"),"+","."),"-",",")&amp;"0"))</f>
        <v>0</v>
      </c>
    </row>
    <row r="1884" spans="1:11" x14ac:dyDescent="0.2">
      <c r="A1884">
        <f>'YAHOO HISTORICAL DATA'!A1884</f>
        <v>0</v>
      </c>
      <c r="B1884" s="81">
        <f t="shared" si="120"/>
        <v>0</v>
      </c>
      <c r="C1884" s="83">
        <f t="shared" si="118"/>
        <v>0</v>
      </c>
      <c r="D1884" s="83">
        <f t="shared" si="121"/>
        <v>0</v>
      </c>
      <c r="E1884" s="3" t="e">
        <f t="shared" si="119"/>
        <v>#NUM!</v>
      </c>
      <c r="F1884" s="15" t="str">
        <f>IF(ISNUMBER(VALUE(SUBSTITUTE(SUBSTITUTE(SUBSTITUTE(SUBSTITUTE('YAHOO HISTORICAL DATA'!B1884,",","+"),".","-"),"+","."),"-",",")))=TRUE,(VALUE(SUBSTITUTE(SUBSTITUTE(SUBSTITUTE(SUBSTITUTE('YAHOO HISTORICAL DATA'!B1884,",","+"),".","-"),"+","."),"-",","))),"")</f>
        <v/>
      </c>
      <c r="G1884" s="15" t="str">
        <f>IF(ISNUMBER(VALUE(SUBSTITUTE(SUBSTITUTE(SUBSTITUTE(SUBSTITUTE('YAHOO HISTORICAL DATA'!C1884,",","+"),".","-"),"+","."),"-",",")))=TRUE,(VALUE(SUBSTITUTE(SUBSTITUTE(SUBSTITUTE(SUBSTITUTE('YAHOO HISTORICAL DATA'!C1884,",","+"),".","-"),"+","."),"-",","))),"")</f>
        <v/>
      </c>
      <c r="H1884" s="15" t="str">
        <f>IF(ISNUMBER(VALUE(SUBSTITUTE(SUBSTITUTE(SUBSTITUTE(SUBSTITUTE('YAHOO HISTORICAL DATA'!D1884,",","+"),".","-"),"+","."),"-",",")))=TRUE,(VALUE(SUBSTITUTE(SUBSTITUTE(SUBSTITUTE(SUBSTITUTE('YAHOO HISTORICAL DATA'!D1884,",","+"),".","-"),"+","."),"-",","))),"")</f>
        <v/>
      </c>
      <c r="I1884" s="15" t="str">
        <f>IF(ISNUMBER(VALUE(SUBSTITUTE(SUBSTITUTE(SUBSTITUTE(SUBSTITUTE('YAHOO HISTORICAL DATA'!E1884,",","+"),".","-"),"+","."),"-",",")))=TRUE,(VALUE(SUBSTITUTE(SUBSTITUTE(SUBSTITUTE(SUBSTITUTE('YAHOO HISTORICAL DATA'!E1884,",","+"),".","-"),"+","."),"-",","))),"")</f>
        <v/>
      </c>
      <c r="J1884" s="15" t="str">
        <f>IF(ISNUMBER(VALUE(SUBSTITUTE(SUBSTITUTE(SUBSTITUTE(SUBSTITUTE('YAHOO HISTORICAL DATA'!F1884,",","+"),".","-"),"+","."),"-",",")))=TRUE,(VALUE(SUBSTITUTE(SUBSTITUTE(SUBSTITUTE(SUBSTITUTE('YAHOO HISTORICAL DATA'!F1884,",","+"),".","-"),"+","."),"-",","))),"")</f>
        <v/>
      </c>
      <c r="K1884" s="15">
        <f>IF(ISNUMBER(VALUE(SUBSTITUTE(SUBSTITUTE(SUBSTITUTE(SUBSTITUTE('YAHOO HISTORICAL DATA'!G1884,",","+"),".","-"),"+","."),"-",",")))=TRUE,(VALUE(SUBSTITUTE(SUBSTITUTE(SUBSTITUTE(SUBSTITUTE('YAHOO HISTORICAL DATA'!G1884,",","+"),".","-"),"+","."),"-",","))),VALUE(SUBSTITUTE(SUBSTITUTE(SUBSTITUTE(SUBSTITUTE('YAHOO HISTORICAL DATA'!G1884,",","+"),".","-"),"+","."),"-",",")&amp;"0"))</f>
        <v>0</v>
      </c>
    </row>
    <row r="1885" spans="1:11" x14ac:dyDescent="0.2">
      <c r="A1885">
        <f>'YAHOO HISTORICAL DATA'!A1885</f>
        <v>0</v>
      </c>
      <c r="B1885" s="81">
        <f t="shared" si="120"/>
        <v>0</v>
      </c>
      <c r="C1885" s="83">
        <f t="shared" si="118"/>
        <v>0</v>
      </c>
      <c r="D1885" s="83">
        <f t="shared" si="121"/>
        <v>0</v>
      </c>
      <c r="E1885" s="3" t="e">
        <f t="shared" si="119"/>
        <v>#NUM!</v>
      </c>
      <c r="F1885" s="15" t="str">
        <f>IF(ISNUMBER(VALUE(SUBSTITUTE(SUBSTITUTE(SUBSTITUTE(SUBSTITUTE('YAHOO HISTORICAL DATA'!B1885,",","+"),".","-"),"+","."),"-",",")))=TRUE,(VALUE(SUBSTITUTE(SUBSTITUTE(SUBSTITUTE(SUBSTITUTE('YAHOO HISTORICAL DATA'!B1885,",","+"),".","-"),"+","."),"-",","))),"")</f>
        <v/>
      </c>
      <c r="G1885" s="15" t="str">
        <f>IF(ISNUMBER(VALUE(SUBSTITUTE(SUBSTITUTE(SUBSTITUTE(SUBSTITUTE('YAHOO HISTORICAL DATA'!C1885,",","+"),".","-"),"+","."),"-",",")))=TRUE,(VALUE(SUBSTITUTE(SUBSTITUTE(SUBSTITUTE(SUBSTITUTE('YAHOO HISTORICAL DATA'!C1885,",","+"),".","-"),"+","."),"-",","))),"")</f>
        <v/>
      </c>
      <c r="H1885" s="15" t="str">
        <f>IF(ISNUMBER(VALUE(SUBSTITUTE(SUBSTITUTE(SUBSTITUTE(SUBSTITUTE('YAHOO HISTORICAL DATA'!D1885,",","+"),".","-"),"+","."),"-",",")))=TRUE,(VALUE(SUBSTITUTE(SUBSTITUTE(SUBSTITUTE(SUBSTITUTE('YAHOO HISTORICAL DATA'!D1885,",","+"),".","-"),"+","."),"-",","))),"")</f>
        <v/>
      </c>
      <c r="I1885" s="15" t="str">
        <f>IF(ISNUMBER(VALUE(SUBSTITUTE(SUBSTITUTE(SUBSTITUTE(SUBSTITUTE('YAHOO HISTORICAL DATA'!E1885,",","+"),".","-"),"+","."),"-",",")))=TRUE,(VALUE(SUBSTITUTE(SUBSTITUTE(SUBSTITUTE(SUBSTITUTE('YAHOO HISTORICAL DATA'!E1885,",","+"),".","-"),"+","."),"-",","))),"")</f>
        <v/>
      </c>
      <c r="J1885" s="15" t="str">
        <f>IF(ISNUMBER(VALUE(SUBSTITUTE(SUBSTITUTE(SUBSTITUTE(SUBSTITUTE('YAHOO HISTORICAL DATA'!F1885,",","+"),".","-"),"+","."),"-",",")))=TRUE,(VALUE(SUBSTITUTE(SUBSTITUTE(SUBSTITUTE(SUBSTITUTE('YAHOO HISTORICAL DATA'!F1885,",","+"),".","-"),"+","."),"-",","))),"")</f>
        <v/>
      </c>
      <c r="K1885" s="15">
        <f>IF(ISNUMBER(VALUE(SUBSTITUTE(SUBSTITUTE(SUBSTITUTE(SUBSTITUTE('YAHOO HISTORICAL DATA'!G1885,",","+"),".","-"),"+","."),"-",",")))=TRUE,(VALUE(SUBSTITUTE(SUBSTITUTE(SUBSTITUTE(SUBSTITUTE('YAHOO HISTORICAL DATA'!G1885,",","+"),".","-"),"+","."),"-",","))),VALUE(SUBSTITUTE(SUBSTITUTE(SUBSTITUTE(SUBSTITUTE('YAHOO HISTORICAL DATA'!G1885,",","+"),".","-"),"+","."),"-",",")&amp;"0"))</f>
        <v>0</v>
      </c>
    </row>
    <row r="1886" spans="1:11" x14ac:dyDescent="0.2">
      <c r="A1886">
        <f>'YAHOO HISTORICAL DATA'!A1886</f>
        <v>0</v>
      </c>
      <c r="B1886" s="81">
        <f t="shared" si="120"/>
        <v>0</v>
      </c>
      <c r="C1886" s="83">
        <f t="shared" si="118"/>
        <v>0</v>
      </c>
      <c r="D1886" s="83">
        <f t="shared" si="121"/>
        <v>0</v>
      </c>
      <c r="E1886" s="3" t="e">
        <f t="shared" si="119"/>
        <v>#NUM!</v>
      </c>
      <c r="F1886" s="15" t="str">
        <f>IF(ISNUMBER(VALUE(SUBSTITUTE(SUBSTITUTE(SUBSTITUTE(SUBSTITUTE('YAHOO HISTORICAL DATA'!B1886,",","+"),".","-"),"+","."),"-",",")))=TRUE,(VALUE(SUBSTITUTE(SUBSTITUTE(SUBSTITUTE(SUBSTITUTE('YAHOO HISTORICAL DATA'!B1886,",","+"),".","-"),"+","."),"-",","))),"")</f>
        <v/>
      </c>
      <c r="G1886" s="15" t="str">
        <f>IF(ISNUMBER(VALUE(SUBSTITUTE(SUBSTITUTE(SUBSTITUTE(SUBSTITUTE('YAHOO HISTORICAL DATA'!C1886,",","+"),".","-"),"+","."),"-",",")))=TRUE,(VALUE(SUBSTITUTE(SUBSTITUTE(SUBSTITUTE(SUBSTITUTE('YAHOO HISTORICAL DATA'!C1886,",","+"),".","-"),"+","."),"-",","))),"")</f>
        <v/>
      </c>
      <c r="H1886" s="15" t="str">
        <f>IF(ISNUMBER(VALUE(SUBSTITUTE(SUBSTITUTE(SUBSTITUTE(SUBSTITUTE('YAHOO HISTORICAL DATA'!D1886,",","+"),".","-"),"+","."),"-",",")))=TRUE,(VALUE(SUBSTITUTE(SUBSTITUTE(SUBSTITUTE(SUBSTITUTE('YAHOO HISTORICAL DATA'!D1886,",","+"),".","-"),"+","."),"-",","))),"")</f>
        <v/>
      </c>
      <c r="I1886" s="15" t="str">
        <f>IF(ISNUMBER(VALUE(SUBSTITUTE(SUBSTITUTE(SUBSTITUTE(SUBSTITUTE('YAHOO HISTORICAL DATA'!E1886,",","+"),".","-"),"+","."),"-",",")))=TRUE,(VALUE(SUBSTITUTE(SUBSTITUTE(SUBSTITUTE(SUBSTITUTE('YAHOO HISTORICAL DATA'!E1886,",","+"),".","-"),"+","."),"-",","))),"")</f>
        <v/>
      </c>
      <c r="J1886" s="15" t="str">
        <f>IF(ISNUMBER(VALUE(SUBSTITUTE(SUBSTITUTE(SUBSTITUTE(SUBSTITUTE('YAHOO HISTORICAL DATA'!F1886,",","+"),".","-"),"+","."),"-",",")))=TRUE,(VALUE(SUBSTITUTE(SUBSTITUTE(SUBSTITUTE(SUBSTITUTE('YAHOO HISTORICAL DATA'!F1886,",","+"),".","-"),"+","."),"-",","))),"")</f>
        <v/>
      </c>
      <c r="K1886" s="15">
        <f>IF(ISNUMBER(VALUE(SUBSTITUTE(SUBSTITUTE(SUBSTITUTE(SUBSTITUTE('YAHOO HISTORICAL DATA'!G1886,",","+"),".","-"),"+","."),"-",",")))=TRUE,(VALUE(SUBSTITUTE(SUBSTITUTE(SUBSTITUTE(SUBSTITUTE('YAHOO HISTORICAL DATA'!G1886,",","+"),".","-"),"+","."),"-",","))),VALUE(SUBSTITUTE(SUBSTITUTE(SUBSTITUTE(SUBSTITUTE('YAHOO HISTORICAL DATA'!G1886,",","+"),".","-"),"+","."),"-",",")&amp;"0"))</f>
        <v>0</v>
      </c>
    </row>
    <row r="1887" spans="1:11" x14ac:dyDescent="0.2">
      <c r="A1887">
        <f>'YAHOO HISTORICAL DATA'!A1887</f>
        <v>0</v>
      </c>
      <c r="B1887" s="81">
        <f t="shared" si="120"/>
        <v>0</v>
      </c>
      <c r="C1887" s="83">
        <f t="shared" si="118"/>
        <v>0</v>
      </c>
      <c r="D1887" s="83">
        <f t="shared" si="121"/>
        <v>0</v>
      </c>
      <c r="E1887" s="3" t="e">
        <f t="shared" si="119"/>
        <v>#NUM!</v>
      </c>
      <c r="F1887" s="15" t="str">
        <f>IF(ISNUMBER(VALUE(SUBSTITUTE(SUBSTITUTE(SUBSTITUTE(SUBSTITUTE('YAHOO HISTORICAL DATA'!B1887,",","+"),".","-"),"+","."),"-",",")))=TRUE,(VALUE(SUBSTITUTE(SUBSTITUTE(SUBSTITUTE(SUBSTITUTE('YAHOO HISTORICAL DATA'!B1887,",","+"),".","-"),"+","."),"-",","))),"")</f>
        <v/>
      </c>
      <c r="G1887" s="15" t="str">
        <f>IF(ISNUMBER(VALUE(SUBSTITUTE(SUBSTITUTE(SUBSTITUTE(SUBSTITUTE('YAHOO HISTORICAL DATA'!C1887,",","+"),".","-"),"+","."),"-",",")))=TRUE,(VALUE(SUBSTITUTE(SUBSTITUTE(SUBSTITUTE(SUBSTITUTE('YAHOO HISTORICAL DATA'!C1887,",","+"),".","-"),"+","."),"-",","))),"")</f>
        <v/>
      </c>
      <c r="H1887" s="15" t="str">
        <f>IF(ISNUMBER(VALUE(SUBSTITUTE(SUBSTITUTE(SUBSTITUTE(SUBSTITUTE('YAHOO HISTORICAL DATA'!D1887,",","+"),".","-"),"+","."),"-",",")))=TRUE,(VALUE(SUBSTITUTE(SUBSTITUTE(SUBSTITUTE(SUBSTITUTE('YAHOO HISTORICAL DATA'!D1887,",","+"),".","-"),"+","."),"-",","))),"")</f>
        <v/>
      </c>
      <c r="I1887" s="15" t="str">
        <f>IF(ISNUMBER(VALUE(SUBSTITUTE(SUBSTITUTE(SUBSTITUTE(SUBSTITUTE('YAHOO HISTORICAL DATA'!E1887,",","+"),".","-"),"+","."),"-",",")))=TRUE,(VALUE(SUBSTITUTE(SUBSTITUTE(SUBSTITUTE(SUBSTITUTE('YAHOO HISTORICAL DATA'!E1887,",","+"),".","-"),"+","."),"-",","))),"")</f>
        <v/>
      </c>
      <c r="J1887" s="15" t="str">
        <f>IF(ISNUMBER(VALUE(SUBSTITUTE(SUBSTITUTE(SUBSTITUTE(SUBSTITUTE('YAHOO HISTORICAL DATA'!F1887,",","+"),".","-"),"+","."),"-",",")))=TRUE,(VALUE(SUBSTITUTE(SUBSTITUTE(SUBSTITUTE(SUBSTITUTE('YAHOO HISTORICAL DATA'!F1887,",","+"),".","-"),"+","."),"-",","))),"")</f>
        <v/>
      </c>
      <c r="K1887" s="15">
        <f>IF(ISNUMBER(VALUE(SUBSTITUTE(SUBSTITUTE(SUBSTITUTE(SUBSTITUTE('YAHOO HISTORICAL DATA'!G1887,",","+"),".","-"),"+","."),"-",",")))=TRUE,(VALUE(SUBSTITUTE(SUBSTITUTE(SUBSTITUTE(SUBSTITUTE('YAHOO HISTORICAL DATA'!G1887,",","+"),".","-"),"+","."),"-",","))),VALUE(SUBSTITUTE(SUBSTITUTE(SUBSTITUTE(SUBSTITUTE('YAHOO HISTORICAL DATA'!G1887,",","+"),".","-"),"+","."),"-",",")&amp;"0"))</f>
        <v>0</v>
      </c>
    </row>
    <row r="1888" spans="1:11" x14ac:dyDescent="0.2">
      <c r="A1888">
        <f>'YAHOO HISTORICAL DATA'!A1888</f>
        <v>0</v>
      </c>
      <c r="B1888" s="81">
        <f t="shared" si="120"/>
        <v>0</v>
      </c>
      <c r="C1888" s="83">
        <f t="shared" si="118"/>
        <v>0</v>
      </c>
      <c r="D1888" s="83">
        <f t="shared" si="121"/>
        <v>0</v>
      </c>
      <c r="E1888" s="3" t="e">
        <f t="shared" si="119"/>
        <v>#NUM!</v>
      </c>
      <c r="F1888" s="15" t="str">
        <f>IF(ISNUMBER(VALUE(SUBSTITUTE(SUBSTITUTE(SUBSTITUTE(SUBSTITUTE('YAHOO HISTORICAL DATA'!B1888,",","+"),".","-"),"+","."),"-",",")))=TRUE,(VALUE(SUBSTITUTE(SUBSTITUTE(SUBSTITUTE(SUBSTITUTE('YAHOO HISTORICAL DATA'!B1888,",","+"),".","-"),"+","."),"-",","))),"")</f>
        <v/>
      </c>
      <c r="G1888" s="15" t="str">
        <f>IF(ISNUMBER(VALUE(SUBSTITUTE(SUBSTITUTE(SUBSTITUTE(SUBSTITUTE('YAHOO HISTORICAL DATA'!C1888,",","+"),".","-"),"+","."),"-",",")))=TRUE,(VALUE(SUBSTITUTE(SUBSTITUTE(SUBSTITUTE(SUBSTITUTE('YAHOO HISTORICAL DATA'!C1888,",","+"),".","-"),"+","."),"-",","))),"")</f>
        <v/>
      </c>
      <c r="H1888" s="15" t="str">
        <f>IF(ISNUMBER(VALUE(SUBSTITUTE(SUBSTITUTE(SUBSTITUTE(SUBSTITUTE('YAHOO HISTORICAL DATA'!D1888,",","+"),".","-"),"+","."),"-",",")))=TRUE,(VALUE(SUBSTITUTE(SUBSTITUTE(SUBSTITUTE(SUBSTITUTE('YAHOO HISTORICAL DATA'!D1888,",","+"),".","-"),"+","."),"-",","))),"")</f>
        <v/>
      </c>
      <c r="I1888" s="15" t="str">
        <f>IF(ISNUMBER(VALUE(SUBSTITUTE(SUBSTITUTE(SUBSTITUTE(SUBSTITUTE('YAHOO HISTORICAL DATA'!E1888,",","+"),".","-"),"+","."),"-",",")))=TRUE,(VALUE(SUBSTITUTE(SUBSTITUTE(SUBSTITUTE(SUBSTITUTE('YAHOO HISTORICAL DATA'!E1888,",","+"),".","-"),"+","."),"-",","))),"")</f>
        <v/>
      </c>
      <c r="J1888" s="15" t="str">
        <f>IF(ISNUMBER(VALUE(SUBSTITUTE(SUBSTITUTE(SUBSTITUTE(SUBSTITUTE('YAHOO HISTORICAL DATA'!F1888,",","+"),".","-"),"+","."),"-",",")))=TRUE,(VALUE(SUBSTITUTE(SUBSTITUTE(SUBSTITUTE(SUBSTITUTE('YAHOO HISTORICAL DATA'!F1888,",","+"),".","-"),"+","."),"-",","))),"")</f>
        <v/>
      </c>
      <c r="K1888" s="15">
        <f>IF(ISNUMBER(VALUE(SUBSTITUTE(SUBSTITUTE(SUBSTITUTE(SUBSTITUTE('YAHOO HISTORICAL DATA'!G1888,",","+"),".","-"),"+","."),"-",",")))=TRUE,(VALUE(SUBSTITUTE(SUBSTITUTE(SUBSTITUTE(SUBSTITUTE('YAHOO HISTORICAL DATA'!G1888,",","+"),".","-"),"+","."),"-",","))),VALUE(SUBSTITUTE(SUBSTITUTE(SUBSTITUTE(SUBSTITUTE('YAHOO HISTORICAL DATA'!G1888,",","+"),".","-"),"+","."),"-",",")&amp;"0"))</f>
        <v>0</v>
      </c>
    </row>
    <row r="1889" spans="1:11" x14ac:dyDescent="0.2">
      <c r="A1889">
        <f>'YAHOO HISTORICAL DATA'!A1889</f>
        <v>0</v>
      </c>
      <c r="B1889" s="81">
        <f t="shared" si="120"/>
        <v>0</v>
      </c>
      <c r="C1889" s="83">
        <f t="shared" si="118"/>
        <v>0</v>
      </c>
      <c r="D1889" s="83">
        <f t="shared" si="121"/>
        <v>0</v>
      </c>
      <c r="E1889" s="3" t="e">
        <f t="shared" si="119"/>
        <v>#NUM!</v>
      </c>
      <c r="F1889" s="15" t="str">
        <f>IF(ISNUMBER(VALUE(SUBSTITUTE(SUBSTITUTE(SUBSTITUTE(SUBSTITUTE('YAHOO HISTORICAL DATA'!B1889,",","+"),".","-"),"+","."),"-",",")))=TRUE,(VALUE(SUBSTITUTE(SUBSTITUTE(SUBSTITUTE(SUBSTITUTE('YAHOO HISTORICAL DATA'!B1889,",","+"),".","-"),"+","."),"-",","))),"")</f>
        <v/>
      </c>
      <c r="G1889" s="15" t="str">
        <f>IF(ISNUMBER(VALUE(SUBSTITUTE(SUBSTITUTE(SUBSTITUTE(SUBSTITUTE('YAHOO HISTORICAL DATA'!C1889,",","+"),".","-"),"+","."),"-",",")))=TRUE,(VALUE(SUBSTITUTE(SUBSTITUTE(SUBSTITUTE(SUBSTITUTE('YAHOO HISTORICAL DATA'!C1889,",","+"),".","-"),"+","."),"-",","))),"")</f>
        <v/>
      </c>
      <c r="H1889" s="15" t="str">
        <f>IF(ISNUMBER(VALUE(SUBSTITUTE(SUBSTITUTE(SUBSTITUTE(SUBSTITUTE('YAHOO HISTORICAL DATA'!D1889,",","+"),".","-"),"+","."),"-",",")))=TRUE,(VALUE(SUBSTITUTE(SUBSTITUTE(SUBSTITUTE(SUBSTITUTE('YAHOO HISTORICAL DATA'!D1889,",","+"),".","-"),"+","."),"-",","))),"")</f>
        <v/>
      </c>
      <c r="I1889" s="15" t="str">
        <f>IF(ISNUMBER(VALUE(SUBSTITUTE(SUBSTITUTE(SUBSTITUTE(SUBSTITUTE('YAHOO HISTORICAL DATA'!E1889,",","+"),".","-"),"+","."),"-",",")))=TRUE,(VALUE(SUBSTITUTE(SUBSTITUTE(SUBSTITUTE(SUBSTITUTE('YAHOO HISTORICAL DATA'!E1889,",","+"),".","-"),"+","."),"-",","))),"")</f>
        <v/>
      </c>
      <c r="J1889" s="15" t="str">
        <f>IF(ISNUMBER(VALUE(SUBSTITUTE(SUBSTITUTE(SUBSTITUTE(SUBSTITUTE('YAHOO HISTORICAL DATA'!F1889,",","+"),".","-"),"+","."),"-",",")))=TRUE,(VALUE(SUBSTITUTE(SUBSTITUTE(SUBSTITUTE(SUBSTITUTE('YAHOO HISTORICAL DATA'!F1889,",","+"),".","-"),"+","."),"-",","))),"")</f>
        <v/>
      </c>
      <c r="K1889" s="15">
        <f>IF(ISNUMBER(VALUE(SUBSTITUTE(SUBSTITUTE(SUBSTITUTE(SUBSTITUTE('YAHOO HISTORICAL DATA'!G1889,",","+"),".","-"),"+","."),"-",",")))=TRUE,(VALUE(SUBSTITUTE(SUBSTITUTE(SUBSTITUTE(SUBSTITUTE('YAHOO HISTORICAL DATA'!G1889,",","+"),".","-"),"+","."),"-",","))),VALUE(SUBSTITUTE(SUBSTITUTE(SUBSTITUTE(SUBSTITUTE('YAHOO HISTORICAL DATA'!G1889,",","+"),".","-"),"+","."),"-",",")&amp;"0"))</f>
        <v>0</v>
      </c>
    </row>
    <row r="1890" spans="1:11" x14ac:dyDescent="0.2">
      <c r="A1890">
        <f>'YAHOO HISTORICAL DATA'!A1890</f>
        <v>0</v>
      </c>
      <c r="B1890" s="81">
        <f t="shared" si="120"/>
        <v>0</v>
      </c>
      <c r="C1890" s="83">
        <f t="shared" si="118"/>
        <v>0</v>
      </c>
      <c r="D1890" s="83">
        <f t="shared" si="121"/>
        <v>0</v>
      </c>
      <c r="E1890" s="3" t="e">
        <f t="shared" si="119"/>
        <v>#NUM!</v>
      </c>
      <c r="F1890" s="15" t="str">
        <f>IF(ISNUMBER(VALUE(SUBSTITUTE(SUBSTITUTE(SUBSTITUTE(SUBSTITUTE('YAHOO HISTORICAL DATA'!B1890,",","+"),".","-"),"+","."),"-",",")))=TRUE,(VALUE(SUBSTITUTE(SUBSTITUTE(SUBSTITUTE(SUBSTITUTE('YAHOO HISTORICAL DATA'!B1890,",","+"),".","-"),"+","."),"-",","))),"")</f>
        <v/>
      </c>
      <c r="G1890" s="15" t="str">
        <f>IF(ISNUMBER(VALUE(SUBSTITUTE(SUBSTITUTE(SUBSTITUTE(SUBSTITUTE('YAHOO HISTORICAL DATA'!C1890,",","+"),".","-"),"+","."),"-",",")))=TRUE,(VALUE(SUBSTITUTE(SUBSTITUTE(SUBSTITUTE(SUBSTITUTE('YAHOO HISTORICAL DATA'!C1890,",","+"),".","-"),"+","."),"-",","))),"")</f>
        <v/>
      </c>
      <c r="H1890" s="15" t="str">
        <f>IF(ISNUMBER(VALUE(SUBSTITUTE(SUBSTITUTE(SUBSTITUTE(SUBSTITUTE('YAHOO HISTORICAL DATA'!D1890,",","+"),".","-"),"+","."),"-",",")))=TRUE,(VALUE(SUBSTITUTE(SUBSTITUTE(SUBSTITUTE(SUBSTITUTE('YAHOO HISTORICAL DATA'!D1890,",","+"),".","-"),"+","."),"-",","))),"")</f>
        <v/>
      </c>
      <c r="I1890" s="15" t="str">
        <f>IF(ISNUMBER(VALUE(SUBSTITUTE(SUBSTITUTE(SUBSTITUTE(SUBSTITUTE('YAHOO HISTORICAL DATA'!E1890,",","+"),".","-"),"+","."),"-",",")))=TRUE,(VALUE(SUBSTITUTE(SUBSTITUTE(SUBSTITUTE(SUBSTITUTE('YAHOO HISTORICAL DATA'!E1890,",","+"),".","-"),"+","."),"-",","))),"")</f>
        <v/>
      </c>
      <c r="J1890" s="15" t="str">
        <f>IF(ISNUMBER(VALUE(SUBSTITUTE(SUBSTITUTE(SUBSTITUTE(SUBSTITUTE('YAHOO HISTORICAL DATA'!F1890,",","+"),".","-"),"+","."),"-",",")))=TRUE,(VALUE(SUBSTITUTE(SUBSTITUTE(SUBSTITUTE(SUBSTITUTE('YAHOO HISTORICAL DATA'!F1890,",","+"),".","-"),"+","."),"-",","))),"")</f>
        <v/>
      </c>
      <c r="K1890" s="15">
        <f>IF(ISNUMBER(VALUE(SUBSTITUTE(SUBSTITUTE(SUBSTITUTE(SUBSTITUTE('YAHOO HISTORICAL DATA'!G1890,",","+"),".","-"),"+","."),"-",",")))=TRUE,(VALUE(SUBSTITUTE(SUBSTITUTE(SUBSTITUTE(SUBSTITUTE('YAHOO HISTORICAL DATA'!G1890,",","+"),".","-"),"+","."),"-",","))),VALUE(SUBSTITUTE(SUBSTITUTE(SUBSTITUTE(SUBSTITUTE('YAHOO HISTORICAL DATA'!G1890,",","+"),".","-"),"+","."),"-",",")&amp;"0"))</f>
        <v>0</v>
      </c>
    </row>
    <row r="1891" spans="1:11" x14ac:dyDescent="0.2">
      <c r="A1891">
        <f>'YAHOO HISTORICAL DATA'!A1891</f>
        <v>0</v>
      </c>
      <c r="B1891" s="81">
        <f t="shared" si="120"/>
        <v>0</v>
      </c>
      <c r="C1891" s="83">
        <f t="shared" si="118"/>
        <v>0</v>
      </c>
      <c r="D1891" s="83">
        <f t="shared" si="121"/>
        <v>0</v>
      </c>
      <c r="E1891" s="3" t="e">
        <f t="shared" si="119"/>
        <v>#NUM!</v>
      </c>
      <c r="F1891" s="15" t="str">
        <f>IF(ISNUMBER(VALUE(SUBSTITUTE(SUBSTITUTE(SUBSTITUTE(SUBSTITUTE('YAHOO HISTORICAL DATA'!B1891,",","+"),".","-"),"+","."),"-",",")))=TRUE,(VALUE(SUBSTITUTE(SUBSTITUTE(SUBSTITUTE(SUBSTITUTE('YAHOO HISTORICAL DATA'!B1891,",","+"),".","-"),"+","."),"-",","))),"")</f>
        <v/>
      </c>
      <c r="G1891" s="15" t="str">
        <f>IF(ISNUMBER(VALUE(SUBSTITUTE(SUBSTITUTE(SUBSTITUTE(SUBSTITUTE('YAHOO HISTORICAL DATA'!C1891,",","+"),".","-"),"+","."),"-",",")))=TRUE,(VALUE(SUBSTITUTE(SUBSTITUTE(SUBSTITUTE(SUBSTITUTE('YAHOO HISTORICAL DATA'!C1891,",","+"),".","-"),"+","."),"-",","))),"")</f>
        <v/>
      </c>
      <c r="H1891" s="15" t="str">
        <f>IF(ISNUMBER(VALUE(SUBSTITUTE(SUBSTITUTE(SUBSTITUTE(SUBSTITUTE('YAHOO HISTORICAL DATA'!D1891,",","+"),".","-"),"+","."),"-",",")))=TRUE,(VALUE(SUBSTITUTE(SUBSTITUTE(SUBSTITUTE(SUBSTITUTE('YAHOO HISTORICAL DATA'!D1891,",","+"),".","-"),"+","."),"-",","))),"")</f>
        <v/>
      </c>
      <c r="I1891" s="15" t="str">
        <f>IF(ISNUMBER(VALUE(SUBSTITUTE(SUBSTITUTE(SUBSTITUTE(SUBSTITUTE('YAHOO HISTORICAL DATA'!E1891,",","+"),".","-"),"+","."),"-",",")))=TRUE,(VALUE(SUBSTITUTE(SUBSTITUTE(SUBSTITUTE(SUBSTITUTE('YAHOO HISTORICAL DATA'!E1891,",","+"),".","-"),"+","."),"-",","))),"")</f>
        <v/>
      </c>
      <c r="J1891" s="15" t="str">
        <f>IF(ISNUMBER(VALUE(SUBSTITUTE(SUBSTITUTE(SUBSTITUTE(SUBSTITUTE('YAHOO HISTORICAL DATA'!F1891,",","+"),".","-"),"+","."),"-",",")))=TRUE,(VALUE(SUBSTITUTE(SUBSTITUTE(SUBSTITUTE(SUBSTITUTE('YAHOO HISTORICAL DATA'!F1891,",","+"),".","-"),"+","."),"-",","))),"")</f>
        <v/>
      </c>
      <c r="K1891" s="15">
        <f>IF(ISNUMBER(VALUE(SUBSTITUTE(SUBSTITUTE(SUBSTITUTE(SUBSTITUTE('YAHOO HISTORICAL DATA'!G1891,",","+"),".","-"),"+","."),"-",",")))=TRUE,(VALUE(SUBSTITUTE(SUBSTITUTE(SUBSTITUTE(SUBSTITUTE('YAHOO HISTORICAL DATA'!G1891,",","+"),".","-"),"+","."),"-",","))),VALUE(SUBSTITUTE(SUBSTITUTE(SUBSTITUTE(SUBSTITUTE('YAHOO HISTORICAL DATA'!G1891,",","+"),".","-"),"+","."),"-",",")&amp;"0"))</f>
        <v>0</v>
      </c>
    </row>
    <row r="1892" spans="1:11" x14ac:dyDescent="0.2">
      <c r="A1892">
        <f>'YAHOO HISTORICAL DATA'!A1892</f>
        <v>0</v>
      </c>
      <c r="B1892" s="81">
        <f t="shared" si="120"/>
        <v>0</v>
      </c>
      <c r="C1892" s="83">
        <f t="shared" si="118"/>
        <v>0</v>
      </c>
      <c r="D1892" s="83">
        <f t="shared" si="121"/>
        <v>0</v>
      </c>
      <c r="E1892" s="3" t="e">
        <f t="shared" si="119"/>
        <v>#NUM!</v>
      </c>
      <c r="F1892" s="15" t="str">
        <f>IF(ISNUMBER(VALUE(SUBSTITUTE(SUBSTITUTE(SUBSTITUTE(SUBSTITUTE('YAHOO HISTORICAL DATA'!B1892,",","+"),".","-"),"+","."),"-",",")))=TRUE,(VALUE(SUBSTITUTE(SUBSTITUTE(SUBSTITUTE(SUBSTITUTE('YAHOO HISTORICAL DATA'!B1892,",","+"),".","-"),"+","."),"-",","))),"")</f>
        <v/>
      </c>
      <c r="G1892" s="15" t="str">
        <f>IF(ISNUMBER(VALUE(SUBSTITUTE(SUBSTITUTE(SUBSTITUTE(SUBSTITUTE('YAHOO HISTORICAL DATA'!C1892,",","+"),".","-"),"+","."),"-",",")))=TRUE,(VALUE(SUBSTITUTE(SUBSTITUTE(SUBSTITUTE(SUBSTITUTE('YAHOO HISTORICAL DATA'!C1892,",","+"),".","-"),"+","."),"-",","))),"")</f>
        <v/>
      </c>
      <c r="H1892" s="15" t="str">
        <f>IF(ISNUMBER(VALUE(SUBSTITUTE(SUBSTITUTE(SUBSTITUTE(SUBSTITUTE('YAHOO HISTORICAL DATA'!D1892,",","+"),".","-"),"+","."),"-",",")))=TRUE,(VALUE(SUBSTITUTE(SUBSTITUTE(SUBSTITUTE(SUBSTITUTE('YAHOO HISTORICAL DATA'!D1892,",","+"),".","-"),"+","."),"-",","))),"")</f>
        <v/>
      </c>
      <c r="I1892" s="15" t="str">
        <f>IF(ISNUMBER(VALUE(SUBSTITUTE(SUBSTITUTE(SUBSTITUTE(SUBSTITUTE('YAHOO HISTORICAL DATA'!E1892,",","+"),".","-"),"+","."),"-",",")))=TRUE,(VALUE(SUBSTITUTE(SUBSTITUTE(SUBSTITUTE(SUBSTITUTE('YAHOO HISTORICAL DATA'!E1892,",","+"),".","-"),"+","."),"-",","))),"")</f>
        <v/>
      </c>
      <c r="J1892" s="15" t="str">
        <f>IF(ISNUMBER(VALUE(SUBSTITUTE(SUBSTITUTE(SUBSTITUTE(SUBSTITUTE('YAHOO HISTORICAL DATA'!F1892,",","+"),".","-"),"+","."),"-",",")))=TRUE,(VALUE(SUBSTITUTE(SUBSTITUTE(SUBSTITUTE(SUBSTITUTE('YAHOO HISTORICAL DATA'!F1892,",","+"),".","-"),"+","."),"-",","))),"")</f>
        <v/>
      </c>
      <c r="K1892" s="15">
        <f>IF(ISNUMBER(VALUE(SUBSTITUTE(SUBSTITUTE(SUBSTITUTE(SUBSTITUTE('YAHOO HISTORICAL DATA'!G1892,",","+"),".","-"),"+","."),"-",",")))=TRUE,(VALUE(SUBSTITUTE(SUBSTITUTE(SUBSTITUTE(SUBSTITUTE('YAHOO HISTORICAL DATA'!G1892,",","+"),".","-"),"+","."),"-",","))),VALUE(SUBSTITUTE(SUBSTITUTE(SUBSTITUTE(SUBSTITUTE('YAHOO HISTORICAL DATA'!G1892,",","+"),".","-"),"+","."),"-",",")&amp;"0"))</f>
        <v>0</v>
      </c>
    </row>
    <row r="1893" spans="1:11" x14ac:dyDescent="0.2">
      <c r="A1893">
        <f>'YAHOO HISTORICAL DATA'!A1893</f>
        <v>0</v>
      </c>
      <c r="B1893" s="81">
        <f t="shared" si="120"/>
        <v>0</v>
      </c>
      <c r="C1893" s="83">
        <f t="shared" si="118"/>
        <v>0</v>
      </c>
      <c r="D1893" s="83">
        <f t="shared" si="121"/>
        <v>0</v>
      </c>
      <c r="E1893" s="3" t="e">
        <f t="shared" si="119"/>
        <v>#NUM!</v>
      </c>
      <c r="F1893" s="15" t="str">
        <f>IF(ISNUMBER(VALUE(SUBSTITUTE(SUBSTITUTE(SUBSTITUTE(SUBSTITUTE('YAHOO HISTORICAL DATA'!B1893,",","+"),".","-"),"+","."),"-",",")))=TRUE,(VALUE(SUBSTITUTE(SUBSTITUTE(SUBSTITUTE(SUBSTITUTE('YAHOO HISTORICAL DATA'!B1893,",","+"),".","-"),"+","."),"-",","))),"")</f>
        <v/>
      </c>
      <c r="G1893" s="15" t="str">
        <f>IF(ISNUMBER(VALUE(SUBSTITUTE(SUBSTITUTE(SUBSTITUTE(SUBSTITUTE('YAHOO HISTORICAL DATA'!C1893,",","+"),".","-"),"+","."),"-",",")))=TRUE,(VALUE(SUBSTITUTE(SUBSTITUTE(SUBSTITUTE(SUBSTITUTE('YAHOO HISTORICAL DATA'!C1893,",","+"),".","-"),"+","."),"-",","))),"")</f>
        <v/>
      </c>
      <c r="H1893" s="15" t="str">
        <f>IF(ISNUMBER(VALUE(SUBSTITUTE(SUBSTITUTE(SUBSTITUTE(SUBSTITUTE('YAHOO HISTORICAL DATA'!D1893,",","+"),".","-"),"+","."),"-",",")))=TRUE,(VALUE(SUBSTITUTE(SUBSTITUTE(SUBSTITUTE(SUBSTITUTE('YAHOO HISTORICAL DATA'!D1893,",","+"),".","-"),"+","."),"-",","))),"")</f>
        <v/>
      </c>
      <c r="I1893" s="15" t="str">
        <f>IF(ISNUMBER(VALUE(SUBSTITUTE(SUBSTITUTE(SUBSTITUTE(SUBSTITUTE('YAHOO HISTORICAL DATA'!E1893,",","+"),".","-"),"+","."),"-",",")))=TRUE,(VALUE(SUBSTITUTE(SUBSTITUTE(SUBSTITUTE(SUBSTITUTE('YAHOO HISTORICAL DATA'!E1893,",","+"),".","-"),"+","."),"-",","))),"")</f>
        <v/>
      </c>
      <c r="J1893" s="15" t="str">
        <f>IF(ISNUMBER(VALUE(SUBSTITUTE(SUBSTITUTE(SUBSTITUTE(SUBSTITUTE('YAHOO HISTORICAL DATA'!F1893,",","+"),".","-"),"+","."),"-",",")))=TRUE,(VALUE(SUBSTITUTE(SUBSTITUTE(SUBSTITUTE(SUBSTITUTE('YAHOO HISTORICAL DATA'!F1893,",","+"),".","-"),"+","."),"-",","))),"")</f>
        <v/>
      </c>
      <c r="K1893" s="15">
        <f>IF(ISNUMBER(VALUE(SUBSTITUTE(SUBSTITUTE(SUBSTITUTE(SUBSTITUTE('YAHOO HISTORICAL DATA'!G1893,",","+"),".","-"),"+","."),"-",",")))=TRUE,(VALUE(SUBSTITUTE(SUBSTITUTE(SUBSTITUTE(SUBSTITUTE('YAHOO HISTORICAL DATA'!G1893,",","+"),".","-"),"+","."),"-",","))),VALUE(SUBSTITUTE(SUBSTITUTE(SUBSTITUTE(SUBSTITUTE('YAHOO HISTORICAL DATA'!G1893,",","+"),".","-"),"+","."),"-",",")&amp;"0"))</f>
        <v>0</v>
      </c>
    </row>
    <row r="1894" spans="1:11" x14ac:dyDescent="0.2">
      <c r="A1894">
        <f>'YAHOO HISTORICAL DATA'!A1894</f>
        <v>0</v>
      </c>
      <c r="B1894" s="81">
        <f t="shared" si="120"/>
        <v>0</v>
      </c>
      <c r="C1894" s="83">
        <f t="shared" si="118"/>
        <v>0</v>
      </c>
      <c r="D1894" s="83">
        <f t="shared" si="121"/>
        <v>0</v>
      </c>
      <c r="E1894" s="3" t="e">
        <f t="shared" si="119"/>
        <v>#NUM!</v>
      </c>
      <c r="F1894" s="15" t="str">
        <f>IF(ISNUMBER(VALUE(SUBSTITUTE(SUBSTITUTE(SUBSTITUTE(SUBSTITUTE('YAHOO HISTORICAL DATA'!B1894,",","+"),".","-"),"+","."),"-",",")))=TRUE,(VALUE(SUBSTITUTE(SUBSTITUTE(SUBSTITUTE(SUBSTITUTE('YAHOO HISTORICAL DATA'!B1894,",","+"),".","-"),"+","."),"-",","))),"")</f>
        <v/>
      </c>
      <c r="G1894" s="15" t="str">
        <f>IF(ISNUMBER(VALUE(SUBSTITUTE(SUBSTITUTE(SUBSTITUTE(SUBSTITUTE('YAHOO HISTORICAL DATA'!C1894,",","+"),".","-"),"+","."),"-",",")))=TRUE,(VALUE(SUBSTITUTE(SUBSTITUTE(SUBSTITUTE(SUBSTITUTE('YAHOO HISTORICAL DATA'!C1894,",","+"),".","-"),"+","."),"-",","))),"")</f>
        <v/>
      </c>
      <c r="H1894" s="15" t="str">
        <f>IF(ISNUMBER(VALUE(SUBSTITUTE(SUBSTITUTE(SUBSTITUTE(SUBSTITUTE('YAHOO HISTORICAL DATA'!D1894,",","+"),".","-"),"+","."),"-",",")))=TRUE,(VALUE(SUBSTITUTE(SUBSTITUTE(SUBSTITUTE(SUBSTITUTE('YAHOO HISTORICAL DATA'!D1894,",","+"),".","-"),"+","."),"-",","))),"")</f>
        <v/>
      </c>
      <c r="I1894" s="15" t="str">
        <f>IF(ISNUMBER(VALUE(SUBSTITUTE(SUBSTITUTE(SUBSTITUTE(SUBSTITUTE('YAHOO HISTORICAL DATA'!E1894,",","+"),".","-"),"+","."),"-",",")))=TRUE,(VALUE(SUBSTITUTE(SUBSTITUTE(SUBSTITUTE(SUBSTITUTE('YAHOO HISTORICAL DATA'!E1894,",","+"),".","-"),"+","."),"-",","))),"")</f>
        <v/>
      </c>
      <c r="J1894" s="15" t="str">
        <f>IF(ISNUMBER(VALUE(SUBSTITUTE(SUBSTITUTE(SUBSTITUTE(SUBSTITUTE('YAHOO HISTORICAL DATA'!F1894,",","+"),".","-"),"+","."),"-",",")))=TRUE,(VALUE(SUBSTITUTE(SUBSTITUTE(SUBSTITUTE(SUBSTITUTE('YAHOO HISTORICAL DATA'!F1894,",","+"),".","-"),"+","."),"-",","))),"")</f>
        <v/>
      </c>
      <c r="K1894" s="15">
        <f>IF(ISNUMBER(VALUE(SUBSTITUTE(SUBSTITUTE(SUBSTITUTE(SUBSTITUTE('YAHOO HISTORICAL DATA'!G1894,",","+"),".","-"),"+","."),"-",",")))=TRUE,(VALUE(SUBSTITUTE(SUBSTITUTE(SUBSTITUTE(SUBSTITUTE('YAHOO HISTORICAL DATA'!G1894,",","+"),".","-"),"+","."),"-",","))),VALUE(SUBSTITUTE(SUBSTITUTE(SUBSTITUTE(SUBSTITUTE('YAHOO HISTORICAL DATA'!G1894,",","+"),".","-"),"+","."),"-",",")&amp;"0"))</f>
        <v>0</v>
      </c>
    </row>
    <row r="1895" spans="1:11" x14ac:dyDescent="0.2">
      <c r="A1895">
        <f>'YAHOO HISTORICAL DATA'!A1895</f>
        <v>0</v>
      </c>
      <c r="B1895" s="81">
        <f t="shared" si="120"/>
        <v>0</v>
      </c>
      <c r="C1895" s="83">
        <f t="shared" si="118"/>
        <v>0</v>
      </c>
      <c r="D1895" s="83">
        <f t="shared" si="121"/>
        <v>0</v>
      </c>
      <c r="E1895" s="3" t="e">
        <f t="shared" si="119"/>
        <v>#NUM!</v>
      </c>
      <c r="F1895" s="15" t="str">
        <f>IF(ISNUMBER(VALUE(SUBSTITUTE(SUBSTITUTE(SUBSTITUTE(SUBSTITUTE('YAHOO HISTORICAL DATA'!B1895,",","+"),".","-"),"+","."),"-",",")))=TRUE,(VALUE(SUBSTITUTE(SUBSTITUTE(SUBSTITUTE(SUBSTITUTE('YAHOO HISTORICAL DATA'!B1895,",","+"),".","-"),"+","."),"-",","))),"")</f>
        <v/>
      </c>
      <c r="G1895" s="15" t="str">
        <f>IF(ISNUMBER(VALUE(SUBSTITUTE(SUBSTITUTE(SUBSTITUTE(SUBSTITUTE('YAHOO HISTORICAL DATA'!C1895,",","+"),".","-"),"+","."),"-",",")))=TRUE,(VALUE(SUBSTITUTE(SUBSTITUTE(SUBSTITUTE(SUBSTITUTE('YAHOO HISTORICAL DATA'!C1895,",","+"),".","-"),"+","."),"-",","))),"")</f>
        <v/>
      </c>
      <c r="H1895" s="15" t="str">
        <f>IF(ISNUMBER(VALUE(SUBSTITUTE(SUBSTITUTE(SUBSTITUTE(SUBSTITUTE('YAHOO HISTORICAL DATA'!D1895,",","+"),".","-"),"+","."),"-",",")))=TRUE,(VALUE(SUBSTITUTE(SUBSTITUTE(SUBSTITUTE(SUBSTITUTE('YAHOO HISTORICAL DATA'!D1895,",","+"),".","-"),"+","."),"-",","))),"")</f>
        <v/>
      </c>
      <c r="I1895" s="15" t="str">
        <f>IF(ISNUMBER(VALUE(SUBSTITUTE(SUBSTITUTE(SUBSTITUTE(SUBSTITUTE('YAHOO HISTORICAL DATA'!E1895,",","+"),".","-"),"+","."),"-",",")))=TRUE,(VALUE(SUBSTITUTE(SUBSTITUTE(SUBSTITUTE(SUBSTITUTE('YAHOO HISTORICAL DATA'!E1895,",","+"),".","-"),"+","."),"-",","))),"")</f>
        <v/>
      </c>
      <c r="J1895" s="15" t="str">
        <f>IF(ISNUMBER(VALUE(SUBSTITUTE(SUBSTITUTE(SUBSTITUTE(SUBSTITUTE('YAHOO HISTORICAL DATA'!F1895,",","+"),".","-"),"+","."),"-",",")))=TRUE,(VALUE(SUBSTITUTE(SUBSTITUTE(SUBSTITUTE(SUBSTITUTE('YAHOO HISTORICAL DATA'!F1895,",","+"),".","-"),"+","."),"-",","))),"")</f>
        <v/>
      </c>
      <c r="K1895" s="15">
        <f>IF(ISNUMBER(VALUE(SUBSTITUTE(SUBSTITUTE(SUBSTITUTE(SUBSTITUTE('YAHOO HISTORICAL DATA'!G1895,",","+"),".","-"),"+","."),"-",",")))=TRUE,(VALUE(SUBSTITUTE(SUBSTITUTE(SUBSTITUTE(SUBSTITUTE('YAHOO HISTORICAL DATA'!G1895,",","+"),".","-"),"+","."),"-",","))),VALUE(SUBSTITUTE(SUBSTITUTE(SUBSTITUTE(SUBSTITUTE('YAHOO HISTORICAL DATA'!G1895,",","+"),".","-"),"+","."),"-",",")&amp;"0"))</f>
        <v>0</v>
      </c>
    </row>
    <row r="1896" spans="1:11" x14ac:dyDescent="0.2">
      <c r="A1896">
        <f>'YAHOO HISTORICAL DATA'!A1896</f>
        <v>0</v>
      </c>
      <c r="B1896" s="81">
        <f t="shared" si="120"/>
        <v>0</v>
      </c>
      <c r="C1896" s="83">
        <f t="shared" si="118"/>
        <v>0</v>
      </c>
      <c r="D1896" s="83">
        <f t="shared" si="121"/>
        <v>0</v>
      </c>
      <c r="E1896" s="3" t="e">
        <f t="shared" si="119"/>
        <v>#NUM!</v>
      </c>
      <c r="F1896" s="15" t="str">
        <f>IF(ISNUMBER(VALUE(SUBSTITUTE(SUBSTITUTE(SUBSTITUTE(SUBSTITUTE('YAHOO HISTORICAL DATA'!B1896,",","+"),".","-"),"+","."),"-",",")))=TRUE,(VALUE(SUBSTITUTE(SUBSTITUTE(SUBSTITUTE(SUBSTITUTE('YAHOO HISTORICAL DATA'!B1896,",","+"),".","-"),"+","."),"-",","))),"")</f>
        <v/>
      </c>
      <c r="G1896" s="15" t="str">
        <f>IF(ISNUMBER(VALUE(SUBSTITUTE(SUBSTITUTE(SUBSTITUTE(SUBSTITUTE('YAHOO HISTORICAL DATA'!C1896,",","+"),".","-"),"+","."),"-",",")))=TRUE,(VALUE(SUBSTITUTE(SUBSTITUTE(SUBSTITUTE(SUBSTITUTE('YAHOO HISTORICAL DATA'!C1896,",","+"),".","-"),"+","."),"-",","))),"")</f>
        <v/>
      </c>
      <c r="H1896" s="15" t="str">
        <f>IF(ISNUMBER(VALUE(SUBSTITUTE(SUBSTITUTE(SUBSTITUTE(SUBSTITUTE('YAHOO HISTORICAL DATA'!D1896,",","+"),".","-"),"+","."),"-",",")))=TRUE,(VALUE(SUBSTITUTE(SUBSTITUTE(SUBSTITUTE(SUBSTITUTE('YAHOO HISTORICAL DATA'!D1896,",","+"),".","-"),"+","."),"-",","))),"")</f>
        <v/>
      </c>
      <c r="I1896" s="15" t="str">
        <f>IF(ISNUMBER(VALUE(SUBSTITUTE(SUBSTITUTE(SUBSTITUTE(SUBSTITUTE('YAHOO HISTORICAL DATA'!E1896,",","+"),".","-"),"+","."),"-",",")))=TRUE,(VALUE(SUBSTITUTE(SUBSTITUTE(SUBSTITUTE(SUBSTITUTE('YAHOO HISTORICAL DATA'!E1896,",","+"),".","-"),"+","."),"-",","))),"")</f>
        <v/>
      </c>
      <c r="J1896" s="15" t="str">
        <f>IF(ISNUMBER(VALUE(SUBSTITUTE(SUBSTITUTE(SUBSTITUTE(SUBSTITUTE('YAHOO HISTORICAL DATA'!F1896,",","+"),".","-"),"+","."),"-",",")))=TRUE,(VALUE(SUBSTITUTE(SUBSTITUTE(SUBSTITUTE(SUBSTITUTE('YAHOO HISTORICAL DATA'!F1896,",","+"),".","-"),"+","."),"-",","))),"")</f>
        <v/>
      </c>
      <c r="K1896" s="15">
        <f>IF(ISNUMBER(VALUE(SUBSTITUTE(SUBSTITUTE(SUBSTITUTE(SUBSTITUTE('YAHOO HISTORICAL DATA'!G1896,",","+"),".","-"),"+","."),"-",",")))=TRUE,(VALUE(SUBSTITUTE(SUBSTITUTE(SUBSTITUTE(SUBSTITUTE('YAHOO HISTORICAL DATA'!G1896,",","+"),".","-"),"+","."),"-",","))),VALUE(SUBSTITUTE(SUBSTITUTE(SUBSTITUTE(SUBSTITUTE('YAHOO HISTORICAL DATA'!G1896,",","+"),".","-"),"+","."),"-",",")&amp;"0"))</f>
        <v>0</v>
      </c>
    </row>
    <row r="1897" spans="1:11" x14ac:dyDescent="0.2">
      <c r="A1897">
        <f>'YAHOO HISTORICAL DATA'!A1897</f>
        <v>0</v>
      </c>
      <c r="B1897" s="81">
        <f t="shared" si="120"/>
        <v>0</v>
      </c>
      <c r="C1897" s="83">
        <f t="shared" si="118"/>
        <v>0</v>
      </c>
      <c r="D1897" s="83">
        <f t="shared" si="121"/>
        <v>0</v>
      </c>
      <c r="E1897" s="3" t="e">
        <f t="shared" si="119"/>
        <v>#NUM!</v>
      </c>
      <c r="F1897" s="15" t="str">
        <f>IF(ISNUMBER(VALUE(SUBSTITUTE(SUBSTITUTE(SUBSTITUTE(SUBSTITUTE('YAHOO HISTORICAL DATA'!B1897,",","+"),".","-"),"+","."),"-",",")))=TRUE,(VALUE(SUBSTITUTE(SUBSTITUTE(SUBSTITUTE(SUBSTITUTE('YAHOO HISTORICAL DATA'!B1897,",","+"),".","-"),"+","."),"-",","))),"")</f>
        <v/>
      </c>
      <c r="G1897" s="15" t="str">
        <f>IF(ISNUMBER(VALUE(SUBSTITUTE(SUBSTITUTE(SUBSTITUTE(SUBSTITUTE('YAHOO HISTORICAL DATA'!C1897,",","+"),".","-"),"+","."),"-",",")))=TRUE,(VALUE(SUBSTITUTE(SUBSTITUTE(SUBSTITUTE(SUBSTITUTE('YAHOO HISTORICAL DATA'!C1897,",","+"),".","-"),"+","."),"-",","))),"")</f>
        <v/>
      </c>
      <c r="H1897" s="15" t="str">
        <f>IF(ISNUMBER(VALUE(SUBSTITUTE(SUBSTITUTE(SUBSTITUTE(SUBSTITUTE('YAHOO HISTORICAL DATA'!D1897,",","+"),".","-"),"+","."),"-",",")))=TRUE,(VALUE(SUBSTITUTE(SUBSTITUTE(SUBSTITUTE(SUBSTITUTE('YAHOO HISTORICAL DATA'!D1897,",","+"),".","-"),"+","."),"-",","))),"")</f>
        <v/>
      </c>
      <c r="I1897" s="15" t="str">
        <f>IF(ISNUMBER(VALUE(SUBSTITUTE(SUBSTITUTE(SUBSTITUTE(SUBSTITUTE('YAHOO HISTORICAL DATA'!E1897,",","+"),".","-"),"+","."),"-",",")))=TRUE,(VALUE(SUBSTITUTE(SUBSTITUTE(SUBSTITUTE(SUBSTITUTE('YAHOO HISTORICAL DATA'!E1897,",","+"),".","-"),"+","."),"-",","))),"")</f>
        <v/>
      </c>
      <c r="J1897" s="15" t="str">
        <f>IF(ISNUMBER(VALUE(SUBSTITUTE(SUBSTITUTE(SUBSTITUTE(SUBSTITUTE('YAHOO HISTORICAL DATA'!F1897,",","+"),".","-"),"+","."),"-",",")))=TRUE,(VALUE(SUBSTITUTE(SUBSTITUTE(SUBSTITUTE(SUBSTITUTE('YAHOO HISTORICAL DATA'!F1897,",","+"),".","-"),"+","."),"-",","))),"")</f>
        <v/>
      </c>
      <c r="K1897" s="15">
        <f>IF(ISNUMBER(VALUE(SUBSTITUTE(SUBSTITUTE(SUBSTITUTE(SUBSTITUTE('YAHOO HISTORICAL DATA'!G1897,",","+"),".","-"),"+","."),"-",",")))=TRUE,(VALUE(SUBSTITUTE(SUBSTITUTE(SUBSTITUTE(SUBSTITUTE('YAHOO HISTORICAL DATA'!G1897,",","+"),".","-"),"+","."),"-",","))),VALUE(SUBSTITUTE(SUBSTITUTE(SUBSTITUTE(SUBSTITUTE('YAHOO HISTORICAL DATA'!G1897,",","+"),".","-"),"+","."),"-",",")&amp;"0"))</f>
        <v>0</v>
      </c>
    </row>
    <row r="1898" spans="1:11" x14ac:dyDescent="0.2">
      <c r="A1898">
        <f>'YAHOO HISTORICAL DATA'!A1898</f>
        <v>0</v>
      </c>
      <c r="B1898" s="81">
        <f t="shared" si="120"/>
        <v>0</v>
      </c>
      <c r="C1898" s="83">
        <f t="shared" si="118"/>
        <v>0</v>
      </c>
      <c r="D1898" s="83">
        <f t="shared" si="121"/>
        <v>0</v>
      </c>
      <c r="E1898" s="3" t="e">
        <f t="shared" si="119"/>
        <v>#NUM!</v>
      </c>
      <c r="F1898" s="15" t="str">
        <f>IF(ISNUMBER(VALUE(SUBSTITUTE(SUBSTITUTE(SUBSTITUTE(SUBSTITUTE('YAHOO HISTORICAL DATA'!B1898,",","+"),".","-"),"+","."),"-",",")))=TRUE,(VALUE(SUBSTITUTE(SUBSTITUTE(SUBSTITUTE(SUBSTITUTE('YAHOO HISTORICAL DATA'!B1898,",","+"),".","-"),"+","."),"-",","))),"")</f>
        <v/>
      </c>
      <c r="G1898" s="15" t="str">
        <f>IF(ISNUMBER(VALUE(SUBSTITUTE(SUBSTITUTE(SUBSTITUTE(SUBSTITUTE('YAHOO HISTORICAL DATA'!C1898,",","+"),".","-"),"+","."),"-",",")))=TRUE,(VALUE(SUBSTITUTE(SUBSTITUTE(SUBSTITUTE(SUBSTITUTE('YAHOO HISTORICAL DATA'!C1898,",","+"),".","-"),"+","."),"-",","))),"")</f>
        <v/>
      </c>
      <c r="H1898" s="15" t="str">
        <f>IF(ISNUMBER(VALUE(SUBSTITUTE(SUBSTITUTE(SUBSTITUTE(SUBSTITUTE('YAHOO HISTORICAL DATA'!D1898,",","+"),".","-"),"+","."),"-",",")))=TRUE,(VALUE(SUBSTITUTE(SUBSTITUTE(SUBSTITUTE(SUBSTITUTE('YAHOO HISTORICAL DATA'!D1898,",","+"),".","-"),"+","."),"-",","))),"")</f>
        <v/>
      </c>
      <c r="I1898" s="15" t="str">
        <f>IF(ISNUMBER(VALUE(SUBSTITUTE(SUBSTITUTE(SUBSTITUTE(SUBSTITUTE('YAHOO HISTORICAL DATA'!E1898,",","+"),".","-"),"+","."),"-",",")))=TRUE,(VALUE(SUBSTITUTE(SUBSTITUTE(SUBSTITUTE(SUBSTITUTE('YAHOO HISTORICAL DATA'!E1898,",","+"),".","-"),"+","."),"-",","))),"")</f>
        <v/>
      </c>
      <c r="J1898" s="15" t="str">
        <f>IF(ISNUMBER(VALUE(SUBSTITUTE(SUBSTITUTE(SUBSTITUTE(SUBSTITUTE('YAHOO HISTORICAL DATA'!F1898,",","+"),".","-"),"+","."),"-",",")))=TRUE,(VALUE(SUBSTITUTE(SUBSTITUTE(SUBSTITUTE(SUBSTITUTE('YAHOO HISTORICAL DATA'!F1898,",","+"),".","-"),"+","."),"-",","))),"")</f>
        <v/>
      </c>
      <c r="K1898" s="15">
        <f>IF(ISNUMBER(VALUE(SUBSTITUTE(SUBSTITUTE(SUBSTITUTE(SUBSTITUTE('YAHOO HISTORICAL DATA'!G1898,",","+"),".","-"),"+","."),"-",",")))=TRUE,(VALUE(SUBSTITUTE(SUBSTITUTE(SUBSTITUTE(SUBSTITUTE('YAHOO HISTORICAL DATA'!G1898,",","+"),".","-"),"+","."),"-",","))),VALUE(SUBSTITUTE(SUBSTITUTE(SUBSTITUTE(SUBSTITUTE('YAHOO HISTORICAL DATA'!G1898,",","+"),".","-"),"+","."),"-",",")&amp;"0"))</f>
        <v>0</v>
      </c>
    </row>
    <row r="1899" spans="1:11" x14ac:dyDescent="0.2">
      <c r="A1899">
        <f>'YAHOO HISTORICAL DATA'!A1899</f>
        <v>0</v>
      </c>
      <c r="B1899" s="81">
        <f t="shared" si="120"/>
        <v>0</v>
      </c>
      <c r="C1899" s="83">
        <f t="shared" si="118"/>
        <v>0</v>
      </c>
      <c r="D1899" s="83">
        <f t="shared" si="121"/>
        <v>0</v>
      </c>
      <c r="E1899" s="3" t="e">
        <f t="shared" si="119"/>
        <v>#NUM!</v>
      </c>
      <c r="F1899" s="15" t="str">
        <f>IF(ISNUMBER(VALUE(SUBSTITUTE(SUBSTITUTE(SUBSTITUTE(SUBSTITUTE('YAHOO HISTORICAL DATA'!B1899,",","+"),".","-"),"+","."),"-",",")))=TRUE,(VALUE(SUBSTITUTE(SUBSTITUTE(SUBSTITUTE(SUBSTITUTE('YAHOO HISTORICAL DATA'!B1899,",","+"),".","-"),"+","."),"-",","))),"")</f>
        <v/>
      </c>
      <c r="G1899" s="15" t="str">
        <f>IF(ISNUMBER(VALUE(SUBSTITUTE(SUBSTITUTE(SUBSTITUTE(SUBSTITUTE('YAHOO HISTORICAL DATA'!C1899,",","+"),".","-"),"+","."),"-",",")))=TRUE,(VALUE(SUBSTITUTE(SUBSTITUTE(SUBSTITUTE(SUBSTITUTE('YAHOO HISTORICAL DATA'!C1899,",","+"),".","-"),"+","."),"-",","))),"")</f>
        <v/>
      </c>
      <c r="H1899" s="15" t="str">
        <f>IF(ISNUMBER(VALUE(SUBSTITUTE(SUBSTITUTE(SUBSTITUTE(SUBSTITUTE('YAHOO HISTORICAL DATA'!D1899,",","+"),".","-"),"+","."),"-",",")))=TRUE,(VALUE(SUBSTITUTE(SUBSTITUTE(SUBSTITUTE(SUBSTITUTE('YAHOO HISTORICAL DATA'!D1899,",","+"),".","-"),"+","."),"-",","))),"")</f>
        <v/>
      </c>
      <c r="I1899" s="15" t="str">
        <f>IF(ISNUMBER(VALUE(SUBSTITUTE(SUBSTITUTE(SUBSTITUTE(SUBSTITUTE('YAHOO HISTORICAL DATA'!E1899,",","+"),".","-"),"+","."),"-",",")))=TRUE,(VALUE(SUBSTITUTE(SUBSTITUTE(SUBSTITUTE(SUBSTITUTE('YAHOO HISTORICAL DATA'!E1899,",","+"),".","-"),"+","."),"-",","))),"")</f>
        <v/>
      </c>
      <c r="J1899" s="15" t="str">
        <f>IF(ISNUMBER(VALUE(SUBSTITUTE(SUBSTITUTE(SUBSTITUTE(SUBSTITUTE('YAHOO HISTORICAL DATA'!F1899,",","+"),".","-"),"+","."),"-",",")))=TRUE,(VALUE(SUBSTITUTE(SUBSTITUTE(SUBSTITUTE(SUBSTITUTE('YAHOO HISTORICAL DATA'!F1899,",","+"),".","-"),"+","."),"-",","))),"")</f>
        <v/>
      </c>
      <c r="K1899" s="15">
        <f>IF(ISNUMBER(VALUE(SUBSTITUTE(SUBSTITUTE(SUBSTITUTE(SUBSTITUTE('YAHOO HISTORICAL DATA'!G1899,",","+"),".","-"),"+","."),"-",",")))=TRUE,(VALUE(SUBSTITUTE(SUBSTITUTE(SUBSTITUTE(SUBSTITUTE('YAHOO HISTORICAL DATA'!G1899,",","+"),".","-"),"+","."),"-",","))),VALUE(SUBSTITUTE(SUBSTITUTE(SUBSTITUTE(SUBSTITUTE('YAHOO HISTORICAL DATA'!G1899,",","+"),".","-"),"+","."),"-",",")&amp;"0"))</f>
        <v>0</v>
      </c>
    </row>
    <row r="1900" spans="1:11" x14ac:dyDescent="0.2">
      <c r="A1900">
        <f>'YAHOO HISTORICAL DATA'!A1900</f>
        <v>0</v>
      </c>
      <c r="B1900" s="81">
        <f t="shared" si="120"/>
        <v>0</v>
      </c>
      <c r="C1900" s="83">
        <f t="shared" si="118"/>
        <v>0</v>
      </c>
      <c r="D1900" s="83">
        <f t="shared" si="121"/>
        <v>0</v>
      </c>
      <c r="E1900" s="3" t="e">
        <f t="shared" si="119"/>
        <v>#NUM!</v>
      </c>
      <c r="F1900" s="15" t="str">
        <f>IF(ISNUMBER(VALUE(SUBSTITUTE(SUBSTITUTE(SUBSTITUTE(SUBSTITUTE('YAHOO HISTORICAL DATA'!B1900,",","+"),".","-"),"+","."),"-",",")))=TRUE,(VALUE(SUBSTITUTE(SUBSTITUTE(SUBSTITUTE(SUBSTITUTE('YAHOO HISTORICAL DATA'!B1900,",","+"),".","-"),"+","."),"-",","))),"")</f>
        <v/>
      </c>
      <c r="G1900" s="15" t="str">
        <f>IF(ISNUMBER(VALUE(SUBSTITUTE(SUBSTITUTE(SUBSTITUTE(SUBSTITUTE('YAHOO HISTORICAL DATA'!C1900,",","+"),".","-"),"+","."),"-",",")))=TRUE,(VALUE(SUBSTITUTE(SUBSTITUTE(SUBSTITUTE(SUBSTITUTE('YAHOO HISTORICAL DATA'!C1900,",","+"),".","-"),"+","."),"-",","))),"")</f>
        <v/>
      </c>
      <c r="H1900" s="15" t="str">
        <f>IF(ISNUMBER(VALUE(SUBSTITUTE(SUBSTITUTE(SUBSTITUTE(SUBSTITUTE('YAHOO HISTORICAL DATA'!D1900,",","+"),".","-"),"+","."),"-",",")))=TRUE,(VALUE(SUBSTITUTE(SUBSTITUTE(SUBSTITUTE(SUBSTITUTE('YAHOO HISTORICAL DATA'!D1900,",","+"),".","-"),"+","."),"-",","))),"")</f>
        <v/>
      </c>
      <c r="I1900" s="15" t="str">
        <f>IF(ISNUMBER(VALUE(SUBSTITUTE(SUBSTITUTE(SUBSTITUTE(SUBSTITUTE('YAHOO HISTORICAL DATA'!E1900,",","+"),".","-"),"+","."),"-",",")))=TRUE,(VALUE(SUBSTITUTE(SUBSTITUTE(SUBSTITUTE(SUBSTITUTE('YAHOO HISTORICAL DATA'!E1900,",","+"),".","-"),"+","."),"-",","))),"")</f>
        <v/>
      </c>
      <c r="J1900" s="15" t="str">
        <f>IF(ISNUMBER(VALUE(SUBSTITUTE(SUBSTITUTE(SUBSTITUTE(SUBSTITUTE('YAHOO HISTORICAL DATA'!F1900,",","+"),".","-"),"+","."),"-",",")))=TRUE,(VALUE(SUBSTITUTE(SUBSTITUTE(SUBSTITUTE(SUBSTITUTE('YAHOO HISTORICAL DATA'!F1900,",","+"),".","-"),"+","."),"-",","))),"")</f>
        <v/>
      </c>
      <c r="K1900" s="15">
        <f>IF(ISNUMBER(VALUE(SUBSTITUTE(SUBSTITUTE(SUBSTITUTE(SUBSTITUTE('YAHOO HISTORICAL DATA'!G1900,",","+"),".","-"),"+","."),"-",",")))=TRUE,(VALUE(SUBSTITUTE(SUBSTITUTE(SUBSTITUTE(SUBSTITUTE('YAHOO HISTORICAL DATA'!G1900,",","+"),".","-"),"+","."),"-",","))),VALUE(SUBSTITUTE(SUBSTITUTE(SUBSTITUTE(SUBSTITUTE('YAHOO HISTORICAL DATA'!G1900,",","+"),".","-"),"+","."),"-",",")&amp;"0"))</f>
        <v>0</v>
      </c>
    </row>
    <row r="1901" spans="1:11" x14ac:dyDescent="0.2">
      <c r="A1901">
        <f>'YAHOO HISTORICAL DATA'!A1901</f>
        <v>0</v>
      </c>
      <c r="B1901" s="81">
        <f t="shared" si="120"/>
        <v>0</v>
      </c>
      <c r="C1901" s="83">
        <f t="shared" ref="C1901:C1964" si="122">(IF((LEFT(A1901,3))="Jan",1,(IF((LEFT(A1901,3))="Feb",2,(IF((LEFT(A1901,3))="Mar",3,(IF((LEFT(A1901,3))="Apr",4,(IF((LEFT(A1901,3))="May",5,(IF((LEFT(A1901,3))="Jun",6,(IF((LEFT(A1901,3))="Jul",7,(IF((LEFT(A1901,3))="Aug",8,(IF((LEFT(A1901,3))="Sep",9,(IF((LEFT(A1901,3))="Oct",10,(IF((LEFT(A1901,3))="Nov",11,(IF((LEFT(A1901,3))="Dec",12,0))))))))))))))))))))))))</f>
        <v>0</v>
      </c>
      <c r="D1901" s="83">
        <f t="shared" si="121"/>
        <v>0</v>
      </c>
      <c r="E1901" s="3" t="e">
        <f t="shared" ref="E1901:E1964" si="123">DATE(D1901,C1901,B1901)</f>
        <v>#NUM!</v>
      </c>
      <c r="F1901" s="15" t="str">
        <f>IF(ISNUMBER(VALUE(SUBSTITUTE(SUBSTITUTE(SUBSTITUTE(SUBSTITUTE('YAHOO HISTORICAL DATA'!B1901,",","+"),".","-"),"+","."),"-",",")))=TRUE,(VALUE(SUBSTITUTE(SUBSTITUTE(SUBSTITUTE(SUBSTITUTE('YAHOO HISTORICAL DATA'!B1901,",","+"),".","-"),"+","."),"-",","))),"")</f>
        <v/>
      </c>
      <c r="G1901" s="15" t="str">
        <f>IF(ISNUMBER(VALUE(SUBSTITUTE(SUBSTITUTE(SUBSTITUTE(SUBSTITUTE('YAHOO HISTORICAL DATA'!C1901,",","+"),".","-"),"+","."),"-",",")))=TRUE,(VALUE(SUBSTITUTE(SUBSTITUTE(SUBSTITUTE(SUBSTITUTE('YAHOO HISTORICAL DATA'!C1901,",","+"),".","-"),"+","."),"-",","))),"")</f>
        <v/>
      </c>
      <c r="H1901" s="15" t="str">
        <f>IF(ISNUMBER(VALUE(SUBSTITUTE(SUBSTITUTE(SUBSTITUTE(SUBSTITUTE('YAHOO HISTORICAL DATA'!D1901,",","+"),".","-"),"+","."),"-",",")))=TRUE,(VALUE(SUBSTITUTE(SUBSTITUTE(SUBSTITUTE(SUBSTITUTE('YAHOO HISTORICAL DATA'!D1901,",","+"),".","-"),"+","."),"-",","))),"")</f>
        <v/>
      </c>
      <c r="I1901" s="15" t="str">
        <f>IF(ISNUMBER(VALUE(SUBSTITUTE(SUBSTITUTE(SUBSTITUTE(SUBSTITUTE('YAHOO HISTORICAL DATA'!E1901,",","+"),".","-"),"+","."),"-",",")))=TRUE,(VALUE(SUBSTITUTE(SUBSTITUTE(SUBSTITUTE(SUBSTITUTE('YAHOO HISTORICAL DATA'!E1901,",","+"),".","-"),"+","."),"-",","))),"")</f>
        <v/>
      </c>
      <c r="J1901" s="15" t="str">
        <f>IF(ISNUMBER(VALUE(SUBSTITUTE(SUBSTITUTE(SUBSTITUTE(SUBSTITUTE('YAHOO HISTORICAL DATA'!F1901,",","+"),".","-"),"+","."),"-",",")))=TRUE,(VALUE(SUBSTITUTE(SUBSTITUTE(SUBSTITUTE(SUBSTITUTE('YAHOO HISTORICAL DATA'!F1901,",","+"),".","-"),"+","."),"-",","))),"")</f>
        <v/>
      </c>
      <c r="K1901" s="15">
        <f>IF(ISNUMBER(VALUE(SUBSTITUTE(SUBSTITUTE(SUBSTITUTE(SUBSTITUTE('YAHOO HISTORICAL DATA'!G1901,",","+"),".","-"),"+","."),"-",",")))=TRUE,(VALUE(SUBSTITUTE(SUBSTITUTE(SUBSTITUTE(SUBSTITUTE('YAHOO HISTORICAL DATA'!G1901,",","+"),".","-"),"+","."),"-",","))),VALUE(SUBSTITUTE(SUBSTITUTE(SUBSTITUTE(SUBSTITUTE('YAHOO HISTORICAL DATA'!G1901,",","+"),".","-"),"+","."),"-",",")&amp;"0"))</f>
        <v>0</v>
      </c>
    </row>
    <row r="1902" spans="1:11" x14ac:dyDescent="0.2">
      <c r="A1902">
        <f>'YAHOO HISTORICAL DATA'!A1902</f>
        <v>0</v>
      </c>
      <c r="B1902" s="81">
        <f t="shared" si="120"/>
        <v>0</v>
      </c>
      <c r="C1902" s="83">
        <f t="shared" si="122"/>
        <v>0</v>
      </c>
      <c r="D1902" s="83">
        <f t="shared" si="121"/>
        <v>0</v>
      </c>
      <c r="E1902" s="3" t="e">
        <f t="shared" si="123"/>
        <v>#NUM!</v>
      </c>
      <c r="F1902" s="15" t="str">
        <f>IF(ISNUMBER(VALUE(SUBSTITUTE(SUBSTITUTE(SUBSTITUTE(SUBSTITUTE('YAHOO HISTORICAL DATA'!B1902,",","+"),".","-"),"+","."),"-",",")))=TRUE,(VALUE(SUBSTITUTE(SUBSTITUTE(SUBSTITUTE(SUBSTITUTE('YAHOO HISTORICAL DATA'!B1902,",","+"),".","-"),"+","."),"-",","))),"")</f>
        <v/>
      </c>
      <c r="G1902" s="15" t="str">
        <f>IF(ISNUMBER(VALUE(SUBSTITUTE(SUBSTITUTE(SUBSTITUTE(SUBSTITUTE('YAHOO HISTORICAL DATA'!C1902,",","+"),".","-"),"+","."),"-",",")))=TRUE,(VALUE(SUBSTITUTE(SUBSTITUTE(SUBSTITUTE(SUBSTITUTE('YAHOO HISTORICAL DATA'!C1902,",","+"),".","-"),"+","."),"-",","))),"")</f>
        <v/>
      </c>
      <c r="H1902" s="15" t="str">
        <f>IF(ISNUMBER(VALUE(SUBSTITUTE(SUBSTITUTE(SUBSTITUTE(SUBSTITUTE('YAHOO HISTORICAL DATA'!D1902,",","+"),".","-"),"+","."),"-",",")))=TRUE,(VALUE(SUBSTITUTE(SUBSTITUTE(SUBSTITUTE(SUBSTITUTE('YAHOO HISTORICAL DATA'!D1902,",","+"),".","-"),"+","."),"-",","))),"")</f>
        <v/>
      </c>
      <c r="I1902" s="15" t="str">
        <f>IF(ISNUMBER(VALUE(SUBSTITUTE(SUBSTITUTE(SUBSTITUTE(SUBSTITUTE('YAHOO HISTORICAL DATA'!E1902,",","+"),".","-"),"+","."),"-",",")))=TRUE,(VALUE(SUBSTITUTE(SUBSTITUTE(SUBSTITUTE(SUBSTITUTE('YAHOO HISTORICAL DATA'!E1902,",","+"),".","-"),"+","."),"-",","))),"")</f>
        <v/>
      </c>
      <c r="J1902" s="15" t="str">
        <f>IF(ISNUMBER(VALUE(SUBSTITUTE(SUBSTITUTE(SUBSTITUTE(SUBSTITUTE('YAHOO HISTORICAL DATA'!F1902,",","+"),".","-"),"+","."),"-",",")))=TRUE,(VALUE(SUBSTITUTE(SUBSTITUTE(SUBSTITUTE(SUBSTITUTE('YAHOO HISTORICAL DATA'!F1902,",","+"),".","-"),"+","."),"-",","))),"")</f>
        <v/>
      </c>
      <c r="K1902" s="15">
        <f>IF(ISNUMBER(VALUE(SUBSTITUTE(SUBSTITUTE(SUBSTITUTE(SUBSTITUTE('YAHOO HISTORICAL DATA'!G1902,",","+"),".","-"),"+","."),"-",",")))=TRUE,(VALUE(SUBSTITUTE(SUBSTITUTE(SUBSTITUTE(SUBSTITUTE('YAHOO HISTORICAL DATA'!G1902,",","+"),".","-"),"+","."),"-",","))),VALUE(SUBSTITUTE(SUBSTITUTE(SUBSTITUTE(SUBSTITUTE('YAHOO HISTORICAL DATA'!G1902,",","+"),".","-"),"+","."),"-",",")&amp;"0"))</f>
        <v>0</v>
      </c>
    </row>
    <row r="1903" spans="1:11" x14ac:dyDescent="0.2">
      <c r="A1903">
        <f>'YAHOO HISTORICAL DATA'!A1903</f>
        <v>0</v>
      </c>
      <c r="B1903" s="81">
        <f t="shared" si="120"/>
        <v>0</v>
      </c>
      <c r="C1903" s="83">
        <f t="shared" si="122"/>
        <v>0</v>
      </c>
      <c r="D1903" s="83">
        <f t="shared" si="121"/>
        <v>0</v>
      </c>
      <c r="E1903" s="3" t="e">
        <f t="shared" si="123"/>
        <v>#NUM!</v>
      </c>
      <c r="F1903" s="15" t="str">
        <f>IF(ISNUMBER(VALUE(SUBSTITUTE(SUBSTITUTE(SUBSTITUTE(SUBSTITUTE('YAHOO HISTORICAL DATA'!B1903,",","+"),".","-"),"+","."),"-",",")))=TRUE,(VALUE(SUBSTITUTE(SUBSTITUTE(SUBSTITUTE(SUBSTITUTE('YAHOO HISTORICAL DATA'!B1903,",","+"),".","-"),"+","."),"-",","))),"")</f>
        <v/>
      </c>
      <c r="G1903" s="15" t="str">
        <f>IF(ISNUMBER(VALUE(SUBSTITUTE(SUBSTITUTE(SUBSTITUTE(SUBSTITUTE('YAHOO HISTORICAL DATA'!C1903,",","+"),".","-"),"+","."),"-",",")))=TRUE,(VALUE(SUBSTITUTE(SUBSTITUTE(SUBSTITUTE(SUBSTITUTE('YAHOO HISTORICAL DATA'!C1903,",","+"),".","-"),"+","."),"-",","))),"")</f>
        <v/>
      </c>
      <c r="H1903" s="15" t="str">
        <f>IF(ISNUMBER(VALUE(SUBSTITUTE(SUBSTITUTE(SUBSTITUTE(SUBSTITUTE('YAHOO HISTORICAL DATA'!D1903,",","+"),".","-"),"+","."),"-",",")))=TRUE,(VALUE(SUBSTITUTE(SUBSTITUTE(SUBSTITUTE(SUBSTITUTE('YAHOO HISTORICAL DATA'!D1903,",","+"),".","-"),"+","."),"-",","))),"")</f>
        <v/>
      </c>
      <c r="I1903" s="15" t="str">
        <f>IF(ISNUMBER(VALUE(SUBSTITUTE(SUBSTITUTE(SUBSTITUTE(SUBSTITUTE('YAHOO HISTORICAL DATA'!E1903,",","+"),".","-"),"+","."),"-",",")))=TRUE,(VALUE(SUBSTITUTE(SUBSTITUTE(SUBSTITUTE(SUBSTITUTE('YAHOO HISTORICAL DATA'!E1903,",","+"),".","-"),"+","."),"-",","))),"")</f>
        <v/>
      </c>
      <c r="J1903" s="15" t="str">
        <f>IF(ISNUMBER(VALUE(SUBSTITUTE(SUBSTITUTE(SUBSTITUTE(SUBSTITUTE('YAHOO HISTORICAL DATA'!F1903,",","+"),".","-"),"+","."),"-",",")))=TRUE,(VALUE(SUBSTITUTE(SUBSTITUTE(SUBSTITUTE(SUBSTITUTE('YAHOO HISTORICAL DATA'!F1903,",","+"),".","-"),"+","."),"-",","))),"")</f>
        <v/>
      </c>
      <c r="K1903" s="15">
        <f>IF(ISNUMBER(VALUE(SUBSTITUTE(SUBSTITUTE(SUBSTITUTE(SUBSTITUTE('YAHOO HISTORICAL DATA'!G1903,",","+"),".","-"),"+","."),"-",",")))=TRUE,(VALUE(SUBSTITUTE(SUBSTITUTE(SUBSTITUTE(SUBSTITUTE('YAHOO HISTORICAL DATA'!G1903,",","+"),".","-"),"+","."),"-",","))),VALUE(SUBSTITUTE(SUBSTITUTE(SUBSTITUTE(SUBSTITUTE('YAHOO HISTORICAL DATA'!G1903,",","+"),".","-"),"+","."),"-",",")&amp;"0"))</f>
        <v>0</v>
      </c>
    </row>
    <row r="1904" spans="1:11" x14ac:dyDescent="0.2">
      <c r="A1904">
        <f>'YAHOO HISTORICAL DATA'!A1904</f>
        <v>0</v>
      </c>
      <c r="B1904" s="81">
        <f t="shared" si="120"/>
        <v>0</v>
      </c>
      <c r="C1904" s="83">
        <f t="shared" si="122"/>
        <v>0</v>
      </c>
      <c r="D1904" s="83">
        <f t="shared" si="121"/>
        <v>0</v>
      </c>
      <c r="E1904" s="3" t="e">
        <f t="shared" si="123"/>
        <v>#NUM!</v>
      </c>
      <c r="F1904" s="15" t="str">
        <f>IF(ISNUMBER(VALUE(SUBSTITUTE(SUBSTITUTE(SUBSTITUTE(SUBSTITUTE('YAHOO HISTORICAL DATA'!B1904,",","+"),".","-"),"+","."),"-",",")))=TRUE,(VALUE(SUBSTITUTE(SUBSTITUTE(SUBSTITUTE(SUBSTITUTE('YAHOO HISTORICAL DATA'!B1904,",","+"),".","-"),"+","."),"-",","))),"")</f>
        <v/>
      </c>
      <c r="G1904" s="15" t="str">
        <f>IF(ISNUMBER(VALUE(SUBSTITUTE(SUBSTITUTE(SUBSTITUTE(SUBSTITUTE('YAHOO HISTORICAL DATA'!C1904,",","+"),".","-"),"+","."),"-",",")))=TRUE,(VALUE(SUBSTITUTE(SUBSTITUTE(SUBSTITUTE(SUBSTITUTE('YAHOO HISTORICAL DATA'!C1904,",","+"),".","-"),"+","."),"-",","))),"")</f>
        <v/>
      </c>
      <c r="H1904" s="15" t="str">
        <f>IF(ISNUMBER(VALUE(SUBSTITUTE(SUBSTITUTE(SUBSTITUTE(SUBSTITUTE('YAHOO HISTORICAL DATA'!D1904,",","+"),".","-"),"+","."),"-",",")))=TRUE,(VALUE(SUBSTITUTE(SUBSTITUTE(SUBSTITUTE(SUBSTITUTE('YAHOO HISTORICAL DATA'!D1904,",","+"),".","-"),"+","."),"-",","))),"")</f>
        <v/>
      </c>
      <c r="I1904" s="15" t="str">
        <f>IF(ISNUMBER(VALUE(SUBSTITUTE(SUBSTITUTE(SUBSTITUTE(SUBSTITUTE('YAHOO HISTORICAL DATA'!E1904,",","+"),".","-"),"+","."),"-",",")))=TRUE,(VALUE(SUBSTITUTE(SUBSTITUTE(SUBSTITUTE(SUBSTITUTE('YAHOO HISTORICAL DATA'!E1904,",","+"),".","-"),"+","."),"-",","))),"")</f>
        <v/>
      </c>
      <c r="J1904" s="15" t="str">
        <f>IF(ISNUMBER(VALUE(SUBSTITUTE(SUBSTITUTE(SUBSTITUTE(SUBSTITUTE('YAHOO HISTORICAL DATA'!F1904,",","+"),".","-"),"+","."),"-",",")))=TRUE,(VALUE(SUBSTITUTE(SUBSTITUTE(SUBSTITUTE(SUBSTITUTE('YAHOO HISTORICAL DATA'!F1904,",","+"),".","-"),"+","."),"-",","))),"")</f>
        <v/>
      </c>
      <c r="K1904" s="15">
        <f>IF(ISNUMBER(VALUE(SUBSTITUTE(SUBSTITUTE(SUBSTITUTE(SUBSTITUTE('YAHOO HISTORICAL DATA'!G1904,",","+"),".","-"),"+","."),"-",",")))=TRUE,(VALUE(SUBSTITUTE(SUBSTITUTE(SUBSTITUTE(SUBSTITUTE('YAHOO HISTORICAL DATA'!G1904,",","+"),".","-"),"+","."),"-",","))),VALUE(SUBSTITUTE(SUBSTITUTE(SUBSTITUTE(SUBSTITUTE('YAHOO HISTORICAL DATA'!G1904,",","+"),".","-"),"+","."),"-",",")&amp;"0"))</f>
        <v>0</v>
      </c>
    </row>
    <row r="1905" spans="1:11" x14ac:dyDescent="0.2">
      <c r="A1905">
        <f>'YAHOO HISTORICAL DATA'!A1905</f>
        <v>0</v>
      </c>
      <c r="B1905" s="81">
        <f t="shared" si="120"/>
        <v>0</v>
      </c>
      <c r="C1905" s="83">
        <f t="shared" si="122"/>
        <v>0</v>
      </c>
      <c r="D1905" s="83">
        <f t="shared" si="121"/>
        <v>0</v>
      </c>
      <c r="E1905" s="3" t="e">
        <f t="shared" si="123"/>
        <v>#NUM!</v>
      </c>
      <c r="F1905" s="15" t="str">
        <f>IF(ISNUMBER(VALUE(SUBSTITUTE(SUBSTITUTE(SUBSTITUTE(SUBSTITUTE('YAHOO HISTORICAL DATA'!B1905,",","+"),".","-"),"+","."),"-",",")))=TRUE,(VALUE(SUBSTITUTE(SUBSTITUTE(SUBSTITUTE(SUBSTITUTE('YAHOO HISTORICAL DATA'!B1905,",","+"),".","-"),"+","."),"-",","))),"")</f>
        <v/>
      </c>
      <c r="G1905" s="15" t="str">
        <f>IF(ISNUMBER(VALUE(SUBSTITUTE(SUBSTITUTE(SUBSTITUTE(SUBSTITUTE('YAHOO HISTORICAL DATA'!C1905,",","+"),".","-"),"+","."),"-",",")))=TRUE,(VALUE(SUBSTITUTE(SUBSTITUTE(SUBSTITUTE(SUBSTITUTE('YAHOO HISTORICAL DATA'!C1905,",","+"),".","-"),"+","."),"-",","))),"")</f>
        <v/>
      </c>
      <c r="H1905" s="15" t="str">
        <f>IF(ISNUMBER(VALUE(SUBSTITUTE(SUBSTITUTE(SUBSTITUTE(SUBSTITUTE('YAHOO HISTORICAL DATA'!D1905,",","+"),".","-"),"+","."),"-",",")))=TRUE,(VALUE(SUBSTITUTE(SUBSTITUTE(SUBSTITUTE(SUBSTITUTE('YAHOO HISTORICAL DATA'!D1905,",","+"),".","-"),"+","."),"-",","))),"")</f>
        <v/>
      </c>
      <c r="I1905" s="15" t="str">
        <f>IF(ISNUMBER(VALUE(SUBSTITUTE(SUBSTITUTE(SUBSTITUTE(SUBSTITUTE('YAHOO HISTORICAL DATA'!E1905,",","+"),".","-"),"+","."),"-",",")))=TRUE,(VALUE(SUBSTITUTE(SUBSTITUTE(SUBSTITUTE(SUBSTITUTE('YAHOO HISTORICAL DATA'!E1905,",","+"),".","-"),"+","."),"-",","))),"")</f>
        <v/>
      </c>
      <c r="J1905" s="15" t="str">
        <f>IF(ISNUMBER(VALUE(SUBSTITUTE(SUBSTITUTE(SUBSTITUTE(SUBSTITUTE('YAHOO HISTORICAL DATA'!F1905,",","+"),".","-"),"+","."),"-",",")))=TRUE,(VALUE(SUBSTITUTE(SUBSTITUTE(SUBSTITUTE(SUBSTITUTE('YAHOO HISTORICAL DATA'!F1905,",","+"),".","-"),"+","."),"-",","))),"")</f>
        <v/>
      </c>
      <c r="K1905" s="15">
        <f>IF(ISNUMBER(VALUE(SUBSTITUTE(SUBSTITUTE(SUBSTITUTE(SUBSTITUTE('YAHOO HISTORICAL DATA'!G1905,",","+"),".","-"),"+","."),"-",",")))=TRUE,(VALUE(SUBSTITUTE(SUBSTITUTE(SUBSTITUTE(SUBSTITUTE('YAHOO HISTORICAL DATA'!G1905,",","+"),".","-"),"+","."),"-",","))),VALUE(SUBSTITUTE(SUBSTITUTE(SUBSTITUTE(SUBSTITUTE('YAHOO HISTORICAL DATA'!G1905,",","+"),".","-"),"+","."),"-",",")&amp;"0"))</f>
        <v>0</v>
      </c>
    </row>
    <row r="1906" spans="1:11" x14ac:dyDescent="0.2">
      <c r="A1906">
        <f>'YAHOO HISTORICAL DATA'!A1906</f>
        <v>0</v>
      </c>
      <c r="B1906" s="81">
        <f t="shared" si="120"/>
        <v>0</v>
      </c>
      <c r="C1906" s="83">
        <f t="shared" si="122"/>
        <v>0</v>
      </c>
      <c r="D1906" s="83">
        <f t="shared" si="121"/>
        <v>0</v>
      </c>
      <c r="E1906" s="3" t="e">
        <f t="shared" si="123"/>
        <v>#NUM!</v>
      </c>
      <c r="F1906" s="15" t="str">
        <f>IF(ISNUMBER(VALUE(SUBSTITUTE(SUBSTITUTE(SUBSTITUTE(SUBSTITUTE('YAHOO HISTORICAL DATA'!B1906,",","+"),".","-"),"+","."),"-",",")))=TRUE,(VALUE(SUBSTITUTE(SUBSTITUTE(SUBSTITUTE(SUBSTITUTE('YAHOO HISTORICAL DATA'!B1906,",","+"),".","-"),"+","."),"-",","))),"")</f>
        <v/>
      </c>
      <c r="G1906" s="15" t="str">
        <f>IF(ISNUMBER(VALUE(SUBSTITUTE(SUBSTITUTE(SUBSTITUTE(SUBSTITUTE('YAHOO HISTORICAL DATA'!C1906,",","+"),".","-"),"+","."),"-",",")))=TRUE,(VALUE(SUBSTITUTE(SUBSTITUTE(SUBSTITUTE(SUBSTITUTE('YAHOO HISTORICAL DATA'!C1906,",","+"),".","-"),"+","."),"-",","))),"")</f>
        <v/>
      </c>
      <c r="H1906" s="15" t="str">
        <f>IF(ISNUMBER(VALUE(SUBSTITUTE(SUBSTITUTE(SUBSTITUTE(SUBSTITUTE('YAHOO HISTORICAL DATA'!D1906,",","+"),".","-"),"+","."),"-",",")))=TRUE,(VALUE(SUBSTITUTE(SUBSTITUTE(SUBSTITUTE(SUBSTITUTE('YAHOO HISTORICAL DATA'!D1906,",","+"),".","-"),"+","."),"-",","))),"")</f>
        <v/>
      </c>
      <c r="I1906" s="15" t="str">
        <f>IF(ISNUMBER(VALUE(SUBSTITUTE(SUBSTITUTE(SUBSTITUTE(SUBSTITUTE('YAHOO HISTORICAL DATA'!E1906,",","+"),".","-"),"+","."),"-",",")))=TRUE,(VALUE(SUBSTITUTE(SUBSTITUTE(SUBSTITUTE(SUBSTITUTE('YAHOO HISTORICAL DATA'!E1906,",","+"),".","-"),"+","."),"-",","))),"")</f>
        <v/>
      </c>
      <c r="J1906" s="15" t="str">
        <f>IF(ISNUMBER(VALUE(SUBSTITUTE(SUBSTITUTE(SUBSTITUTE(SUBSTITUTE('YAHOO HISTORICAL DATA'!F1906,",","+"),".","-"),"+","."),"-",",")))=TRUE,(VALUE(SUBSTITUTE(SUBSTITUTE(SUBSTITUTE(SUBSTITUTE('YAHOO HISTORICAL DATA'!F1906,",","+"),".","-"),"+","."),"-",","))),"")</f>
        <v/>
      </c>
      <c r="K1906" s="15">
        <f>IF(ISNUMBER(VALUE(SUBSTITUTE(SUBSTITUTE(SUBSTITUTE(SUBSTITUTE('YAHOO HISTORICAL DATA'!G1906,",","+"),".","-"),"+","."),"-",",")))=TRUE,(VALUE(SUBSTITUTE(SUBSTITUTE(SUBSTITUTE(SUBSTITUTE('YAHOO HISTORICAL DATA'!G1906,",","+"),".","-"),"+","."),"-",","))),VALUE(SUBSTITUTE(SUBSTITUTE(SUBSTITUTE(SUBSTITUTE('YAHOO HISTORICAL DATA'!G1906,",","+"),".","-"),"+","."),"-",",")&amp;"0"))</f>
        <v>0</v>
      </c>
    </row>
    <row r="1907" spans="1:11" x14ac:dyDescent="0.2">
      <c r="A1907">
        <f>'YAHOO HISTORICAL DATA'!A1907</f>
        <v>0</v>
      </c>
      <c r="B1907" s="81">
        <f t="shared" si="120"/>
        <v>0</v>
      </c>
      <c r="C1907" s="83">
        <f t="shared" si="122"/>
        <v>0</v>
      </c>
      <c r="D1907" s="83">
        <f t="shared" si="121"/>
        <v>0</v>
      </c>
      <c r="E1907" s="3" t="e">
        <f t="shared" si="123"/>
        <v>#NUM!</v>
      </c>
      <c r="F1907" s="15" t="str">
        <f>IF(ISNUMBER(VALUE(SUBSTITUTE(SUBSTITUTE(SUBSTITUTE(SUBSTITUTE('YAHOO HISTORICAL DATA'!B1907,",","+"),".","-"),"+","."),"-",",")))=TRUE,(VALUE(SUBSTITUTE(SUBSTITUTE(SUBSTITUTE(SUBSTITUTE('YAHOO HISTORICAL DATA'!B1907,",","+"),".","-"),"+","."),"-",","))),"")</f>
        <v/>
      </c>
      <c r="G1907" s="15" t="str">
        <f>IF(ISNUMBER(VALUE(SUBSTITUTE(SUBSTITUTE(SUBSTITUTE(SUBSTITUTE('YAHOO HISTORICAL DATA'!C1907,",","+"),".","-"),"+","."),"-",",")))=TRUE,(VALUE(SUBSTITUTE(SUBSTITUTE(SUBSTITUTE(SUBSTITUTE('YAHOO HISTORICAL DATA'!C1907,",","+"),".","-"),"+","."),"-",","))),"")</f>
        <v/>
      </c>
      <c r="H1907" s="15" t="str">
        <f>IF(ISNUMBER(VALUE(SUBSTITUTE(SUBSTITUTE(SUBSTITUTE(SUBSTITUTE('YAHOO HISTORICAL DATA'!D1907,",","+"),".","-"),"+","."),"-",",")))=TRUE,(VALUE(SUBSTITUTE(SUBSTITUTE(SUBSTITUTE(SUBSTITUTE('YAHOO HISTORICAL DATA'!D1907,",","+"),".","-"),"+","."),"-",","))),"")</f>
        <v/>
      </c>
      <c r="I1907" s="15" t="str">
        <f>IF(ISNUMBER(VALUE(SUBSTITUTE(SUBSTITUTE(SUBSTITUTE(SUBSTITUTE('YAHOO HISTORICAL DATA'!E1907,",","+"),".","-"),"+","."),"-",",")))=TRUE,(VALUE(SUBSTITUTE(SUBSTITUTE(SUBSTITUTE(SUBSTITUTE('YAHOO HISTORICAL DATA'!E1907,",","+"),".","-"),"+","."),"-",","))),"")</f>
        <v/>
      </c>
      <c r="J1907" s="15" t="str">
        <f>IF(ISNUMBER(VALUE(SUBSTITUTE(SUBSTITUTE(SUBSTITUTE(SUBSTITUTE('YAHOO HISTORICAL DATA'!F1907,",","+"),".","-"),"+","."),"-",",")))=TRUE,(VALUE(SUBSTITUTE(SUBSTITUTE(SUBSTITUTE(SUBSTITUTE('YAHOO HISTORICAL DATA'!F1907,",","+"),".","-"),"+","."),"-",","))),"")</f>
        <v/>
      </c>
      <c r="K1907" s="15">
        <f>IF(ISNUMBER(VALUE(SUBSTITUTE(SUBSTITUTE(SUBSTITUTE(SUBSTITUTE('YAHOO HISTORICAL DATA'!G1907,",","+"),".","-"),"+","."),"-",",")))=TRUE,(VALUE(SUBSTITUTE(SUBSTITUTE(SUBSTITUTE(SUBSTITUTE('YAHOO HISTORICAL DATA'!G1907,",","+"),".","-"),"+","."),"-",","))),VALUE(SUBSTITUTE(SUBSTITUTE(SUBSTITUTE(SUBSTITUTE('YAHOO HISTORICAL DATA'!G1907,",","+"),".","-"),"+","."),"-",",")&amp;"0"))</f>
        <v>0</v>
      </c>
    </row>
    <row r="1908" spans="1:11" x14ac:dyDescent="0.2">
      <c r="A1908">
        <f>'YAHOO HISTORICAL DATA'!A1908</f>
        <v>0</v>
      </c>
      <c r="B1908" s="81">
        <f t="shared" si="120"/>
        <v>0</v>
      </c>
      <c r="C1908" s="83">
        <f t="shared" si="122"/>
        <v>0</v>
      </c>
      <c r="D1908" s="83">
        <f t="shared" si="121"/>
        <v>0</v>
      </c>
      <c r="E1908" s="3" t="e">
        <f t="shared" si="123"/>
        <v>#NUM!</v>
      </c>
      <c r="F1908" s="15" t="str">
        <f>IF(ISNUMBER(VALUE(SUBSTITUTE(SUBSTITUTE(SUBSTITUTE(SUBSTITUTE('YAHOO HISTORICAL DATA'!B1908,",","+"),".","-"),"+","."),"-",",")))=TRUE,(VALUE(SUBSTITUTE(SUBSTITUTE(SUBSTITUTE(SUBSTITUTE('YAHOO HISTORICAL DATA'!B1908,",","+"),".","-"),"+","."),"-",","))),"")</f>
        <v/>
      </c>
      <c r="G1908" s="15" t="str">
        <f>IF(ISNUMBER(VALUE(SUBSTITUTE(SUBSTITUTE(SUBSTITUTE(SUBSTITUTE('YAHOO HISTORICAL DATA'!C1908,",","+"),".","-"),"+","."),"-",",")))=TRUE,(VALUE(SUBSTITUTE(SUBSTITUTE(SUBSTITUTE(SUBSTITUTE('YAHOO HISTORICAL DATA'!C1908,",","+"),".","-"),"+","."),"-",","))),"")</f>
        <v/>
      </c>
      <c r="H1908" s="15" t="str">
        <f>IF(ISNUMBER(VALUE(SUBSTITUTE(SUBSTITUTE(SUBSTITUTE(SUBSTITUTE('YAHOO HISTORICAL DATA'!D1908,",","+"),".","-"),"+","."),"-",",")))=TRUE,(VALUE(SUBSTITUTE(SUBSTITUTE(SUBSTITUTE(SUBSTITUTE('YAHOO HISTORICAL DATA'!D1908,",","+"),".","-"),"+","."),"-",","))),"")</f>
        <v/>
      </c>
      <c r="I1908" s="15" t="str">
        <f>IF(ISNUMBER(VALUE(SUBSTITUTE(SUBSTITUTE(SUBSTITUTE(SUBSTITUTE('YAHOO HISTORICAL DATA'!E1908,",","+"),".","-"),"+","."),"-",",")))=TRUE,(VALUE(SUBSTITUTE(SUBSTITUTE(SUBSTITUTE(SUBSTITUTE('YAHOO HISTORICAL DATA'!E1908,",","+"),".","-"),"+","."),"-",","))),"")</f>
        <v/>
      </c>
      <c r="J1908" s="15" t="str">
        <f>IF(ISNUMBER(VALUE(SUBSTITUTE(SUBSTITUTE(SUBSTITUTE(SUBSTITUTE('YAHOO HISTORICAL DATA'!F1908,",","+"),".","-"),"+","."),"-",",")))=TRUE,(VALUE(SUBSTITUTE(SUBSTITUTE(SUBSTITUTE(SUBSTITUTE('YAHOO HISTORICAL DATA'!F1908,",","+"),".","-"),"+","."),"-",","))),"")</f>
        <v/>
      </c>
      <c r="K1908" s="15">
        <f>IF(ISNUMBER(VALUE(SUBSTITUTE(SUBSTITUTE(SUBSTITUTE(SUBSTITUTE('YAHOO HISTORICAL DATA'!G1908,",","+"),".","-"),"+","."),"-",",")))=TRUE,(VALUE(SUBSTITUTE(SUBSTITUTE(SUBSTITUTE(SUBSTITUTE('YAHOO HISTORICAL DATA'!G1908,",","+"),".","-"),"+","."),"-",","))),VALUE(SUBSTITUTE(SUBSTITUTE(SUBSTITUTE(SUBSTITUTE('YAHOO HISTORICAL DATA'!G1908,",","+"),".","-"),"+","."),"-",",")&amp;"0"))</f>
        <v>0</v>
      </c>
    </row>
    <row r="1909" spans="1:11" x14ac:dyDescent="0.2">
      <c r="A1909">
        <f>'YAHOO HISTORICAL DATA'!A1909</f>
        <v>0</v>
      </c>
      <c r="B1909" s="81">
        <f t="shared" si="120"/>
        <v>0</v>
      </c>
      <c r="C1909" s="83">
        <f t="shared" si="122"/>
        <v>0</v>
      </c>
      <c r="D1909" s="83">
        <f t="shared" si="121"/>
        <v>0</v>
      </c>
      <c r="E1909" s="3" t="e">
        <f t="shared" si="123"/>
        <v>#NUM!</v>
      </c>
      <c r="F1909" s="15" t="str">
        <f>IF(ISNUMBER(VALUE(SUBSTITUTE(SUBSTITUTE(SUBSTITUTE(SUBSTITUTE('YAHOO HISTORICAL DATA'!B1909,",","+"),".","-"),"+","."),"-",",")))=TRUE,(VALUE(SUBSTITUTE(SUBSTITUTE(SUBSTITUTE(SUBSTITUTE('YAHOO HISTORICAL DATA'!B1909,",","+"),".","-"),"+","."),"-",","))),"")</f>
        <v/>
      </c>
      <c r="G1909" s="15" t="str">
        <f>IF(ISNUMBER(VALUE(SUBSTITUTE(SUBSTITUTE(SUBSTITUTE(SUBSTITUTE('YAHOO HISTORICAL DATA'!C1909,",","+"),".","-"),"+","."),"-",",")))=TRUE,(VALUE(SUBSTITUTE(SUBSTITUTE(SUBSTITUTE(SUBSTITUTE('YAHOO HISTORICAL DATA'!C1909,",","+"),".","-"),"+","."),"-",","))),"")</f>
        <v/>
      </c>
      <c r="H1909" s="15" t="str">
        <f>IF(ISNUMBER(VALUE(SUBSTITUTE(SUBSTITUTE(SUBSTITUTE(SUBSTITUTE('YAHOO HISTORICAL DATA'!D1909,",","+"),".","-"),"+","."),"-",",")))=TRUE,(VALUE(SUBSTITUTE(SUBSTITUTE(SUBSTITUTE(SUBSTITUTE('YAHOO HISTORICAL DATA'!D1909,",","+"),".","-"),"+","."),"-",","))),"")</f>
        <v/>
      </c>
      <c r="I1909" s="15" t="str">
        <f>IF(ISNUMBER(VALUE(SUBSTITUTE(SUBSTITUTE(SUBSTITUTE(SUBSTITUTE('YAHOO HISTORICAL DATA'!E1909,",","+"),".","-"),"+","."),"-",",")))=TRUE,(VALUE(SUBSTITUTE(SUBSTITUTE(SUBSTITUTE(SUBSTITUTE('YAHOO HISTORICAL DATA'!E1909,",","+"),".","-"),"+","."),"-",","))),"")</f>
        <v/>
      </c>
      <c r="J1909" s="15" t="str">
        <f>IF(ISNUMBER(VALUE(SUBSTITUTE(SUBSTITUTE(SUBSTITUTE(SUBSTITUTE('YAHOO HISTORICAL DATA'!F1909,",","+"),".","-"),"+","."),"-",",")))=TRUE,(VALUE(SUBSTITUTE(SUBSTITUTE(SUBSTITUTE(SUBSTITUTE('YAHOO HISTORICAL DATA'!F1909,",","+"),".","-"),"+","."),"-",","))),"")</f>
        <v/>
      </c>
      <c r="K1909" s="15">
        <f>IF(ISNUMBER(VALUE(SUBSTITUTE(SUBSTITUTE(SUBSTITUTE(SUBSTITUTE('YAHOO HISTORICAL DATA'!G1909,",","+"),".","-"),"+","."),"-",",")))=TRUE,(VALUE(SUBSTITUTE(SUBSTITUTE(SUBSTITUTE(SUBSTITUTE('YAHOO HISTORICAL DATA'!G1909,",","+"),".","-"),"+","."),"-",","))),VALUE(SUBSTITUTE(SUBSTITUTE(SUBSTITUTE(SUBSTITUTE('YAHOO HISTORICAL DATA'!G1909,",","+"),".","-"),"+","."),"-",",")&amp;"0"))</f>
        <v>0</v>
      </c>
    </row>
    <row r="1910" spans="1:11" x14ac:dyDescent="0.2">
      <c r="A1910">
        <f>'YAHOO HISTORICAL DATA'!A1910</f>
        <v>0</v>
      </c>
      <c r="B1910" s="81">
        <f t="shared" si="120"/>
        <v>0</v>
      </c>
      <c r="C1910" s="83">
        <f t="shared" si="122"/>
        <v>0</v>
      </c>
      <c r="D1910" s="83">
        <f t="shared" si="121"/>
        <v>0</v>
      </c>
      <c r="E1910" s="3" t="e">
        <f t="shared" si="123"/>
        <v>#NUM!</v>
      </c>
      <c r="F1910" s="15" t="str">
        <f>IF(ISNUMBER(VALUE(SUBSTITUTE(SUBSTITUTE(SUBSTITUTE(SUBSTITUTE('YAHOO HISTORICAL DATA'!B1910,",","+"),".","-"),"+","."),"-",",")))=TRUE,(VALUE(SUBSTITUTE(SUBSTITUTE(SUBSTITUTE(SUBSTITUTE('YAHOO HISTORICAL DATA'!B1910,",","+"),".","-"),"+","."),"-",","))),"")</f>
        <v/>
      </c>
      <c r="G1910" s="15" t="str">
        <f>IF(ISNUMBER(VALUE(SUBSTITUTE(SUBSTITUTE(SUBSTITUTE(SUBSTITUTE('YAHOO HISTORICAL DATA'!C1910,",","+"),".","-"),"+","."),"-",",")))=TRUE,(VALUE(SUBSTITUTE(SUBSTITUTE(SUBSTITUTE(SUBSTITUTE('YAHOO HISTORICAL DATA'!C1910,",","+"),".","-"),"+","."),"-",","))),"")</f>
        <v/>
      </c>
      <c r="H1910" s="15" t="str">
        <f>IF(ISNUMBER(VALUE(SUBSTITUTE(SUBSTITUTE(SUBSTITUTE(SUBSTITUTE('YAHOO HISTORICAL DATA'!D1910,",","+"),".","-"),"+","."),"-",",")))=TRUE,(VALUE(SUBSTITUTE(SUBSTITUTE(SUBSTITUTE(SUBSTITUTE('YAHOO HISTORICAL DATA'!D1910,",","+"),".","-"),"+","."),"-",","))),"")</f>
        <v/>
      </c>
      <c r="I1910" s="15" t="str">
        <f>IF(ISNUMBER(VALUE(SUBSTITUTE(SUBSTITUTE(SUBSTITUTE(SUBSTITUTE('YAHOO HISTORICAL DATA'!E1910,",","+"),".","-"),"+","."),"-",",")))=TRUE,(VALUE(SUBSTITUTE(SUBSTITUTE(SUBSTITUTE(SUBSTITUTE('YAHOO HISTORICAL DATA'!E1910,",","+"),".","-"),"+","."),"-",","))),"")</f>
        <v/>
      </c>
      <c r="J1910" s="15" t="str">
        <f>IF(ISNUMBER(VALUE(SUBSTITUTE(SUBSTITUTE(SUBSTITUTE(SUBSTITUTE('YAHOO HISTORICAL DATA'!F1910,",","+"),".","-"),"+","."),"-",",")))=TRUE,(VALUE(SUBSTITUTE(SUBSTITUTE(SUBSTITUTE(SUBSTITUTE('YAHOO HISTORICAL DATA'!F1910,",","+"),".","-"),"+","."),"-",","))),"")</f>
        <v/>
      </c>
      <c r="K1910" s="15">
        <f>IF(ISNUMBER(VALUE(SUBSTITUTE(SUBSTITUTE(SUBSTITUTE(SUBSTITUTE('YAHOO HISTORICAL DATA'!G1910,",","+"),".","-"),"+","."),"-",",")))=TRUE,(VALUE(SUBSTITUTE(SUBSTITUTE(SUBSTITUTE(SUBSTITUTE('YAHOO HISTORICAL DATA'!G1910,",","+"),".","-"),"+","."),"-",","))),VALUE(SUBSTITUTE(SUBSTITUTE(SUBSTITUTE(SUBSTITUTE('YAHOO HISTORICAL DATA'!G1910,",","+"),".","-"),"+","."),"-",",")&amp;"0"))</f>
        <v>0</v>
      </c>
    </row>
    <row r="1911" spans="1:11" x14ac:dyDescent="0.2">
      <c r="A1911">
        <f>'YAHOO HISTORICAL DATA'!A1911</f>
        <v>0</v>
      </c>
      <c r="B1911" s="81">
        <f t="shared" si="120"/>
        <v>0</v>
      </c>
      <c r="C1911" s="83">
        <f t="shared" si="122"/>
        <v>0</v>
      </c>
      <c r="D1911" s="83">
        <f t="shared" si="121"/>
        <v>0</v>
      </c>
      <c r="E1911" s="3" t="e">
        <f t="shared" si="123"/>
        <v>#NUM!</v>
      </c>
      <c r="F1911" s="15" t="str">
        <f>IF(ISNUMBER(VALUE(SUBSTITUTE(SUBSTITUTE(SUBSTITUTE(SUBSTITUTE('YAHOO HISTORICAL DATA'!B1911,",","+"),".","-"),"+","."),"-",",")))=TRUE,(VALUE(SUBSTITUTE(SUBSTITUTE(SUBSTITUTE(SUBSTITUTE('YAHOO HISTORICAL DATA'!B1911,",","+"),".","-"),"+","."),"-",","))),"")</f>
        <v/>
      </c>
      <c r="G1911" s="15" t="str">
        <f>IF(ISNUMBER(VALUE(SUBSTITUTE(SUBSTITUTE(SUBSTITUTE(SUBSTITUTE('YAHOO HISTORICAL DATA'!C1911,",","+"),".","-"),"+","."),"-",",")))=TRUE,(VALUE(SUBSTITUTE(SUBSTITUTE(SUBSTITUTE(SUBSTITUTE('YAHOO HISTORICAL DATA'!C1911,",","+"),".","-"),"+","."),"-",","))),"")</f>
        <v/>
      </c>
      <c r="H1911" s="15" t="str">
        <f>IF(ISNUMBER(VALUE(SUBSTITUTE(SUBSTITUTE(SUBSTITUTE(SUBSTITUTE('YAHOO HISTORICAL DATA'!D1911,",","+"),".","-"),"+","."),"-",",")))=TRUE,(VALUE(SUBSTITUTE(SUBSTITUTE(SUBSTITUTE(SUBSTITUTE('YAHOO HISTORICAL DATA'!D1911,",","+"),".","-"),"+","."),"-",","))),"")</f>
        <v/>
      </c>
      <c r="I1911" s="15" t="str">
        <f>IF(ISNUMBER(VALUE(SUBSTITUTE(SUBSTITUTE(SUBSTITUTE(SUBSTITUTE('YAHOO HISTORICAL DATA'!E1911,",","+"),".","-"),"+","."),"-",",")))=TRUE,(VALUE(SUBSTITUTE(SUBSTITUTE(SUBSTITUTE(SUBSTITUTE('YAHOO HISTORICAL DATA'!E1911,",","+"),".","-"),"+","."),"-",","))),"")</f>
        <v/>
      </c>
      <c r="J1911" s="15" t="str">
        <f>IF(ISNUMBER(VALUE(SUBSTITUTE(SUBSTITUTE(SUBSTITUTE(SUBSTITUTE('YAHOO HISTORICAL DATA'!F1911,",","+"),".","-"),"+","."),"-",",")))=TRUE,(VALUE(SUBSTITUTE(SUBSTITUTE(SUBSTITUTE(SUBSTITUTE('YAHOO HISTORICAL DATA'!F1911,",","+"),".","-"),"+","."),"-",","))),"")</f>
        <v/>
      </c>
      <c r="K1911" s="15">
        <f>IF(ISNUMBER(VALUE(SUBSTITUTE(SUBSTITUTE(SUBSTITUTE(SUBSTITUTE('YAHOO HISTORICAL DATA'!G1911,",","+"),".","-"),"+","."),"-",",")))=TRUE,(VALUE(SUBSTITUTE(SUBSTITUTE(SUBSTITUTE(SUBSTITUTE('YAHOO HISTORICAL DATA'!G1911,",","+"),".","-"),"+","."),"-",","))),VALUE(SUBSTITUTE(SUBSTITUTE(SUBSTITUTE(SUBSTITUTE('YAHOO HISTORICAL DATA'!G1911,",","+"),".","-"),"+","."),"-",",")&amp;"0"))</f>
        <v>0</v>
      </c>
    </row>
    <row r="1912" spans="1:11" x14ac:dyDescent="0.2">
      <c r="A1912">
        <f>'YAHOO HISTORICAL DATA'!A1912</f>
        <v>0</v>
      </c>
      <c r="B1912" s="81">
        <f t="shared" si="120"/>
        <v>0</v>
      </c>
      <c r="C1912" s="83">
        <f t="shared" si="122"/>
        <v>0</v>
      </c>
      <c r="D1912" s="83">
        <f t="shared" si="121"/>
        <v>0</v>
      </c>
      <c r="E1912" s="3" t="e">
        <f t="shared" si="123"/>
        <v>#NUM!</v>
      </c>
      <c r="F1912" s="15" t="str">
        <f>IF(ISNUMBER(VALUE(SUBSTITUTE(SUBSTITUTE(SUBSTITUTE(SUBSTITUTE('YAHOO HISTORICAL DATA'!B1912,",","+"),".","-"),"+","."),"-",",")))=TRUE,(VALUE(SUBSTITUTE(SUBSTITUTE(SUBSTITUTE(SUBSTITUTE('YAHOO HISTORICAL DATA'!B1912,",","+"),".","-"),"+","."),"-",","))),"")</f>
        <v/>
      </c>
      <c r="G1912" s="15" t="str">
        <f>IF(ISNUMBER(VALUE(SUBSTITUTE(SUBSTITUTE(SUBSTITUTE(SUBSTITUTE('YAHOO HISTORICAL DATA'!C1912,",","+"),".","-"),"+","."),"-",",")))=TRUE,(VALUE(SUBSTITUTE(SUBSTITUTE(SUBSTITUTE(SUBSTITUTE('YAHOO HISTORICAL DATA'!C1912,",","+"),".","-"),"+","."),"-",","))),"")</f>
        <v/>
      </c>
      <c r="H1912" s="15" t="str">
        <f>IF(ISNUMBER(VALUE(SUBSTITUTE(SUBSTITUTE(SUBSTITUTE(SUBSTITUTE('YAHOO HISTORICAL DATA'!D1912,",","+"),".","-"),"+","."),"-",",")))=TRUE,(VALUE(SUBSTITUTE(SUBSTITUTE(SUBSTITUTE(SUBSTITUTE('YAHOO HISTORICAL DATA'!D1912,",","+"),".","-"),"+","."),"-",","))),"")</f>
        <v/>
      </c>
      <c r="I1912" s="15" t="str">
        <f>IF(ISNUMBER(VALUE(SUBSTITUTE(SUBSTITUTE(SUBSTITUTE(SUBSTITUTE('YAHOO HISTORICAL DATA'!E1912,",","+"),".","-"),"+","."),"-",",")))=TRUE,(VALUE(SUBSTITUTE(SUBSTITUTE(SUBSTITUTE(SUBSTITUTE('YAHOO HISTORICAL DATA'!E1912,",","+"),".","-"),"+","."),"-",","))),"")</f>
        <v/>
      </c>
      <c r="J1912" s="15" t="str">
        <f>IF(ISNUMBER(VALUE(SUBSTITUTE(SUBSTITUTE(SUBSTITUTE(SUBSTITUTE('YAHOO HISTORICAL DATA'!F1912,",","+"),".","-"),"+","."),"-",",")))=TRUE,(VALUE(SUBSTITUTE(SUBSTITUTE(SUBSTITUTE(SUBSTITUTE('YAHOO HISTORICAL DATA'!F1912,",","+"),".","-"),"+","."),"-",","))),"")</f>
        <v/>
      </c>
      <c r="K1912" s="15">
        <f>IF(ISNUMBER(VALUE(SUBSTITUTE(SUBSTITUTE(SUBSTITUTE(SUBSTITUTE('YAHOO HISTORICAL DATA'!G1912,",","+"),".","-"),"+","."),"-",",")))=TRUE,(VALUE(SUBSTITUTE(SUBSTITUTE(SUBSTITUTE(SUBSTITUTE('YAHOO HISTORICAL DATA'!G1912,",","+"),".","-"),"+","."),"-",","))),VALUE(SUBSTITUTE(SUBSTITUTE(SUBSTITUTE(SUBSTITUTE('YAHOO HISTORICAL DATA'!G1912,",","+"),".","-"),"+","."),"-",",")&amp;"0"))</f>
        <v>0</v>
      </c>
    </row>
    <row r="1913" spans="1:11" x14ac:dyDescent="0.2">
      <c r="A1913">
        <f>'YAHOO HISTORICAL DATA'!A1913</f>
        <v>0</v>
      </c>
      <c r="B1913" s="81">
        <f t="shared" si="120"/>
        <v>0</v>
      </c>
      <c r="C1913" s="83">
        <f t="shared" si="122"/>
        <v>0</v>
      </c>
      <c r="D1913" s="83">
        <f t="shared" si="121"/>
        <v>0</v>
      </c>
      <c r="E1913" s="3" t="e">
        <f t="shared" si="123"/>
        <v>#NUM!</v>
      </c>
      <c r="F1913" s="15" t="str">
        <f>IF(ISNUMBER(VALUE(SUBSTITUTE(SUBSTITUTE(SUBSTITUTE(SUBSTITUTE('YAHOO HISTORICAL DATA'!B1913,",","+"),".","-"),"+","."),"-",",")))=TRUE,(VALUE(SUBSTITUTE(SUBSTITUTE(SUBSTITUTE(SUBSTITUTE('YAHOO HISTORICAL DATA'!B1913,",","+"),".","-"),"+","."),"-",","))),"")</f>
        <v/>
      </c>
      <c r="G1913" s="15" t="str">
        <f>IF(ISNUMBER(VALUE(SUBSTITUTE(SUBSTITUTE(SUBSTITUTE(SUBSTITUTE('YAHOO HISTORICAL DATA'!C1913,",","+"),".","-"),"+","."),"-",",")))=TRUE,(VALUE(SUBSTITUTE(SUBSTITUTE(SUBSTITUTE(SUBSTITUTE('YAHOO HISTORICAL DATA'!C1913,",","+"),".","-"),"+","."),"-",","))),"")</f>
        <v/>
      </c>
      <c r="H1913" s="15" t="str">
        <f>IF(ISNUMBER(VALUE(SUBSTITUTE(SUBSTITUTE(SUBSTITUTE(SUBSTITUTE('YAHOO HISTORICAL DATA'!D1913,",","+"),".","-"),"+","."),"-",",")))=TRUE,(VALUE(SUBSTITUTE(SUBSTITUTE(SUBSTITUTE(SUBSTITUTE('YAHOO HISTORICAL DATA'!D1913,",","+"),".","-"),"+","."),"-",","))),"")</f>
        <v/>
      </c>
      <c r="I1913" s="15" t="str">
        <f>IF(ISNUMBER(VALUE(SUBSTITUTE(SUBSTITUTE(SUBSTITUTE(SUBSTITUTE('YAHOO HISTORICAL DATA'!E1913,",","+"),".","-"),"+","."),"-",",")))=TRUE,(VALUE(SUBSTITUTE(SUBSTITUTE(SUBSTITUTE(SUBSTITUTE('YAHOO HISTORICAL DATA'!E1913,",","+"),".","-"),"+","."),"-",","))),"")</f>
        <v/>
      </c>
      <c r="J1913" s="15" t="str">
        <f>IF(ISNUMBER(VALUE(SUBSTITUTE(SUBSTITUTE(SUBSTITUTE(SUBSTITUTE('YAHOO HISTORICAL DATA'!F1913,",","+"),".","-"),"+","."),"-",",")))=TRUE,(VALUE(SUBSTITUTE(SUBSTITUTE(SUBSTITUTE(SUBSTITUTE('YAHOO HISTORICAL DATA'!F1913,",","+"),".","-"),"+","."),"-",","))),"")</f>
        <v/>
      </c>
      <c r="K1913" s="15">
        <f>IF(ISNUMBER(VALUE(SUBSTITUTE(SUBSTITUTE(SUBSTITUTE(SUBSTITUTE('YAHOO HISTORICAL DATA'!G1913,",","+"),".","-"),"+","."),"-",",")))=TRUE,(VALUE(SUBSTITUTE(SUBSTITUTE(SUBSTITUTE(SUBSTITUTE('YAHOO HISTORICAL DATA'!G1913,",","+"),".","-"),"+","."),"-",","))),VALUE(SUBSTITUTE(SUBSTITUTE(SUBSTITUTE(SUBSTITUTE('YAHOO HISTORICAL DATA'!G1913,",","+"),".","-"),"+","."),"-",",")&amp;"0"))</f>
        <v>0</v>
      </c>
    </row>
    <row r="1914" spans="1:11" x14ac:dyDescent="0.2">
      <c r="A1914">
        <f>'YAHOO HISTORICAL DATA'!A1914</f>
        <v>0</v>
      </c>
      <c r="B1914" s="81">
        <f t="shared" si="120"/>
        <v>0</v>
      </c>
      <c r="C1914" s="83">
        <f t="shared" si="122"/>
        <v>0</v>
      </c>
      <c r="D1914" s="83">
        <f t="shared" si="121"/>
        <v>0</v>
      </c>
      <c r="E1914" s="3" t="e">
        <f t="shared" si="123"/>
        <v>#NUM!</v>
      </c>
      <c r="F1914" s="15" t="str">
        <f>IF(ISNUMBER(VALUE(SUBSTITUTE(SUBSTITUTE(SUBSTITUTE(SUBSTITUTE('YAHOO HISTORICAL DATA'!B1914,",","+"),".","-"),"+","."),"-",",")))=TRUE,(VALUE(SUBSTITUTE(SUBSTITUTE(SUBSTITUTE(SUBSTITUTE('YAHOO HISTORICAL DATA'!B1914,",","+"),".","-"),"+","."),"-",","))),"")</f>
        <v/>
      </c>
      <c r="G1914" s="15" t="str">
        <f>IF(ISNUMBER(VALUE(SUBSTITUTE(SUBSTITUTE(SUBSTITUTE(SUBSTITUTE('YAHOO HISTORICAL DATA'!C1914,",","+"),".","-"),"+","."),"-",",")))=TRUE,(VALUE(SUBSTITUTE(SUBSTITUTE(SUBSTITUTE(SUBSTITUTE('YAHOO HISTORICAL DATA'!C1914,",","+"),".","-"),"+","."),"-",","))),"")</f>
        <v/>
      </c>
      <c r="H1914" s="15" t="str">
        <f>IF(ISNUMBER(VALUE(SUBSTITUTE(SUBSTITUTE(SUBSTITUTE(SUBSTITUTE('YAHOO HISTORICAL DATA'!D1914,",","+"),".","-"),"+","."),"-",",")))=TRUE,(VALUE(SUBSTITUTE(SUBSTITUTE(SUBSTITUTE(SUBSTITUTE('YAHOO HISTORICAL DATA'!D1914,",","+"),".","-"),"+","."),"-",","))),"")</f>
        <v/>
      </c>
      <c r="I1914" s="15" t="str">
        <f>IF(ISNUMBER(VALUE(SUBSTITUTE(SUBSTITUTE(SUBSTITUTE(SUBSTITUTE('YAHOO HISTORICAL DATA'!E1914,",","+"),".","-"),"+","."),"-",",")))=TRUE,(VALUE(SUBSTITUTE(SUBSTITUTE(SUBSTITUTE(SUBSTITUTE('YAHOO HISTORICAL DATA'!E1914,",","+"),".","-"),"+","."),"-",","))),"")</f>
        <v/>
      </c>
      <c r="J1914" s="15" t="str">
        <f>IF(ISNUMBER(VALUE(SUBSTITUTE(SUBSTITUTE(SUBSTITUTE(SUBSTITUTE('YAHOO HISTORICAL DATA'!F1914,",","+"),".","-"),"+","."),"-",",")))=TRUE,(VALUE(SUBSTITUTE(SUBSTITUTE(SUBSTITUTE(SUBSTITUTE('YAHOO HISTORICAL DATA'!F1914,",","+"),".","-"),"+","."),"-",","))),"")</f>
        <v/>
      </c>
      <c r="K1914" s="15">
        <f>IF(ISNUMBER(VALUE(SUBSTITUTE(SUBSTITUTE(SUBSTITUTE(SUBSTITUTE('YAHOO HISTORICAL DATA'!G1914,",","+"),".","-"),"+","."),"-",",")))=TRUE,(VALUE(SUBSTITUTE(SUBSTITUTE(SUBSTITUTE(SUBSTITUTE('YAHOO HISTORICAL DATA'!G1914,",","+"),".","-"),"+","."),"-",","))),VALUE(SUBSTITUTE(SUBSTITUTE(SUBSTITUTE(SUBSTITUTE('YAHOO HISTORICAL DATA'!G1914,",","+"),".","-"),"+","."),"-",",")&amp;"0"))</f>
        <v>0</v>
      </c>
    </row>
    <row r="1915" spans="1:11" x14ac:dyDescent="0.2">
      <c r="A1915">
        <f>'YAHOO HISTORICAL DATA'!A1915</f>
        <v>0</v>
      </c>
      <c r="B1915" s="81">
        <f t="shared" si="120"/>
        <v>0</v>
      </c>
      <c r="C1915" s="83">
        <f t="shared" si="122"/>
        <v>0</v>
      </c>
      <c r="D1915" s="83">
        <f t="shared" si="121"/>
        <v>0</v>
      </c>
      <c r="E1915" s="3" t="e">
        <f t="shared" si="123"/>
        <v>#NUM!</v>
      </c>
      <c r="F1915" s="15" t="str">
        <f>IF(ISNUMBER(VALUE(SUBSTITUTE(SUBSTITUTE(SUBSTITUTE(SUBSTITUTE('YAHOO HISTORICAL DATA'!B1915,",","+"),".","-"),"+","."),"-",",")))=TRUE,(VALUE(SUBSTITUTE(SUBSTITUTE(SUBSTITUTE(SUBSTITUTE('YAHOO HISTORICAL DATA'!B1915,",","+"),".","-"),"+","."),"-",","))),"")</f>
        <v/>
      </c>
      <c r="G1915" s="15" t="str">
        <f>IF(ISNUMBER(VALUE(SUBSTITUTE(SUBSTITUTE(SUBSTITUTE(SUBSTITUTE('YAHOO HISTORICAL DATA'!C1915,",","+"),".","-"),"+","."),"-",",")))=TRUE,(VALUE(SUBSTITUTE(SUBSTITUTE(SUBSTITUTE(SUBSTITUTE('YAHOO HISTORICAL DATA'!C1915,",","+"),".","-"),"+","."),"-",","))),"")</f>
        <v/>
      </c>
      <c r="H1915" s="15" t="str">
        <f>IF(ISNUMBER(VALUE(SUBSTITUTE(SUBSTITUTE(SUBSTITUTE(SUBSTITUTE('YAHOO HISTORICAL DATA'!D1915,",","+"),".","-"),"+","."),"-",",")))=TRUE,(VALUE(SUBSTITUTE(SUBSTITUTE(SUBSTITUTE(SUBSTITUTE('YAHOO HISTORICAL DATA'!D1915,",","+"),".","-"),"+","."),"-",","))),"")</f>
        <v/>
      </c>
      <c r="I1915" s="15" t="str">
        <f>IF(ISNUMBER(VALUE(SUBSTITUTE(SUBSTITUTE(SUBSTITUTE(SUBSTITUTE('YAHOO HISTORICAL DATA'!E1915,",","+"),".","-"),"+","."),"-",",")))=TRUE,(VALUE(SUBSTITUTE(SUBSTITUTE(SUBSTITUTE(SUBSTITUTE('YAHOO HISTORICAL DATA'!E1915,",","+"),".","-"),"+","."),"-",","))),"")</f>
        <v/>
      </c>
      <c r="J1915" s="15" t="str">
        <f>IF(ISNUMBER(VALUE(SUBSTITUTE(SUBSTITUTE(SUBSTITUTE(SUBSTITUTE('YAHOO HISTORICAL DATA'!F1915,",","+"),".","-"),"+","."),"-",",")))=TRUE,(VALUE(SUBSTITUTE(SUBSTITUTE(SUBSTITUTE(SUBSTITUTE('YAHOO HISTORICAL DATA'!F1915,",","+"),".","-"),"+","."),"-",","))),"")</f>
        <v/>
      </c>
      <c r="K1915" s="15">
        <f>IF(ISNUMBER(VALUE(SUBSTITUTE(SUBSTITUTE(SUBSTITUTE(SUBSTITUTE('YAHOO HISTORICAL DATA'!G1915,",","+"),".","-"),"+","."),"-",",")))=TRUE,(VALUE(SUBSTITUTE(SUBSTITUTE(SUBSTITUTE(SUBSTITUTE('YAHOO HISTORICAL DATA'!G1915,",","+"),".","-"),"+","."),"-",","))),VALUE(SUBSTITUTE(SUBSTITUTE(SUBSTITUTE(SUBSTITUTE('YAHOO HISTORICAL DATA'!G1915,",","+"),".","-"),"+","."),"-",",")&amp;"0"))</f>
        <v>0</v>
      </c>
    </row>
    <row r="1916" spans="1:11" x14ac:dyDescent="0.2">
      <c r="A1916">
        <f>'YAHOO HISTORICAL DATA'!A1916</f>
        <v>0</v>
      </c>
      <c r="B1916" s="81">
        <f t="shared" si="120"/>
        <v>0</v>
      </c>
      <c r="C1916" s="83">
        <f t="shared" si="122"/>
        <v>0</v>
      </c>
      <c r="D1916" s="83">
        <f t="shared" si="121"/>
        <v>0</v>
      </c>
      <c r="E1916" s="3" t="e">
        <f t="shared" si="123"/>
        <v>#NUM!</v>
      </c>
      <c r="F1916" s="15" t="str">
        <f>IF(ISNUMBER(VALUE(SUBSTITUTE(SUBSTITUTE(SUBSTITUTE(SUBSTITUTE('YAHOO HISTORICAL DATA'!B1916,",","+"),".","-"),"+","."),"-",",")))=TRUE,(VALUE(SUBSTITUTE(SUBSTITUTE(SUBSTITUTE(SUBSTITUTE('YAHOO HISTORICAL DATA'!B1916,",","+"),".","-"),"+","."),"-",","))),"")</f>
        <v/>
      </c>
      <c r="G1916" s="15" t="str">
        <f>IF(ISNUMBER(VALUE(SUBSTITUTE(SUBSTITUTE(SUBSTITUTE(SUBSTITUTE('YAHOO HISTORICAL DATA'!C1916,",","+"),".","-"),"+","."),"-",",")))=TRUE,(VALUE(SUBSTITUTE(SUBSTITUTE(SUBSTITUTE(SUBSTITUTE('YAHOO HISTORICAL DATA'!C1916,",","+"),".","-"),"+","."),"-",","))),"")</f>
        <v/>
      </c>
      <c r="H1916" s="15" t="str">
        <f>IF(ISNUMBER(VALUE(SUBSTITUTE(SUBSTITUTE(SUBSTITUTE(SUBSTITUTE('YAHOO HISTORICAL DATA'!D1916,",","+"),".","-"),"+","."),"-",",")))=TRUE,(VALUE(SUBSTITUTE(SUBSTITUTE(SUBSTITUTE(SUBSTITUTE('YAHOO HISTORICAL DATA'!D1916,",","+"),".","-"),"+","."),"-",","))),"")</f>
        <v/>
      </c>
      <c r="I1916" s="15" t="str">
        <f>IF(ISNUMBER(VALUE(SUBSTITUTE(SUBSTITUTE(SUBSTITUTE(SUBSTITUTE('YAHOO HISTORICAL DATA'!E1916,",","+"),".","-"),"+","."),"-",",")))=TRUE,(VALUE(SUBSTITUTE(SUBSTITUTE(SUBSTITUTE(SUBSTITUTE('YAHOO HISTORICAL DATA'!E1916,",","+"),".","-"),"+","."),"-",","))),"")</f>
        <v/>
      </c>
      <c r="J1916" s="15" t="str">
        <f>IF(ISNUMBER(VALUE(SUBSTITUTE(SUBSTITUTE(SUBSTITUTE(SUBSTITUTE('YAHOO HISTORICAL DATA'!F1916,",","+"),".","-"),"+","."),"-",",")))=TRUE,(VALUE(SUBSTITUTE(SUBSTITUTE(SUBSTITUTE(SUBSTITUTE('YAHOO HISTORICAL DATA'!F1916,",","+"),".","-"),"+","."),"-",","))),"")</f>
        <v/>
      </c>
      <c r="K1916" s="15">
        <f>IF(ISNUMBER(VALUE(SUBSTITUTE(SUBSTITUTE(SUBSTITUTE(SUBSTITUTE('YAHOO HISTORICAL DATA'!G1916,",","+"),".","-"),"+","."),"-",",")))=TRUE,(VALUE(SUBSTITUTE(SUBSTITUTE(SUBSTITUTE(SUBSTITUTE('YAHOO HISTORICAL DATA'!G1916,",","+"),".","-"),"+","."),"-",","))),VALUE(SUBSTITUTE(SUBSTITUTE(SUBSTITUTE(SUBSTITUTE('YAHOO HISTORICAL DATA'!G1916,",","+"),".","-"),"+","."),"-",",")&amp;"0"))</f>
        <v>0</v>
      </c>
    </row>
    <row r="1917" spans="1:11" x14ac:dyDescent="0.2">
      <c r="A1917">
        <f>'YAHOO HISTORICAL DATA'!A1917</f>
        <v>0</v>
      </c>
      <c r="B1917" s="81">
        <f t="shared" si="120"/>
        <v>0</v>
      </c>
      <c r="C1917" s="83">
        <f t="shared" si="122"/>
        <v>0</v>
      </c>
      <c r="D1917" s="83">
        <f t="shared" si="121"/>
        <v>0</v>
      </c>
      <c r="E1917" s="3" t="e">
        <f t="shared" si="123"/>
        <v>#NUM!</v>
      </c>
      <c r="F1917" s="15" t="str">
        <f>IF(ISNUMBER(VALUE(SUBSTITUTE(SUBSTITUTE(SUBSTITUTE(SUBSTITUTE('YAHOO HISTORICAL DATA'!B1917,",","+"),".","-"),"+","."),"-",",")))=TRUE,(VALUE(SUBSTITUTE(SUBSTITUTE(SUBSTITUTE(SUBSTITUTE('YAHOO HISTORICAL DATA'!B1917,",","+"),".","-"),"+","."),"-",","))),"")</f>
        <v/>
      </c>
      <c r="G1917" s="15" t="str">
        <f>IF(ISNUMBER(VALUE(SUBSTITUTE(SUBSTITUTE(SUBSTITUTE(SUBSTITUTE('YAHOO HISTORICAL DATA'!C1917,",","+"),".","-"),"+","."),"-",",")))=TRUE,(VALUE(SUBSTITUTE(SUBSTITUTE(SUBSTITUTE(SUBSTITUTE('YAHOO HISTORICAL DATA'!C1917,",","+"),".","-"),"+","."),"-",","))),"")</f>
        <v/>
      </c>
      <c r="H1917" s="15" t="str">
        <f>IF(ISNUMBER(VALUE(SUBSTITUTE(SUBSTITUTE(SUBSTITUTE(SUBSTITUTE('YAHOO HISTORICAL DATA'!D1917,",","+"),".","-"),"+","."),"-",",")))=TRUE,(VALUE(SUBSTITUTE(SUBSTITUTE(SUBSTITUTE(SUBSTITUTE('YAHOO HISTORICAL DATA'!D1917,",","+"),".","-"),"+","."),"-",","))),"")</f>
        <v/>
      </c>
      <c r="I1917" s="15" t="str">
        <f>IF(ISNUMBER(VALUE(SUBSTITUTE(SUBSTITUTE(SUBSTITUTE(SUBSTITUTE('YAHOO HISTORICAL DATA'!E1917,",","+"),".","-"),"+","."),"-",",")))=TRUE,(VALUE(SUBSTITUTE(SUBSTITUTE(SUBSTITUTE(SUBSTITUTE('YAHOO HISTORICAL DATA'!E1917,",","+"),".","-"),"+","."),"-",","))),"")</f>
        <v/>
      </c>
      <c r="J1917" s="15" t="str">
        <f>IF(ISNUMBER(VALUE(SUBSTITUTE(SUBSTITUTE(SUBSTITUTE(SUBSTITUTE('YAHOO HISTORICAL DATA'!F1917,",","+"),".","-"),"+","."),"-",",")))=TRUE,(VALUE(SUBSTITUTE(SUBSTITUTE(SUBSTITUTE(SUBSTITUTE('YAHOO HISTORICAL DATA'!F1917,",","+"),".","-"),"+","."),"-",","))),"")</f>
        <v/>
      </c>
      <c r="K1917" s="15">
        <f>IF(ISNUMBER(VALUE(SUBSTITUTE(SUBSTITUTE(SUBSTITUTE(SUBSTITUTE('YAHOO HISTORICAL DATA'!G1917,",","+"),".","-"),"+","."),"-",",")))=TRUE,(VALUE(SUBSTITUTE(SUBSTITUTE(SUBSTITUTE(SUBSTITUTE('YAHOO HISTORICAL DATA'!G1917,",","+"),".","-"),"+","."),"-",","))),VALUE(SUBSTITUTE(SUBSTITUTE(SUBSTITUTE(SUBSTITUTE('YAHOO HISTORICAL DATA'!G1917,",","+"),".","-"),"+","."),"-",",")&amp;"0"))</f>
        <v>0</v>
      </c>
    </row>
    <row r="1918" spans="1:11" x14ac:dyDescent="0.2">
      <c r="A1918">
        <f>'YAHOO HISTORICAL DATA'!A1918</f>
        <v>0</v>
      </c>
      <c r="B1918" s="81">
        <f t="shared" si="120"/>
        <v>0</v>
      </c>
      <c r="C1918" s="83">
        <f t="shared" si="122"/>
        <v>0</v>
      </c>
      <c r="D1918" s="83">
        <f t="shared" si="121"/>
        <v>0</v>
      </c>
      <c r="E1918" s="3" t="e">
        <f t="shared" si="123"/>
        <v>#NUM!</v>
      </c>
      <c r="F1918" s="15" t="str">
        <f>IF(ISNUMBER(VALUE(SUBSTITUTE(SUBSTITUTE(SUBSTITUTE(SUBSTITUTE('YAHOO HISTORICAL DATA'!B1918,",","+"),".","-"),"+","."),"-",",")))=TRUE,(VALUE(SUBSTITUTE(SUBSTITUTE(SUBSTITUTE(SUBSTITUTE('YAHOO HISTORICAL DATA'!B1918,",","+"),".","-"),"+","."),"-",","))),"")</f>
        <v/>
      </c>
      <c r="G1918" s="15" t="str">
        <f>IF(ISNUMBER(VALUE(SUBSTITUTE(SUBSTITUTE(SUBSTITUTE(SUBSTITUTE('YAHOO HISTORICAL DATA'!C1918,",","+"),".","-"),"+","."),"-",",")))=TRUE,(VALUE(SUBSTITUTE(SUBSTITUTE(SUBSTITUTE(SUBSTITUTE('YAHOO HISTORICAL DATA'!C1918,",","+"),".","-"),"+","."),"-",","))),"")</f>
        <v/>
      </c>
      <c r="H1918" s="15" t="str">
        <f>IF(ISNUMBER(VALUE(SUBSTITUTE(SUBSTITUTE(SUBSTITUTE(SUBSTITUTE('YAHOO HISTORICAL DATA'!D1918,",","+"),".","-"),"+","."),"-",",")))=TRUE,(VALUE(SUBSTITUTE(SUBSTITUTE(SUBSTITUTE(SUBSTITUTE('YAHOO HISTORICAL DATA'!D1918,",","+"),".","-"),"+","."),"-",","))),"")</f>
        <v/>
      </c>
      <c r="I1918" s="15" t="str">
        <f>IF(ISNUMBER(VALUE(SUBSTITUTE(SUBSTITUTE(SUBSTITUTE(SUBSTITUTE('YAHOO HISTORICAL DATA'!E1918,",","+"),".","-"),"+","."),"-",",")))=TRUE,(VALUE(SUBSTITUTE(SUBSTITUTE(SUBSTITUTE(SUBSTITUTE('YAHOO HISTORICAL DATA'!E1918,",","+"),".","-"),"+","."),"-",","))),"")</f>
        <v/>
      </c>
      <c r="J1918" s="15" t="str">
        <f>IF(ISNUMBER(VALUE(SUBSTITUTE(SUBSTITUTE(SUBSTITUTE(SUBSTITUTE('YAHOO HISTORICAL DATA'!F1918,",","+"),".","-"),"+","."),"-",",")))=TRUE,(VALUE(SUBSTITUTE(SUBSTITUTE(SUBSTITUTE(SUBSTITUTE('YAHOO HISTORICAL DATA'!F1918,",","+"),".","-"),"+","."),"-",","))),"")</f>
        <v/>
      </c>
      <c r="K1918" s="15">
        <f>IF(ISNUMBER(VALUE(SUBSTITUTE(SUBSTITUTE(SUBSTITUTE(SUBSTITUTE('YAHOO HISTORICAL DATA'!G1918,",","+"),".","-"),"+","."),"-",",")))=TRUE,(VALUE(SUBSTITUTE(SUBSTITUTE(SUBSTITUTE(SUBSTITUTE('YAHOO HISTORICAL DATA'!G1918,",","+"),".","-"),"+","."),"-",","))),VALUE(SUBSTITUTE(SUBSTITUTE(SUBSTITUTE(SUBSTITUTE('YAHOO HISTORICAL DATA'!G1918,",","+"),".","-"),"+","."),"-",",")&amp;"0"))</f>
        <v>0</v>
      </c>
    </row>
    <row r="1919" spans="1:11" x14ac:dyDescent="0.2">
      <c r="A1919">
        <f>'YAHOO HISTORICAL DATA'!A1919</f>
        <v>0</v>
      </c>
      <c r="B1919" s="81">
        <f t="shared" si="120"/>
        <v>0</v>
      </c>
      <c r="C1919" s="83">
        <f t="shared" si="122"/>
        <v>0</v>
      </c>
      <c r="D1919" s="83">
        <f t="shared" si="121"/>
        <v>0</v>
      </c>
      <c r="E1919" s="3" t="e">
        <f t="shared" si="123"/>
        <v>#NUM!</v>
      </c>
      <c r="F1919" s="15" t="str">
        <f>IF(ISNUMBER(VALUE(SUBSTITUTE(SUBSTITUTE(SUBSTITUTE(SUBSTITUTE('YAHOO HISTORICAL DATA'!B1919,",","+"),".","-"),"+","."),"-",",")))=TRUE,(VALUE(SUBSTITUTE(SUBSTITUTE(SUBSTITUTE(SUBSTITUTE('YAHOO HISTORICAL DATA'!B1919,",","+"),".","-"),"+","."),"-",","))),"")</f>
        <v/>
      </c>
      <c r="G1919" s="15" t="str">
        <f>IF(ISNUMBER(VALUE(SUBSTITUTE(SUBSTITUTE(SUBSTITUTE(SUBSTITUTE('YAHOO HISTORICAL DATA'!C1919,",","+"),".","-"),"+","."),"-",",")))=TRUE,(VALUE(SUBSTITUTE(SUBSTITUTE(SUBSTITUTE(SUBSTITUTE('YAHOO HISTORICAL DATA'!C1919,",","+"),".","-"),"+","."),"-",","))),"")</f>
        <v/>
      </c>
      <c r="H1919" s="15" t="str">
        <f>IF(ISNUMBER(VALUE(SUBSTITUTE(SUBSTITUTE(SUBSTITUTE(SUBSTITUTE('YAHOO HISTORICAL DATA'!D1919,",","+"),".","-"),"+","."),"-",",")))=TRUE,(VALUE(SUBSTITUTE(SUBSTITUTE(SUBSTITUTE(SUBSTITUTE('YAHOO HISTORICAL DATA'!D1919,",","+"),".","-"),"+","."),"-",","))),"")</f>
        <v/>
      </c>
      <c r="I1919" s="15" t="str">
        <f>IF(ISNUMBER(VALUE(SUBSTITUTE(SUBSTITUTE(SUBSTITUTE(SUBSTITUTE('YAHOO HISTORICAL DATA'!E1919,",","+"),".","-"),"+","."),"-",",")))=TRUE,(VALUE(SUBSTITUTE(SUBSTITUTE(SUBSTITUTE(SUBSTITUTE('YAHOO HISTORICAL DATA'!E1919,",","+"),".","-"),"+","."),"-",","))),"")</f>
        <v/>
      </c>
      <c r="J1919" s="15" t="str">
        <f>IF(ISNUMBER(VALUE(SUBSTITUTE(SUBSTITUTE(SUBSTITUTE(SUBSTITUTE('YAHOO HISTORICAL DATA'!F1919,",","+"),".","-"),"+","."),"-",",")))=TRUE,(VALUE(SUBSTITUTE(SUBSTITUTE(SUBSTITUTE(SUBSTITUTE('YAHOO HISTORICAL DATA'!F1919,",","+"),".","-"),"+","."),"-",","))),"")</f>
        <v/>
      </c>
      <c r="K1919" s="15">
        <f>IF(ISNUMBER(VALUE(SUBSTITUTE(SUBSTITUTE(SUBSTITUTE(SUBSTITUTE('YAHOO HISTORICAL DATA'!G1919,",","+"),".","-"),"+","."),"-",",")))=TRUE,(VALUE(SUBSTITUTE(SUBSTITUTE(SUBSTITUTE(SUBSTITUTE('YAHOO HISTORICAL DATA'!G1919,",","+"),".","-"),"+","."),"-",","))),VALUE(SUBSTITUTE(SUBSTITUTE(SUBSTITUTE(SUBSTITUTE('YAHOO HISTORICAL DATA'!G1919,",","+"),".","-"),"+","."),"-",",")&amp;"0"))</f>
        <v>0</v>
      </c>
    </row>
    <row r="1920" spans="1:11" x14ac:dyDescent="0.2">
      <c r="A1920">
        <f>'YAHOO HISTORICAL DATA'!A1920</f>
        <v>0</v>
      </c>
      <c r="B1920" s="81">
        <f t="shared" si="120"/>
        <v>0</v>
      </c>
      <c r="C1920" s="83">
        <f t="shared" si="122"/>
        <v>0</v>
      </c>
      <c r="D1920" s="83">
        <f t="shared" si="121"/>
        <v>0</v>
      </c>
      <c r="E1920" s="3" t="e">
        <f t="shared" si="123"/>
        <v>#NUM!</v>
      </c>
      <c r="F1920" s="15" t="str">
        <f>IF(ISNUMBER(VALUE(SUBSTITUTE(SUBSTITUTE(SUBSTITUTE(SUBSTITUTE('YAHOO HISTORICAL DATA'!B1920,",","+"),".","-"),"+","."),"-",",")))=TRUE,(VALUE(SUBSTITUTE(SUBSTITUTE(SUBSTITUTE(SUBSTITUTE('YAHOO HISTORICAL DATA'!B1920,",","+"),".","-"),"+","."),"-",","))),"")</f>
        <v/>
      </c>
      <c r="G1920" s="15" t="str">
        <f>IF(ISNUMBER(VALUE(SUBSTITUTE(SUBSTITUTE(SUBSTITUTE(SUBSTITUTE('YAHOO HISTORICAL DATA'!C1920,",","+"),".","-"),"+","."),"-",",")))=TRUE,(VALUE(SUBSTITUTE(SUBSTITUTE(SUBSTITUTE(SUBSTITUTE('YAHOO HISTORICAL DATA'!C1920,",","+"),".","-"),"+","."),"-",","))),"")</f>
        <v/>
      </c>
      <c r="H1920" s="15" t="str">
        <f>IF(ISNUMBER(VALUE(SUBSTITUTE(SUBSTITUTE(SUBSTITUTE(SUBSTITUTE('YAHOO HISTORICAL DATA'!D1920,",","+"),".","-"),"+","."),"-",",")))=TRUE,(VALUE(SUBSTITUTE(SUBSTITUTE(SUBSTITUTE(SUBSTITUTE('YAHOO HISTORICAL DATA'!D1920,",","+"),".","-"),"+","."),"-",","))),"")</f>
        <v/>
      </c>
      <c r="I1920" s="15" t="str">
        <f>IF(ISNUMBER(VALUE(SUBSTITUTE(SUBSTITUTE(SUBSTITUTE(SUBSTITUTE('YAHOO HISTORICAL DATA'!E1920,",","+"),".","-"),"+","."),"-",",")))=TRUE,(VALUE(SUBSTITUTE(SUBSTITUTE(SUBSTITUTE(SUBSTITUTE('YAHOO HISTORICAL DATA'!E1920,",","+"),".","-"),"+","."),"-",","))),"")</f>
        <v/>
      </c>
      <c r="J1920" s="15" t="str">
        <f>IF(ISNUMBER(VALUE(SUBSTITUTE(SUBSTITUTE(SUBSTITUTE(SUBSTITUTE('YAHOO HISTORICAL DATA'!F1920,",","+"),".","-"),"+","."),"-",",")))=TRUE,(VALUE(SUBSTITUTE(SUBSTITUTE(SUBSTITUTE(SUBSTITUTE('YAHOO HISTORICAL DATA'!F1920,",","+"),".","-"),"+","."),"-",","))),"")</f>
        <v/>
      </c>
      <c r="K1920" s="15">
        <f>IF(ISNUMBER(VALUE(SUBSTITUTE(SUBSTITUTE(SUBSTITUTE(SUBSTITUTE('YAHOO HISTORICAL DATA'!G1920,",","+"),".","-"),"+","."),"-",",")))=TRUE,(VALUE(SUBSTITUTE(SUBSTITUTE(SUBSTITUTE(SUBSTITUTE('YAHOO HISTORICAL DATA'!G1920,",","+"),".","-"),"+","."),"-",","))),VALUE(SUBSTITUTE(SUBSTITUTE(SUBSTITUTE(SUBSTITUTE('YAHOO HISTORICAL DATA'!G1920,",","+"),".","-"),"+","."),"-",",")&amp;"0"))</f>
        <v>0</v>
      </c>
    </row>
    <row r="1921" spans="1:11" x14ac:dyDescent="0.2">
      <c r="A1921">
        <f>'YAHOO HISTORICAL DATA'!A1921</f>
        <v>0</v>
      </c>
      <c r="B1921" s="81">
        <f t="shared" si="120"/>
        <v>0</v>
      </c>
      <c r="C1921" s="83">
        <f t="shared" si="122"/>
        <v>0</v>
      </c>
      <c r="D1921" s="83">
        <f t="shared" si="121"/>
        <v>0</v>
      </c>
      <c r="E1921" s="3" t="e">
        <f t="shared" si="123"/>
        <v>#NUM!</v>
      </c>
      <c r="F1921" s="15" t="str">
        <f>IF(ISNUMBER(VALUE(SUBSTITUTE(SUBSTITUTE(SUBSTITUTE(SUBSTITUTE('YAHOO HISTORICAL DATA'!B1921,",","+"),".","-"),"+","."),"-",",")))=TRUE,(VALUE(SUBSTITUTE(SUBSTITUTE(SUBSTITUTE(SUBSTITUTE('YAHOO HISTORICAL DATA'!B1921,",","+"),".","-"),"+","."),"-",","))),"")</f>
        <v/>
      </c>
      <c r="G1921" s="15" t="str">
        <f>IF(ISNUMBER(VALUE(SUBSTITUTE(SUBSTITUTE(SUBSTITUTE(SUBSTITUTE('YAHOO HISTORICAL DATA'!C1921,",","+"),".","-"),"+","."),"-",",")))=TRUE,(VALUE(SUBSTITUTE(SUBSTITUTE(SUBSTITUTE(SUBSTITUTE('YAHOO HISTORICAL DATA'!C1921,",","+"),".","-"),"+","."),"-",","))),"")</f>
        <v/>
      </c>
      <c r="H1921" s="15" t="str">
        <f>IF(ISNUMBER(VALUE(SUBSTITUTE(SUBSTITUTE(SUBSTITUTE(SUBSTITUTE('YAHOO HISTORICAL DATA'!D1921,",","+"),".","-"),"+","."),"-",",")))=TRUE,(VALUE(SUBSTITUTE(SUBSTITUTE(SUBSTITUTE(SUBSTITUTE('YAHOO HISTORICAL DATA'!D1921,",","+"),".","-"),"+","."),"-",","))),"")</f>
        <v/>
      </c>
      <c r="I1921" s="15" t="str">
        <f>IF(ISNUMBER(VALUE(SUBSTITUTE(SUBSTITUTE(SUBSTITUTE(SUBSTITUTE('YAHOO HISTORICAL DATA'!E1921,",","+"),".","-"),"+","."),"-",",")))=TRUE,(VALUE(SUBSTITUTE(SUBSTITUTE(SUBSTITUTE(SUBSTITUTE('YAHOO HISTORICAL DATA'!E1921,",","+"),".","-"),"+","."),"-",","))),"")</f>
        <v/>
      </c>
      <c r="J1921" s="15" t="str">
        <f>IF(ISNUMBER(VALUE(SUBSTITUTE(SUBSTITUTE(SUBSTITUTE(SUBSTITUTE('YAHOO HISTORICAL DATA'!F1921,",","+"),".","-"),"+","."),"-",",")))=TRUE,(VALUE(SUBSTITUTE(SUBSTITUTE(SUBSTITUTE(SUBSTITUTE('YAHOO HISTORICAL DATA'!F1921,",","+"),".","-"),"+","."),"-",","))),"")</f>
        <v/>
      </c>
      <c r="K1921" s="15">
        <f>IF(ISNUMBER(VALUE(SUBSTITUTE(SUBSTITUTE(SUBSTITUTE(SUBSTITUTE('YAHOO HISTORICAL DATA'!G1921,",","+"),".","-"),"+","."),"-",",")))=TRUE,(VALUE(SUBSTITUTE(SUBSTITUTE(SUBSTITUTE(SUBSTITUTE('YAHOO HISTORICAL DATA'!G1921,",","+"),".","-"),"+","."),"-",","))),VALUE(SUBSTITUTE(SUBSTITUTE(SUBSTITUTE(SUBSTITUTE('YAHOO HISTORICAL DATA'!G1921,",","+"),".","-"),"+","."),"-",",")&amp;"0"))</f>
        <v>0</v>
      </c>
    </row>
    <row r="1922" spans="1:11" x14ac:dyDescent="0.2">
      <c r="A1922">
        <f>'YAHOO HISTORICAL DATA'!A1922</f>
        <v>0</v>
      </c>
      <c r="B1922" s="81">
        <f t="shared" si="120"/>
        <v>0</v>
      </c>
      <c r="C1922" s="83">
        <f t="shared" si="122"/>
        <v>0</v>
      </c>
      <c r="D1922" s="83">
        <f t="shared" si="121"/>
        <v>0</v>
      </c>
      <c r="E1922" s="3" t="e">
        <f t="shared" si="123"/>
        <v>#NUM!</v>
      </c>
      <c r="F1922" s="15" t="str">
        <f>IF(ISNUMBER(VALUE(SUBSTITUTE(SUBSTITUTE(SUBSTITUTE(SUBSTITUTE('YAHOO HISTORICAL DATA'!B1922,",","+"),".","-"),"+","."),"-",",")))=TRUE,(VALUE(SUBSTITUTE(SUBSTITUTE(SUBSTITUTE(SUBSTITUTE('YAHOO HISTORICAL DATA'!B1922,",","+"),".","-"),"+","."),"-",","))),"")</f>
        <v/>
      </c>
      <c r="G1922" s="15" t="str">
        <f>IF(ISNUMBER(VALUE(SUBSTITUTE(SUBSTITUTE(SUBSTITUTE(SUBSTITUTE('YAHOO HISTORICAL DATA'!C1922,",","+"),".","-"),"+","."),"-",",")))=TRUE,(VALUE(SUBSTITUTE(SUBSTITUTE(SUBSTITUTE(SUBSTITUTE('YAHOO HISTORICAL DATA'!C1922,",","+"),".","-"),"+","."),"-",","))),"")</f>
        <v/>
      </c>
      <c r="H1922" s="15" t="str">
        <f>IF(ISNUMBER(VALUE(SUBSTITUTE(SUBSTITUTE(SUBSTITUTE(SUBSTITUTE('YAHOO HISTORICAL DATA'!D1922,",","+"),".","-"),"+","."),"-",",")))=TRUE,(VALUE(SUBSTITUTE(SUBSTITUTE(SUBSTITUTE(SUBSTITUTE('YAHOO HISTORICAL DATA'!D1922,",","+"),".","-"),"+","."),"-",","))),"")</f>
        <v/>
      </c>
      <c r="I1922" s="15" t="str">
        <f>IF(ISNUMBER(VALUE(SUBSTITUTE(SUBSTITUTE(SUBSTITUTE(SUBSTITUTE('YAHOO HISTORICAL DATA'!E1922,",","+"),".","-"),"+","."),"-",",")))=TRUE,(VALUE(SUBSTITUTE(SUBSTITUTE(SUBSTITUTE(SUBSTITUTE('YAHOO HISTORICAL DATA'!E1922,",","+"),".","-"),"+","."),"-",","))),"")</f>
        <v/>
      </c>
      <c r="J1922" s="15" t="str">
        <f>IF(ISNUMBER(VALUE(SUBSTITUTE(SUBSTITUTE(SUBSTITUTE(SUBSTITUTE('YAHOO HISTORICAL DATA'!F1922,",","+"),".","-"),"+","."),"-",",")))=TRUE,(VALUE(SUBSTITUTE(SUBSTITUTE(SUBSTITUTE(SUBSTITUTE('YAHOO HISTORICAL DATA'!F1922,",","+"),".","-"),"+","."),"-",","))),"")</f>
        <v/>
      </c>
      <c r="K1922" s="15">
        <f>IF(ISNUMBER(VALUE(SUBSTITUTE(SUBSTITUTE(SUBSTITUTE(SUBSTITUTE('YAHOO HISTORICAL DATA'!G1922,",","+"),".","-"),"+","."),"-",",")))=TRUE,(VALUE(SUBSTITUTE(SUBSTITUTE(SUBSTITUTE(SUBSTITUTE('YAHOO HISTORICAL DATA'!G1922,",","+"),".","-"),"+","."),"-",","))),VALUE(SUBSTITUTE(SUBSTITUTE(SUBSTITUTE(SUBSTITUTE('YAHOO HISTORICAL DATA'!G1922,",","+"),".","-"),"+","."),"-",",")&amp;"0"))</f>
        <v>0</v>
      </c>
    </row>
    <row r="1923" spans="1:11" x14ac:dyDescent="0.2">
      <c r="A1923">
        <f>'YAHOO HISTORICAL DATA'!A1923</f>
        <v>0</v>
      </c>
      <c r="B1923" s="81">
        <f t="shared" ref="B1923:B1986" si="124">VALUE(RIGHT((LEFT(A1923,6)),2))</f>
        <v>0</v>
      </c>
      <c r="C1923" s="83">
        <f t="shared" si="122"/>
        <v>0</v>
      </c>
      <c r="D1923" s="83">
        <f t="shared" ref="D1923:D1986" si="125">IF(AND(ISNUMBER(G1923),ISNUMBER(K1923)),VALUE(RIGHT(A1923,4)),0)</f>
        <v>0</v>
      </c>
      <c r="E1923" s="3" t="e">
        <f t="shared" si="123"/>
        <v>#NUM!</v>
      </c>
      <c r="F1923" s="15" t="str">
        <f>IF(ISNUMBER(VALUE(SUBSTITUTE(SUBSTITUTE(SUBSTITUTE(SUBSTITUTE('YAHOO HISTORICAL DATA'!B1923,",","+"),".","-"),"+","."),"-",",")))=TRUE,(VALUE(SUBSTITUTE(SUBSTITUTE(SUBSTITUTE(SUBSTITUTE('YAHOO HISTORICAL DATA'!B1923,",","+"),".","-"),"+","."),"-",","))),"")</f>
        <v/>
      </c>
      <c r="G1923" s="15" t="str">
        <f>IF(ISNUMBER(VALUE(SUBSTITUTE(SUBSTITUTE(SUBSTITUTE(SUBSTITUTE('YAHOO HISTORICAL DATA'!C1923,",","+"),".","-"),"+","."),"-",",")))=TRUE,(VALUE(SUBSTITUTE(SUBSTITUTE(SUBSTITUTE(SUBSTITUTE('YAHOO HISTORICAL DATA'!C1923,",","+"),".","-"),"+","."),"-",","))),"")</f>
        <v/>
      </c>
      <c r="H1923" s="15" t="str">
        <f>IF(ISNUMBER(VALUE(SUBSTITUTE(SUBSTITUTE(SUBSTITUTE(SUBSTITUTE('YAHOO HISTORICAL DATA'!D1923,",","+"),".","-"),"+","."),"-",",")))=TRUE,(VALUE(SUBSTITUTE(SUBSTITUTE(SUBSTITUTE(SUBSTITUTE('YAHOO HISTORICAL DATA'!D1923,",","+"),".","-"),"+","."),"-",","))),"")</f>
        <v/>
      </c>
      <c r="I1923" s="15" t="str">
        <f>IF(ISNUMBER(VALUE(SUBSTITUTE(SUBSTITUTE(SUBSTITUTE(SUBSTITUTE('YAHOO HISTORICAL DATA'!E1923,",","+"),".","-"),"+","."),"-",",")))=TRUE,(VALUE(SUBSTITUTE(SUBSTITUTE(SUBSTITUTE(SUBSTITUTE('YAHOO HISTORICAL DATA'!E1923,",","+"),".","-"),"+","."),"-",","))),"")</f>
        <v/>
      </c>
      <c r="J1923" s="15" t="str">
        <f>IF(ISNUMBER(VALUE(SUBSTITUTE(SUBSTITUTE(SUBSTITUTE(SUBSTITUTE('YAHOO HISTORICAL DATA'!F1923,",","+"),".","-"),"+","."),"-",",")))=TRUE,(VALUE(SUBSTITUTE(SUBSTITUTE(SUBSTITUTE(SUBSTITUTE('YAHOO HISTORICAL DATA'!F1923,",","+"),".","-"),"+","."),"-",","))),"")</f>
        <v/>
      </c>
      <c r="K1923" s="15">
        <f>IF(ISNUMBER(VALUE(SUBSTITUTE(SUBSTITUTE(SUBSTITUTE(SUBSTITUTE('YAHOO HISTORICAL DATA'!G1923,",","+"),".","-"),"+","."),"-",",")))=TRUE,(VALUE(SUBSTITUTE(SUBSTITUTE(SUBSTITUTE(SUBSTITUTE('YAHOO HISTORICAL DATA'!G1923,",","+"),".","-"),"+","."),"-",","))),VALUE(SUBSTITUTE(SUBSTITUTE(SUBSTITUTE(SUBSTITUTE('YAHOO HISTORICAL DATA'!G1923,",","+"),".","-"),"+","."),"-",",")&amp;"0"))</f>
        <v>0</v>
      </c>
    </row>
    <row r="1924" spans="1:11" x14ac:dyDescent="0.2">
      <c r="A1924">
        <f>'YAHOO HISTORICAL DATA'!A1924</f>
        <v>0</v>
      </c>
      <c r="B1924" s="81">
        <f t="shared" si="124"/>
        <v>0</v>
      </c>
      <c r="C1924" s="83">
        <f t="shared" si="122"/>
        <v>0</v>
      </c>
      <c r="D1924" s="83">
        <f t="shared" si="125"/>
        <v>0</v>
      </c>
      <c r="E1924" s="3" t="e">
        <f t="shared" si="123"/>
        <v>#NUM!</v>
      </c>
      <c r="F1924" s="15" t="str">
        <f>IF(ISNUMBER(VALUE(SUBSTITUTE(SUBSTITUTE(SUBSTITUTE(SUBSTITUTE('YAHOO HISTORICAL DATA'!B1924,",","+"),".","-"),"+","."),"-",",")))=TRUE,(VALUE(SUBSTITUTE(SUBSTITUTE(SUBSTITUTE(SUBSTITUTE('YAHOO HISTORICAL DATA'!B1924,",","+"),".","-"),"+","."),"-",","))),"")</f>
        <v/>
      </c>
      <c r="G1924" s="15" t="str">
        <f>IF(ISNUMBER(VALUE(SUBSTITUTE(SUBSTITUTE(SUBSTITUTE(SUBSTITUTE('YAHOO HISTORICAL DATA'!C1924,",","+"),".","-"),"+","."),"-",",")))=TRUE,(VALUE(SUBSTITUTE(SUBSTITUTE(SUBSTITUTE(SUBSTITUTE('YAHOO HISTORICAL DATA'!C1924,",","+"),".","-"),"+","."),"-",","))),"")</f>
        <v/>
      </c>
      <c r="H1924" s="15" t="str">
        <f>IF(ISNUMBER(VALUE(SUBSTITUTE(SUBSTITUTE(SUBSTITUTE(SUBSTITUTE('YAHOO HISTORICAL DATA'!D1924,",","+"),".","-"),"+","."),"-",",")))=TRUE,(VALUE(SUBSTITUTE(SUBSTITUTE(SUBSTITUTE(SUBSTITUTE('YAHOO HISTORICAL DATA'!D1924,",","+"),".","-"),"+","."),"-",","))),"")</f>
        <v/>
      </c>
      <c r="I1924" s="15" t="str">
        <f>IF(ISNUMBER(VALUE(SUBSTITUTE(SUBSTITUTE(SUBSTITUTE(SUBSTITUTE('YAHOO HISTORICAL DATA'!E1924,",","+"),".","-"),"+","."),"-",",")))=TRUE,(VALUE(SUBSTITUTE(SUBSTITUTE(SUBSTITUTE(SUBSTITUTE('YAHOO HISTORICAL DATA'!E1924,",","+"),".","-"),"+","."),"-",","))),"")</f>
        <v/>
      </c>
      <c r="J1924" s="15" t="str">
        <f>IF(ISNUMBER(VALUE(SUBSTITUTE(SUBSTITUTE(SUBSTITUTE(SUBSTITUTE('YAHOO HISTORICAL DATA'!F1924,",","+"),".","-"),"+","."),"-",",")))=TRUE,(VALUE(SUBSTITUTE(SUBSTITUTE(SUBSTITUTE(SUBSTITUTE('YAHOO HISTORICAL DATA'!F1924,",","+"),".","-"),"+","."),"-",","))),"")</f>
        <v/>
      </c>
      <c r="K1924" s="15">
        <f>IF(ISNUMBER(VALUE(SUBSTITUTE(SUBSTITUTE(SUBSTITUTE(SUBSTITUTE('YAHOO HISTORICAL DATA'!G1924,",","+"),".","-"),"+","."),"-",",")))=TRUE,(VALUE(SUBSTITUTE(SUBSTITUTE(SUBSTITUTE(SUBSTITUTE('YAHOO HISTORICAL DATA'!G1924,",","+"),".","-"),"+","."),"-",","))),VALUE(SUBSTITUTE(SUBSTITUTE(SUBSTITUTE(SUBSTITUTE('YAHOO HISTORICAL DATA'!G1924,",","+"),".","-"),"+","."),"-",",")&amp;"0"))</f>
        <v>0</v>
      </c>
    </row>
    <row r="1925" spans="1:11" x14ac:dyDescent="0.2">
      <c r="A1925">
        <f>'YAHOO HISTORICAL DATA'!A1925</f>
        <v>0</v>
      </c>
      <c r="B1925" s="81">
        <f t="shared" si="124"/>
        <v>0</v>
      </c>
      <c r="C1925" s="83">
        <f t="shared" si="122"/>
        <v>0</v>
      </c>
      <c r="D1925" s="83">
        <f t="shared" si="125"/>
        <v>0</v>
      </c>
      <c r="E1925" s="3" t="e">
        <f t="shared" si="123"/>
        <v>#NUM!</v>
      </c>
      <c r="F1925" s="15" t="str">
        <f>IF(ISNUMBER(VALUE(SUBSTITUTE(SUBSTITUTE(SUBSTITUTE(SUBSTITUTE('YAHOO HISTORICAL DATA'!B1925,",","+"),".","-"),"+","."),"-",",")))=TRUE,(VALUE(SUBSTITUTE(SUBSTITUTE(SUBSTITUTE(SUBSTITUTE('YAHOO HISTORICAL DATA'!B1925,",","+"),".","-"),"+","."),"-",","))),"")</f>
        <v/>
      </c>
      <c r="G1925" s="15" t="str">
        <f>IF(ISNUMBER(VALUE(SUBSTITUTE(SUBSTITUTE(SUBSTITUTE(SUBSTITUTE('YAHOO HISTORICAL DATA'!C1925,",","+"),".","-"),"+","."),"-",",")))=TRUE,(VALUE(SUBSTITUTE(SUBSTITUTE(SUBSTITUTE(SUBSTITUTE('YAHOO HISTORICAL DATA'!C1925,",","+"),".","-"),"+","."),"-",","))),"")</f>
        <v/>
      </c>
      <c r="H1925" s="15" t="str">
        <f>IF(ISNUMBER(VALUE(SUBSTITUTE(SUBSTITUTE(SUBSTITUTE(SUBSTITUTE('YAHOO HISTORICAL DATA'!D1925,",","+"),".","-"),"+","."),"-",",")))=TRUE,(VALUE(SUBSTITUTE(SUBSTITUTE(SUBSTITUTE(SUBSTITUTE('YAHOO HISTORICAL DATA'!D1925,",","+"),".","-"),"+","."),"-",","))),"")</f>
        <v/>
      </c>
      <c r="I1925" s="15" t="str">
        <f>IF(ISNUMBER(VALUE(SUBSTITUTE(SUBSTITUTE(SUBSTITUTE(SUBSTITUTE('YAHOO HISTORICAL DATA'!E1925,",","+"),".","-"),"+","."),"-",",")))=TRUE,(VALUE(SUBSTITUTE(SUBSTITUTE(SUBSTITUTE(SUBSTITUTE('YAHOO HISTORICAL DATA'!E1925,",","+"),".","-"),"+","."),"-",","))),"")</f>
        <v/>
      </c>
      <c r="J1925" s="15" t="str">
        <f>IF(ISNUMBER(VALUE(SUBSTITUTE(SUBSTITUTE(SUBSTITUTE(SUBSTITUTE('YAHOO HISTORICAL DATA'!F1925,",","+"),".","-"),"+","."),"-",",")))=TRUE,(VALUE(SUBSTITUTE(SUBSTITUTE(SUBSTITUTE(SUBSTITUTE('YAHOO HISTORICAL DATA'!F1925,",","+"),".","-"),"+","."),"-",","))),"")</f>
        <v/>
      </c>
      <c r="K1925" s="15">
        <f>IF(ISNUMBER(VALUE(SUBSTITUTE(SUBSTITUTE(SUBSTITUTE(SUBSTITUTE('YAHOO HISTORICAL DATA'!G1925,",","+"),".","-"),"+","."),"-",",")))=TRUE,(VALUE(SUBSTITUTE(SUBSTITUTE(SUBSTITUTE(SUBSTITUTE('YAHOO HISTORICAL DATA'!G1925,",","+"),".","-"),"+","."),"-",","))),VALUE(SUBSTITUTE(SUBSTITUTE(SUBSTITUTE(SUBSTITUTE('YAHOO HISTORICAL DATA'!G1925,",","+"),".","-"),"+","."),"-",",")&amp;"0"))</f>
        <v>0</v>
      </c>
    </row>
    <row r="1926" spans="1:11" x14ac:dyDescent="0.2">
      <c r="A1926">
        <f>'YAHOO HISTORICAL DATA'!A1926</f>
        <v>0</v>
      </c>
      <c r="B1926" s="81">
        <f t="shared" si="124"/>
        <v>0</v>
      </c>
      <c r="C1926" s="83">
        <f t="shared" si="122"/>
        <v>0</v>
      </c>
      <c r="D1926" s="83">
        <f t="shared" si="125"/>
        <v>0</v>
      </c>
      <c r="E1926" s="3" t="e">
        <f t="shared" si="123"/>
        <v>#NUM!</v>
      </c>
      <c r="F1926" s="15" t="str">
        <f>IF(ISNUMBER(VALUE(SUBSTITUTE(SUBSTITUTE(SUBSTITUTE(SUBSTITUTE('YAHOO HISTORICAL DATA'!B1926,",","+"),".","-"),"+","."),"-",",")))=TRUE,(VALUE(SUBSTITUTE(SUBSTITUTE(SUBSTITUTE(SUBSTITUTE('YAHOO HISTORICAL DATA'!B1926,",","+"),".","-"),"+","."),"-",","))),"")</f>
        <v/>
      </c>
      <c r="G1926" s="15" t="str">
        <f>IF(ISNUMBER(VALUE(SUBSTITUTE(SUBSTITUTE(SUBSTITUTE(SUBSTITUTE('YAHOO HISTORICAL DATA'!C1926,",","+"),".","-"),"+","."),"-",",")))=TRUE,(VALUE(SUBSTITUTE(SUBSTITUTE(SUBSTITUTE(SUBSTITUTE('YAHOO HISTORICAL DATA'!C1926,",","+"),".","-"),"+","."),"-",","))),"")</f>
        <v/>
      </c>
      <c r="H1926" s="15" t="str">
        <f>IF(ISNUMBER(VALUE(SUBSTITUTE(SUBSTITUTE(SUBSTITUTE(SUBSTITUTE('YAHOO HISTORICAL DATA'!D1926,",","+"),".","-"),"+","."),"-",",")))=TRUE,(VALUE(SUBSTITUTE(SUBSTITUTE(SUBSTITUTE(SUBSTITUTE('YAHOO HISTORICAL DATA'!D1926,",","+"),".","-"),"+","."),"-",","))),"")</f>
        <v/>
      </c>
      <c r="I1926" s="15" t="str">
        <f>IF(ISNUMBER(VALUE(SUBSTITUTE(SUBSTITUTE(SUBSTITUTE(SUBSTITUTE('YAHOO HISTORICAL DATA'!E1926,",","+"),".","-"),"+","."),"-",",")))=TRUE,(VALUE(SUBSTITUTE(SUBSTITUTE(SUBSTITUTE(SUBSTITUTE('YAHOO HISTORICAL DATA'!E1926,",","+"),".","-"),"+","."),"-",","))),"")</f>
        <v/>
      </c>
      <c r="J1926" s="15" t="str">
        <f>IF(ISNUMBER(VALUE(SUBSTITUTE(SUBSTITUTE(SUBSTITUTE(SUBSTITUTE('YAHOO HISTORICAL DATA'!F1926,",","+"),".","-"),"+","."),"-",",")))=TRUE,(VALUE(SUBSTITUTE(SUBSTITUTE(SUBSTITUTE(SUBSTITUTE('YAHOO HISTORICAL DATA'!F1926,",","+"),".","-"),"+","."),"-",","))),"")</f>
        <v/>
      </c>
      <c r="K1926" s="15">
        <f>IF(ISNUMBER(VALUE(SUBSTITUTE(SUBSTITUTE(SUBSTITUTE(SUBSTITUTE('YAHOO HISTORICAL DATA'!G1926,",","+"),".","-"),"+","."),"-",",")))=TRUE,(VALUE(SUBSTITUTE(SUBSTITUTE(SUBSTITUTE(SUBSTITUTE('YAHOO HISTORICAL DATA'!G1926,",","+"),".","-"),"+","."),"-",","))),VALUE(SUBSTITUTE(SUBSTITUTE(SUBSTITUTE(SUBSTITUTE('YAHOO HISTORICAL DATA'!G1926,",","+"),".","-"),"+","."),"-",",")&amp;"0"))</f>
        <v>0</v>
      </c>
    </row>
    <row r="1927" spans="1:11" x14ac:dyDescent="0.2">
      <c r="A1927">
        <f>'YAHOO HISTORICAL DATA'!A1927</f>
        <v>0</v>
      </c>
      <c r="B1927" s="81">
        <f t="shared" si="124"/>
        <v>0</v>
      </c>
      <c r="C1927" s="83">
        <f t="shared" si="122"/>
        <v>0</v>
      </c>
      <c r="D1927" s="83">
        <f t="shared" si="125"/>
        <v>0</v>
      </c>
      <c r="E1927" s="3" t="e">
        <f t="shared" si="123"/>
        <v>#NUM!</v>
      </c>
      <c r="F1927" s="15" t="str">
        <f>IF(ISNUMBER(VALUE(SUBSTITUTE(SUBSTITUTE(SUBSTITUTE(SUBSTITUTE('YAHOO HISTORICAL DATA'!B1927,",","+"),".","-"),"+","."),"-",",")))=TRUE,(VALUE(SUBSTITUTE(SUBSTITUTE(SUBSTITUTE(SUBSTITUTE('YAHOO HISTORICAL DATA'!B1927,",","+"),".","-"),"+","."),"-",","))),"")</f>
        <v/>
      </c>
      <c r="G1927" s="15" t="str">
        <f>IF(ISNUMBER(VALUE(SUBSTITUTE(SUBSTITUTE(SUBSTITUTE(SUBSTITUTE('YAHOO HISTORICAL DATA'!C1927,",","+"),".","-"),"+","."),"-",",")))=TRUE,(VALUE(SUBSTITUTE(SUBSTITUTE(SUBSTITUTE(SUBSTITUTE('YAHOO HISTORICAL DATA'!C1927,",","+"),".","-"),"+","."),"-",","))),"")</f>
        <v/>
      </c>
      <c r="H1927" s="15" t="str">
        <f>IF(ISNUMBER(VALUE(SUBSTITUTE(SUBSTITUTE(SUBSTITUTE(SUBSTITUTE('YAHOO HISTORICAL DATA'!D1927,",","+"),".","-"),"+","."),"-",",")))=TRUE,(VALUE(SUBSTITUTE(SUBSTITUTE(SUBSTITUTE(SUBSTITUTE('YAHOO HISTORICAL DATA'!D1927,",","+"),".","-"),"+","."),"-",","))),"")</f>
        <v/>
      </c>
      <c r="I1927" s="15" t="str">
        <f>IF(ISNUMBER(VALUE(SUBSTITUTE(SUBSTITUTE(SUBSTITUTE(SUBSTITUTE('YAHOO HISTORICAL DATA'!E1927,",","+"),".","-"),"+","."),"-",",")))=TRUE,(VALUE(SUBSTITUTE(SUBSTITUTE(SUBSTITUTE(SUBSTITUTE('YAHOO HISTORICAL DATA'!E1927,",","+"),".","-"),"+","."),"-",","))),"")</f>
        <v/>
      </c>
      <c r="J1927" s="15" t="str">
        <f>IF(ISNUMBER(VALUE(SUBSTITUTE(SUBSTITUTE(SUBSTITUTE(SUBSTITUTE('YAHOO HISTORICAL DATA'!F1927,",","+"),".","-"),"+","."),"-",",")))=TRUE,(VALUE(SUBSTITUTE(SUBSTITUTE(SUBSTITUTE(SUBSTITUTE('YAHOO HISTORICAL DATA'!F1927,",","+"),".","-"),"+","."),"-",","))),"")</f>
        <v/>
      </c>
      <c r="K1927" s="15">
        <f>IF(ISNUMBER(VALUE(SUBSTITUTE(SUBSTITUTE(SUBSTITUTE(SUBSTITUTE('YAHOO HISTORICAL DATA'!G1927,",","+"),".","-"),"+","."),"-",",")))=TRUE,(VALUE(SUBSTITUTE(SUBSTITUTE(SUBSTITUTE(SUBSTITUTE('YAHOO HISTORICAL DATA'!G1927,",","+"),".","-"),"+","."),"-",","))),VALUE(SUBSTITUTE(SUBSTITUTE(SUBSTITUTE(SUBSTITUTE('YAHOO HISTORICAL DATA'!G1927,",","+"),".","-"),"+","."),"-",",")&amp;"0"))</f>
        <v>0</v>
      </c>
    </row>
    <row r="1928" spans="1:11" x14ac:dyDescent="0.2">
      <c r="A1928">
        <f>'YAHOO HISTORICAL DATA'!A1928</f>
        <v>0</v>
      </c>
      <c r="B1928" s="81">
        <f t="shared" si="124"/>
        <v>0</v>
      </c>
      <c r="C1928" s="83">
        <f t="shared" si="122"/>
        <v>0</v>
      </c>
      <c r="D1928" s="83">
        <f t="shared" si="125"/>
        <v>0</v>
      </c>
      <c r="E1928" s="3" t="e">
        <f t="shared" si="123"/>
        <v>#NUM!</v>
      </c>
      <c r="F1928" s="15" t="str">
        <f>IF(ISNUMBER(VALUE(SUBSTITUTE(SUBSTITUTE(SUBSTITUTE(SUBSTITUTE('YAHOO HISTORICAL DATA'!B1928,",","+"),".","-"),"+","."),"-",",")))=TRUE,(VALUE(SUBSTITUTE(SUBSTITUTE(SUBSTITUTE(SUBSTITUTE('YAHOO HISTORICAL DATA'!B1928,",","+"),".","-"),"+","."),"-",","))),"")</f>
        <v/>
      </c>
      <c r="G1928" s="15" t="str">
        <f>IF(ISNUMBER(VALUE(SUBSTITUTE(SUBSTITUTE(SUBSTITUTE(SUBSTITUTE('YAHOO HISTORICAL DATA'!C1928,",","+"),".","-"),"+","."),"-",",")))=TRUE,(VALUE(SUBSTITUTE(SUBSTITUTE(SUBSTITUTE(SUBSTITUTE('YAHOO HISTORICAL DATA'!C1928,",","+"),".","-"),"+","."),"-",","))),"")</f>
        <v/>
      </c>
      <c r="H1928" s="15" t="str">
        <f>IF(ISNUMBER(VALUE(SUBSTITUTE(SUBSTITUTE(SUBSTITUTE(SUBSTITUTE('YAHOO HISTORICAL DATA'!D1928,",","+"),".","-"),"+","."),"-",",")))=TRUE,(VALUE(SUBSTITUTE(SUBSTITUTE(SUBSTITUTE(SUBSTITUTE('YAHOO HISTORICAL DATA'!D1928,",","+"),".","-"),"+","."),"-",","))),"")</f>
        <v/>
      </c>
      <c r="I1928" s="15" t="str">
        <f>IF(ISNUMBER(VALUE(SUBSTITUTE(SUBSTITUTE(SUBSTITUTE(SUBSTITUTE('YAHOO HISTORICAL DATA'!E1928,",","+"),".","-"),"+","."),"-",",")))=TRUE,(VALUE(SUBSTITUTE(SUBSTITUTE(SUBSTITUTE(SUBSTITUTE('YAHOO HISTORICAL DATA'!E1928,",","+"),".","-"),"+","."),"-",","))),"")</f>
        <v/>
      </c>
      <c r="J1928" s="15" t="str">
        <f>IF(ISNUMBER(VALUE(SUBSTITUTE(SUBSTITUTE(SUBSTITUTE(SUBSTITUTE('YAHOO HISTORICAL DATA'!F1928,",","+"),".","-"),"+","."),"-",",")))=TRUE,(VALUE(SUBSTITUTE(SUBSTITUTE(SUBSTITUTE(SUBSTITUTE('YAHOO HISTORICAL DATA'!F1928,",","+"),".","-"),"+","."),"-",","))),"")</f>
        <v/>
      </c>
      <c r="K1928" s="15">
        <f>IF(ISNUMBER(VALUE(SUBSTITUTE(SUBSTITUTE(SUBSTITUTE(SUBSTITUTE('YAHOO HISTORICAL DATA'!G1928,",","+"),".","-"),"+","."),"-",",")))=TRUE,(VALUE(SUBSTITUTE(SUBSTITUTE(SUBSTITUTE(SUBSTITUTE('YAHOO HISTORICAL DATA'!G1928,",","+"),".","-"),"+","."),"-",","))),VALUE(SUBSTITUTE(SUBSTITUTE(SUBSTITUTE(SUBSTITUTE('YAHOO HISTORICAL DATA'!G1928,",","+"),".","-"),"+","."),"-",",")&amp;"0"))</f>
        <v>0</v>
      </c>
    </row>
    <row r="1929" spans="1:11" x14ac:dyDescent="0.2">
      <c r="A1929">
        <f>'YAHOO HISTORICAL DATA'!A1929</f>
        <v>0</v>
      </c>
      <c r="B1929" s="81">
        <f t="shared" si="124"/>
        <v>0</v>
      </c>
      <c r="C1929" s="83">
        <f t="shared" si="122"/>
        <v>0</v>
      </c>
      <c r="D1929" s="83">
        <f t="shared" si="125"/>
        <v>0</v>
      </c>
      <c r="E1929" s="3" t="e">
        <f t="shared" si="123"/>
        <v>#NUM!</v>
      </c>
      <c r="F1929" s="15" t="str">
        <f>IF(ISNUMBER(VALUE(SUBSTITUTE(SUBSTITUTE(SUBSTITUTE(SUBSTITUTE('YAHOO HISTORICAL DATA'!B1929,",","+"),".","-"),"+","."),"-",",")))=TRUE,(VALUE(SUBSTITUTE(SUBSTITUTE(SUBSTITUTE(SUBSTITUTE('YAHOO HISTORICAL DATA'!B1929,",","+"),".","-"),"+","."),"-",","))),"")</f>
        <v/>
      </c>
      <c r="G1929" s="15" t="str">
        <f>IF(ISNUMBER(VALUE(SUBSTITUTE(SUBSTITUTE(SUBSTITUTE(SUBSTITUTE('YAHOO HISTORICAL DATA'!C1929,",","+"),".","-"),"+","."),"-",",")))=TRUE,(VALUE(SUBSTITUTE(SUBSTITUTE(SUBSTITUTE(SUBSTITUTE('YAHOO HISTORICAL DATA'!C1929,",","+"),".","-"),"+","."),"-",","))),"")</f>
        <v/>
      </c>
      <c r="H1929" s="15" t="str">
        <f>IF(ISNUMBER(VALUE(SUBSTITUTE(SUBSTITUTE(SUBSTITUTE(SUBSTITUTE('YAHOO HISTORICAL DATA'!D1929,",","+"),".","-"),"+","."),"-",",")))=TRUE,(VALUE(SUBSTITUTE(SUBSTITUTE(SUBSTITUTE(SUBSTITUTE('YAHOO HISTORICAL DATA'!D1929,",","+"),".","-"),"+","."),"-",","))),"")</f>
        <v/>
      </c>
      <c r="I1929" s="15" t="str">
        <f>IF(ISNUMBER(VALUE(SUBSTITUTE(SUBSTITUTE(SUBSTITUTE(SUBSTITUTE('YAHOO HISTORICAL DATA'!E1929,",","+"),".","-"),"+","."),"-",",")))=TRUE,(VALUE(SUBSTITUTE(SUBSTITUTE(SUBSTITUTE(SUBSTITUTE('YAHOO HISTORICAL DATA'!E1929,",","+"),".","-"),"+","."),"-",","))),"")</f>
        <v/>
      </c>
      <c r="J1929" s="15" t="str">
        <f>IF(ISNUMBER(VALUE(SUBSTITUTE(SUBSTITUTE(SUBSTITUTE(SUBSTITUTE('YAHOO HISTORICAL DATA'!F1929,",","+"),".","-"),"+","."),"-",",")))=TRUE,(VALUE(SUBSTITUTE(SUBSTITUTE(SUBSTITUTE(SUBSTITUTE('YAHOO HISTORICAL DATA'!F1929,",","+"),".","-"),"+","."),"-",","))),"")</f>
        <v/>
      </c>
      <c r="K1929" s="15">
        <f>IF(ISNUMBER(VALUE(SUBSTITUTE(SUBSTITUTE(SUBSTITUTE(SUBSTITUTE('YAHOO HISTORICAL DATA'!G1929,",","+"),".","-"),"+","."),"-",",")))=TRUE,(VALUE(SUBSTITUTE(SUBSTITUTE(SUBSTITUTE(SUBSTITUTE('YAHOO HISTORICAL DATA'!G1929,",","+"),".","-"),"+","."),"-",","))),VALUE(SUBSTITUTE(SUBSTITUTE(SUBSTITUTE(SUBSTITUTE('YAHOO HISTORICAL DATA'!G1929,",","+"),".","-"),"+","."),"-",",")&amp;"0"))</f>
        <v>0</v>
      </c>
    </row>
    <row r="1930" spans="1:11" x14ac:dyDescent="0.2">
      <c r="A1930">
        <f>'YAHOO HISTORICAL DATA'!A1930</f>
        <v>0</v>
      </c>
      <c r="B1930" s="81">
        <f t="shared" si="124"/>
        <v>0</v>
      </c>
      <c r="C1930" s="83">
        <f t="shared" si="122"/>
        <v>0</v>
      </c>
      <c r="D1930" s="83">
        <f t="shared" si="125"/>
        <v>0</v>
      </c>
      <c r="E1930" s="3" t="e">
        <f t="shared" si="123"/>
        <v>#NUM!</v>
      </c>
      <c r="F1930" s="15" t="str">
        <f>IF(ISNUMBER(VALUE(SUBSTITUTE(SUBSTITUTE(SUBSTITUTE(SUBSTITUTE('YAHOO HISTORICAL DATA'!B1930,",","+"),".","-"),"+","."),"-",",")))=TRUE,(VALUE(SUBSTITUTE(SUBSTITUTE(SUBSTITUTE(SUBSTITUTE('YAHOO HISTORICAL DATA'!B1930,",","+"),".","-"),"+","."),"-",","))),"")</f>
        <v/>
      </c>
      <c r="G1930" s="15" t="str">
        <f>IF(ISNUMBER(VALUE(SUBSTITUTE(SUBSTITUTE(SUBSTITUTE(SUBSTITUTE('YAHOO HISTORICAL DATA'!C1930,",","+"),".","-"),"+","."),"-",",")))=TRUE,(VALUE(SUBSTITUTE(SUBSTITUTE(SUBSTITUTE(SUBSTITUTE('YAHOO HISTORICAL DATA'!C1930,",","+"),".","-"),"+","."),"-",","))),"")</f>
        <v/>
      </c>
      <c r="H1930" s="15" t="str">
        <f>IF(ISNUMBER(VALUE(SUBSTITUTE(SUBSTITUTE(SUBSTITUTE(SUBSTITUTE('YAHOO HISTORICAL DATA'!D1930,",","+"),".","-"),"+","."),"-",",")))=TRUE,(VALUE(SUBSTITUTE(SUBSTITUTE(SUBSTITUTE(SUBSTITUTE('YAHOO HISTORICAL DATA'!D1930,",","+"),".","-"),"+","."),"-",","))),"")</f>
        <v/>
      </c>
      <c r="I1930" s="15" t="str">
        <f>IF(ISNUMBER(VALUE(SUBSTITUTE(SUBSTITUTE(SUBSTITUTE(SUBSTITUTE('YAHOO HISTORICAL DATA'!E1930,",","+"),".","-"),"+","."),"-",",")))=TRUE,(VALUE(SUBSTITUTE(SUBSTITUTE(SUBSTITUTE(SUBSTITUTE('YAHOO HISTORICAL DATA'!E1930,",","+"),".","-"),"+","."),"-",","))),"")</f>
        <v/>
      </c>
      <c r="J1930" s="15" t="str">
        <f>IF(ISNUMBER(VALUE(SUBSTITUTE(SUBSTITUTE(SUBSTITUTE(SUBSTITUTE('YAHOO HISTORICAL DATA'!F1930,",","+"),".","-"),"+","."),"-",",")))=TRUE,(VALUE(SUBSTITUTE(SUBSTITUTE(SUBSTITUTE(SUBSTITUTE('YAHOO HISTORICAL DATA'!F1930,",","+"),".","-"),"+","."),"-",","))),"")</f>
        <v/>
      </c>
      <c r="K1930" s="15">
        <f>IF(ISNUMBER(VALUE(SUBSTITUTE(SUBSTITUTE(SUBSTITUTE(SUBSTITUTE('YAHOO HISTORICAL DATA'!G1930,",","+"),".","-"),"+","."),"-",",")))=TRUE,(VALUE(SUBSTITUTE(SUBSTITUTE(SUBSTITUTE(SUBSTITUTE('YAHOO HISTORICAL DATA'!G1930,",","+"),".","-"),"+","."),"-",","))),VALUE(SUBSTITUTE(SUBSTITUTE(SUBSTITUTE(SUBSTITUTE('YAHOO HISTORICAL DATA'!G1930,",","+"),".","-"),"+","."),"-",",")&amp;"0"))</f>
        <v>0</v>
      </c>
    </row>
    <row r="1931" spans="1:11" x14ac:dyDescent="0.2">
      <c r="A1931">
        <f>'YAHOO HISTORICAL DATA'!A1931</f>
        <v>0</v>
      </c>
      <c r="B1931" s="81">
        <f t="shared" si="124"/>
        <v>0</v>
      </c>
      <c r="C1931" s="83">
        <f t="shared" si="122"/>
        <v>0</v>
      </c>
      <c r="D1931" s="83">
        <f t="shared" si="125"/>
        <v>0</v>
      </c>
      <c r="E1931" s="3" t="e">
        <f t="shared" si="123"/>
        <v>#NUM!</v>
      </c>
      <c r="F1931" s="15" t="str">
        <f>IF(ISNUMBER(VALUE(SUBSTITUTE(SUBSTITUTE(SUBSTITUTE(SUBSTITUTE('YAHOO HISTORICAL DATA'!B1931,",","+"),".","-"),"+","."),"-",",")))=TRUE,(VALUE(SUBSTITUTE(SUBSTITUTE(SUBSTITUTE(SUBSTITUTE('YAHOO HISTORICAL DATA'!B1931,",","+"),".","-"),"+","."),"-",","))),"")</f>
        <v/>
      </c>
      <c r="G1931" s="15" t="str">
        <f>IF(ISNUMBER(VALUE(SUBSTITUTE(SUBSTITUTE(SUBSTITUTE(SUBSTITUTE('YAHOO HISTORICAL DATA'!C1931,",","+"),".","-"),"+","."),"-",",")))=TRUE,(VALUE(SUBSTITUTE(SUBSTITUTE(SUBSTITUTE(SUBSTITUTE('YAHOO HISTORICAL DATA'!C1931,",","+"),".","-"),"+","."),"-",","))),"")</f>
        <v/>
      </c>
      <c r="H1931" s="15" t="str">
        <f>IF(ISNUMBER(VALUE(SUBSTITUTE(SUBSTITUTE(SUBSTITUTE(SUBSTITUTE('YAHOO HISTORICAL DATA'!D1931,",","+"),".","-"),"+","."),"-",",")))=TRUE,(VALUE(SUBSTITUTE(SUBSTITUTE(SUBSTITUTE(SUBSTITUTE('YAHOO HISTORICAL DATA'!D1931,",","+"),".","-"),"+","."),"-",","))),"")</f>
        <v/>
      </c>
      <c r="I1931" s="15" t="str">
        <f>IF(ISNUMBER(VALUE(SUBSTITUTE(SUBSTITUTE(SUBSTITUTE(SUBSTITUTE('YAHOO HISTORICAL DATA'!E1931,",","+"),".","-"),"+","."),"-",",")))=TRUE,(VALUE(SUBSTITUTE(SUBSTITUTE(SUBSTITUTE(SUBSTITUTE('YAHOO HISTORICAL DATA'!E1931,",","+"),".","-"),"+","."),"-",","))),"")</f>
        <v/>
      </c>
      <c r="J1931" s="15" t="str">
        <f>IF(ISNUMBER(VALUE(SUBSTITUTE(SUBSTITUTE(SUBSTITUTE(SUBSTITUTE('YAHOO HISTORICAL DATA'!F1931,",","+"),".","-"),"+","."),"-",",")))=TRUE,(VALUE(SUBSTITUTE(SUBSTITUTE(SUBSTITUTE(SUBSTITUTE('YAHOO HISTORICAL DATA'!F1931,",","+"),".","-"),"+","."),"-",","))),"")</f>
        <v/>
      </c>
      <c r="K1931" s="15">
        <f>IF(ISNUMBER(VALUE(SUBSTITUTE(SUBSTITUTE(SUBSTITUTE(SUBSTITUTE('YAHOO HISTORICAL DATA'!G1931,",","+"),".","-"),"+","."),"-",",")))=TRUE,(VALUE(SUBSTITUTE(SUBSTITUTE(SUBSTITUTE(SUBSTITUTE('YAHOO HISTORICAL DATA'!G1931,",","+"),".","-"),"+","."),"-",","))),VALUE(SUBSTITUTE(SUBSTITUTE(SUBSTITUTE(SUBSTITUTE('YAHOO HISTORICAL DATA'!G1931,",","+"),".","-"),"+","."),"-",",")&amp;"0"))</f>
        <v>0</v>
      </c>
    </row>
    <row r="1932" spans="1:11" x14ac:dyDescent="0.2">
      <c r="A1932">
        <f>'YAHOO HISTORICAL DATA'!A1932</f>
        <v>0</v>
      </c>
      <c r="B1932" s="81">
        <f t="shared" si="124"/>
        <v>0</v>
      </c>
      <c r="C1932" s="83">
        <f t="shared" si="122"/>
        <v>0</v>
      </c>
      <c r="D1932" s="83">
        <f t="shared" si="125"/>
        <v>0</v>
      </c>
      <c r="E1932" s="3" t="e">
        <f t="shared" si="123"/>
        <v>#NUM!</v>
      </c>
      <c r="F1932" s="15" t="str">
        <f>IF(ISNUMBER(VALUE(SUBSTITUTE(SUBSTITUTE(SUBSTITUTE(SUBSTITUTE('YAHOO HISTORICAL DATA'!B1932,",","+"),".","-"),"+","."),"-",",")))=TRUE,(VALUE(SUBSTITUTE(SUBSTITUTE(SUBSTITUTE(SUBSTITUTE('YAHOO HISTORICAL DATA'!B1932,",","+"),".","-"),"+","."),"-",","))),"")</f>
        <v/>
      </c>
      <c r="G1932" s="15" t="str">
        <f>IF(ISNUMBER(VALUE(SUBSTITUTE(SUBSTITUTE(SUBSTITUTE(SUBSTITUTE('YAHOO HISTORICAL DATA'!C1932,",","+"),".","-"),"+","."),"-",",")))=TRUE,(VALUE(SUBSTITUTE(SUBSTITUTE(SUBSTITUTE(SUBSTITUTE('YAHOO HISTORICAL DATA'!C1932,",","+"),".","-"),"+","."),"-",","))),"")</f>
        <v/>
      </c>
      <c r="H1932" s="15" t="str">
        <f>IF(ISNUMBER(VALUE(SUBSTITUTE(SUBSTITUTE(SUBSTITUTE(SUBSTITUTE('YAHOO HISTORICAL DATA'!D1932,",","+"),".","-"),"+","."),"-",",")))=TRUE,(VALUE(SUBSTITUTE(SUBSTITUTE(SUBSTITUTE(SUBSTITUTE('YAHOO HISTORICAL DATA'!D1932,",","+"),".","-"),"+","."),"-",","))),"")</f>
        <v/>
      </c>
      <c r="I1932" s="15" t="str">
        <f>IF(ISNUMBER(VALUE(SUBSTITUTE(SUBSTITUTE(SUBSTITUTE(SUBSTITUTE('YAHOO HISTORICAL DATA'!E1932,",","+"),".","-"),"+","."),"-",",")))=TRUE,(VALUE(SUBSTITUTE(SUBSTITUTE(SUBSTITUTE(SUBSTITUTE('YAHOO HISTORICAL DATA'!E1932,",","+"),".","-"),"+","."),"-",","))),"")</f>
        <v/>
      </c>
      <c r="J1932" s="15" t="str">
        <f>IF(ISNUMBER(VALUE(SUBSTITUTE(SUBSTITUTE(SUBSTITUTE(SUBSTITUTE('YAHOO HISTORICAL DATA'!F1932,",","+"),".","-"),"+","."),"-",",")))=TRUE,(VALUE(SUBSTITUTE(SUBSTITUTE(SUBSTITUTE(SUBSTITUTE('YAHOO HISTORICAL DATA'!F1932,",","+"),".","-"),"+","."),"-",","))),"")</f>
        <v/>
      </c>
      <c r="K1932" s="15">
        <f>IF(ISNUMBER(VALUE(SUBSTITUTE(SUBSTITUTE(SUBSTITUTE(SUBSTITUTE('YAHOO HISTORICAL DATA'!G1932,",","+"),".","-"),"+","."),"-",",")))=TRUE,(VALUE(SUBSTITUTE(SUBSTITUTE(SUBSTITUTE(SUBSTITUTE('YAHOO HISTORICAL DATA'!G1932,",","+"),".","-"),"+","."),"-",","))),VALUE(SUBSTITUTE(SUBSTITUTE(SUBSTITUTE(SUBSTITUTE('YAHOO HISTORICAL DATA'!G1932,",","+"),".","-"),"+","."),"-",",")&amp;"0"))</f>
        <v>0</v>
      </c>
    </row>
    <row r="1933" spans="1:11" x14ac:dyDescent="0.2">
      <c r="A1933">
        <f>'YAHOO HISTORICAL DATA'!A1933</f>
        <v>0</v>
      </c>
      <c r="B1933" s="81">
        <f t="shared" si="124"/>
        <v>0</v>
      </c>
      <c r="C1933" s="83">
        <f t="shared" si="122"/>
        <v>0</v>
      </c>
      <c r="D1933" s="83">
        <f t="shared" si="125"/>
        <v>0</v>
      </c>
      <c r="E1933" s="3" t="e">
        <f t="shared" si="123"/>
        <v>#NUM!</v>
      </c>
      <c r="F1933" s="15" t="str">
        <f>IF(ISNUMBER(VALUE(SUBSTITUTE(SUBSTITUTE(SUBSTITUTE(SUBSTITUTE('YAHOO HISTORICAL DATA'!B1933,",","+"),".","-"),"+","."),"-",",")))=TRUE,(VALUE(SUBSTITUTE(SUBSTITUTE(SUBSTITUTE(SUBSTITUTE('YAHOO HISTORICAL DATA'!B1933,",","+"),".","-"),"+","."),"-",","))),"")</f>
        <v/>
      </c>
      <c r="G1933" s="15" t="str">
        <f>IF(ISNUMBER(VALUE(SUBSTITUTE(SUBSTITUTE(SUBSTITUTE(SUBSTITUTE('YAHOO HISTORICAL DATA'!C1933,",","+"),".","-"),"+","."),"-",",")))=TRUE,(VALUE(SUBSTITUTE(SUBSTITUTE(SUBSTITUTE(SUBSTITUTE('YAHOO HISTORICAL DATA'!C1933,",","+"),".","-"),"+","."),"-",","))),"")</f>
        <v/>
      </c>
      <c r="H1933" s="15" t="str">
        <f>IF(ISNUMBER(VALUE(SUBSTITUTE(SUBSTITUTE(SUBSTITUTE(SUBSTITUTE('YAHOO HISTORICAL DATA'!D1933,",","+"),".","-"),"+","."),"-",",")))=TRUE,(VALUE(SUBSTITUTE(SUBSTITUTE(SUBSTITUTE(SUBSTITUTE('YAHOO HISTORICAL DATA'!D1933,",","+"),".","-"),"+","."),"-",","))),"")</f>
        <v/>
      </c>
      <c r="I1933" s="15" t="str">
        <f>IF(ISNUMBER(VALUE(SUBSTITUTE(SUBSTITUTE(SUBSTITUTE(SUBSTITUTE('YAHOO HISTORICAL DATA'!E1933,",","+"),".","-"),"+","."),"-",",")))=TRUE,(VALUE(SUBSTITUTE(SUBSTITUTE(SUBSTITUTE(SUBSTITUTE('YAHOO HISTORICAL DATA'!E1933,",","+"),".","-"),"+","."),"-",","))),"")</f>
        <v/>
      </c>
      <c r="J1933" s="15" t="str">
        <f>IF(ISNUMBER(VALUE(SUBSTITUTE(SUBSTITUTE(SUBSTITUTE(SUBSTITUTE('YAHOO HISTORICAL DATA'!F1933,",","+"),".","-"),"+","."),"-",",")))=TRUE,(VALUE(SUBSTITUTE(SUBSTITUTE(SUBSTITUTE(SUBSTITUTE('YAHOO HISTORICAL DATA'!F1933,",","+"),".","-"),"+","."),"-",","))),"")</f>
        <v/>
      </c>
      <c r="K1933" s="15">
        <f>IF(ISNUMBER(VALUE(SUBSTITUTE(SUBSTITUTE(SUBSTITUTE(SUBSTITUTE('YAHOO HISTORICAL DATA'!G1933,",","+"),".","-"),"+","."),"-",",")))=TRUE,(VALUE(SUBSTITUTE(SUBSTITUTE(SUBSTITUTE(SUBSTITUTE('YAHOO HISTORICAL DATA'!G1933,",","+"),".","-"),"+","."),"-",","))),VALUE(SUBSTITUTE(SUBSTITUTE(SUBSTITUTE(SUBSTITUTE('YAHOO HISTORICAL DATA'!G1933,",","+"),".","-"),"+","."),"-",",")&amp;"0"))</f>
        <v>0</v>
      </c>
    </row>
    <row r="1934" spans="1:11" x14ac:dyDescent="0.2">
      <c r="A1934">
        <f>'YAHOO HISTORICAL DATA'!A1934</f>
        <v>0</v>
      </c>
      <c r="B1934" s="81">
        <f t="shared" si="124"/>
        <v>0</v>
      </c>
      <c r="C1934" s="83">
        <f t="shared" si="122"/>
        <v>0</v>
      </c>
      <c r="D1934" s="83">
        <f t="shared" si="125"/>
        <v>0</v>
      </c>
      <c r="E1934" s="3" t="e">
        <f t="shared" si="123"/>
        <v>#NUM!</v>
      </c>
      <c r="F1934" s="15" t="str">
        <f>IF(ISNUMBER(VALUE(SUBSTITUTE(SUBSTITUTE(SUBSTITUTE(SUBSTITUTE('YAHOO HISTORICAL DATA'!B1934,",","+"),".","-"),"+","."),"-",",")))=TRUE,(VALUE(SUBSTITUTE(SUBSTITUTE(SUBSTITUTE(SUBSTITUTE('YAHOO HISTORICAL DATA'!B1934,",","+"),".","-"),"+","."),"-",","))),"")</f>
        <v/>
      </c>
      <c r="G1934" s="15" t="str">
        <f>IF(ISNUMBER(VALUE(SUBSTITUTE(SUBSTITUTE(SUBSTITUTE(SUBSTITUTE('YAHOO HISTORICAL DATA'!C1934,",","+"),".","-"),"+","."),"-",",")))=TRUE,(VALUE(SUBSTITUTE(SUBSTITUTE(SUBSTITUTE(SUBSTITUTE('YAHOO HISTORICAL DATA'!C1934,",","+"),".","-"),"+","."),"-",","))),"")</f>
        <v/>
      </c>
      <c r="H1934" s="15" t="str">
        <f>IF(ISNUMBER(VALUE(SUBSTITUTE(SUBSTITUTE(SUBSTITUTE(SUBSTITUTE('YAHOO HISTORICAL DATA'!D1934,",","+"),".","-"),"+","."),"-",",")))=TRUE,(VALUE(SUBSTITUTE(SUBSTITUTE(SUBSTITUTE(SUBSTITUTE('YAHOO HISTORICAL DATA'!D1934,",","+"),".","-"),"+","."),"-",","))),"")</f>
        <v/>
      </c>
      <c r="I1934" s="15" t="str">
        <f>IF(ISNUMBER(VALUE(SUBSTITUTE(SUBSTITUTE(SUBSTITUTE(SUBSTITUTE('YAHOO HISTORICAL DATA'!E1934,",","+"),".","-"),"+","."),"-",",")))=TRUE,(VALUE(SUBSTITUTE(SUBSTITUTE(SUBSTITUTE(SUBSTITUTE('YAHOO HISTORICAL DATA'!E1934,",","+"),".","-"),"+","."),"-",","))),"")</f>
        <v/>
      </c>
      <c r="J1934" s="15" t="str">
        <f>IF(ISNUMBER(VALUE(SUBSTITUTE(SUBSTITUTE(SUBSTITUTE(SUBSTITUTE('YAHOO HISTORICAL DATA'!F1934,",","+"),".","-"),"+","."),"-",",")))=TRUE,(VALUE(SUBSTITUTE(SUBSTITUTE(SUBSTITUTE(SUBSTITUTE('YAHOO HISTORICAL DATA'!F1934,",","+"),".","-"),"+","."),"-",","))),"")</f>
        <v/>
      </c>
      <c r="K1934" s="15">
        <f>IF(ISNUMBER(VALUE(SUBSTITUTE(SUBSTITUTE(SUBSTITUTE(SUBSTITUTE('YAHOO HISTORICAL DATA'!G1934,",","+"),".","-"),"+","."),"-",",")))=TRUE,(VALUE(SUBSTITUTE(SUBSTITUTE(SUBSTITUTE(SUBSTITUTE('YAHOO HISTORICAL DATA'!G1934,",","+"),".","-"),"+","."),"-",","))),VALUE(SUBSTITUTE(SUBSTITUTE(SUBSTITUTE(SUBSTITUTE('YAHOO HISTORICAL DATA'!G1934,",","+"),".","-"),"+","."),"-",",")&amp;"0"))</f>
        <v>0</v>
      </c>
    </row>
    <row r="1935" spans="1:11" x14ac:dyDescent="0.2">
      <c r="A1935">
        <f>'YAHOO HISTORICAL DATA'!A1935</f>
        <v>0</v>
      </c>
      <c r="B1935" s="81">
        <f t="shared" si="124"/>
        <v>0</v>
      </c>
      <c r="C1935" s="83">
        <f t="shared" si="122"/>
        <v>0</v>
      </c>
      <c r="D1935" s="83">
        <f t="shared" si="125"/>
        <v>0</v>
      </c>
      <c r="E1935" s="3" t="e">
        <f t="shared" si="123"/>
        <v>#NUM!</v>
      </c>
      <c r="F1935" s="15" t="str">
        <f>IF(ISNUMBER(VALUE(SUBSTITUTE(SUBSTITUTE(SUBSTITUTE(SUBSTITUTE('YAHOO HISTORICAL DATA'!B1935,",","+"),".","-"),"+","."),"-",",")))=TRUE,(VALUE(SUBSTITUTE(SUBSTITUTE(SUBSTITUTE(SUBSTITUTE('YAHOO HISTORICAL DATA'!B1935,",","+"),".","-"),"+","."),"-",","))),"")</f>
        <v/>
      </c>
      <c r="G1935" s="15" t="str">
        <f>IF(ISNUMBER(VALUE(SUBSTITUTE(SUBSTITUTE(SUBSTITUTE(SUBSTITUTE('YAHOO HISTORICAL DATA'!C1935,",","+"),".","-"),"+","."),"-",",")))=TRUE,(VALUE(SUBSTITUTE(SUBSTITUTE(SUBSTITUTE(SUBSTITUTE('YAHOO HISTORICAL DATA'!C1935,",","+"),".","-"),"+","."),"-",","))),"")</f>
        <v/>
      </c>
      <c r="H1935" s="15" t="str">
        <f>IF(ISNUMBER(VALUE(SUBSTITUTE(SUBSTITUTE(SUBSTITUTE(SUBSTITUTE('YAHOO HISTORICAL DATA'!D1935,",","+"),".","-"),"+","."),"-",",")))=TRUE,(VALUE(SUBSTITUTE(SUBSTITUTE(SUBSTITUTE(SUBSTITUTE('YAHOO HISTORICAL DATA'!D1935,",","+"),".","-"),"+","."),"-",","))),"")</f>
        <v/>
      </c>
      <c r="I1935" s="15" t="str">
        <f>IF(ISNUMBER(VALUE(SUBSTITUTE(SUBSTITUTE(SUBSTITUTE(SUBSTITUTE('YAHOO HISTORICAL DATA'!E1935,",","+"),".","-"),"+","."),"-",",")))=TRUE,(VALUE(SUBSTITUTE(SUBSTITUTE(SUBSTITUTE(SUBSTITUTE('YAHOO HISTORICAL DATA'!E1935,",","+"),".","-"),"+","."),"-",","))),"")</f>
        <v/>
      </c>
      <c r="J1935" s="15" t="str">
        <f>IF(ISNUMBER(VALUE(SUBSTITUTE(SUBSTITUTE(SUBSTITUTE(SUBSTITUTE('YAHOO HISTORICAL DATA'!F1935,",","+"),".","-"),"+","."),"-",",")))=TRUE,(VALUE(SUBSTITUTE(SUBSTITUTE(SUBSTITUTE(SUBSTITUTE('YAHOO HISTORICAL DATA'!F1935,",","+"),".","-"),"+","."),"-",","))),"")</f>
        <v/>
      </c>
      <c r="K1935" s="15">
        <f>IF(ISNUMBER(VALUE(SUBSTITUTE(SUBSTITUTE(SUBSTITUTE(SUBSTITUTE('YAHOO HISTORICAL DATA'!G1935,",","+"),".","-"),"+","."),"-",",")))=TRUE,(VALUE(SUBSTITUTE(SUBSTITUTE(SUBSTITUTE(SUBSTITUTE('YAHOO HISTORICAL DATA'!G1935,",","+"),".","-"),"+","."),"-",","))),VALUE(SUBSTITUTE(SUBSTITUTE(SUBSTITUTE(SUBSTITUTE('YAHOO HISTORICAL DATA'!G1935,",","+"),".","-"),"+","."),"-",",")&amp;"0"))</f>
        <v>0</v>
      </c>
    </row>
    <row r="1936" spans="1:11" x14ac:dyDescent="0.2">
      <c r="A1936">
        <f>'YAHOO HISTORICAL DATA'!A1936</f>
        <v>0</v>
      </c>
      <c r="B1936" s="81">
        <f t="shared" si="124"/>
        <v>0</v>
      </c>
      <c r="C1936" s="83">
        <f t="shared" si="122"/>
        <v>0</v>
      </c>
      <c r="D1936" s="83">
        <f t="shared" si="125"/>
        <v>0</v>
      </c>
      <c r="E1936" s="3" t="e">
        <f t="shared" si="123"/>
        <v>#NUM!</v>
      </c>
      <c r="F1936" s="15" t="str">
        <f>IF(ISNUMBER(VALUE(SUBSTITUTE(SUBSTITUTE(SUBSTITUTE(SUBSTITUTE('YAHOO HISTORICAL DATA'!B1936,",","+"),".","-"),"+","."),"-",",")))=TRUE,(VALUE(SUBSTITUTE(SUBSTITUTE(SUBSTITUTE(SUBSTITUTE('YAHOO HISTORICAL DATA'!B1936,",","+"),".","-"),"+","."),"-",","))),"")</f>
        <v/>
      </c>
      <c r="G1936" s="15" t="str">
        <f>IF(ISNUMBER(VALUE(SUBSTITUTE(SUBSTITUTE(SUBSTITUTE(SUBSTITUTE('YAHOO HISTORICAL DATA'!C1936,",","+"),".","-"),"+","."),"-",",")))=TRUE,(VALUE(SUBSTITUTE(SUBSTITUTE(SUBSTITUTE(SUBSTITUTE('YAHOO HISTORICAL DATA'!C1936,",","+"),".","-"),"+","."),"-",","))),"")</f>
        <v/>
      </c>
      <c r="H1936" s="15" t="str">
        <f>IF(ISNUMBER(VALUE(SUBSTITUTE(SUBSTITUTE(SUBSTITUTE(SUBSTITUTE('YAHOO HISTORICAL DATA'!D1936,",","+"),".","-"),"+","."),"-",",")))=TRUE,(VALUE(SUBSTITUTE(SUBSTITUTE(SUBSTITUTE(SUBSTITUTE('YAHOO HISTORICAL DATA'!D1936,",","+"),".","-"),"+","."),"-",","))),"")</f>
        <v/>
      </c>
      <c r="I1936" s="15" t="str">
        <f>IF(ISNUMBER(VALUE(SUBSTITUTE(SUBSTITUTE(SUBSTITUTE(SUBSTITUTE('YAHOO HISTORICAL DATA'!E1936,",","+"),".","-"),"+","."),"-",",")))=TRUE,(VALUE(SUBSTITUTE(SUBSTITUTE(SUBSTITUTE(SUBSTITUTE('YAHOO HISTORICAL DATA'!E1936,",","+"),".","-"),"+","."),"-",","))),"")</f>
        <v/>
      </c>
      <c r="J1936" s="15" t="str">
        <f>IF(ISNUMBER(VALUE(SUBSTITUTE(SUBSTITUTE(SUBSTITUTE(SUBSTITUTE('YAHOO HISTORICAL DATA'!F1936,",","+"),".","-"),"+","."),"-",",")))=TRUE,(VALUE(SUBSTITUTE(SUBSTITUTE(SUBSTITUTE(SUBSTITUTE('YAHOO HISTORICAL DATA'!F1936,",","+"),".","-"),"+","."),"-",","))),"")</f>
        <v/>
      </c>
      <c r="K1936" s="15">
        <f>IF(ISNUMBER(VALUE(SUBSTITUTE(SUBSTITUTE(SUBSTITUTE(SUBSTITUTE('YAHOO HISTORICAL DATA'!G1936,",","+"),".","-"),"+","."),"-",",")))=TRUE,(VALUE(SUBSTITUTE(SUBSTITUTE(SUBSTITUTE(SUBSTITUTE('YAHOO HISTORICAL DATA'!G1936,",","+"),".","-"),"+","."),"-",","))),VALUE(SUBSTITUTE(SUBSTITUTE(SUBSTITUTE(SUBSTITUTE('YAHOO HISTORICAL DATA'!G1936,",","+"),".","-"),"+","."),"-",",")&amp;"0"))</f>
        <v>0</v>
      </c>
    </row>
    <row r="1937" spans="1:11" x14ac:dyDescent="0.2">
      <c r="A1937">
        <f>'YAHOO HISTORICAL DATA'!A1937</f>
        <v>0</v>
      </c>
      <c r="B1937" s="81">
        <f t="shared" si="124"/>
        <v>0</v>
      </c>
      <c r="C1937" s="83">
        <f t="shared" si="122"/>
        <v>0</v>
      </c>
      <c r="D1937" s="83">
        <f t="shared" si="125"/>
        <v>0</v>
      </c>
      <c r="E1937" s="3" t="e">
        <f t="shared" si="123"/>
        <v>#NUM!</v>
      </c>
      <c r="F1937" s="15" t="str">
        <f>IF(ISNUMBER(VALUE(SUBSTITUTE(SUBSTITUTE(SUBSTITUTE(SUBSTITUTE('YAHOO HISTORICAL DATA'!B1937,",","+"),".","-"),"+","."),"-",",")))=TRUE,(VALUE(SUBSTITUTE(SUBSTITUTE(SUBSTITUTE(SUBSTITUTE('YAHOO HISTORICAL DATA'!B1937,",","+"),".","-"),"+","."),"-",","))),"")</f>
        <v/>
      </c>
      <c r="G1937" s="15" t="str">
        <f>IF(ISNUMBER(VALUE(SUBSTITUTE(SUBSTITUTE(SUBSTITUTE(SUBSTITUTE('YAHOO HISTORICAL DATA'!C1937,",","+"),".","-"),"+","."),"-",",")))=TRUE,(VALUE(SUBSTITUTE(SUBSTITUTE(SUBSTITUTE(SUBSTITUTE('YAHOO HISTORICAL DATA'!C1937,",","+"),".","-"),"+","."),"-",","))),"")</f>
        <v/>
      </c>
      <c r="H1937" s="15" t="str">
        <f>IF(ISNUMBER(VALUE(SUBSTITUTE(SUBSTITUTE(SUBSTITUTE(SUBSTITUTE('YAHOO HISTORICAL DATA'!D1937,",","+"),".","-"),"+","."),"-",",")))=TRUE,(VALUE(SUBSTITUTE(SUBSTITUTE(SUBSTITUTE(SUBSTITUTE('YAHOO HISTORICAL DATA'!D1937,",","+"),".","-"),"+","."),"-",","))),"")</f>
        <v/>
      </c>
      <c r="I1937" s="15" t="str">
        <f>IF(ISNUMBER(VALUE(SUBSTITUTE(SUBSTITUTE(SUBSTITUTE(SUBSTITUTE('YAHOO HISTORICAL DATA'!E1937,",","+"),".","-"),"+","."),"-",",")))=TRUE,(VALUE(SUBSTITUTE(SUBSTITUTE(SUBSTITUTE(SUBSTITUTE('YAHOO HISTORICAL DATA'!E1937,",","+"),".","-"),"+","."),"-",","))),"")</f>
        <v/>
      </c>
      <c r="J1937" s="15" t="str">
        <f>IF(ISNUMBER(VALUE(SUBSTITUTE(SUBSTITUTE(SUBSTITUTE(SUBSTITUTE('YAHOO HISTORICAL DATA'!F1937,",","+"),".","-"),"+","."),"-",",")))=TRUE,(VALUE(SUBSTITUTE(SUBSTITUTE(SUBSTITUTE(SUBSTITUTE('YAHOO HISTORICAL DATA'!F1937,",","+"),".","-"),"+","."),"-",","))),"")</f>
        <v/>
      </c>
      <c r="K1937" s="15">
        <f>IF(ISNUMBER(VALUE(SUBSTITUTE(SUBSTITUTE(SUBSTITUTE(SUBSTITUTE('YAHOO HISTORICAL DATA'!G1937,",","+"),".","-"),"+","."),"-",",")))=TRUE,(VALUE(SUBSTITUTE(SUBSTITUTE(SUBSTITUTE(SUBSTITUTE('YAHOO HISTORICAL DATA'!G1937,",","+"),".","-"),"+","."),"-",","))),VALUE(SUBSTITUTE(SUBSTITUTE(SUBSTITUTE(SUBSTITUTE('YAHOO HISTORICAL DATA'!G1937,",","+"),".","-"),"+","."),"-",",")&amp;"0"))</f>
        <v>0</v>
      </c>
    </row>
    <row r="1938" spans="1:11" x14ac:dyDescent="0.2">
      <c r="A1938">
        <f>'YAHOO HISTORICAL DATA'!A1938</f>
        <v>0</v>
      </c>
      <c r="B1938" s="81">
        <f t="shared" si="124"/>
        <v>0</v>
      </c>
      <c r="C1938" s="83">
        <f t="shared" si="122"/>
        <v>0</v>
      </c>
      <c r="D1938" s="83">
        <f t="shared" si="125"/>
        <v>0</v>
      </c>
      <c r="E1938" s="3" t="e">
        <f t="shared" si="123"/>
        <v>#NUM!</v>
      </c>
      <c r="F1938" s="15" t="str">
        <f>IF(ISNUMBER(VALUE(SUBSTITUTE(SUBSTITUTE(SUBSTITUTE(SUBSTITUTE('YAHOO HISTORICAL DATA'!B1938,",","+"),".","-"),"+","."),"-",",")))=TRUE,(VALUE(SUBSTITUTE(SUBSTITUTE(SUBSTITUTE(SUBSTITUTE('YAHOO HISTORICAL DATA'!B1938,",","+"),".","-"),"+","."),"-",","))),"")</f>
        <v/>
      </c>
      <c r="G1938" s="15" t="str">
        <f>IF(ISNUMBER(VALUE(SUBSTITUTE(SUBSTITUTE(SUBSTITUTE(SUBSTITUTE('YAHOO HISTORICAL DATA'!C1938,",","+"),".","-"),"+","."),"-",",")))=TRUE,(VALUE(SUBSTITUTE(SUBSTITUTE(SUBSTITUTE(SUBSTITUTE('YAHOO HISTORICAL DATA'!C1938,",","+"),".","-"),"+","."),"-",","))),"")</f>
        <v/>
      </c>
      <c r="H1938" s="15" t="str">
        <f>IF(ISNUMBER(VALUE(SUBSTITUTE(SUBSTITUTE(SUBSTITUTE(SUBSTITUTE('YAHOO HISTORICAL DATA'!D1938,",","+"),".","-"),"+","."),"-",",")))=TRUE,(VALUE(SUBSTITUTE(SUBSTITUTE(SUBSTITUTE(SUBSTITUTE('YAHOO HISTORICAL DATA'!D1938,",","+"),".","-"),"+","."),"-",","))),"")</f>
        <v/>
      </c>
      <c r="I1938" s="15" t="str">
        <f>IF(ISNUMBER(VALUE(SUBSTITUTE(SUBSTITUTE(SUBSTITUTE(SUBSTITUTE('YAHOO HISTORICAL DATA'!E1938,",","+"),".","-"),"+","."),"-",",")))=TRUE,(VALUE(SUBSTITUTE(SUBSTITUTE(SUBSTITUTE(SUBSTITUTE('YAHOO HISTORICAL DATA'!E1938,",","+"),".","-"),"+","."),"-",","))),"")</f>
        <v/>
      </c>
      <c r="J1938" s="15" t="str">
        <f>IF(ISNUMBER(VALUE(SUBSTITUTE(SUBSTITUTE(SUBSTITUTE(SUBSTITUTE('YAHOO HISTORICAL DATA'!F1938,",","+"),".","-"),"+","."),"-",",")))=TRUE,(VALUE(SUBSTITUTE(SUBSTITUTE(SUBSTITUTE(SUBSTITUTE('YAHOO HISTORICAL DATA'!F1938,",","+"),".","-"),"+","."),"-",","))),"")</f>
        <v/>
      </c>
      <c r="K1938" s="15">
        <f>IF(ISNUMBER(VALUE(SUBSTITUTE(SUBSTITUTE(SUBSTITUTE(SUBSTITUTE('YAHOO HISTORICAL DATA'!G1938,",","+"),".","-"),"+","."),"-",",")))=TRUE,(VALUE(SUBSTITUTE(SUBSTITUTE(SUBSTITUTE(SUBSTITUTE('YAHOO HISTORICAL DATA'!G1938,",","+"),".","-"),"+","."),"-",","))),VALUE(SUBSTITUTE(SUBSTITUTE(SUBSTITUTE(SUBSTITUTE('YAHOO HISTORICAL DATA'!G1938,",","+"),".","-"),"+","."),"-",",")&amp;"0"))</f>
        <v>0</v>
      </c>
    </row>
    <row r="1939" spans="1:11" x14ac:dyDescent="0.2">
      <c r="A1939">
        <f>'YAHOO HISTORICAL DATA'!A1939</f>
        <v>0</v>
      </c>
      <c r="B1939" s="81">
        <f t="shared" si="124"/>
        <v>0</v>
      </c>
      <c r="C1939" s="83">
        <f t="shared" si="122"/>
        <v>0</v>
      </c>
      <c r="D1939" s="83">
        <f t="shared" si="125"/>
        <v>0</v>
      </c>
      <c r="E1939" s="3" t="e">
        <f t="shared" si="123"/>
        <v>#NUM!</v>
      </c>
      <c r="F1939" s="15" t="str">
        <f>IF(ISNUMBER(VALUE(SUBSTITUTE(SUBSTITUTE(SUBSTITUTE(SUBSTITUTE('YAHOO HISTORICAL DATA'!B1939,",","+"),".","-"),"+","."),"-",",")))=TRUE,(VALUE(SUBSTITUTE(SUBSTITUTE(SUBSTITUTE(SUBSTITUTE('YAHOO HISTORICAL DATA'!B1939,",","+"),".","-"),"+","."),"-",","))),"")</f>
        <v/>
      </c>
      <c r="G1939" s="15" t="str">
        <f>IF(ISNUMBER(VALUE(SUBSTITUTE(SUBSTITUTE(SUBSTITUTE(SUBSTITUTE('YAHOO HISTORICAL DATA'!C1939,",","+"),".","-"),"+","."),"-",",")))=TRUE,(VALUE(SUBSTITUTE(SUBSTITUTE(SUBSTITUTE(SUBSTITUTE('YAHOO HISTORICAL DATA'!C1939,",","+"),".","-"),"+","."),"-",","))),"")</f>
        <v/>
      </c>
      <c r="H1939" s="15" t="str">
        <f>IF(ISNUMBER(VALUE(SUBSTITUTE(SUBSTITUTE(SUBSTITUTE(SUBSTITUTE('YAHOO HISTORICAL DATA'!D1939,",","+"),".","-"),"+","."),"-",",")))=TRUE,(VALUE(SUBSTITUTE(SUBSTITUTE(SUBSTITUTE(SUBSTITUTE('YAHOO HISTORICAL DATA'!D1939,",","+"),".","-"),"+","."),"-",","))),"")</f>
        <v/>
      </c>
      <c r="I1939" s="15" t="str">
        <f>IF(ISNUMBER(VALUE(SUBSTITUTE(SUBSTITUTE(SUBSTITUTE(SUBSTITUTE('YAHOO HISTORICAL DATA'!E1939,",","+"),".","-"),"+","."),"-",",")))=TRUE,(VALUE(SUBSTITUTE(SUBSTITUTE(SUBSTITUTE(SUBSTITUTE('YAHOO HISTORICAL DATA'!E1939,",","+"),".","-"),"+","."),"-",","))),"")</f>
        <v/>
      </c>
      <c r="J1939" s="15" t="str">
        <f>IF(ISNUMBER(VALUE(SUBSTITUTE(SUBSTITUTE(SUBSTITUTE(SUBSTITUTE('YAHOO HISTORICAL DATA'!F1939,",","+"),".","-"),"+","."),"-",",")))=TRUE,(VALUE(SUBSTITUTE(SUBSTITUTE(SUBSTITUTE(SUBSTITUTE('YAHOO HISTORICAL DATA'!F1939,",","+"),".","-"),"+","."),"-",","))),"")</f>
        <v/>
      </c>
      <c r="K1939" s="15">
        <f>IF(ISNUMBER(VALUE(SUBSTITUTE(SUBSTITUTE(SUBSTITUTE(SUBSTITUTE('YAHOO HISTORICAL DATA'!G1939,",","+"),".","-"),"+","."),"-",",")))=TRUE,(VALUE(SUBSTITUTE(SUBSTITUTE(SUBSTITUTE(SUBSTITUTE('YAHOO HISTORICAL DATA'!G1939,",","+"),".","-"),"+","."),"-",","))),VALUE(SUBSTITUTE(SUBSTITUTE(SUBSTITUTE(SUBSTITUTE('YAHOO HISTORICAL DATA'!G1939,",","+"),".","-"),"+","."),"-",",")&amp;"0"))</f>
        <v>0</v>
      </c>
    </row>
    <row r="1940" spans="1:11" x14ac:dyDescent="0.2">
      <c r="A1940">
        <f>'YAHOO HISTORICAL DATA'!A1940</f>
        <v>0</v>
      </c>
      <c r="B1940" s="81">
        <f t="shared" si="124"/>
        <v>0</v>
      </c>
      <c r="C1940" s="83">
        <f t="shared" si="122"/>
        <v>0</v>
      </c>
      <c r="D1940" s="83">
        <f t="shared" si="125"/>
        <v>0</v>
      </c>
      <c r="E1940" s="3" t="e">
        <f t="shared" si="123"/>
        <v>#NUM!</v>
      </c>
      <c r="F1940" s="15" t="str">
        <f>IF(ISNUMBER(VALUE(SUBSTITUTE(SUBSTITUTE(SUBSTITUTE(SUBSTITUTE('YAHOO HISTORICAL DATA'!B1940,",","+"),".","-"),"+","."),"-",",")))=TRUE,(VALUE(SUBSTITUTE(SUBSTITUTE(SUBSTITUTE(SUBSTITUTE('YAHOO HISTORICAL DATA'!B1940,",","+"),".","-"),"+","."),"-",","))),"")</f>
        <v/>
      </c>
      <c r="G1940" s="15" t="str">
        <f>IF(ISNUMBER(VALUE(SUBSTITUTE(SUBSTITUTE(SUBSTITUTE(SUBSTITUTE('YAHOO HISTORICAL DATA'!C1940,",","+"),".","-"),"+","."),"-",",")))=TRUE,(VALUE(SUBSTITUTE(SUBSTITUTE(SUBSTITUTE(SUBSTITUTE('YAHOO HISTORICAL DATA'!C1940,",","+"),".","-"),"+","."),"-",","))),"")</f>
        <v/>
      </c>
      <c r="H1940" s="15" t="str">
        <f>IF(ISNUMBER(VALUE(SUBSTITUTE(SUBSTITUTE(SUBSTITUTE(SUBSTITUTE('YAHOO HISTORICAL DATA'!D1940,",","+"),".","-"),"+","."),"-",",")))=TRUE,(VALUE(SUBSTITUTE(SUBSTITUTE(SUBSTITUTE(SUBSTITUTE('YAHOO HISTORICAL DATA'!D1940,",","+"),".","-"),"+","."),"-",","))),"")</f>
        <v/>
      </c>
      <c r="I1940" s="15" t="str">
        <f>IF(ISNUMBER(VALUE(SUBSTITUTE(SUBSTITUTE(SUBSTITUTE(SUBSTITUTE('YAHOO HISTORICAL DATA'!E1940,",","+"),".","-"),"+","."),"-",",")))=TRUE,(VALUE(SUBSTITUTE(SUBSTITUTE(SUBSTITUTE(SUBSTITUTE('YAHOO HISTORICAL DATA'!E1940,",","+"),".","-"),"+","."),"-",","))),"")</f>
        <v/>
      </c>
      <c r="J1940" s="15" t="str">
        <f>IF(ISNUMBER(VALUE(SUBSTITUTE(SUBSTITUTE(SUBSTITUTE(SUBSTITUTE('YAHOO HISTORICAL DATA'!F1940,",","+"),".","-"),"+","."),"-",",")))=TRUE,(VALUE(SUBSTITUTE(SUBSTITUTE(SUBSTITUTE(SUBSTITUTE('YAHOO HISTORICAL DATA'!F1940,",","+"),".","-"),"+","."),"-",","))),"")</f>
        <v/>
      </c>
      <c r="K1940" s="15">
        <f>IF(ISNUMBER(VALUE(SUBSTITUTE(SUBSTITUTE(SUBSTITUTE(SUBSTITUTE('YAHOO HISTORICAL DATA'!G1940,",","+"),".","-"),"+","."),"-",",")))=TRUE,(VALUE(SUBSTITUTE(SUBSTITUTE(SUBSTITUTE(SUBSTITUTE('YAHOO HISTORICAL DATA'!G1940,",","+"),".","-"),"+","."),"-",","))),VALUE(SUBSTITUTE(SUBSTITUTE(SUBSTITUTE(SUBSTITUTE('YAHOO HISTORICAL DATA'!G1940,",","+"),".","-"),"+","."),"-",",")&amp;"0"))</f>
        <v>0</v>
      </c>
    </row>
    <row r="1941" spans="1:11" x14ac:dyDescent="0.2">
      <c r="A1941">
        <f>'YAHOO HISTORICAL DATA'!A1941</f>
        <v>0</v>
      </c>
      <c r="B1941" s="81">
        <f t="shared" si="124"/>
        <v>0</v>
      </c>
      <c r="C1941" s="83">
        <f t="shared" si="122"/>
        <v>0</v>
      </c>
      <c r="D1941" s="83">
        <f t="shared" si="125"/>
        <v>0</v>
      </c>
      <c r="E1941" s="3" t="e">
        <f t="shared" si="123"/>
        <v>#NUM!</v>
      </c>
      <c r="F1941" s="15" t="str">
        <f>IF(ISNUMBER(VALUE(SUBSTITUTE(SUBSTITUTE(SUBSTITUTE(SUBSTITUTE('YAHOO HISTORICAL DATA'!B1941,",","+"),".","-"),"+","."),"-",",")))=TRUE,(VALUE(SUBSTITUTE(SUBSTITUTE(SUBSTITUTE(SUBSTITUTE('YAHOO HISTORICAL DATA'!B1941,",","+"),".","-"),"+","."),"-",","))),"")</f>
        <v/>
      </c>
      <c r="G1941" s="15" t="str">
        <f>IF(ISNUMBER(VALUE(SUBSTITUTE(SUBSTITUTE(SUBSTITUTE(SUBSTITUTE('YAHOO HISTORICAL DATA'!C1941,",","+"),".","-"),"+","."),"-",",")))=TRUE,(VALUE(SUBSTITUTE(SUBSTITUTE(SUBSTITUTE(SUBSTITUTE('YAHOO HISTORICAL DATA'!C1941,",","+"),".","-"),"+","."),"-",","))),"")</f>
        <v/>
      </c>
      <c r="H1941" s="15" t="str">
        <f>IF(ISNUMBER(VALUE(SUBSTITUTE(SUBSTITUTE(SUBSTITUTE(SUBSTITUTE('YAHOO HISTORICAL DATA'!D1941,",","+"),".","-"),"+","."),"-",",")))=TRUE,(VALUE(SUBSTITUTE(SUBSTITUTE(SUBSTITUTE(SUBSTITUTE('YAHOO HISTORICAL DATA'!D1941,",","+"),".","-"),"+","."),"-",","))),"")</f>
        <v/>
      </c>
      <c r="I1941" s="15" t="str">
        <f>IF(ISNUMBER(VALUE(SUBSTITUTE(SUBSTITUTE(SUBSTITUTE(SUBSTITUTE('YAHOO HISTORICAL DATA'!E1941,",","+"),".","-"),"+","."),"-",",")))=TRUE,(VALUE(SUBSTITUTE(SUBSTITUTE(SUBSTITUTE(SUBSTITUTE('YAHOO HISTORICAL DATA'!E1941,",","+"),".","-"),"+","."),"-",","))),"")</f>
        <v/>
      </c>
      <c r="J1941" s="15" t="str">
        <f>IF(ISNUMBER(VALUE(SUBSTITUTE(SUBSTITUTE(SUBSTITUTE(SUBSTITUTE('YAHOO HISTORICAL DATA'!F1941,",","+"),".","-"),"+","."),"-",",")))=TRUE,(VALUE(SUBSTITUTE(SUBSTITUTE(SUBSTITUTE(SUBSTITUTE('YAHOO HISTORICAL DATA'!F1941,",","+"),".","-"),"+","."),"-",","))),"")</f>
        <v/>
      </c>
      <c r="K1941" s="15">
        <f>IF(ISNUMBER(VALUE(SUBSTITUTE(SUBSTITUTE(SUBSTITUTE(SUBSTITUTE('YAHOO HISTORICAL DATA'!G1941,",","+"),".","-"),"+","."),"-",",")))=TRUE,(VALUE(SUBSTITUTE(SUBSTITUTE(SUBSTITUTE(SUBSTITUTE('YAHOO HISTORICAL DATA'!G1941,",","+"),".","-"),"+","."),"-",","))),VALUE(SUBSTITUTE(SUBSTITUTE(SUBSTITUTE(SUBSTITUTE('YAHOO HISTORICAL DATA'!G1941,",","+"),".","-"),"+","."),"-",",")&amp;"0"))</f>
        <v>0</v>
      </c>
    </row>
    <row r="1942" spans="1:11" x14ac:dyDescent="0.2">
      <c r="A1942">
        <f>'YAHOO HISTORICAL DATA'!A1942</f>
        <v>0</v>
      </c>
      <c r="B1942" s="81">
        <f t="shared" si="124"/>
        <v>0</v>
      </c>
      <c r="C1942" s="83">
        <f t="shared" si="122"/>
        <v>0</v>
      </c>
      <c r="D1942" s="83">
        <f t="shared" si="125"/>
        <v>0</v>
      </c>
      <c r="E1942" s="3" t="e">
        <f t="shared" si="123"/>
        <v>#NUM!</v>
      </c>
      <c r="F1942" s="15" t="str">
        <f>IF(ISNUMBER(VALUE(SUBSTITUTE(SUBSTITUTE(SUBSTITUTE(SUBSTITUTE('YAHOO HISTORICAL DATA'!B1942,",","+"),".","-"),"+","."),"-",",")))=TRUE,(VALUE(SUBSTITUTE(SUBSTITUTE(SUBSTITUTE(SUBSTITUTE('YAHOO HISTORICAL DATA'!B1942,",","+"),".","-"),"+","."),"-",","))),"")</f>
        <v/>
      </c>
      <c r="G1942" s="15" t="str">
        <f>IF(ISNUMBER(VALUE(SUBSTITUTE(SUBSTITUTE(SUBSTITUTE(SUBSTITUTE('YAHOO HISTORICAL DATA'!C1942,",","+"),".","-"),"+","."),"-",",")))=TRUE,(VALUE(SUBSTITUTE(SUBSTITUTE(SUBSTITUTE(SUBSTITUTE('YAHOO HISTORICAL DATA'!C1942,",","+"),".","-"),"+","."),"-",","))),"")</f>
        <v/>
      </c>
      <c r="H1942" s="15" t="str">
        <f>IF(ISNUMBER(VALUE(SUBSTITUTE(SUBSTITUTE(SUBSTITUTE(SUBSTITUTE('YAHOO HISTORICAL DATA'!D1942,",","+"),".","-"),"+","."),"-",",")))=TRUE,(VALUE(SUBSTITUTE(SUBSTITUTE(SUBSTITUTE(SUBSTITUTE('YAHOO HISTORICAL DATA'!D1942,",","+"),".","-"),"+","."),"-",","))),"")</f>
        <v/>
      </c>
      <c r="I1942" s="15" t="str">
        <f>IF(ISNUMBER(VALUE(SUBSTITUTE(SUBSTITUTE(SUBSTITUTE(SUBSTITUTE('YAHOO HISTORICAL DATA'!E1942,",","+"),".","-"),"+","."),"-",",")))=TRUE,(VALUE(SUBSTITUTE(SUBSTITUTE(SUBSTITUTE(SUBSTITUTE('YAHOO HISTORICAL DATA'!E1942,",","+"),".","-"),"+","."),"-",","))),"")</f>
        <v/>
      </c>
      <c r="J1942" s="15" t="str">
        <f>IF(ISNUMBER(VALUE(SUBSTITUTE(SUBSTITUTE(SUBSTITUTE(SUBSTITUTE('YAHOO HISTORICAL DATA'!F1942,",","+"),".","-"),"+","."),"-",",")))=TRUE,(VALUE(SUBSTITUTE(SUBSTITUTE(SUBSTITUTE(SUBSTITUTE('YAHOO HISTORICAL DATA'!F1942,",","+"),".","-"),"+","."),"-",","))),"")</f>
        <v/>
      </c>
      <c r="K1942" s="15">
        <f>IF(ISNUMBER(VALUE(SUBSTITUTE(SUBSTITUTE(SUBSTITUTE(SUBSTITUTE('YAHOO HISTORICAL DATA'!G1942,",","+"),".","-"),"+","."),"-",",")))=TRUE,(VALUE(SUBSTITUTE(SUBSTITUTE(SUBSTITUTE(SUBSTITUTE('YAHOO HISTORICAL DATA'!G1942,",","+"),".","-"),"+","."),"-",","))),VALUE(SUBSTITUTE(SUBSTITUTE(SUBSTITUTE(SUBSTITUTE('YAHOO HISTORICAL DATA'!G1942,",","+"),".","-"),"+","."),"-",",")&amp;"0"))</f>
        <v>0</v>
      </c>
    </row>
    <row r="1943" spans="1:11" x14ac:dyDescent="0.2">
      <c r="A1943">
        <f>'YAHOO HISTORICAL DATA'!A1943</f>
        <v>0</v>
      </c>
      <c r="B1943" s="81">
        <f t="shared" si="124"/>
        <v>0</v>
      </c>
      <c r="C1943" s="83">
        <f t="shared" si="122"/>
        <v>0</v>
      </c>
      <c r="D1943" s="83">
        <f t="shared" si="125"/>
        <v>0</v>
      </c>
      <c r="E1943" s="3" t="e">
        <f t="shared" si="123"/>
        <v>#NUM!</v>
      </c>
      <c r="F1943" s="15" t="str">
        <f>IF(ISNUMBER(VALUE(SUBSTITUTE(SUBSTITUTE(SUBSTITUTE(SUBSTITUTE('YAHOO HISTORICAL DATA'!B1943,",","+"),".","-"),"+","."),"-",",")))=TRUE,(VALUE(SUBSTITUTE(SUBSTITUTE(SUBSTITUTE(SUBSTITUTE('YAHOO HISTORICAL DATA'!B1943,",","+"),".","-"),"+","."),"-",","))),"")</f>
        <v/>
      </c>
      <c r="G1943" s="15" t="str">
        <f>IF(ISNUMBER(VALUE(SUBSTITUTE(SUBSTITUTE(SUBSTITUTE(SUBSTITUTE('YAHOO HISTORICAL DATA'!C1943,",","+"),".","-"),"+","."),"-",",")))=TRUE,(VALUE(SUBSTITUTE(SUBSTITUTE(SUBSTITUTE(SUBSTITUTE('YAHOO HISTORICAL DATA'!C1943,",","+"),".","-"),"+","."),"-",","))),"")</f>
        <v/>
      </c>
      <c r="H1943" s="15" t="str">
        <f>IF(ISNUMBER(VALUE(SUBSTITUTE(SUBSTITUTE(SUBSTITUTE(SUBSTITUTE('YAHOO HISTORICAL DATA'!D1943,",","+"),".","-"),"+","."),"-",",")))=TRUE,(VALUE(SUBSTITUTE(SUBSTITUTE(SUBSTITUTE(SUBSTITUTE('YAHOO HISTORICAL DATA'!D1943,",","+"),".","-"),"+","."),"-",","))),"")</f>
        <v/>
      </c>
      <c r="I1943" s="15" t="str">
        <f>IF(ISNUMBER(VALUE(SUBSTITUTE(SUBSTITUTE(SUBSTITUTE(SUBSTITUTE('YAHOO HISTORICAL DATA'!E1943,",","+"),".","-"),"+","."),"-",",")))=TRUE,(VALUE(SUBSTITUTE(SUBSTITUTE(SUBSTITUTE(SUBSTITUTE('YAHOO HISTORICAL DATA'!E1943,",","+"),".","-"),"+","."),"-",","))),"")</f>
        <v/>
      </c>
      <c r="J1943" s="15" t="str">
        <f>IF(ISNUMBER(VALUE(SUBSTITUTE(SUBSTITUTE(SUBSTITUTE(SUBSTITUTE('YAHOO HISTORICAL DATA'!F1943,",","+"),".","-"),"+","."),"-",",")))=TRUE,(VALUE(SUBSTITUTE(SUBSTITUTE(SUBSTITUTE(SUBSTITUTE('YAHOO HISTORICAL DATA'!F1943,",","+"),".","-"),"+","."),"-",","))),"")</f>
        <v/>
      </c>
      <c r="K1943" s="15">
        <f>IF(ISNUMBER(VALUE(SUBSTITUTE(SUBSTITUTE(SUBSTITUTE(SUBSTITUTE('YAHOO HISTORICAL DATA'!G1943,",","+"),".","-"),"+","."),"-",",")))=TRUE,(VALUE(SUBSTITUTE(SUBSTITUTE(SUBSTITUTE(SUBSTITUTE('YAHOO HISTORICAL DATA'!G1943,",","+"),".","-"),"+","."),"-",","))),VALUE(SUBSTITUTE(SUBSTITUTE(SUBSTITUTE(SUBSTITUTE('YAHOO HISTORICAL DATA'!G1943,",","+"),".","-"),"+","."),"-",",")&amp;"0"))</f>
        <v>0</v>
      </c>
    </row>
    <row r="1944" spans="1:11" x14ac:dyDescent="0.2">
      <c r="A1944">
        <f>'YAHOO HISTORICAL DATA'!A1944</f>
        <v>0</v>
      </c>
      <c r="B1944" s="81">
        <f t="shared" si="124"/>
        <v>0</v>
      </c>
      <c r="C1944" s="83">
        <f t="shared" si="122"/>
        <v>0</v>
      </c>
      <c r="D1944" s="83">
        <f t="shared" si="125"/>
        <v>0</v>
      </c>
      <c r="E1944" s="3" t="e">
        <f t="shared" si="123"/>
        <v>#NUM!</v>
      </c>
      <c r="F1944" s="15" t="str">
        <f>IF(ISNUMBER(VALUE(SUBSTITUTE(SUBSTITUTE(SUBSTITUTE(SUBSTITUTE('YAHOO HISTORICAL DATA'!B1944,",","+"),".","-"),"+","."),"-",",")))=TRUE,(VALUE(SUBSTITUTE(SUBSTITUTE(SUBSTITUTE(SUBSTITUTE('YAHOO HISTORICAL DATA'!B1944,",","+"),".","-"),"+","."),"-",","))),"")</f>
        <v/>
      </c>
      <c r="G1944" s="15" t="str">
        <f>IF(ISNUMBER(VALUE(SUBSTITUTE(SUBSTITUTE(SUBSTITUTE(SUBSTITUTE('YAHOO HISTORICAL DATA'!C1944,",","+"),".","-"),"+","."),"-",",")))=TRUE,(VALUE(SUBSTITUTE(SUBSTITUTE(SUBSTITUTE(SUBSTITUTE('YAHOO HISTORICAL DATA'!C1944,",","+"),".","-"),"+","."),"-",","))),"")</f>
        <v/>
      </c>
      <c r="H1944" s="15" t="str">
        <f>IF(ISNUMBER(VALUE(SUBSTITUTE(SUBSTITUTE(SUBSTITUTE(SUBSTITUTE('YAHOO HISTORICAL DATA'!D1944,",","+"),".","-"),"+","."),"-",",")))=TRUE,(VALUE(SUBSTITUTE(SUBSTITUTE(SUBSTITUTE(SUBSTITUTE('YAHOO HISTORICAL DATA'!D1944,",","+"),".","-"),"+","."),"-",","))),"")</f>
        <v/>
      </c>
      <c r="I1944" s="15" t="str">
        <f>IF(ISNUMBER(VALUE(SUBSTITUTE(SUBSTITUTE(SUBSTITUTE(SUBSTITUTE('YAHOO HISTORICAL DATA'!E1944,",","+"),".","-"),"+","."),"-",",")))=TRUE,(VALUE(SUBSTITUTE(SUBSTITUTE(SUBSTITUTE(SUBSTITUTE('YAHOO HISTORICAL DATA'!E1944,",","+"),".","-"),"+","."),"-",","))),"")</f>
        <v/>
      </c>
      <c r="J1944" s="15" t="str">
        <f>IF(ISNUMBER(VALUE(SUBSTITUTE(SUBSTITUTE(SUBSTITUTE(SUBSTITUTE('YAHOO HISTORICAL DATA'!F1944,",","+"),".","-"),"+","."),"-",",")))=TRUE,(VALUE(SUBSTITUTE(SUBSTITUTE(SUBSTITUTE(SUBSTITUTE('YAHOO HISTORICAL DATA'!F1944,",","+"),".","-"),"+","."),"-",","))),"")</f>
        <v/>
      </c>
      <c r="K1944" s="15">
        <f>IF(ISNUMBER(VALUE(SUBSTITUTE(SUBSTITUTE(SUBSTITUTE(SUBSTITUTE('YAHOO HISTORICAL DATA'!G1944,",","+"),".","-"),"+","."),"-",",")))=TRUE,(VALUE(SUBSTITUTE(SUBSTITUTE(SUBSTITUTE(SUBSTITUTE('YAHOO HISTORICAL DATA'!G1944,",","+"),".","-"),"+","."),"-",","))),VALUE(SUBSTITUTE(SUBSTITUTE(SUBSTITUTE(SUBSTITUTE('YAHOO HISTORICAL DATA'!G1944,",","+"),".","-"),"+","."),"-",",")&amp;"0"))</f>
        <v>0</v>
      </c>
    </row>
    <row r="1945" spans="1:11" x14ac:dyDescent="0.2">
      <c r="A1945">
        <f>'YAHOO HISTORICAL DATA'!A1945</f>
        <v>0</v>
      </c>
      <c r="B1945" s="81">
        <f t="shared" si="124"/>
        <v>0</v>
      </c>
      <c r="C1945" s="83">
        <f t="shared" si="122"/>
        <v>0</v>
      </c>
      <c r="D1945" s="83">
        <f t="shared" si="125"/>
        <v>0</v>
      </c>
      <c r="E1945" s="3" t="e">
        <f t="shared" si="123"/>
        <v>#NUM!</v>
      </c>
      <c r="F1945" s="15" t="str">
        <f>IF(ISNUMBER(VALUE(SUBSTITUTE(SUBSTITUTE(SUBSTITUTE(SUBSTITUTE('YAHOO HISTORICAL DATA'!B1945,",","+"),".","-"),"+","."),"-",",")))=TRUE,(VALUE(SUBSTITUTE(SUBSTITUTE(SUBSTITUTE(SUBSTITUTE('YAHOO HISTORICAL DATA'!B1945,",","+"),".","-"),"+","."),"-",","))),"")</f>
        <v/>
      </c>
      <c r="G1945" s="15" t="str">
        <f>IF(ISNUMBER(VALUE(SUBSTITUTE(SUBSTITUTE(SUBSTITUTE(SUBSTITUTE('YAHOO HISTORICAL DATA'!C1945,",","+"),".","-"),"+","."),"-",",")))=TRUE,(VALUE(SUBSTITUTE(SUBSTITUTE(SUBSTITUTE(SUBSTITUTE('YAHOO HISTORICAL DATA'!C1945,",","+"),".","-"),"+","."),"-",","))),"")</f>
        <v/>
      </c>
      <c r="H1945" s="15" t="str">
        <f>IF(ISNUMBER(VALUE(SUBSTITUTE(SUBSTITUTE(SUBSTITUTE(SUBSTITUTE('YAHOO HISTORICAL DATA'!D1945,",","+"),".","-"),"+","."),"-",",")))=TRUE,(VALUE(SUBSTITUTE(SUBSTITUTE(SUBSTITUTE(SUBSTITUTE('YAHOO HISTORICAL DATA'!D1945,",","+"),".","-"),"+","."),"-",","))),"")</f>
        <v/>
      </c>
      <c r="I1945" s="15" t="str">
        <f>IF(ISNUMBER(VALUE(SUBSTITUTE(SUBSTITUTE(SUBSTITUTE(SUBSTITUTE('YAHOO HISTORICAL DATA'!E1945,",","+"),".","-"),"+","."),"-",",")))=TRUE,(VALUE(SUBSTITUTE(SUBSTITUTE(SUBSTITUTE(SUBSTITUTE('YAHOO HISTORICAL DATA'!E1945,",","+"),".","-"),"+","."),"-",","))),"")</f>
        <v/>
      </c>
      <c r="J1945" s="15" t="str">
        <f>IF(ISNUMBER(VALUE(SUBSTITUTE(SUBSTITUTE(SUBSTITUTE(SUBSTITUTE('YAHOO HISTORICAL DATA'!F1945,",","+"),".","-"),"+","."),"-",",")))=TRUE,(VALUE(SUBSTITUTE(SUBSTITUTE(SUBSTITUTE(SUBSTITUTE('YAHOO HISTORICAL DATA'!F1945,",","+"),".","-"),"+","."),"-",","))),"")</f>
        <v/>
      </c>
      <c r="K1945" s="15">
        <f>IF(ISNUMBER(VALUE(SUBSTITUTE(SUBSTITUTE(SUBSTITUTE(SUBSTITUTE('YAHOO HISTORICAL DATA'!G1945,",","+"),".","-"),"+","."),"-",",")))=TRUE,(VALUE(SUBSTITUTE(SUBSTITUTE(SUBSTITUTE(SUBSTITUTE('YAHOO HISTORICAL DATA'!G1945,",","+"),".","-"),"+","."),"-",","))),VALUE(SUBSTITUTE(SUBSTITUTE(SUBSTITUTE(SUBSTITUTE('YAHOO HISTORICAL DATA'!G1945,",","+"),".","-"),"+","."),"-",",")&amp;"0"))</f>
        <v>0</v>
      </c>
    </row>
    <row r="1946" spans="1:11" x14ac:dyDescent="0.2">
      <c r="A1946">
        <f>'YAHOO HISTORICAL DATA'!A1946</f>
        <v>0</v>
      </c>
      <c r="B1946" s="81">
        <f t="shared" si="124"/>
        <v>0</v>
      </c>
      <c r="C1946" s="83">
        <f t="shared" si="122"/>
        <v>0</v>
      </c>
      <c r="D1946" s="83">
        <f t="shared" si="125"/>
        <v>0</v>
      </c>
      <c r="E1946" s="3" t="e">
        <f t="shared" si="123"/>
        <v>#NUM!</v>
      </c>
      <c r="F1946" s="15" t="str">
        <f>IF(ISNUMBER(VALUE(SUBSTITUTE(SUBSTITUTE(SUBSTITUTE(SUBSTITUTE('YAHOO HISTORICAL DATA'!B1946,",","+"),".","-"),"+","."),"-",",")))=TRUE,(VALUE(SUBSTITUTE(SUBSTITUTE(SUBSTITUTE(SUBSTITUTE('YAHOO HISTORICAL DATA'!B1946,",","+"),".","-"),"+","."),"-",","))),"")</f>
        <v/>
      </c>
      <c r="G1946" s="15" t="str">
        <f>IF(ISNUMBER(VALUE(SUBSTITUTE(SUBSTITUTE(SUBSTITUTE(SUBSTITUTE('YAHOO HISTORICAL DATA'!C1946,",","+"),".","-"),"+","."),"-",",")))=TRUE,(VALUE(SUBSTITUTE(SUBSTITUTE(SUBSTITUTE(SUBSTITUTE('YAHOO HISTORICAL DATA'!C1946,",","+"),".","-"),"+","."),"-",","))),"")</f>
        <v/>
      </c>
      <c r="H1946" s="15" t="str">
        <f>IF(ISNUMBER(VALUE(SUBSTITUTE(SUBSTITUTE(SUBSTITUTE(SUBSTITUTE('YAHOO HISTORICAL DATA'!D1946,",","+"),".","-"),"+","."),"-",",")))=TRUE,(VALUE(SUBSTITUTE(SUBSTITUTE(SUBSTITUTE(SUBSTITUTE('YAHOO HISTORICAL DATA'!D1946,",","+"),".","-"),"+","."),"-",","))),"")</f>
        <v/>
      </c>
      <c r="I1946" s="15" t="str">
        <f>IF(ISNUMBER(VALUE(SUBSTITUTE(SUBSTITUTE(SUBSTITUTE(SUBSTITUTE('YAHOO HISTORICAL DATA'!E1946,",","+"),".","-"),"+","."),"-",",")))=TRUE,(VALUE(SUBSTITUTE(SUBSTITUTE(SUBSTITUTE(SUBSTITUTE('YAHOO HISTORICAL DATA'!E1946,",","+"),".","-"),"+","."),"-",","))),"")</f>
        <v/>
      </c>
      <c r="J1946" s="15" t="str">
        <f>IF(ISNUMBER(VALUE(SUBSTITUTE(SUBSTITUTE(SUBSTITUTE(SUBSTITUTE('YAHOO HISTORICAL DATA'!F1946,",","+"),".","-"),"+","."),"-",",")))=TRUE,(VALUE(SUBSTITUTE(SUBSTITUTE(SUBSTITUTE(SUBSTITUTE('YAHOO HISTORICAL DATA'!F1946,",","+"),".","-"),"+","."),"-",","))),"")</f>
        <v/>
      </c>
      <c r="K1946" s="15">
        <f>IF(ISNUMBER(VALUE(SUBSTITUTE(SUBSTITUTE(SUBSTITUTE(SUBSTITUTE('YAHOO HISTORICAL DATA'!G1946,",","+"),".","-"),"+","."),"-",",")))=TRUE,(VALUE(SUBSTITUTE(SUBSTITUTE(SUBSTITUTE(SUBSTITUTE('YAHOO HISTORICAL DATA'!G1946,",","+"),".","-"),"+","."),"-",","))),VALUE(SUBSTITUTE(SUBSTITUTE(SUBSTITUTE(SUBSTITUTE('YAHOO HISTORICAL DATA'!G1946,",","+"),".","-"),"+","."),"-",",")&amp;"0"))</f>
        <v>0</v>
      </c>
    </row>
    <row r="1947" spans="1:11" x14ac:dyDescent="0.2">
      <c r="A1947">
        <f>'YAHOO HISTORICAL DATA'!A1947</f>
        <v>0</v>
      </c>
      <c r="B1947" s="81">
        <f t="shared" si="124"/>
        <v>0</v>
      </c>
      <c r="C1947" s="83">
        <f t="shared" si="122"/>
        <v>0</v>
      </c>
      <c r="D1947" s="83">
        <f t="shared" si="125"/>
        <v>0</v>
      </c>
      <c r="E1947" s="3" t="e">
        <f t="shared" si="123"/>
        <v>#NUM!</v>
      </c>
      <c r="F1947" s="15" t="str">
        <f>IF(ISNUMBER(VALUE(SUBSTITUTE(SUBSTITUTE(SUBSTITUTE(SUBSTITUTE('YAHOO HISTORICAL DATA'!B1947,",","+"),".","-"),"+","."),"-",",")))=TRUE,(VALUE(SUBSTITUTE(SUBSTITUTE(SUBSTITUTE(SUBSTITUTE('YAHOO HISTORICAL DATA'!B1947,",","+"),".","-"),"+","."),"-",","))),"")</f>
        <v/>
      </c>
      <c r="G1947" s="15" t="str">
        <f>IF(ISNUMBER(VALUE(SUBSTITUTE(SUBSTITUTE(SUBSTITUTE(SUBSTITUTE('YAHOO HISTORICAL DATA'!C1947,",","+"),".","-"),"+","."),"-",",")))=TRUE,(VALUE(SUBSTITUTE(SUBSTITUTE(SUBSTITUTE(SUBSTITUTE('YAHOO HISTORICAL DATA'!C1947,",","+"),".","-"),"+","."),"-",","))),"")</f>
        <v/>
      </c>
      <c r="H1947" s="15" t="str">
        <f>IF(ISNUMBER(VALUE(SUBSTITUTE(SUBSTITUTE(SUBSTITUTE(SUBSTITUTE('YAHOO HISTORICAL DATA'!D1947,",","+"),".","-"),"+","."),"-",",")))=TRUE,(VALUE(SUBSTITUTE(SUBSTITUTE(SUBSTITUTE(SUBSTITUTE('YAHOO HISTORICAL DATA'!D1947,",","+"),".","-"),"+","."),"-",","))),"")</f>
        <v/>
      </c>
      <c r="I1947" s="15" t="str">
        <f>IF(ISNUMBER(VALUE(SUBSTITUTE(SUBSTITUTE(SUBSTITUTE(SUBSTITUTE('YAHOO HISTORICAL DATA'!E1947,",","+"),".","-"),"+","."),"-",",")))=TRUE,(VALUE(SUBSTITUTE(SUBSTITUTE(SUBSTITUTE(SUBSTITUTE('YAHOO HISTORICAL DATA'!E1947,",","+"),".","-"),"+","."),"-",","))),"")</f>
        <v/>
      </c>
      <c r="J1947" s="15" t="str">
        <f>IF(ISNUMBER(VALUE(SUBSTITUTE(SUBSTITUTE(SUBSTITUTE(SUBSTITUTE('YAHOO HISTORICAL DATA'!F1947,",","+"),".","-"),"+","."),"-",",")))=TRUE,(VALUE(SUBSTITUTE(SUBSTITUTE(SUBSTITUTE(SUBSTITUTE('YAHOO HISTORICAL DATA'!F1947,",","+"),".","-"),"+","."),"-",","))),"")</f>
        <v/>
      </c>
      <c r="K1947" s="15">
        <f>IF(ISNUMBER(VALUE(SUBSTITUTE(SUBSTITUTE(SUBSTITUTE(SUBSTITUTE('YAHOO HISTORICAL DATA'!G1947,",","+"),".","-"),"+","."),"-",",")))=TRUE,(VALUE(SUBSTITUTE(SUBSTITUTE(SUBSTITUTE(SUBSTITUTE('YAHOO HISTORICAL DATA'!G1947,",","+"),".","-"),"+","."),"-",","))),VALUE(SUBSTITUTE(SUBSTITUTE(SUBSTITUTE(SUBSTITUTE('YAHOO HISTORICAL DATA'!G1947,",","+"),".","-"),"+","."),"-",",")&amp;"0"))</f>
        <v>0</v>
      </c>
    </row>
    <row r="1948" spans="1:11" x14ac:dyDescent="0.2">
      <c r="A1948">
        <f>'YAHOO HISTORICAL DATA'!A1948</f>
        <v>0</v>
      </c>
      <c r="B1948" s="81">
        <f t="shared" si="124"/>
        <v>0</v>
      </c>
      <c r="C1948" s="83">
        <f t="shared" si="122"/>
        <v>0</v>
      </c>
      <c r="D1948" s="83">
        <f t="shared" si="125"/>
        <v>0</v>
      </c>
      <c r="E1948" s="3" t="e">
        <f t="shared" si="123"/>
        <v>#NUM!</v>
      </c>
      <c r="F1948" s="15" t="str">
        <f>IF(ISNUMBER(VALUE(SUBSTITUTE(SUBSTITUTE(SUBSTITUTE(SUBSTITUTE('YAHOO HISTORICAL DATA'!B1948,",","+"),".","-"),"+","."),"-",",")))=TRUE,(VALUE(SUBSTITUTE(SUBSTITUTE(SUBSTITUTE(SUBSTITUTE('YAHOO HISTORICAL DATA'!B1948,",","+"),".","-"),"+","."),"-",","))),"")</f>
        <v/>
      </c>
      <c r="G1948" s="15" t="str">
        <f>IF(ISNUMBER(VALUE(SUBSTITUTE(SUBSTITUTE(SUBSTITUTE(SUBSTITUTE('YAHOO HISTORICAL DATA'!C1948,",","+"),".","-"),"+","."),"-",",")))=TRUE,(VALUE(SUBSTITUTE(SUBSTITUTE(SUBSTITUTE(SUBSTITUTE('YAHOO HISTORICAL DATA'!C1948,",","+"),".","-"),"+","."),"-",","))),"")</f>
        <v/>
      </c>
      <c r="H1948" s="15" t="str">
        <f>IF(ISNUMBER(VALUE(SUBSTITUTE(SUBSTITUTE(SUBSTITUTE(SUBSTITUTE('YAHOO HISTORICAL DATA'!D1948,",","+"),".","-"),"+","."),"-",",")))=TRUE,(VALUE(SUBSTITUTE(SUBSTITUTE(SUBSTITUTE(SUBSTITUTE('YAHOO HISTORICAL DATA'!D1948,",","+"),".","-"),"+","."),"-",","))),"")</f>
        <v/>
      </c>
      <c r="I1948" s="15" t="str">
        <f>IF(ISNUMBER(VALUE(SUBSTITUTE(SUBSTITUTE(SUBSTITUTE(SUBSTITUTE('YAHOO HISTORICAL DATA'!E1948,",","+"),".","-"),"+","."),"-",",")))=TRUE,(VALUE(SUBSTITUTE(SUBSTITUTE(SUBSTITUTE(SUBSTITUTE('YAHOO HISTORICAL DATA'!E1948,",","+"),".","-"),"+","."),"-",","))),"")</f>
        <v/>
      </c>
      <c r="J1948" s="15" t="str">
        <f>IF(ISNUMBER(VALUE(SUBSTITUTE(SUBSTITUTE(SUBSTITUTE(SUBSTITUTE('YAHOO HISTORICAL DATA'!F1948,",","+"),".","-"),"+","."),"-",",")))=TRUE,(VALUE(SUBSTITUTE(SUBSTITUTE(SUBSTITUTE(SUBSTITUTE('YAHOO HISTORICAL DATA'!F1948,",","+"),".","-"),"+","."),"-",","))),"")</f>
        <v/>
      </c>
      <c r="K1948" s="15">
        <f>IF(ISNUMBER(VALUE(SUBSTITUTE(SUBSTITUTE(SUBSTITUTE(SUBSTITUTE('YAHOO HISTORICAL DATA'!G1948,",","+"),".","-"),"+","."),"-",",")))=TRUE,(VALUE(SUBSTITUTE(SUBSTITUTE(SUBSTITUTE(SUBSTITUTE('YAHOO HISTORICAL DATA'!G1948,",","+"),".","-"),"+","."),"-",","))),VALUE(SUBSTITUTE(SUBSTITUTE(SUBSTITUTE(SUBSTITUTE('YAHOO HISTORICAL DATA'!G1948,",","+"),".","-"),"+","."),"-",",")&amp;"0"))</f>
        <v>0</v>
      </c>
    </row>
    <row r="1949" spans="1:11" x14ac:dyDescent="0.2">
      <c r="A1949">
        <f>'YAHOO HISTORICAL DATA'!A1949</f>
        <v>0</v>
      </c>
      <c r="B1949" s="81">
        <f t="shared" si="124"/>
        <v>0</v>
      </c>
      <c r="C1949" s="83">
        <f t="shared" si="122"/>
        <v>0</v>
      </c>
      <c r="D1949" s="83">
        <f t="shared" si="125"/>
        <v>0</v>
      </c>
      <c r="E1949" s="3" t="e">
        <f t="shared" si="123"/>
        <v>#NUM!</v>
      </c>
      <c r="F1949" s="15" t="str">
        <f>IF(ISNUMBER(VALUE(SUBSTITUTE(SUBSTITUTE(SUBSTITUTE(SUBSTITUTE('YAHOO HISTORICAL DATA'!B1949,",","+"),".","-"),"+","."),"-",",")))=TRUE,(VALUE(SUBSTITUTE(SUBSTITUTE(SUBSTITUTE(SUBSTITUTE('YAHOO HISTORICAL DATA'!B1949,",","+"),".","-"),"+","."),"-",","))),"")</f>
        <v/>
      </c>
      <c r="G1949" s="15" t="str">
        <f>IF(ISNUMBER(VALUE(SUBSTITUTE(SUBSTITUTE(SUBSTITUTE(SUBSTITUTE('YAHOO HISTORICAL DATA'!C1949,",","+"),".","-"),"+","."),"-",",")))=TRUE,(VALUE(SUBSTITUTE(SUBSTITUTE(SUBSTITUTE(SUBSTITUTE('YAHOO HISTORICAL DATA'!C1949,",","+"),".","-"),"+","."),"-",","))),"")</f>
        <v/>
      </c>
      <c r="H1949" s="15" t="str">
        <f>IF(ISNUMBER(VALUE(SUBSTITUTE(SUBSTITUTE(SUBSTITUTE(SUBSTITUTE('YAHOO HISTORICAL DATA'!D1949,",","+"),".","-"),"+","."),"-",",")))=TRUE,(VALUE(SUBSTITUTE(SUBSTITUTE(SUBSTITUTE(SUBSTITUTE('YAHOO HISTORICAL DATA'!D1949,",","+"),".","-"),"+","."),"-",","))),"")</f>
        <v/>
      </c>
      <c r="I1949" s="15" t="str">
        <f>IF(ISNUMBER(VALUE(SUBSTITUTE(SUBSTITUTE(SUBSTITUTE(SUBSTITUTE('YAHOO HISTORICAL DATA'!E1949,",","+"),".","-"),"+","."),"-",",")))=TRUE,(VALUE(SUBSTITUTE(SUBSTITUTE(SUBSTITUTE(SUBSTITUTE('YAHOO HISTORICAL DATA'!E1949,",","+"),".","-"),"+","."),"-",","))),"")</f>
        <v/>
      </c>
      <c r="J1949" s="15" t="str">
        <f>IF(ISNUMBER(VALUE(SUBSTITUTE(SUBSTITUTE(SUBSTITUTE(SUBSTITUTE('YAHOO HISTORICAL DATA'!F1949,",","+"),".","-"),"+","."),"-",",")))=TRUE,(VALUE(SUBSTITUTE(SUBSTITUTE(SUBSTITUTE(SUBSTITUTE('YAHOO HISTORICAL DATA'!F1949,",","+"),".","-"),"+","."),"-",","))),"")</f>
        <v/>
      </c>
      <c r="K1949" s="15">
        <f>IF(ISNUMBER(VALUE(SUBSTITUTE(SUBSTITUTE(SUBSTITUTE(SUBSTITUTE('YAHOO HISTORICAL DATA'!G1949,",","+"),".","-"),"+","."),"-",",")))=TRUE,(VALUE(SUBSTITUTE(SUBSTITUTE(SUBSTITUTE(SUBSTITUTE('YAHOO HISTORICAL DATA'!G1949,",","+"),".","-"),"+","."),"-",","))),VALUE(SUBSTITUTE(SUBSTITUTE(SUBSTITUTE(SUBSTITUTE('YAHOO HISTORICAL DATA'!G1949,",","+"),".","-"),"+","."),"-",",")&amp;"0"))</f>
        <v>0</v>
      </c>
    </row>
    <row r="1950" spans="1:11" x14ac:dyDescent="0.2">
      <c r="A1950">
        <f>'YAHOO HISTORICAL DATA'!A1950</f>
        <v>0</v>
      </c>
      <c r="B1950" s="81">
        <f t="shared" si="124"/>
        <v>0</v>
      </c>
      <c r="C1950" s="83">
        <f t="shared" si="122"/>
        <v>0</v>
      </c>
      <c r="D1950" s="83">
        <f t="shared" si="125"/>
        <v>0</v>
      </c>
      <c r="E1950" s="3" t="e">
        <f t="shared" si="123"/>
        <v>#NUM!</v>
      </c>
      <c r="F1950" s="15" t="str">
        <f>IF(ISNUMBER(VALUE(SUBSTITUTE(SUBSTITUTE(SUBSTITUTE(SUBSTITUTE('YAHOO HISTORICAL DATA'!B1950,",","+"),".","-"),"+","."),"-",",")))=TRUE,(VALUE(SUBSTITUTE(SUBSTITUTE(SUBSTITUTE(SUBSTITUTE('YAHOO HISTORICAL DATA'!B1950,",","+"),".","-"),"+","."),"-",","))),"")</f>
        <v/>
      </c>
      <c r="G1950" s="15" t="str">
        <f>IF(ISNUMBER(VALUE(SUBSTITUTE(SUBSTITUTE(SUBSTITUTE(SUBSTITUTE('YAHOO HISTORICAL DATA'!C1950,",","+"),".","-"),"+","."),"-",",")))=TRUE,(VALUE(SUBSTITUTE(SUBSTITUTE(SUBSTITUTE(SUBSTITUTE('YAHOO HISTORICAL DATA'!C1950,",","+"),".","-"),"+","."),"-",","))),"")</f>
        <v/>
      </c>
      <c r="H1950" s="15" t="str">
        <f>IF(ISNUMBER(VALUE(SUBSTITUTE(SUBSTITUTE(SUBSTITUTE(SUBSTITUTE('YAHOO HISTORICAL DATA'!D1950,",","+"),".","-"),"+","."),"-",",")))=TRUE,(VALUE(SUBSTITUTE(SUBSTITUTE(SUBSTITUTE(SUBSTITUTE('YAHOO HISTORICAL DATA'!D1950,",","+"),".","-"),"+","."),"-",","))),"")</f>
        <v/>
      </c>
      <c r="I1950" s="15" t="str">
        <f>IF(ISNUMBER(VALUE(SUBSTITUTE(SUBSTITUTE(SUBSTITUTE(SUBSTITUTE('YAHOO HISTORICAL DATA'!E1950,",","+"),".","-"),"+","."),"-",",")))=TRUE,(VALUE(SUBSTITUTE(SUBSTITUTE(SUBSTITUTE(SUBSTITUTE('YAHOO HISTORICAL DATA'!E1950,",","+"),".","-"),"+","."),"-",","))),"")</f>
        <v/>
      </c>
      <c r="J1950" s="15" t="str">
        <f>IF(ISNUMBER(VALUE(SUBSTITUTE(SUBSTITUTE(SUBSTITUTE(SUBSTITUTE('YAHOO HISTORICAL DATA'!F1950,",","+"),".","-"),"+","."),"-",",")))=TRUE,(VALUE(SUBSTITUTE(SUBSTITUTE(SUBSTITUTE(SUBSTITUTE('YAHOO HISTORICAL DATA'!F1950,",","+"),".","-"),"+","."),"-",","))),"")</f>
        <v/>
      </c>
      <c r="K1950" s="15">
        <f>IF(ISNUMBER(VALUE(SUBSTITUTE(SUBSTITUTE(SUBSTITUTE(SUBSTITUTE('YAHOO HISTORICAL DATA'!G1950,",","+"),".","-"),"+","."),"-",",")))=TRUE,(VALUE(SUBSTITUTE(SUBSTITUTE(SUBSTITUTE(SUBSTITUTE('YAHOO HISTORICAL DATA'!G1950,",","+"),".","-"),"+","."),"-",","))),VALUE(SUBSTITUTE(SUBSTITUTE(SUBSTITUTE(SUBSTITUTE('YAHOO HISTORICAL DATA'!G1950,",","+"),".","-"),"+","."),"-",",")&amp;"0"))</f>
        <v>0</v>
      </c>
    </row>
    <row r="1951" spans="1:11" x14ac:dyDescent="0.2">
      <c r="A1951">
        <f>'YAHOO HISTORICAL DATA'!A1951</f>
        <v>0</v>
      </c>
      <c r="B1951" s="81">
        <f t="shared" si="124"/>
        <v>0</v>
      </c>
      <c r="C1951" s="83">
        <f t="shared" si="122"/>
        <v>0</v>
      </c>
      <c r="D1951" s="83">
        <f t="shared" si="125"/>
        <v>0</v>
      </c>
      <c r="E1951" s="3" t="e">
        <f t="shared" si="123"/>
        <v>#NUM!</v>
      </c>
      <c r="F1951" s="15" t="str">
        <f>IF(ISNUMBER(VALUE(SUBSTITUTE(SUBSTITUTE(SUBSTITUTE(SUBSTITUTE('YAHOO HISTORICAL DATA'!B1951,",","+"),".","-"),"+","."),"-",",")))=TRUE,(VALUE(SUBSTITUTE(SUBSTITUTE(SUBSTITUTE(SUBSTITUTE('YAHOO HISTORICAL DATA'!B1951,",","+"),".","-"),"+","."),"-",","))),"")</f>
        <v/>
      </c>
      <c r="G1951" s="15" t="str">
        <f>IF(ISNUMBER(VALUE(SUBSTITUTE(SUBSTITUTE(SUBSTITUTE(SUBSTITUTE('YAHOO HISTORICAL DATA'!C1951,",","+"),".","-"),"+","."),"-",",")))=TRUE,(VALUE(SUBSTITUTE(SUBSTITUTE(SUBSTITUTE(SUBSTITUTE('YAHOO HISTORICAL DATA'!C1951,",","+"),".","-"),"+","."),"-",","))),"")</f>
        <v/>
      </c>
      <c r="H1951" s="15" t="str">
        <f>IF(ISNUMBER(VALUE(SUBSTITUTE(SUBSTITUTE(SUBSTITUTE(SUBSTITUTE('YAHOO HISTORICAL DATA'!D1951,",","+"),".","-"),"+","."),"-",",")))=TRUE,(VALUE(SUBSTITUTE(SUBSTITUTE(SUBSTITUTE(SUBSTITUTE('YAHOO HISTORICAL DATA'!D1951,",","+"),".","-"),"+","."),"-",","))),"")</f>
        <v/>
      </c>
      <c r="I1951" s="15" t="str">
        <f>IF(ISNUMBER(VALUE(SUBSTITUTE(SUBSTITUTE(SUBSTITUTE(SUBSTITUTE('YAHOO HISTORICAL DATA'!E1951,",","+"),".","-"),"+","."),"-",",")))=TRUE,(VALUE(SUBSTITUTE(SUBSTITUTE(SUBSTITUTE(SUBSTITUTE('YAHOO HISTORICAL DATA'!E1951,",","+"),".","-"),"+","."),"-",","))),"")</f>
        <v/>
      </c>
      <c r="J1951" s="15" t="str">
        <f>IF(ISNUMBER(VALUE(SUBSTITUTE(SUBSTITUTE(SUBSTITUTE(SUBSTITUTE('YAHOO HISTORICAL DATA'!F1951,",","+"),".","-"),"+","."),"-",",")))=TRUE,(VALUE(SUBSTITUTE(SUBSTITUTE(SUBSTITUTE(SUBSTITUTE('YAHOO HISTORICAL DATA'!F1951,",","+"),".","-"),"+","."),"-",","))),"")</f>
        <v/>
      </c>
      <c r="K1951" s="15">
        <f>IF(ISNUMBER(VALUE(SUBSTITUTE(SUBSTITUTE(SUBSTITUTE(SUBSTITUTE('YAHOO HISTORICAL DATA'!G1951,",","+"),".","-"),"+","."),"-",",")))=TRUE,(VALUE(SUBSTITUTE(SUBSTITUTE(SUBSTITUTE(SUBSTITUTE('YAHOO HISTORICAL DATA'!G1951,",","+"),".","-"),"+","."),"-",","))),VALUE(SUBSTITUTE(SUBSTITUTE(SUBSTITUTE(SUBSTITUTE('YAHOO HISTORICAL DATA'!G1951,",","+"),".","-"),"+","."),"-",",")&amp;"0"))</f>
        <v>0</v>
      </c>
    </row>
    <row r="1952" spans="1:11" x14ac:dyDescent="0.2">
      <c r="A1952">
        <f>'YAHOO HISTORICAL DATA'!A1952</f>
        <v>0</v>
      </c>
      <c r="B1952" s="81">
        <f t="shared" si="124"/>
        <v>0</v>
      </c>
      <c r="C1952" s="83">
        <f t="shared" si="122"/>
        <v>0</v>
      </c>
      <c r="D1952" s="83">
        <f t="shared" si="125"/>
        <v>0</v>
      </c>
      <c r="E1952" s="3" t="e">
        <f t="shared" si="123"/>
        <v>#NUM!</v>
      </c>
      <c r="F1952" s="15" t="str">
        <f>IF(ISNUMBER(VALUE(SUBSTITUTE(SUBSTITUTE(SUBSTITUTE(SUBSTITUTE('YAHOO HISTORICAL DATA'!B1952,",","+"),".","-"),"+","."),"-",",")))=TRUE,(VALUE(SUBSTITUTE(SUBSTITUTE(SUBSTITUTE(SUBSTITUTE('YAHOO HISTORICAL DATA'!B1952,",","+"),".","-"),"+","."),"-",","))),"")</f>
        <v/>
      </c>
      <c r="G1952" s="15" t="str">
        <f>IF(ISNUMBER(VALUE(SUBSTITUTE(SUBSTITUTE(SUBSTITUTE(SUBSTITUTE('YAHOO HISTORICAL DATA'!C1952,",","+"),".","-"),"+","."),"-",",")))=TRUE,(VALUE(SUBSTITUTE(SUBSTITUTE(SUBSTITUTE(SUBSTITUTE('YAHOO HISTORICAL DATA'!C1952,",","+"),".","-"),"+","."),"-",","))),"")</f>
        <v/>
      </c>
      <c r="H1952" s="15" t="str">
        <f>IF(ISNUMBER(VALUE(SUBSTITUTE(SUBSTITUTE(SUBSTITUTE(SUBSTITUTE('YAHOO HISTORICAL DATA'!D1952,",","+"),".","-"),"+","."),"-",",")))=TRUE,(VALUE(SUBSTITUTE(SUBSTITUTE(SUBSTITUTE(SUBSTITUTE('YAHOO HISTORICAL DATA'!D1952,",","+"),".","-"),"+","."),"-",","))),"")</f>
        <v/>
      </c>
      <c r="I1952" s="15" t="str">
        <f>IF(ISNUMBER(VALUE(SUBSTITUTE(SUBSTITUTE(SUBSTITUTE(SUBSTITUTE('YAHOO HISTORICAL DATA'!E1952,",","+"),".","-"),"+","."),"-",",")))=TRUE,(VALUE(SUBSTITUTE(SUBSTITUTE(SUBSTITUTE(SUBSTITUTE('YAHOO HISTORICAL DATA'!E1952,",","+"),".","-"),"+","."),"-",","))),"")</f>
        <v/>
      </c>
      <c r="J1952" s="15" t="str">
        <f>IF(ISNUMBER(VALUE(SUBSTITUTE(SUBSTITUTE(SUBSTITUTE(SUBSTITUTE('YAHOO HISTORICAL DATA'!F1952,",","+"),".","-"),"+","."),"-",",")))=TRUE,(VALUE(SUBSTITUTE(SUBSTITUTE(SUBSTITUTE(SUBSTITUTE('YAHOO HISTORICAL DATA'!F1952,",","+"),".","-"),"+","."),"-",","))),"")</f>
        <v/>
      </c>
      <c r="K1952" s="15">
        <f>IF(ISNUMBER(VALUE(SUBSTITUTE(SUBSTITUTE(SUBSTITUTE(SUBSTITUTE('YAHOO HISTORICAL DATA'!G1952,",","+"),".","-"),"+","."),"-",",")))=TRUE,(VALUE(SUBSTITUTE(SUBSTITUTE(SUBSTITUTE(SUBSTITUTE('YAHOO HISTORICAL DATA'!G1952,",","+"),".","-"),"+","."),"-",","))),VALUE(SUBSTITUTE(SUBSTITUTE(SUBSTITUTE(SUBSTITUTE('YAHOO HISTORICAL DATA'!G1952,",","+"),".","-"),"+","."),"-",",")&amp;"0"))</f>
        <v>0</v>
      </c>
    </row>
    <row r="1953" spans="1:11" x14ac:dyDescent="0.2">
      <c r="A1953">
        <f>'YAHOO HISTORICAL DATA'!A1953</f>
        <v>0</v>
      </c>
      <c r="B1953" s="81">
        <f t="shared" si="124"/>
        <v>0</v>
      </c>
      <c r="C1953" s="83">
        <f t="shared" si="122"/>
        <v>0</v>
      </c>
      <c r="D1953" s="83">
        <f t="shared" si="125"/>
        <v>0</v>
      </c>
      <c r="E1953" s="3" t="e">
        <f t="shared" si="123"/>
        <v>#NUM!</v>
      </c>
      <c r="F1953" s="15" t="str">
        <f>IF(ISNUMBER(VALUE(SUBSTITUTE(SUBSTITUTE(SUBSTITUTE(SUBSTITUTE('YAHOO HISTORICAL DATA'!B1953,",","+"),".","-"),"+","."),"-",",")))=TRUE,(VALUE(SUBSTITUTE(SUBSTITUTE(SUBSTITUTE(SUBSTITUTE('YAHOO HISTORICAL DATA'!B1953,",","+"),".","-"),"+","."),"-",","))),"")</f>
        <v/>
      </c>
      <c r="G1953" s="15" t="str">
        <f>IF(ISNUMBER(VALUE(SUBSTITUTE(SUBSTITUTE(SUBSTITUTE(SUBSTITUTE('YAHOO HISTORICAL DATA'!C1953,",","+"),".","-"),"+","."),"-",",")))=TRUE,(VALUE(SUBSTITUTE(SUBSTITUTE(SUBSTITUTE(SUBSTITUTE('YAHOO HISTORICAL DATA'!C1953,",","+"),".","-"),"+","."),"-",","))),"")</f>
        <v/>
      </c>
      <c r="H1953" s="15" t="str">
        <f>IF(ISNUMBER(VALUE(SUBSTITUTE(SUBSTITUTE(SUBSTITUTE(SUBSTITUTE('YAHOO HISTORICAL DATA'!D1953,",","+"),".","-"),"+","."),"-",",")))=TRUE,(VALUE(SUBSTITUTE(SUBSTITUTE(SUBSTITUTE(SUBSTITUTE('YAHOO HISTORICAL DATA'!D1953,",","+"),".","-"),"+","."),"-",","))),"")</f>
        <v/>
      </c>
      <c r="I1953" s="15" t="str">
        <f>IF(ISNUMBER(VALUE(SUBSTITUTE(SUBSTITUTE(SUBSTITUTE(SUBSTITUTE('YAHOO HISTORICAL DATA'!E1953,",","+"),".","-"),"+","."),"-",",")))=TRUE,(VALUE(SUBSTITUTE(SUBSTITUTE(SUBSTITUTE(SUBSTITUTE('YAHOO HISTORICAL DATA'!E1953,",","+"),".","-"),"+","."),"-",","))),"")</f>
        <v/>
      </c>
      <c r="J1953" s="15" t="str">
        <f>IF(ISNUMBER(VALUE(SUBSTITUTE(SUBSTITUTE(SUBSTITUTE(SUBSTITUTE('YAHOO HISTORICAL DATA'!F1953,",","+"),".","-"),"+","."),"-",",")))=TRUE,(VALUE(SUBSTITUTE(SUBSTITUTE(SUBSTITUTE(SUBSTITUTE('YAHOO HISTORICAL DATA'!F1953,",","+"),".","-"),"+","."),"-",","))),"")</f>
        <v/>
      </c>
      <c r="K1953" s="15">
        <f>IF(ISNUMBER(VALUE(SUBSTITUTE(SUBSTITUTE(SUBSTITUTE(SUBSTITUTE('YAHOO HISTORICAL DATA'!G1953,",","+"),".","-"),"+","."),"-",",")))=TRUE,(VALUE(SUBSTITUTE(SUBSTITUTE(SUBSTITUTE(SUBSTITUTE('YAHOO HISTORICAL DATA'!G1953,",","+"),".","-"),"+","."),"-",","))),VALUE(SUBSTITUTE(SUBSTITUTE(SUBSTITUTE(SUBSTITUTE('YAHOO HISTORICAL DATA'!G1953,",","+"),".","-"),"+","."),"-",",")&amp;"0"))</f>
        <v>0</v>
      </c>
    </row>
    <row r="1954" spans="1:11" x14ac:dyDescent="0.2">
      <c r="A1954">
        <f>'YAHOO HISTORICAL DATA'!A1954</f>
        <v>0</v>
      </c>
      <c r="B1954" s="81">
        <f t="shared" si="124"/>
        <v>0</v>
      </c>
      <c r="C1954" s="83">
        <f t="shared" si="122"/>
        <v>0</v>
      </c>
      <c r="D1954" s="83">
        <f t="shared" si="125"/>
        <v>0</v>
      </c>
      <c r="E1954" s="3" t="e">
        <f t="shared" si="123"/>
        <v>#NUM!</v>
      </c>
      <c r="F1954" s="15" t="str">
        <f>IF(ISNUMBER(VALUE(SUBSTITUTE(SUBSTITUTE(SUBSTITUTE(SUBSTITUTE('YAHOO HISTORICAL DATA'!B1954,",","+"),".","-"),"+","."),"-",",")))=TRUE,(VALUE(SUBSTITUTE(SUBSTITUTE(SUBSTITUTE(SUBSTITUTE('YAHOO HISTORICAL DATA'!B1954,",","+"),".","-"),"+","."),"-",","))),"")</f>
        <v/>
      </c>
      <c r="G1954" s="15" t="str">
        <f>IF(ISNUMBER(VALUE(SUBSTITUTE(SUBSTITUTE(SUBSTITUTE(SUBSTITUTE('YAHOO HISTORICAL DATA'!C1954,",","+"),".","-"),"+","."),"-",",")))=TRUE,(VALUE(SUBSTITUTE(SUBSTITUTE(SUBSTITUTE(SUBSTITUTE('YAHOO HISTORICAL DATA'!C1954,",","+"),".","-"),"+","."),"-",","))),"")</f>
        <v/>
      </c>
      <c r="H1954" s="15" t="str">
        <f>IF(ISNUMBER(VALUE(SUBSTITUTE(SUBSTITUTE(SUBSTITUTE(SUBSTITUTE('YAHOO HISTORICAL DATA'!D1954,",","+"),".","-"),"+","."),"-",",")))=TRUE,(VALUE(SUBSTITUTE(SUBSTITUTE(SUBSTITUTE(SUBSTITUTE('YAHOO HISTORICAL DATA'!D1954,",","+"),".","-"),"+","."),"-",","))),"")</f>
        <v/>
      </c>
      <c r="I1954" s="15" t="str">
        <f>IF(ISNUMBER(VALUE(SUBSTITUTE(SUBSTITUTE(SUBSTITUTE(SUBSTITUTE('YAHOO HISTORICAL DATA'!E1954,",","+"),".","-"),"+","."),"-",",")))=TRUE,(VALUE(SUBSTITUTE(SUBSTITUTE(SUBSTITUTE(SUBSTITUTE('YAHOO HISTORICAL DATA'!E1954,",","+"),".","-"),"+","."),"-",","))),"")</f>
        <v/>
      </c>
      <c r="J1954" s="15" t="str">
        <f>IF(ISNUMBER(VALUE(SUBSTITUTE(SUBSTITUTE(SUBSTITUTE(SUBSTITUTE('YAHOO HISTORICAL DATA'!F1954,",","+"),".","-"),"+","."),"-",",")))=TRUE,(VALUE(SUBSTITUTE(SUBSTITUTE(SUBSTITUTE(SUBSTITUTE('YAHOO HISTORICAL DATA'!F1954,",","+"),".","-"),"+","."),"-",","))),"")</f>
        <v/>
      </c>
      <c r="K1954" s="15">
        <f>IF(ISNUMBER(VALUE(SUBSTITUTE(SUBSTITUTE(SUBSTITUTE(SUBSTITUTE('YAHOO HISTORICAL DATA'!G1954,",","+"),".","-"),"+","."),"-",",")))=TRUE,(VALUE(SUBSTITUTE(SUBSTITUTE(SUBSTITUTE(SUBSTITUTE('YAHOO HISTORICAL DATA'!G1954,",","+"),".","-"),"+","."),"-",","))),VALUE(SUBSTITUTE(SUBSTITUTE(SUBSTITUTE(SUBSTITUTE('YAHOO HISTORICAL DATA'!G1954,",","+"),".","-"),"+","."),"-",",")&amp;"0"))</f>
        <v>0</v>
      </c>
    </row>
    <row r="1955" spans="1:11" x14ac:dyDescent="0.2">
      <c r="A1955">
        <f>'YAHOO HISTORICAL DATA'!A1955</f>
        <v>0</v>
      </c>
      <c r="B1955" s="81">
        <f t="shared" si="124"/>
        <v>0</v>
      </c>
      <c r="C1955" s="83">
        <f t="shared" si="122"/>
        <v>0</v>
      </c>
      <c r="D1955" s="83">
        <f t="shared" si="125"/>
        <v>0</v>
      </c>
      <c r="E1955" s="3" t="e">
        <f t="shared" si="123"/>
        <v>#NUM!</v>
      </c>
      <c r="F1955" s="15" t="str">
        <f>IF(ISNUMBER(VALUE(SUBSTITUTE(SUBSTITUTE(SUBSTITUTE(SUBSTITUTE('YAHOO HISTORICAL DATA'!B1955,",","+"),".","-"),"+","."),"-",",")))=TRUE,(VALUE(SUBSTITUTE(SUBSTITUTE(SUBSTITUTE(SUBSTITUTE('YAHOO HISTORICAL DATA'!B1955,",","+"),".","-"),"+","."),"-",","))),"")</f>
        <v/>
      </c>
      <c r="G1955" s="15" t="str">
        <f>IF(ISNUMBER(VALUE(SUBSTITUTE(SUBSTITUTE(SUBSTITUTE(SUBSTITUTE('YAHOO HISTORICAL DATA'!C1955,",","+"),".","-"),"+","."),"-",",")))=TRUE,(VALUE(SUBSTITUTE(SUBSTITUTE(SUBSTITUTE(SUBSTITUTE('YAHOO HISTORICAL DATA'!C1955,",","+"),".","-"),"+","."),"-",","))),"")</f>
        <v/>
      </c>
      <c r="H1955" s="15" t="str">
        <f>IF(ISNUMBER(VALUE(SUBSTITUTE(SUBSTITUTE(SUBSTITUTE(SUBSTITUTE('YAHOO HISTORICAL DATA'!D1955,",","+"),".","-"),"+","."),"-",",")))=TRUE,(VALUE(SUBSTITUTE(SUBSTITUTE(SUBSTITUTE(SUBSTITUTE('YAHOO HISTORICAL DATA'!D1955,",","+"),".","-"),"+","."),"-",","))),"")</f>
        <v/>
      </c>
      <c r="I1955" s="15" t="str">
        <f>IF(ISNUMBER(VALUE(SUBSTITUTE(SUBSTITUTE(SUBSTITUTE(SUBSTITUTE('YAHOO HISTORICAL DATA'!E1955,",","+"),".","-"),"+","."),"-",",")))=TRUE,(VALUE(SUBSTITUTE(SUBSTITUTE(SUBSTITUTE(SUBSTITUTE('YAHOO HISTORICAL DATA'!E1955,",","+"),".","-"),"+","."),"-",","))),"")</f>
        <v/>
      </c>
      <c r="J1955" s="15" t="str">
        <f>IF(ISNUMBER(VALUE(SUBSTITUTE(SUBSTITUTE(SUBSTITUTE(SUBSTITUTE('YAHOO HISTORICAL DATA'!F1955,",","+"),".","-"),"+","."),"-",",")))=TRUE,(VALUE(SUBSTITUTE(SUBSTITUTE(SUBSTITUTE(SUBSTITUTE('YAHOO HISTORICAL DATA'!F1955,",","+"),".","-"),"+","."),"-",","))),"")</f>
        <v/>
      </c>
      <c r="K1955" s="15">
        <f>IF(ISNUMBER(VALUE(SUBSTITUTE(SUBSTITUTE(SUBSTITUTE(SUBSTITUTE('YAHOO HISTORICAL DATA'!G1955,",","+"),".","-"),"+","."),"-",",")))=TRUE,(VALUE(SUBSTITUTE(SUBSTITUTE(SUBSTITUTE(SUBSTITUTE('YAHOO HISTORICAL DATA'!G1955,",","+"),".","-"),"+","."),"-",","))),VALUE(SUBSTITUTE(SUBSTITUTE(SUBSTITUTE(SUBSTITUTE('YAHOO HISTORICAL DATA'!G1955,",","+"),".","-"),"+","."),"-",",")&amp;"0"))</f>
        <v>0</v>
      </c>
    </row>
    <row r="1956" spans="1:11" x14ac:dyDescent="0.2">
      <c r="A1956">
        <f>'YAHOO HISTORICAL DATA'!A1956</f>
        <v>0</v>
      </c>
      <c r="B1956" s="81">
        <f t="shared" si="124"/>
        <v>0</v>
      </c>
      <c r="C1956" s="83">
        <f t="shared" si="122"/>
        <v>0</v>
      </c>
      <c r="D1956" s="83">
        <f t="shared" si="125"/>
        <v>0</v>
      </c>
      <c r="E1956" s="3" t="e">
        <f t="shared" si="123"/>
        <v>#NUM!</v>
      </c>
      <c r="F1956" s="15" t="str">
        <f>IF(ISNUMBER(VALUE(SUBSTITUTE(SUBSTITUTE(SUBSTITUTE(SUBSTITUTE('YAHOO HISTORICAL DATA'!B1956,",","+"),".","-"),"+","."),"-",",")))=TRUE,(VALUE(SUBSTITUTE(SUBSTITUTE(SUBSTITUTE(SUBSTITUTE('YAHOO HISTORICAL DATA'!B1956,",","+"),".","-"),"+","."),"-",","))),"")</f>
        <v/>
      </c>
      <c r="G1956" s="15" t="str">
        <f>IF(ISNUMBER(VALUE(SUBSTITUTE(SUBSTITUTE(SUBSTITUTE(SUBSTITUTE('YAHOO HISTORICAL DATA'!C1956,",","+"),".","-"),"+","."),"-",",")))=TRUE,(VALUE(SUBSTITUTE(SUBSTITUTE(SUBSTITUTE(SUBSTITUTE('YAHOO HISTORICAL DATA'!C1956,",","+"),".","-"),"+","."),"-",","))),"")</f>
        <v/>
      </c>
      <c r="H1956" s="15" t="str">
        <f>IF(ISNUMBER(VALUE(SUBSTITUTE(SUBSTITUTE(SUBSTITUTE(SUBSTITUTE('YAHOO HISTORICAL DATA'!D1956,",","+"),".","-"),"+","."),"-",",")))=TRUE,(VALUE(SUBSTITUTE(SUBSTITUTE(SUBSTITUTE(SUBSTITUTE('YAHOO HISTORICAL DATA'!D1956,",","+"),".","-"),"+","."),"-",","))),"")</f>
        <v/>
      </c>
      <c r="I1956" s="15" t="str">
        <f>IF(ISNUMBER(VALUE(SUBSTITUTE(SUBSTITUTE(SUBSTITUTE(SUBSTITUTE('YAHOO HISTORICAL DATA'!E1956,",","+"),".","-"),"+","."),"-",",")))=TRUE,(VALUE(SUBSTITUTE(SUBSTITUTE(SUBSTITUTE(SUBSTITUTE('YAHOO HISTORICAL DATA'!E1956,",","+"),".","-"),"+","."),"-",","))),"")</f>
        <v/>
      </c>
      <c r="J1956" s="15" t="str">
        <f>IF(ISNUMBER(VALUE(SUBSTITUTE(SUBSTITUTE(SUBSTITUTE(SUBSTITUTE('YAHOO HISTORICAL DATA'!F1956,",","+"),".","-"),"+","."),"-",",")))=TRUE,(VALUE(SUBSTITUTE(SUBSTITUTE(SUBSTITUTE(SUBSTITUTE('YAHOO HISTORICAL DATA'!F1956,",","+"),".","-"),"+","."),"-",","))),"")</f>
        <v/>
      </c>
      <c r="K1956" s="15">
        <f>IF(ISNUMBER(VALUE(SUBSTITUTE(SUBSTITUTE(SUBSTITUTE(SUBSTITUTE('YAHOO HISTORICAL DATA'!G1956,",","+"),".","-"),"+","."),"-",",")))=TRUE,(VALUE(SUBSTITUTE(SUBSTITUTE(SUBSTITUTE(SUBSTITUTE('YAHOO HISTORICAL DATA'!G1956,",","+"),".","-"),"+","."),"-",","))),VALUE(SUBSTITUTE(SUBSTITUTE(SUBSTITUTE(SUBSTITUTE('YAHOO HISTORICAL DATA'!G1956,",","+"),".","-"),"+","."),"-",",")&amp;"0"))</f>
        <v>0</v>
      </c>
    </row>
    <row r="1957" spans="1:11" x14ac:dyDescent="0.2">
      <c r="A1957">
        <f>'YAHOO HISTORICAL DATA'!A1957</f>
        <v>0</v>
      </c>
      <c r="B1957" s="81">
        <f t="shared" si="124"/>
        <v>0</v>
      </c>
      <c r="C1957" s="83">
        <f t="shared" si="122"/>
        <v>0</v>
      </c>
      <c r="D1957" s="83">
        <f t="shared" si="125"/>
        <v>0</v>
      </c>
      <c r="E1957" s="3" t="e">
        <f t="shared" si="123"/>
        <v>#NUM!</v>
      </c>
      <c r="F1957" s="15" t="str">
        <f>IF(ISNUMBER(VALUE(SUBSTITUTE(SUBSTITUTE(SUBSTITUTE(SUBSTITUTE('YAHOO HISTORICAL DATA'!B1957,",","+"),".","-"),"+","."),"-",",")))=TRUE,(VALUE(SUBSTITUTE(SUBSTITUTE(SUBSTITUTE(SUBSTITUTE('YAHOO HISTORICAL DATA'!B1957,",","+"),".","-"),"+","."),"-",","))),"")</f>
        <v/>
      </c>
      <c r="G1957" s="15" t="str">
        <f>IF(ISNUMBER(VALUE(SUBSTITUTE(SUBSTITUTE(SUBSTITUTE(SUBSTITUTE('YAHOO HISTORICAL DATA'!C1957,",","+"),".","-"),"+","."),"-",",")))=TRUE,(VALUE(SUBSTITUTE(SUBSTITUTE(SUBSTITUTE(SUBSTITUTE('YAHOO HISTORICAL DATA'!C1957,",","+"),".","-"),"+","."),"-",","))),"")</f>
        <v/>
      </c>
      <c r="H1957" s="15" t="str">
        <f>IF(ISNUMBER(VALUE(SUBSTITUTE(SUBSTITUTE(SUBSTITUTE(SUBSTITUTE('YAHOO HISTORICAL DATA'!D1957,",","+"),".","-"),"+","."),"-",",")))=TRUE,(VALUE(SUBSTITUTE(SUBSTITUTE(SUBSTITUTE(SUBSTITUTE('YAHOO HISTORICAL DATA'!D1957,",","+"),".","-"),"+","."),"-",","))),"")</f>
        <v/>
      </c>
      <c r="I1957" s="15" t="str">
        <f>IF(ISNUMBER(VALUE(SUBSTITUTE(SUBSTITUTE(SUBSTITUTE(SUBSTITUTE('YAHOO HISTORICAL DATA'!E1957,",","+"),".","-"),"+","."),"-",",")))=TRUE,(VALUE(SUBSTITUTE(SUBSTITUTE(SUBSTITUTE(SUBSTITUTE('YAHOO HISTORICAL DATA'!E1957,",","+"),".","-"),"+","."),"-",","))),"")</f>
        <v/>
      </c>
      <c r="J1957" s="15" t="str">
        <f>IF(ISNUMBER(VALUE(SUBSTITUTE(SUBSTITUTE(SUBSTITUTE(SUBSTITUTE('YAHOO HISTORICAL DATA'!F1957,",","+"),".","-"),"+","."),"-",",")))=TRUE,(VALUE(SUBSTITUTE(SUBSTITUTE(SUBSTITUTE(SUBSTITUTE('YAHOO HISTORICAL DATA'!F1957,",","+"),".","-"),"+","."),"-",","))),"")</f>
        <v/>
      </c>
      <c r="K1957" s="15">
        <f>IF(ISNUMBER(VALUE(SUBSTITUTE(SUBSTITUTE(SUBSTITUTE(SUBSTITUTE('YAHOO HISTORICAL DATA'!G1957,",","+"),".","-"),"+","."),"-",",")))=TRUE,(VALUE(SUBSTITUTE(SUBSTITUTE(SUBSTITUTE(SUBSTITUTE('YAHOO HISTORICAL DATA'!G1957,",","+"),".","-"),"+","."),"-",","))),VALUE(SUBSTITUTE(SUBSTITUTE(SUBSTITUTE(SUBSTITUTE('YAHOO HISTORICAL DATA'!G1957,",","+"),".","-"),"+","."),"-",",")&amp;"0"))</f>
        <v>0</v>
      </c>
    </row>
    <row r="1958" spans="1:11" x14ac:dyDescent="0.2">
      <c r="A1958">
        <f>'YAHOO HISTORICAL DATA'!A1958</f>
        <v>0</v>
      </c>
      <c r="B1958" s="81">
        <f t="shared" si="124"/>
        <v>0</v>
      </c>
      <c r="C1958" s="83">
        <f t="shared" si="122"/>
        <v>0</v>
      </c>
      <c r="D1958" s="83">
        <f t="shared" si="125"/>
        <v>0</v>
      </c>
      <c r="E1958" s="3" t="e">
        <f t="shared" si="123"/>
        <v>#NUM!</v>
      </c>
      <c r="F1958" s="15" t="str">
        <f>IF(ISNUMBER(VALUE(SUBSTITUTE(SUBSTITUTE(SUBSTITUTE(SUBSTITUTE('YAHOO HISTORICAL DATA'!B1958,",","+"),".","-"),"+","."),"-",",")))=TRUE,(VALUE(SUBSTITUTE(SUBSTITUTE(SUBSTITUTE(SUBSTITUTE('YAHOO HISTORICAL DATA'!B1958,",","+"),".","-"),"+","."),"-",","))),"")</f>
        <v/>
      </c>
      <c r="G1958" s="15" t="str">
        <f>IF(ISNUMBER(VALUE(SUBSTITUTE(SUBSTITUTE(SUBSTITUTE(SUBSTITUTE('YAHOO HISTORICAL DATA'!C1958,",","+"),".","-"),"+","."),"-",",")))=TRUE,(VALUE(SUBSTITUTE(SUBSTITUTE(SUBSTITUTE(SUBSTITUTE('YAHOO HISTORICAL DATA'!C1958,",","+"),".","-"),"+","."),"-",","))),"")</f>
        <v/>
      </c>
      <c r="H1958" s="15" t="str">
        <f>IF(ISNUMBER(VALUE(SUBSTITUTE(SUBSTITUTE(SUBSTITUTE(SUBSTITUTE('YAHOO HISTORICAL DATA'!D1958,",","+"),".","-"),"+","."),"-",",")))=TRUE,(VALUE(SUBSTITUTE(SUBSTITUTE(SUBSTITUTE(SUBSTITUTE('YAHOO HISTORICAL DATA'!D1958,",","+"),".","-"),"+","."),"-",","))),"")</f>
        <v/>
      </c>
      <c r="I1958" s="15" t="str">
        <f>IF(ISNUMBER(VALUE(SUBSTITUTE(SUBSTITUTE(SUBSTITUTE(SUBSTITUTE('YAHOO HISTORICAL DATA'!E1958,",","+"),".","-"),"+","."),"-",",")))=TRUE,(VALUE(SUBSTITUTE(SUBSTITUTE(SUBSTITUTE(SUBSTITUTE('YAHOO HISTORICAL DATA'!E1958,",","+"),".","-"),"+","."),"-",","))),"")</f>
        <v/>
      </c>
      <c r="J1958" s="15" t="str">
        <f>IF(ISNUMBER(VALUE(SUBSTITUTE(SUBSTITUTE(SUBSTITUTE(SUBSTITUTE('YAHOO HISTORICAL DATA'!F1958,",","+"),".","-"),"+","."),"-",",")))=TRUE,(VALUE(SUBSTITUTE(SUBSTITUTE(SUBSTITUTE(SUBSTITUTE('YAHOO HISTORICAL DATA'!F1958,",","+"),".","-"),"+","."),"-",","))),"")</f>
        <v/>
      </c>
      <c r="K1958" s="15">
        <f>IF(ISNUMBER(VALUE(SUBSTITUTE(SUBSTITUTE(SUBSTITUTE(SUBSTITUTE('YAHOO HISTORICAL DATA'!G1958,",","+"),".","-"),"+","."),"-",",")))=TRUE,(VALUE(SUBSTITUTE(SUBSTITUTE(SUBSTITUTE(SUBSTITUTE('YAHOO HISTORICAL DATA'!G1958,",","+"),".","-"),"+","."),"-",","))),VALUE(SUBSTITUTE(SUBSTITUTE(SUBSTITUTE(SUBSTITUTE('YAHOO HISTORICAL DATA'!G1958,",","+"),".","-"),"+","."),"-",",")&amp;"0"))</f>
        <v>0</v>
      </c>
    </row>
    <row r="1959" spans="1:11" x14ac:dyDescent="0.2">
      <c r="A1959">
        <f>'YAHOO HISTORICAL DATA'!A1959</f>
        <v>0</v>
      </c>
      <c r="B1959" s="81">
        <f t="shared" si="124"/>
        <v>0</v>
      </c>
      <c r="C1959" s="83">
        <f t="shared" si="122"/>
        <v>0</v>
      </c>
      <c r="D1959" s="83">
        <f t="shared" si="125"/>
        <v>0</v>
      </c>
      <c r="E1959" s="3" t="e">
        <f t="shared" si="123"/>
        <v>#NUM!</v>
      </c>
      <c r="F1959" s="15" t="str">
        <f>IF(ISNUMBER(VALUE(SUBSTITUTE(SUBSTITUTE(SUBSTITUTE(SUBSTITUTE('YAHOO HISTORICAL DATA'!B1959,",","+"),".","-"),"+","."),"-",",")))=TRUE,(VALUE(SUBSTITUTE(SUBSTITUTE(SUBSTITUTE(SUBSTITUTE('YAHOO HISTORICAL DATA'!B1959,",","+"),".","-"),"+","."),"-",","))),"")</f>
        <v/>
      </c>
      <c r="G1959" s="15" t="str">
        <f>IF(ISNUMBER(VALUE(SUBSTITUTE(SUBSTITUTE(SUBSTITUTE(SUBSTITUTE('YAHOO HISTORICAL DATA'!C1959,",","+"),".","-"),"+","."),"-",",")))=TRUE,(VALUE(SUBSTITUTE(SUBSTITUTE(SUBSTITUTE(SUBSTITUTE('YAHOO HISTORICAL DATA'!C1959,",","+"),".","-"),"+","."),"-",","))),"")</f>
        <v/>
      </c>
      <c r="H1959" s="15" t="str">
        <f>IF(ISNUMBER(VALUE(SUBSTITUTE(SUBSTITUTE(SUBSTITUTE(SUBSTITUTE('YAHOO HISTORICAL DATA'!D1959,",","+"),".","-"),"+","."),"-",",")))=TRUE,(VALUE(SUBSTITUTE(SUBSTITUTE(SUBSTITUTE(SUBSTITUTE('YAHOO HISTORICAL DATA'!D1959,",","+"),".","-"),"+","."),"-",","))),"")</f>
        <v/>
      </c>
      <c r="I1959" s="15" t="str">
        <f>IF(ISNUMBER(VALUE(SUBSTITUTE(SUBSTITUTE(SUBSTITUTE(SUBSTITUTE('YAHOO HISTORICAL DATA'!E1959,",","+"),".","-"),"+","."),"-",",")))=TRUE,(VALUE(SUBSTITUTE(SUBSTITUTE(SUBSTITUTE(SUBSTITUTE('YAHOO HISTORICAL DATA'!E1959,",","+"),".","-"),"+","."),"-",","))),"")</f>
        <v/>
      </c>
      <c r="J1959" s="15" t="str">
        <f>IF(ISNUMBER(VALUE(SUBSTITUTE(SUBSTITUTE(SUBSTITUTE(SUBSTITUTE('YAHOO HISTORICAL DATA'!F1959,",","+"),".","-"),"+","."),"-",",")))=TRUE,(VALUE(SUBSTITUTE(SUBSTITUTE(SUBSTITUTE(SUBSTITUTE('YAHOO HISTORICAL DATA'!F1959,",","+"),".","-"),"+","."),"-",","))),"")</f>
        <v/>
      </c>
      <c r="K1959" s="15">
        <f>IF(ISNUMBER(VALUE(SUBSTITUTE(SUBSTITUTE(SUBSTITUTE(SUBSTITUTE('YAHOO HISTORICAL DATA'!G1959,",","+"),".","-"),"+","."),"-",",")))=TRUE,(VALUE(SUBSTITUTE(SUBSTITUTE(SUBSTITUTE(SUBSTITUTE('YAHOO HISTORICAL DATA'!G1959,",","+"),".","-"),"+","."),"-",","))),VALUE(SUBSTITUTE(SUBSTITUTE(SUBSTITUTE(SUBSTITUTE('YAHOO HISTORICAL DATA'!G1959,",","+"),".","-"),"+","."),"-",",")&amp;"0"))</f>
        <v>0</v>
      </c>
    </row>
    <row r="1960" spans="1:11" x14ac:dyDescent="0.2">
      <c r="A1960">
        <f>'YAHOO HISTORICAL DATA'!A1960</f>
        <v>0</v>
      </c>
      <c r="B1960" s="81">
        <f t="shared" si="124"/>
        <v>0</v>
      </c>
      <c r="C1960" s="83">
        <f t="shared" si="122"/>
        <v>0</v>
      </c>
      <c r="D1960" s="83">
        <f t="shared" si="125"/>
        <v>0</v>
      </c>
      <c r="E1960" s="3" t="e">
        <f t="shared" si="123"/>
        <v>#NUM!</v>
      </c>
      <c r="F1960" s="15" t="str">
        <f>IF(ISNUMBER(VALUE(SUBSTITUTE(SUBSTITUTE(SUBSTITUTE(SUBSTITUTE('YAHOO HISTORICAL DATA'!B1960,",","+"),".","-"),"+","."),"-",",")))=TRUE,(VALUE(SUBSTITUTE(SUBSTITUTE(SUBSTITUTE(SUBSTITUTE('YAHOO HISTORICAL DATA'!B1960,",","+"),".","-"),"+","."),"-",","))),"")</f>
        <v/>
      </c>
      <c r="G1960" s="15" t="str">
        <f>IF(ISNUMBER(VALUE(SUBSTITUTE(SUBSTITUTE(SUBSTITUTE(SUBSTITUTE('YAHOO HISTORICAL DATA'!C1960,",","+"),".","-"),"+","."),"-",",")))=TRUE,(VALUE(SUBSTITUTE(SUBSTITUTE(SUBSTITUTE(SUBSTITUTE('YAHOO HISTORICAL DATA'!C1960,",","+"),".","-"),"+","."),"-",","))),"")</f>
        <v/>
      </c>
      <c r="H1960" s="15" t="str">
        <f>IF(ISNUMBER(VALUE(SUBSTITUTE(SUBSTITUTE(SUBSTITUTE(SUBSTITUTE('YAHOO HISTORICAL DATA'!D1960,",","+"),".","-"),"+","."),"-",",")))=TRUE,(VALUE(SUBSTITUTE(SUBSTITUTE(SUBSTITUTE(SUBSTITUTE('YAHOO HISTORICAL DATA'!D1960,",","+"),".","-"),"+","."),"-",","))),"")</f>
        <v/>
      </c>
      <c r="I1960" s="15" t="str">
        <f>IF(ISNUMBER(VALUE(SUBSTITUTE(SUBSTITUTE(SUBSTITUTE(SUBSTITUTE('YAHOO HISTORICAL DATA'!E1960,",","+"),".","-"),"+","."),"-",",")))=TRUE,(VALUE(SUBSTITUTE(SUBSTITUTE(SUBSTITUTE(SUBSTITUTE('YAHOO HISTORICAL DATA'!E1960,",","+"),".","-"),"+","."),"-",","))),"")</f>
        <v/>
      </c>
      <c r="J1960" s="15" t="str">
        <f>IF(ISNUMBER(VALUE(SUBSTITUTE(SUBSTITUTE(SUBSTITUTE(SUBSTITUTE('YAHOO HISTORICAL DATA'!F1960,",","+"),".","-"),"+","."),"-",",")))=TRUE,(VALUE(SUBSTITUTE(SUBSTITUTE(SUBSTITUTE(SUBSTITUTE('YAHOO HISTORICAL DATA'!F1960,",","+"),".","-"),"+","."),"-",","))),"")</f>
        <v/>
      </c>
      <c r="K1960" s="15">
        <f>IF(ISNUMBER(VALUE(SUBSTITUTE(SUBSTITUTE(SUBSTITUTE(SUBSTITUTE('YAHOO HISTORICAL DATA'!G1960,",","+"),".","-"),"+","."),"-",",")))=TRUE,(VALUE(SUBSTITUTE(SUBSTITUTE(SUBSTITUTE(SUBSTITUTE('YAHOO HISTORICAL DATA'!G1960,",","+"),".","-"),"+","."),"-",","))),VALUE(SUBSTITUTE(SUBSTITUTE(SUBSTITUTE(SUBSTITUTE('YAHOO HISTORICAL DATA'!G1960,",","+"),".","-"),"+","."),"-",",")&amp;"0"))</f>
        <v>0</v>
      </c>
    </row>
    <row r="1961" spans="1:11" x14ac:dyDescent="0.2">
      <c r="A1961">
        <f>'YAHOO HISTORICAL DATA'!A1961</f>
        <v>0</v>
      </c>
      <c r="B1961" s="81">
        <f t="shared" si="124"/>
        <v>0</v>
      </c>
      <c r="C1961" s="83">
        <f t="shared" si="122"/>
        <v>0</v>
      </c>
      <c r="D1961" s="83">
        <f t="shared" si="125"/>
        <v>0</v>
      </c>
      <c r="E1961" s="3" t="e">
        <f t="shared" si="123"/>
        <v>#NUM!</v>
      </c>
      <c r="F1961" s="15" t="str">
        <f>IF(ISNUMBER(VALUE(SUBSTITUTE(SUBSTITUTE(SUBSTITUTE(SUBSTITUTE('YAHOO HISTORICAL DATA'!B1961,",","+"),".","-"),"+","."),"-",",")))=TRUE,(VALUE(SUBSTITUTE(SUBSTITUTE(SUBSTITUTE(SUBSTITUTE('YAHOO HISTORICAL DATA'!B1961,",","+"),".","-"),"+","."),"-",","))),"")</f>
        <v/>
      </c>
      <c r="G1961" s="15" t="str">
        <f>IF(ISNUMBER(VALUE(SUBSTITUTE(SUBSTITUTE(SUBSTITUTE(SUBSTITUTE('YAHOO HISTORICAL DATA'!C1961,",","+"),".","-"),"+","."),"-",",")))=TRUE,(VALUE(SUBSTITUTE(SUBSTITUTE(SUBSTITUTE(SUBSTITUTE('YAHOO HISTORICAL DATA'!C1961,",","+"),".","-"),"+","."),"-",","))),"")</f>
        <v/>
      </c>
      <c r="H1961" s="15" t="str">
        <f>IF(ISNUMBER(VALUE(SUBSTITUTE(SUBSTITUTE(SUBSTITUTE(SUBSTITUTE('YAHOO HISTORICAL DATA'!D1961,",","+"),".","-"),"+","."),"-",",")))=TRUE,(VALUE(SUBSTITUTE(SUBSTITUTE(SUBSTITUTE(SUBSTITUTE('YAHOO HISTORICAL DATA'!D1961,",","+"),".","-"),"+","."),"-",","))),"")</f>
        <v/>
      </c>
      <c r="I1961" s="15" t="str">
        <f>IF(ISNUMBER(VALUE(SUBSTITUTE(SUBSTITUTE(SUBSTITUTE(SUBSTITUTE('YAHOO HISTORICAL DATA'!E1961,",","+"),".","-"),"+","."),"-",",")))=TRUE,(VALUE(SUBSTITUTE(SUBSTITUTE(SUBSTITUTE(SUBSTITUTE('YAHOO HISTORICAL DATA'!E1961,",","+"),".","-"),"+","."),"-",","))),"")</f>
        <v/>
      </c>
      <c r="J1961" s="15" t="str">
        <f>IF(ISNUMBER(VALUE(SUBSTITUTE(SUBSTITUTE(SUBSTITUTE(SUBSTITUTE('YAHOO HISTORICAL DATA'!F1961,",","+"),".","-"),"+","."),"-",",")))=TRUE,(VALUE(SUBSTITUTE(SUBSTITUTE(SUBSTITUTE(SUBSTITUTE('YAHOO HISTORICAL DATA'!F1961,",","+"),".","-"),"+","."),"-",","))),"")</f>
        <v/>
      </c>
      <c r="K1961" s="15">
        <f>IF(ISNUMBER(VALUE(SUBSTITUTE(SUBSTITUTE(SUBSTITUTE(SUBSTITUTE('YAHOO HISTORICAL DATA'!G1961,",","+"),".","-"),"+","."),"-",",")))=TRUE,(VALUE(SUBSTITUTE(SUBSTITUTE(SUBSTITUTE(SUBSTITUTE('YAHOO HISTORICAL DATA'!G1961,",","+"),".","-"),"+","."),"-",","))),VALUE(SUBSTITUTE(SUBSTITUTE(SUBSTITUTE(SUBSTITUTE('YAHOO HISTORICAL DATA'!G1961,",","+"),".","-"),"+","."),"-",",")&amp;"0"))</f>
        <v>0</v>
      </c>
    </row>
    <row r="1962" spans="1:11" x14ac:dyDescent="0.2">
      <c r="A1962">
        <f>'YAHOO HISTORICAL DATA'!A1962</f>
        <v>0</v>
      </c>
      <c r="B1962" s="81">
        <f t="shared" si="124"/>
        <v>0</v>
      </c>
      <c r="C1962" s="83">
        <f t="shared" si="122"/>
        <v>0</v>
      </c>
      <c r="D1962" s="83">
        <f t="shared" si="125"/>
        <v>0</v>
      </c>
      <c r="E1962" s="3" t="e">
        <f t="shared" si="123"/>
        <v>#NUM!</v>
      </c>
      <c r="F1962" s="15" t="str">
        <f>IF(ISNUMBER(VALUE(SUBSTITUTE(SUBSTITUTE(SUBSTITUTE(SUBSTITUTE('YAHOO HISTORICAL DATA'!B1962,",","+"),".","-"),"+","."),"-",",")))=TRUE,(VALUE(SUBSTITUTE(SUBSTITUTE(SUBSTITUTE(SUBSTITUTE('YAHOO HISTORICAL DATA'!B1962,",","+"),".","-"),"+","."),"-",","))),"")</f>
        <v/>
      </c>
      <c r="G1962" s="15" t="str">
        <f>IF(ISNUMBER(VALUE(SUBSTITUTE(SUBSTITUTE(SUBSTITUTE(SUBSTITUTE('YAHOO HISTORICAL DATA'!C1962,",","+"),".","-"),"+","."),"-",",")))=TRUE,(VALUE(SUBSTITUTE(SUBSTITUTE(SUBSTITUTE(SUBSTITUTE('YAHOO HISTORICAL DATA'!C1962,",","+"),".","-"),"+","."),"-",","))),"")</f>
        <v/>
      </c>
      <c r="H1962" s="15" t="str">
        <f>IF(ISNUMBER(VALUE(SUBSTITUTE(SUBSTITUTE(SUBSTITUTE(SUBSTITUTE('YAHOO HISTORICAL DATA'!D1962,",","+"),".","-"),"+","."),"-",",")))=TRUE,(VALUE(SUBSTITUTE(SUBSTITUTE(SUBSTITUTE(SUBSTITUTE('YAHOO HISTORICAL DATA'!D1962,",","+"),".","-"),"+","."),"-",","))),"")</f>
        <v/>
      </c>
      <c r="I1962" s="15" t="str">
        <f>IF(ISNUMBER(VALUE(SUBSTITUTE(SUBSTITUTE(SUBSTITUTE(SUBSTITUTE('YAHOO HISTORICAL DATA'!E1962,",","+"),".","-"),"+","."),"-",",")))=TRUE,(VALUE(SUBSTITUTE(SUBSTITUTE(SUBSTITUTE(SUBSTITUTE('YAHOO HISTORICAL DATA'!E1962,",","+"),".","-"),"+","."),"-",","))),"")</f>
        <v/>
      </c>
      <c r="J1962" s="15" t="str">
        <f>IF(ISNUMBER(VALUE(SUBSTITUTE(SUBSTITUTE(SUBSTITUTE(SUBSTITUTE('YAHOO HISTORICAL DATA'!F1962,",","+"),".","-"),"+","."),"-",",")))=TRUE,(VALUE(SUBSTITUTE(SUBSTITUTE(SUBSTITUTE(SUBSTITUTE('YAHOO HISTORICAL DATA'!F1962,",","+"),".","-"),"+","."),"-",","))),"")</f>
        <v/>
      </c>
      <c r="K1962" s="15">
        <f>IF(ISNUMBER(VALUE(SUBSTITUTE(SUBSTITUTE(SUBSTITUTE(SUBSTITUTE('YAHOO HISTORICAL DATA'!G1962,",","+"),".","-"),"+","."),"-",",")))=TRUE,(VALUE(SUBSTITUTE(SUBSTITUTE(SUBSTITUTE(SUBSTITUTE('YAHOO HISTORICAL DATA'!G1962,",","+"),".","-"),"+","."),"-",","))),VALUE(SUBSTITUTE(SUBSTITUTE(SUBSTITUTE(SUBSTITUTE('YAHOO HISTORICAL DATA'!G1962,",","+"),".","-"),"+","."),"-",",")&amp;"0"))</f>
        <v>0</v>
      </c>
    </row>
    <row r="1963" spans="1:11" x14ac:dyDescent="0.2">
      <c r="A1963">
        <f>'YAHOO HISTORICAL DATA'!A1963</f>
        <v>0</v>
      </c>
      <c r="B1963" s="81">
        <f t="shared" si="124"/>
        <v>0</v>
      </c>
      <c r="C1963" s="83">
        <f t="shared" si="122"/>
        <v>0</v>
      </c>
      <c r="D1963" s="83">
        <f t="shared" si="125"/>
        <v>0</v>
      </c>
      <c r="E1963" s="3" t="e">
        <f t="shared" si="123"/>
        <v>#NUM!</v>
      </c>
      <c r="F1963" s="15" t="str">
        <f>IF(ISNUMBER(VALUE(SUBSTITUTE(SUBSTITUTE(SUBSTITUTE(SUBSTITUTE('YAHOO HISTORICAL DATA'!B1963,",","+"),".","-"),"+","."),"-",",")))=TRUE,(VALUE(SUBSTITUTE(SUBSTITUTE(SUBSTITUTE(SUBSTITUTE('YAHOO HISTORICAL DATA'!B1963,",","+"),".","-"),"+","."),"-",","))),"")</f>
        <v/>
      </c>
      <c r="G1963" s="15" t="str">
        <f>IF(ISNUMBER(VALUE(SUBSTITUTE(SUBSTITUTE(SUBSTITUTE(SUBSTITUTE('YAHOO HISTORICAL DATA'!C1963,",","+"),".","-"),"+","."),"-",",")))=TRUE,(VALUE(SUBSTITUTE(SUBSTITUTE(SUBSTITUTE(SUBSTITUTE('YAHOO HISTORICAL DATA'!C1963,",","+"),".","-"),"+","."),"-",","))),"")</f>
        <v/>
      </c>
      <c r="H1963" s="15" t="str">
        <f>IF(ISNUMBER(VALUE(SUBSTITUTE(SUBSTITUTE(SUBSTITUTE(SUBSTITUTE('YAHOO HISTORICAL DATA'!D1963,",","+"),".","-"),"+","."),"-",",")))=TRUE,(VALUE(SUBSTITUTE(SUBSTITUTE(SUBSTITUTE(SUBSTITUTE('YAHOO HISTORICAL DATA'!D1963,",","+"),".","-"),"+","."),"-",","))),"")</f>
        <v/>
      </c>
      <c r="I1963" s="15" t="str">
        <f>IF(ISNUMBER(VALUE(SUBSTITUTE(SUBSTITUTE(SUBSTITUTE(SUBSTITUTE('YAHOO HISTORICAL DATA'!E1963,",","+"),".","-"),"+","."),"-",",")))=TRUE,(VALUE(SUBSTITUTE(SUBSTITUTE(SUBSTITUTE(SUBSTITUTE('YAHOO HISTORICAL DATA'!E1963,",","+"),".","-"),"+","."),"-",","))),"")</f>
        <v/>
      </c>
      <c r="J1963" s="15" t="str">
        <f>IF(ISNUMBER(VALUE(SUBSTITUTE(SUBSTITUTE(SUBSTITUTE(SUBSTITUTE('YAHOO HISTORICAL DATA'!F1963,",","+"),".","-"),"+","."),"-",",")))=TRUE,(VALUE(SUBSTITUTE(SUBSTITUTE(SUBSTITUTE(SUBSTITUTE('YAHOO HISTORICAL DATA'!F1963,",","+"),".","-"),"+","."),"-",","))),"")</f>
        <v/>
      </c>
      <c r="K1963" s="15">
        <f>IF(ISNUMBER(VALUE(SUBSTITUTE(SUBSTITUTE(SUBSTITUTE(SUBSTITUTE('YAHOO HISTORICAL DATA'!G1963,",","+"),".","-"),"+","."),"-",",")))=TRUE,(VALUE(SUBSTITUTE(SUBSTITUTE(SUBSTITUTE(SUBSTITUTE('YAHOO HISTORICAL DATA'!G1963,",","+"),".","-"),"+","."),"-",","))),VALUE(SUBSTITUTE(SUBSTITUTE(SUBSTITUTE(SUBSTITUTE('YAHOO HISTORICAL DATA'!G1963,",","+"),".","-"),"+","."),"-",",")&amp;"0"))</f>
        <v>0</v>
      </c>
    </row>
    <row r="1964" spans="1:11" x14ac:dyDescent="0.2">
      <c r="A1964">
        <f>'YAHOO HISTORICAL DATA'!A1964</f>
        <v>0</v>
      </c>
      <c r="B1964" s="81">
        <f t="shared" si="124"/>
        <v>0</v>
      </c>
      <c r="C1964" s="83">
        <f t="shared" si="122"/>
        <v>0</v>
      </c>
      <c r="D1964" s="83">
        <f t="shared" si="125"/>
        <v>0</v>
      </c>
      <c r="E1964" s="3" t="e">
        <f t="shared" si="123"/>
        <v>#NUM!</v>
      </c>
      <c r="F1964" s="15" t="str">
        <f>IF(ISNUMBER(VALUE(SUBSTITUTE(SUBSTITUTE(SUBSTITUTE(SUBSTITUTE('YAHOO HISTORICAL DATA'!B1964,",","+"),".","-"),"+","."),"-",",")))=TRUE,(VALUE(SUBSTITUTE(SUBSTITUTE(SUBSTITUTE(SUBSTITUTE('YAHOO HISTORICAL DATA'!B1964,",","+"),".","-"),"+","."),"-",","))),"")</f>
        <v/>
      </c>
      <c r="G1964" s="15" t="str">
        <f>IF(ISNUMBER(VALUE(SUBSTITUTE(SUBSTITUTE(SUBSTITUTE(SUBSTITUTE('YAHOO HISTORICAL DATA'!C1964,",","+"),".","-"),"+","."),"-",",")))=TRUE,(VALUE(SUBSTITUTE(SUBSTITUTE(SUBSTITUTE(SUBSTITUTE('YAHOO HISTORICAL DATA'!C1964,",","+"),".","-"),"+","."),"-",","))),"")</f>
        <v/>
      </c>
      <c r="H1964" s="15" t="str">
        <f>IF(ISNUMBER(VALUE(SUBSTITUTE(SUBSTITUTE(SUBSTITUTE(SUBSTITUTE('YAHOO HISTORICAL DATA'!D1964,",","+"),".","-"),"+","."),"-",",")))=TRUE,(VALUE(SUBSTITUTE(SUBSTITUTE(SUBSTITUTE(SUBSTITUTE('YAHOO HISTORICAL DATA'!D1964,",","+"),".","-"),"+","."),"-",","))),"")</f>
        <v/>
      </c>
      <c r="I1964" s="15" t="str">
        <f>IF(ISNUMBER(VALUE(SUBSTITUTE(SUBSTITUTE(SUBSTITUTE(SUBSTITUTE('YAHOO HISTORICAL DATA'!E1964,",","+"),".","-"),"+","."),"-",",")))=TRUE,(VALUE(SUBSTITUTE(SUBSTITUTE(SUBSTITUTE(SUBSTITUTE('YAHOO HISTORICAL DATA'!E1964,",","+"),".","-"),"+","."),"-",","))),"")</f>
        <v/>
      </c>
      <c r="J1964" s="15" t="str">
        <f>IF(ISNUMBER(VALUE(SUBSTITUTE(SUBSTITUTE(SUBSTITUTE(SUBSTITUTE('YAHOO HISTORICAL DATA'!F1964,",","+"),".","-"),"+","."),"-",",")))=TRUE,(VALUE(SUBSTITUTE(SUBSTITUTE(SUBSTITUTE(SUBSTITUTE('YAHOO HISTORICAL DATA'!F1964,",","+"),".","-"),"+","."),"-",","))),"")</f>
        <v/>
      </c>
      <c r="K1964" s="15">
        <f>IF(ISNUMBER(VALUE(SUBSTITUTE(SUBSTITUTE(SUBSTITUTE(SUBSTITUTE('YAHOO HISTORICAL DATA'!G1964,",","+"),".","-"),"+","."),"-",",")))=TRUE,(VALUE(SUBSTITUTE(SUBSTITUTE(SUBSTITUTE(SUBSTITUTE('YAHOO HISTORICAL DATA'!G1964,",","+"),".","-"),"+","."),"-",","))),VALUE(SUBSTITUTE(SUBSTITUTE(SUBSTITUTE(SUBSTITUTE('YAHOO HISTORICAL DATA'!G1964,",","+"),".","-"),"+","."),"-",",")&amp;"0"))</f>
        <v>0</v>
      </c>
    </row>
    <row r="1965" spans="1:11" x14ac:dyDescent="0.2">
      <c r="A1965">
        <f>'YAHOO HISTORICAL DATA'!A1965</f>
        <v>0</v>
      </c>
      <c r="B1965" s="81">
        <f t="shared" si="124"/>
        <v>0</v>
      </c>
      <c r="C1965" s="83">
        <f t="shared" ref="C1965:C2001" si="126">(IF((LEFT(A1965,3))="Jan",1,(IF((LEFT(A1965,3))="Feb",2,(IF((LEFT(A1965,3))="Mar",3,(IF((LEFT(A1965,3))="Apr",4,(IF((LEFT(A1965,3))="May",5,(IF((LEFT(A1965,3))="Jun",6,(IF((LEFT(A1965,3))="Jul",7,(IF((LEFT(A1965,3))="Aug",8,(IF((LEFT(A1965,3))="Sep",9,(IF((LEFT(A1965,3))="Oct",10,(IF((LEFT(A1965,3))="Nov",11,(IF((LEFT(A1965,3))="Dec",12,0))))))))))))))))))))))))</f>
        <v>0</v>
      </c>
      <c r="D1965" s="83">
        <f t="shared" si="125"/>
        <v>0</v>
      </c>
      <c r="E1965" s="3" t="e">
        <f t="shared" ref="E1965:E2001" si="127">DATE(D1965,C1965,B1965)</f>
        <v>#NUM!</v>
      </c>
      <c r="F1965" s="15" t="str">
        <f>IF(ISNUMBER(VALUE(SUBSTITUTE(SUBSTITUTE(SUBSTITUTE(SUBSTITUTE('YAHOO HISTORICAL DATA'!B1965,",","+"),".","-"),"+","."),"-",",")))=TRUE,(VALUE(SUBSTITUTE(SUBSTITUTE(SUBSTITUTE(SUBSTITUTE('YAHOO HISTORICAL DATA'!B1965,",","+"),".","-"),"+","."),"-",","))),"")</f>
        <v/>
      </c>
      <c r="G1965" s="15" t="str">
        <f>IF(ISNUMBER(VALUE(SUBSTITUTE(SUBSTITUTE(SUBSTITUTE(SUBSTITUTE('YAHOO HISTORICAL DATA'!C1965,",","+"),".","-"),"+","."),"-",",")))=TRUE,(VALUE(SUBSTITUTE(SUBSTITUTE(SUBSTITUTE(SUBSTITUTE('YAHOO HISTORICAL DATA'!C1965,",","+"),".","-"),"+","."),"-",","))),"")</f>
        <v/>
      </c>
      <c r="H1965" s="15" t="str">
        <f>IF(ISNUMBER(VALUE(SUBSTITUTE(SUBSTITUTE(SUBSTITUTE(SUBSTITUTE('YAHOO HISTORICAL DATA'!D1965,",","+"),".","-"),"+","."),"-",",")))=TRUE,(VALUE(SUBSTITUTE(SUBSTITUTE(SUBSTITUTE(SUBSTITUTE('YAHOO HISTORICAL DATA'!D1965,",","+"),".","-"),"+","."),"-",","))),"")</f>
        <v/>
      </c>
      <c r="I1965" s="15" t="str">
        <f>IF(ISNUMBER(VALUE(SUBSTITUTE(SUBSTITUTE(SUBSTITUTE(SUBSTITUTE('YAHOO HISTORICAL DATA'!E1965,",","+"),".","-"),"+","."),"-",",")))=TRUE,(VALUE(SUBSTITUTE(SUBSTITUTE(SUBSTITUTE(SUBSTITUTE('YAHOO HISTORICAL DATA'!E1965,",","+"),".","-"),"+","."),"-",","))),"")</f>
        <v/>
      </c>
      <c r="J1965" s="15" t="str">
        <f>IF(ISNUMBER(VALUE(SUBSTITUTE(SUBSTITUTE(SUBSTITUTE(SUBSTITUTE('YAHOO HISTORICAL DATA'!F1965,",","+"),".","-"),"+","."),"-",",")))=TRUE,(VALUE(SUBSTITUTE(SUBSTITUTE(SUBSTITUTE(SUBSTITUTE('YAHOO HISTORICAL DATA'!F1965,",","+"),".","-"),"+","."),"-",","))),"")</f>
        <v/>
      </c>
      <c r="K1965" s="15">
        <f>IF(ISNUMBER(VALUE(SUBSTITUTE(SUBSTITUTE(SUBSTITUTE(SUBSTITUTE('YAHOO HISTORICAL DATA'!G1965,",","+"),".","-"),"+","."),"-",",")))=TRUE,(VALUE(SUBSTITUTE(SUBSTITUTE(SUBSTITUTE(SUBSTITUTE('YAHOO HISTORICAL DATA'!G1965,",","+"),".","-"),"+","."),"-",","))),VALUE(SUBSTITUTE(SUBSTITUTE(SUBSTITUTE(SUBSTITUTE('YAHOO HISTORICAL DATA'!G1965,",","+"),".","-"),"+","."),"-",",")&amp;"0"))</f>
        <v>0</v>
      </c>
    </row>
    <row r="1966" spans="1:11" x14ac:dyDescent="0.2">
      <c r="A1966">
        <f>'YAHOO HISTORICAL DATA'!A1966</f>
        <v>0</v>
      </c>
      <c r="B1966" s="81">
        <f t="shared" si="124"/>
        <v>0</v>
      </c>
      <c r="C1966" s="83">
        <f t="shared" si="126"/>
        <v>0</v>
      </c>
      <c r="D1966" s="83">
        <f t="shared" si="125"/>
        <v>0</v>
      </c>
      <c r="E1966" s="3" t="e">
        <f t="shared" si="127"/>
        <v>#NUM!</v>
      </c>
      <c r="F1966" s="15" t="str">
        <f>IF(ISNUMBER(VALUE(SUBSTITUTE(SUBSTITUTE(SUBSTITUTE(SUBSTITUTE('YAHOO HISTORICAL DATA'!B1966,",","+"),".","-"),"+","."),"-",",")))=TRUE,(VALUE(SUBSTITUTE(SUBSTITUTE(SUBSTITUTE(SUBSTITUTE('YAHOO HISTORICAL DATA'!B1966,",","+"),".","-"),"+","."),"-",","))),"")</f>
        <v/>
      </c>
      <c r="G1966" s="15" t="str">
        <f>IF(ISNUMBER(VALUE(SUBSTITUTE(SUBSTITUTE(SUBSTITUTE(SUBSTITUTE('YAHOO HISTORICAL DATA'!C1966,",","+"),".","-"),"+","."),"-",",")))=TRUE,(VALUE(SUBSTITUTE(SUBSTITUTE(SUBSTITUTE(SUBSTITUTE('YAHOO HISTORICAL DATA'!C1966,",","+"),".","-"),"+","."),"-",","))),"")</f>
        <v/>
      </c>
      <c r="H1966" s="15" t="str">
        <f>IF(ISNUMBER(VALUE(SUBSTITUTE(SUBSTITUTE(SUBSTITUTE(SUBSTITUTE('YAHOO HISTORICAL DATA'!D1966,",","+"),".","-"),"+","."),"-",",")))=TRUE,(VALUE(SUBSTITUTE(SUBSTITUTE(SUBSTITUTE(SUBSTITUTE('YAHOO HISTORICAL DATA'!D1966,",","+"),".","-"),"+","."),"-",","))),"")</f>
        <v/>
      </c>
      <c r="I1966" s="15" t="str">
        <f>IF(ISNUMBER(VALUE(SUBSTITUTE(SUBSTITUTE(SUBSTITUTE(SUBSTITUTE('YAHOO HISTORICAL DATA'!E1966,",","+"),".","-"),"+","."),"-",",")))=TRUE,(VALUE(SUBSTITUTE(SUBSTITUTE(SUBSTITUTE(SUBSTITUTE('YAHOO HISTORICAL DATA'!E1966,",","+"),".","-"),"+","."),"-",","))),"")</f>
        <v/>
      </c>
      <c r="J1966" s="15" t="str">
        <f>IF(ISNUMBER(VALUE(SUBSTITUTE(SUBSTITUTE(SUBSTITUTE(SUBSTITUTE('YAHOO HISTORICAL DATA'!F1966,",","+"),".","-"),"+","."),"-",",")))=TRUE,(VALUE(SUBSTITUTE(SUBSTITUTE(SUBSTITUTE(SUBSTITUTE('YAHOO HISTORICAL DATA'!F1966,",","+"),".","-"),"+","."),"-",","))),"")</f>
        <v/>
      </c>
      <c r="K1966" s="15">
        <f>IF(ISNUMBER(VALUE(SUBSTITUTE(SUBSTITUTE(SUBSTITUTE(SUBSTITUTE('YAHOO HISTORICAL DATA'!G1966,",","+"),".","-"),"+","."),"-",",")))=TRUE,(VALUE(SUBSTITUTE(SUBSTITUTE(SUBSTITUTE(SUBSTITUTE('YAHOO HISTORICAL DATA'!G1966,",","+"),".","-"),"+","."),"-",","))),VALUE(SUBSTITUTE(SUBSTITUTE(SUBSTITUTE(SUBSTITUTE('YAHOO HISTORICAL DATA'!G1966,",","+"),".","-"),"+","."),"-",",")&amp;"0"))</f>
        <v>0</v>
      </c>
    </row>
    <row r="1967" spans="1:11" x14ac:dyDescent="0.2">
      <c r="A1967">
        <f>'YAHOO HISTORICAL DATA'!A1967</f>
        <v>0</v>
      </c>
      <c r="B1967" s="81">
        <f t="shared" si="124"/>
        <v>0</v>
      </c>
      <c r="C1967" s="83">
        <f t="shared" si="126"/>
        <v>0</v>
      </c>
      <c r="D1967" s="83">
        <f t="shared" si="125"/>
        <v>0</v>
      </c>
      <c r="E1967" s="3" t="e">
        <f t="shared" si="127"/>
        <v>#NUM!</v>
      </c>
      <c r="F1967" s="15" t="str">
        <f>IF(ISNUMBER(VALUE(SUBSTITUTE(SUBSTITUTE(SUBSTITUTE(SUBSTITUTE('YAHOO HISTORICAL DATA'!B1967,",","+"),".","-"),"+","."),"-",",")))=TRUE,(VALUE(SUBSTITUTE(SUBSTITUTE(SUBSTITUTE(SUBSTITUTE('YAHOO HISTORICAL DATA'!B1967,",","+"),".","-"),"+","."),"-",","))),"")</f>
        <v/>
      </c>
      <c r="G1967" s="15" t="str">
        <f>IF(ISNUMBER(VALUE(SUBSTITUTE(SUBSTITUTE(SUBSTITUTE(SUBSTITUTE('YAHOO HISTORICAL DATA'!C1967,",","+"),".","-"),"+","."),"-",",")))=TRUE,(VALUE(SUBSTITUTE(SUBSTITUTE(SUBSTITUTE(SUBSTITUTE('YAHOO HISTORICAL DATA'!C1967,",","+"),".","-"),"+","."),"-",","))),"")</f>
        <v/>
      </c>
      <c r="H1967" s="15" t="str">
        <f>IF(ISNUMBER(VALUE(SUBSTITUTE(SUBSTITUTE(SUBSTITUTE(SUBSTITUTE('YAHOO HISTORICAL DATA'!D1967,",","+"),".","-"),"+","."),"-",",")))=TRUE,(VALUE(SUBSTITUTE(SUBSTITUTE(SUBSTITUTE(SUBSTITUTE('YAHOO HISTORICAL DATA'!D1967,",","+"),".","-"),"+","."),"-",","))),"")</f>
        <v/>
      </c>
      <c r="I1967" s="15" t="str">
        <f>IF(ISNUMBER(VALUE(SUBSTITUTE(SUBSTITUTE(SUBSTITUTE(SUBSTITUTE('YAHOO HISTORICAL DATA'!E1967,",","+"),".","-"),"+","."),"-",",")))=TRUE,(VALUE(SUBSTITUTE(SUBSTITUTE(SUBSTITUTE(SUBSTITUTE('YAHOO HISTORICAL DATA'!E1967,",","+"),".","-"),"+","."),"-",","))),"")</f>
        <v/>
      </c>
      <c r="J1967" s="15" t="str">
        <f>IF(ISNUMBER(VALUE(SUBSTITUTE(SUBSTITUTE(SUBSTITUTE(SUBSTITUTE('YAHOO HISTORICAL DATA'!F1967,",","+"),".","-"),"+","."),"-",",")))=TRUE,(VALUE(SUBSTITUTE(SUBSTITUTE(SUBSTITUTE(SUBSTITUTE('YAHOO HISTORICAL DATA'!F1967,",","+"),".","-"),"+","."),"-",","))),"")</f>
        <v/>
      </c>
      <c r="K1967" s="15">
        <f>IF(ISNUMBER(VALUE(SUBSTITUTE(SUBSTITUTE(SUBSTITUTE(SUBSTITUTE('YAHOO HISTORICAL DATA'!G1967,",","+"),".","-"),"+","."),"-",",")))=TRUE,(VALUE(SUBSTITUTE(SUBSTITUTE(SUBSTITUTE(SUBSTITUTE('YAHOO HISTORICAL DATA'!G1967,",","+"),".","-"),"+","."),"-",","))),VALUE(SUBSTITUTE(SUBSTITUTE(SUBSTITUTE(SUBSTITUTE('YAHOO HISTORICAL DATA'!G1967,",","+"),".","-"),"+","."),"-",",")&amp;"0"))</f>
        <v>0</v>
      </c>
    </row>
    <row r="1968" spans="1:11" x14ac:dyDescent="0.2">
      <c r="A1968">
        <f>'YAHOO HISTORICAL DATA'!A1968</f>
        <v>0</v>
      </c>
      <c r="B1968" s="81">
        <f t="shared" si="124"/>
        <v>0</v>
      </c>
      <c r="C1968" s="83">
        <f t="shared" si="126"/>
        <v>0</v>
      </c>
      <c r="D1968" s="83">
        <f t="shared" si="125"/>
        <v>0</v>
      </c>
      <c r="E1968" s="3" t="e">
        <f t="shared" si="127"/>
        <v>#NUM!</v>
      </c>
      <c r="F1968" s="15" t="str">
        <f>IF(ISNUMBER(VALUE(SUBSTITUTE(SUBSTITUTE(SUBSTITUTE(SUBSTITUTE('YAHOO HISTORICAL DATA'!B1968,",","+"),".","-"),"+","."),"-",",")))=TRUE,(VALUE(SUBSTITUTE(SUBSTITUTE(SUBSTITUTE(SUBSTITUTE('YAHOO HISTORICAL DATA'!B1968,",","+"),".","-"),"+","."),"-",","))),"")</f>
        <v/>
      </c>
      <c r="G1968" s="15" t="str">
        <f>IF(ISNUMBER(VALUE(SUBSTITUTE(SUBSTITUTE(SUBSTITUTE(SUBSTITUTE('YAHOO HISTORICAL DATA'!C1968,",","+"),".","-"),"+","."),"-",",")))=TRUE,(VALUE(SUBSTITUTE(SUBSTITUTE(SUBSTITUTE(SUBSTITUTE('YAHOO HISTORICAL DATA'!C1968,",","+"),".","-"),"+","."),"-",","))),"")</f>
        <v/>
      </c>
      <c r="H1968" s="15" t="str">
        <f>IF(ISNUMBER(VALUE(SUBSTITUTE(SUBSTITUTE(SUBSTITUTE(SUBSTITUTE('YAHOO HISTORICAL DATA'!D1968,",","+"),".","-"),"+","."),"-",",")))=TRUE,(VALUE(SUBSTITUTE(SUBSTITUTE(SUBSTITUTE(SUBSTITUTE('YAHOO HISTORICAL DATA'!D1968,",","+"),".","-"),"+","."),"-",","))),"")</f>
        <v/>
      </c>
      <c r="I1968" s="15" t="str">
        <f>IF(ISNUMBER(VALUE(SUBSTITUTE(SUBSTITUTE(SUBSTITUTE(SUBSTITUTE('YAHOO HISTORICAL DATA'!E1968,",","+"),".","-"),"+","."),"-",",")))=TRUE,(VALUE(SUBSTITUTE(SUBSTITUTE(SUBSTITUTE(SUBSTITUTE('YAHOO HISTORICAL DATA'!E1968,",","+"),".","-"),"+","."),"-",","))),"")</f>
        <v/>
      </c>
      <c r="J1968" s="15" t="str">
        <f>IF(ISNUMBER(VALUE(SUBSTITUTE(SUBSTITUTE(SUBSTITUTE(SUBSTITUTE('YAHOO HISTORICAL DATA'!F1968,",","+"),".","-"),"+","."),"-",",")))=TRUE,(VALUE(SUBSTITUTE(SUBSTITUTE(SUBSTITUTE(SUBSTITUTE('YAHOO HISTORICAL DATA'!F1968,",","+"),".","-"),"+","."),"-",","))),"")</f>
        <v/>
      </c>
      <c r="K1968" s="15">
        <f>IF(ISNUMBER(VALUE(SUBSTITUTE(SUBSTITUTE(SUBSTITUTE(SUBSTITUTE('YAHOO HISTORICAL DATA'!G1968,",","+"),".","-"),"+","."),"-",",")))=TRUE,(VALUE(SUBSTITUTE(SUBSTITUTE(SUBSTITUTE(SUBSTITUTE('YAHOO HISTORICAL DATA'!G1968,",","+"),".","-"),"+","."),"-",","))),VALUE(SUBSTITUTE(SUBSTITUTE(SUBSTITUTE(SUBSTITUTE('YAHOO HISTORICAL DATA'!G1968,",","+"),".","-"),"+","."),"-",",")&amp;"0"))</f>
        <v>0</v>
      </c>
    </row>
    <row r="1969" spans="1:11" x14ac:dyDescent="0.2">
      <c r="A1969">
        <f>'YAHOO HISTORICAL DATA'!A1969</f>
        <v>0</v>
      </c>
      <c r="B1969" s="81">
        <f t="shared" si="124"/>
        <v>0</v>
      </c>
      <c r="C1969" s="83">
        <f t="shared" si="126"/>
        <v>0</v>
      </c>
      <c r="D1969" s="83">
        <f t="shared" si="125"/>
        <v>0</v>
      </c>
      <c r="E1969" s="3" t="e">
        <f t="shared" si="127"/>
        <v>#NUM!</v>
      </c>
      <c r="F1969" s="15" t="str">
        <f>IF(ISNUMBER(VALUE(SUBSTITUTE(SUBSTITUTE(SUBSTITUTE(SUBSTITUTE('YAHOO HISTORICAL DATA'!B1969,",","+"),".","-"),"+","."),"-",",")))=TRUE,(VALUE(SUBSTITUTE(SUBSTITUTE(SUBSTITUTE(SUBSTITUTE('YAHOO HISTORICAL DATA'!B1969,",","+"),".","-"),"+","."),"-",","))),"")</f>
        <v/>
      </c>
      <c r="G1969" s="15" t="str">
        <f>IF(ISNUMBER(VALUE(SUBSTITUTE(SUBSTITUTE(SUBSTITUTE(SUBSTITUTE('YAHOO HISTORICAL DATA'!C1969,",","+"),".","-"),"+","."),"-",",")))=TRUE,(VALUE(SUBSTITUTE(SUBSTITUTE(SUBSTITUTE(SUBSTITUTE('YAHOO HISTORICAL DATA'!C1969,",","+"),".","-"),"+","."),"-",","))),"")</f>
        <v/>
      </c>
      <c r="H1969" s="15" t="str">
        <f>IF(ISNUMBER(VALUE(SUBSTITUTE(SUBSTITUTE(SUBSTITUTE(SUBSTITUTE('YAHOO HISTORICAL DATA'!D1969,",","+"),".","-"),"+","."),"-",",")))=TRUE,(VALUE(SUBSTITUTE(SUBSTITUTE(SUBSTITUTE(SUBSTITUTE('YAHOO HISTORICAL DATA'!D1969,",","+"),".","-"),"+","."),"-",","))),"")</f>
        <v/>
      </c>
      <c r="I1969" s="15" t="str">
        <f>IF(ISNUMBER(VALUE(SUBSTITUTE(SUBSTITUTE(SUBSTITUTE(SUBSTITUTE('YAHOO HISTORICAL DATA'!E1969,",","+"),".","-"),"+","."),"-",",")))=TRUE,(VALUE(SUBSTITUTE(SUBSTITUTE(SUBSTITUTE(SUBSTITUTE('YAHOO HISTORICAL DATA'!E1969,",","+"),".","-"),"+","."),"-",","))),"")</f>
        <v/>
      </c>
      <c r="J1969" s="15" t="str">
        <f>IF(ISNUMBER(VALUE(SUBSTITUTE(SUBSTITUTE(SUBSTITUTE(SUBSTITUTE('YAHOO HISTORICAL DATA'!F1969,",","+"),".","-"),"+","."),"-",",")))=TRUE,(VALUE(SUBSTITUTE(SUBSTITUTE(SUBSTITUTE(SUBSTITUTE('YAHOO HISTORICAL DATA'!F1969,",","+"),".","-"),"+","."),"-",","))),"")</f>
        <v/>
      </c>
      <c r="K1969" s="15">
        <f>IF(ISNUMBER(VALUE(SUBSTITUTE(SUBSTITUTE(SUBSTITUTE(SUBSTITUTE('YAHOO HISTORICAL DATA'!G1969,",","+"),".","-"),"+","."),"-",",")))=TRUE,(VALUE(SUBSTITUTE(SUBSTITUTE(SUBSTITUTE(SUBSTITUTE('YAHOO HISTORICAL DATA'!G1969,",","+"),".","-"),"+","."),"-",","))),VALUE(SUBSTITUTE(SUBSTITUTE(SUBSTITUTE(SUBSTITUTE('YAHOO HISTORICAL DATA'!G1969,",","+"),".","-"),"+","."),"-",",")&amp;"0"))</f>
        <v>0</v>
      </c>
    </row>
    <row r="1970" spans="1:11" x14ac:dyDescent="0.2">
      <c r="A1970">
        <f>'YAHOO HISTORICAL DATA'!A1970</f>
        <v>0</v>
      </c>
      <c r="B1970" s="81">
        <f t="shared" si="124"/>
        <v>0</v>
      </c>
      <c r="C1970" s="83">
        <f t="shared" si="126"/>
        <v>0</v>
      </c>
      <c r="D1970" s="83">
        <f t="shared" si="125"/>
        <v>0</v>
      </c>
      <c r="E1970" s="3" t="e">
        <f t="shared" si="127"/>
        <v>#NUM!</v>
      </c>
      <c r="F1970" s="15" t="str">
        <f>IF(ISNUMBER(VALUE(SUBSTITUTE(SUBSTITUTE(SUBSTITUTE(SUBSTITUTE('YAHOO HISTORICAL DATA'!B1970,",","+"),".","-"),"+","."),"-",",")))=TRUE,(VALUE(SUBSTITUTE(SUBSTITUTE(SUBSTITUTE(SUBSTITUTE('YAHOO HISTORICAL DATA'!B1970,",","+"),".","-"),"+","."),"-",","))),"")</f>
        <v/>
      </c>
      <c r="G1970" s="15" t="str">
        <f>IF(ISNUMBER(VALUE(SUBSTITUTE(SUBSTITUTE(SUBSTITUTE(SUBSTITUTE('YAHOO HISTORICAL DATA'!C1970,",","+"),".","-"),"+","."),"-",",")))=TRUE,(VALUE(SUBSTITUTE(SUBSTITUTE(SUBSTITUTE(SUBSTITUTE('YAHOO HISTORICAL DATA'!C1970,",","+"),".","-"),"+","."),"-",","))),"")</f>
        <v/>
      </c>
      <c r="H1970" s="15" t="str">
        <f>IF(ISNUMBER(VALUE(SUBSTITUTE(SUBSTITUTE(SUBSTITUTE(SUBSTITUTE('YAHOO HISTORICAL DATA'!D1970,",","+"),".","-"),"+","."),"-",",")))=TRUE,(VALUE(SUBSTITUTE(SUBSTITUTE(SUBSTITUTE(SUBSTITUTE('YAHOO HISTORICAL DATA'!D1970,",","+"),".","-"),"+","."),"-",","))),"")</f>
        <v/>
      </c>
      <c r="I1970" s="15" t="str">
        <f>IF(ISNUMBER(VALUE(SUBSTITUTE(SUBSTITUTE(SUBSTITUTE(SUBSTITUTE('YAHOO HISTORICAL DATA'!E1970,",","+"),".","-"),"+","."),"-",",")))=TRUE,(VALUE(SUBSTITUTE(SUBSTITUTE(SUBSTITUTE(SUBSTITUTE('YAHOO HISTORICAL DATA'!E1970,",","+"),".","-"),"+","."),"-",","))),"")</f>
        <v/>
      </c>
      <c r="J1970" s="15" t="str">
        <f>IF(ISNUMBER(VALUE(SUBSTITUTE(SUBSTITUTE(SUBSTITUTE(SUBSTITUTE('YAHOO HISTORICAL DATA'!F1970,",","+"),".","-"),"+","."),"-",",")))=TRUE,(VALUE(SUBSTITUTE(SUBSTITUTE(SUBSTITUTE(SUBSTITUTE('YAHOO HISTORICAL DATA'!F1970,",","+"),".","-"),"+","."),"-",","))),"")</f>
        <v/>
      </c>
      <c r="K1970" s="15">
        <f>IF(ISNUMBER(VALUE(SUBSTITUTE(SUBSTITUTE(SUBSTITUTE(SUBSTITUTE('YAHOO HISTORICAL DATA'!G1970,",","+"),".","-"),"+","."),"-",",")))=TRUE,(VALUE(SUBSTITUTE(SUBSTITUTE(SUBSTITUTE(SUBSTITUTE('YAHOO HISTORICAL DATA'!G1970,",","+"),".","-"),"+","."),"-",","))),VALUE(SUBSTITUTE(SUBSTITUTE(SUBSTITUTE(SUBSTITUTE('YAHOO HISTORICAL DATA'!G1970,",","+"),".","-"),"+","."),"-",",")&amp;"0"))</f>
        <v>0</v>
      </c>
    </row>
    <row r="1971" spans="1:11" x14ac:dyDescent="0.2">
      <c r="A1971">
        <f>'YAHOO HISTORICAL DATA'!A1971</f>
        <v>0</v>
      </c>
      <c r="B1971" s="81">
        <f t="shared" si="124"/>
        <v>0</v>
      </c>
      <c r="C1971" s="83">
        <f t="shared" si="126"/>
        <v>0</v>
      </c>
      <c r="D1971" s="83">
        <f t="shared" si="125"/>
        <v>0</v>
      </c>
      <c r="E1971" s="3" t="e">
        <f t="shared" si="127"/>
        <v>#NUM!</v>
      </c>
      <c r="F1971" s="15" t="str">
        <f>IF(ISNUMBER(VALUE(SUBSTITUTE(SUBSTITUTE(SUBSTITUTE(SUBSTITUTE('YAHOO HISTORICAL DATA'!B1971,",","+"),".","-"),"+","."),"-",",")))=TRUE,(VALUE(SUBSTITUTE(SUBSTITUTE(SUBSTITUTE(SUBSTITUTE('YAHOO HISTORICAL DATA'!B1971,",","+"),".","-"),"+","."),"-",","))),"")</f>
        <v/>
      </c>
      <c r="G1971" s="15" t="str">
        <f>IF(ISNUMBER(VALUE(SUBSTITUTE(SUBSTITUTE(SUBSTITUTE(SUBSTITUTE('YAHOO HISTORICAL DATA'!C1971,",","+"),".","-"),"+","."),"-",",")))=TRUE,(VALUE(SUBSTITUTE(SUBSTITUTE(SUBSTITUTE(SUBSTITUTE('YAHOO HISTORICAL DATA'!C1971,",","+"),".","-"),"+","."),"-",","))),"")</f>
        <v/>
      </c>
      <c r="H1971" s="15" t="str">
        <f>IF(ISNUMBER(VALUE(SUBSTITUTE(SUBSTITUTE(SUBSTITUTE(SUBSTITUTE('YAHOO HISTORICAL DATA'!D1971,",","+"),".","-"),"+","."),"-",",")))=TRUE,(VALUE(SUBSTITUTE(SUBSTITUTE(SUBSTITUTE(SUBSTITUTE('YAHOO HISTORICAL DATA'!D1971,",","+"),".","-"),"+","."),"-",","))),"")</f>
        <v/>
      </c>
      <c r="I1971" s="15" t="str">
        <f>IF(ISNUMBER(VALUE(SUBSTITUTE(SUBSTITUTE(SUBSTITUTE(SUBSTITUTE('YAHOO HISTORICAL DATA'!E1971,",","+"),".","-"),"+","."),"-",",")))=TRUE,(VALUE(SUBSTITUTE(SUBSTITUTE(SUBSTITUTE(SUBSTITUTE('YAHOO HISTORICAL DATA'!E1971,",","+"),".","-"),"+","."),"-",","))),"")</f>
        <v/>
      </c>
      <c r="J1971" s="15" t="str">
        <f>IF(ISNUMBER(VALUE(SUBSTITUTE(SUBSTITUTE(SUBSTITUTE(SUBSTITUTE('YAHOO HISTORICAL DATA'!F1971,",","+"),".","-"),"+","."),"-",",")))=TRUE,(VALUE(SUBSTITUTE(SUBSTITUTE(SUBSTITUTE(SUBSTITUTE('YAHOO HISTORICAL DATA'!F1971,",","+"),".","-"),"+","."),"-",","))),"")</f>
        <v/>
      </c>
      <c r="K1971" s="15">
        <f>IF(ISNUMBER(VALUE(SUBSTITUTE(SUBSTITUTE(SUBSTITUTE(SUBSTITUTE('YAHOO HISTORICAL DATA'!G1971,",","+"),".","-"),"+","."),"-",",")))=TRUE,(VALUE(SUBSTITUTE(SUBSTITUTE(SUBSTITUTE(SUBSTITUTE('YAHOO HISTORICAL DATA'!G1971,",","+"),".","-"),"+","."),"-",","))),VALUE(SUBSTITUTE(SUBSTITUTE(SUBSTITUTE(SUBSTITUTE('YAHOO HISTORICAL DATA'!G1971,",","+"),".","-"),"+","."),"-",",")&amp;"0"))</f>
        <v>0</v>
      </c>
    </row>
    <row r="1972" spans="1:11" x14ac:dyDescent="0.2">
      <c r="A1972">
        <f>'YAHOO HISTORICAL DATA'!A1972</f>
        <v>0</v>
      </c>
      <c r="B1972" s="81">
        <f t="shared" si="124"/>
        <v>0</v>
      </c>
      <c r="C1972" s="83">
        <f t="shared" si="126"/>
        <v>0</v>
      </c>
      <c r="D1972" s="83">
        <f t="shared" si="125"/>
        <v>0</v>
      </c>
      <c r="E1972" s="3" t="e">
        <f t="shared" si="127"/>
        <v>#NUM!</v>
      </c>
      <c r="F1972" s="15" t="str">
        <f>IF(ISNUMBER(VALUE(SUBSTITUTE(SUBSTITUTE(SUBSTITUTE(SUBSTITUTE('YAHOO HISTORICAL DATA'!B1972,",","+"),".","-"),"+","."),"-",",")))=TRUE,(VALUE(SUBSTITUTE(SUBSTITUTE(SUBSTITUTE(SUBSTITUTE('YAHOO HISTORICAL DATA'!B1972,",","+"),".","-"),"+","."),"-",","))),"")</f>
        <v/>
      </c>
      <c r="G1972" s="15" t="str">
        <f>IF(ISNUMBER(VALUE(SUBSTITUTE(SUBSTITUTE(SUBSTITUTE(SUBSTITUTE('YAHOO HISTORICAL DATA'!C1972,",","+"),".","-"),"+","."),"-",",")))=TRUE,(VALUE(SUBSTITUTE(SUBSTITUTE(SUBSTITUTE(SUBSTITUTE('YAHOO HISTORICAL DATA'!C1972,",","+"),".","-"),"+","."),"-",","))),"")</f>
        <v/>
      </c>
      <c r="H1972" s="15" t="str">
        <f>IF(ISNUMBER(VALUE(SUBSTITUTE(SUBSTITUTE(SUBSTITUTE(SUBSTITUTE('YAHOO HISTORICAL DATA'!D1972,",","+"),".","-"),"+","."),"-",",")))=TRUE,(VALUE(SUBSTITUTE(SUBSTITUTE(SUBSTITUTE(SUBSTITUTE('YAHOO HISTORICAL DATA'!D1972,",","+"),".","-"),"+","."),"-",","))),"")</f>
        <v/>
      </c>
      <c r="I1972" s="15" t="str">
        <f>IF(ISNUMBER(VALUE(SUBSTITUTE(SUBSTITUTE(SUBSTITUTE(SUBSTITUTE('YAHOO HISTORICAL DATA'!E1972,",","+"),".","-"),"+","."),"-",",")))=TRUE,(VALUE(SUBSTITUTE(SUBSTITUTE(SUBSTITUTE(SUBSTITUTE('YAHOO HISTORICAL DATA'!E1972,",","+"),".","-"),"+","."),"-",","))),"")</f>
        <v/>
      </c>
      <c r="J1972" s="15" t="str">
        <f>IF(ISNUMBER(VALUE(SUBSTITUTE(SUBSTITUTE(SUBSTITUTE(SUBSTITUTE('YAHOO HISTORICAL DATA'!F1972,",","+"),".","-"),"+","."),"-",",")))=TRUE,(VALUE(SUBSTITUTE(SUBSTITUTE(SUBSTITUTE(SUBSTITUTE('YAHOO HISTORICAL DATA'!F1972,",","+"),".","-"),"+","."),"-",","))),"")</f>
        <v/>
      </c>
      <c r="K1972" s="15">
        <f>IF(ISNUMBER(VALUE(SUBSTITUTE(SUBSTITUTE(SUBSTITUTE(SUBSTITUTE('YAHOO HISTORICAL DATA'!G1972,",","+"),".","-"),"+","."),"-",",")))=TRUE,(VALUE(SUBSTITUTE(SUBSTITUTE(SUBSTITUTE(SUBSTITUTE('YAHOO HISTORICAL DATA'!G1972,",","+"),".","-"),"+","."),"-",","))),VALUE(SUBSTITUTE(SUBSTITUTE(SUBSTITUTE(SUBSTITUTE('YAHOO HISTORICAL DATA'!G1972,",","+"),".","-"),"+","."),"-",",")&amp;"0"))</f>
        <v>0</v>
      </c>
    </row>
    <row r="1973" spans="1:11" x14ac:dyDescent="0.2">
      <c r="A1973">
        <f>'YAHOO HISTORICAL DATA'!A1973</f>
        <v>0</v>
      </c>
      <c r="B1973" s="81">
        <f t="shared" si="124"/>
        <v>0</v>
      </c>
      <c r="C1973" s="83">
        <f t="shared" si="126"/>
        <v>0</v>
      </c>
      <c r="D1973" s="83">
        <f t="shared" si="125"/>
        <v>0</v>
      </c>
      <c r="E1973" s="3" t="e">
        <f t="shared" si="127"/>
        <v>#NUM!</v>
      </c>
      <c r="F1973" s="15" t="str">
        <f>IF(ISNUMBER(VALUE(SUBSTITUTE(SUBSTITUTE(SUBSTITUTE(SUBSTITUTE('YAHOO HISTORICAL DATA'!B1973,",","+"),".","-"),"+","."),"-",",")))=TRUE,(VALUE(SUBSTITUTE(SUBSTITUTE(SUBSTITUTE(SUBSTITUTE('YAHOO HISTORICAL DATA'!B1973,",","+"),".","-"),"+","."),"-",","))),"")</f>
        <v/>
      </c>
      <c r="G1973" s="15" t="str">
        <f>IF(ISNUMBER(VALUE(SUBSTITUTE(SUBSTITUTE(SUBSTITUTE(SUBSTITUTE('YAHOO HISTORICAL DATA'!C1973,",","+"),".","-"),"+","."),"-",",")))=TRUE,(VALUE(SUBSTITUTE(SUBSTITUTE(SUBSTITUTE(SUBSTITUTE('YAHOO HISTORICAL DATA'!C1973,",","+"),".","-"),"+","."),"-",","))),"")</f>
        <v/>
      </c>
      <c r="H1973" s="15" t="str">
        <f>IF(ISNUMBER(VALUE(SUBSTITUTE(SUBSTITUTE(SUBSTITUTE(SUBSTITUTE('YAHOO HISTORICAL DATA'!D1973,",","+"),".","-"),"+","."),"-",",")))=TRUE,(VALUE(SUBSTITUTE(SUBSTITUTE(SUBSTITUTE(SUBSTITUTE('YAHOO HISTORICAL DATA'!D1973,",","+"),".","-"),"+","."),"-",","))),"")</f>
        <v/>
      </c>
      <c r="I1973" s="15" t="str">
        <f>IF(ISNUMBER(VALUE(SUBSTITUTE(SUBSTITUTE(SUBSTITUTE(SUBSTITUTE('YAHOO HISTORICAL DATA'!E1973,",","+"),".","-"),"+","."),"-",",")))=TRUE,(VALUE(SUBSTITUTE(SUBSTITUTE(SUBSTITUTE(SUBSTITUTE('YAHOO HISTORICAL DATA'!E1973,",","+"),".","-"),"+","."),"-",","))),"")</f>
        <v/>
      </c>
      <c r="J1973" s="15" t="str">
        <f>IF(ISNUMBER(VALUE(SUBSTITUTE(SUBSTITUTE(SUBSTITUTE(SUBSTITUTE('YAHOO HISTORICAL DATA'!F1973,",","+"),".","-"),"+","."),"-",",")))=TRUE,(VALUE(SUBSTITUTE(SUBSTITUTE(SUBSTITUTE(SUBSTITUTE('YAHOO HISTORICAL DATA'!F1973,",","+"),".","-"),"+","."),"-",","))),"")</f>
        <v/>
      </c>
      <c r="K1973" s="15">
        <f>IF(ISNUMBER(VALUE(SUBSTITUTE(SUBSTITUTE(SUBSTITUTE(SUBSTITUTE('YAHOO HISTORICAL DATA'!G1973,",","+"),".","-"),"+","."),"-",",")))=TRUE,(VALUE(SUBSTITUTE(SUBSTITUTE(SUBSTITUTE(SUBSTITUTE('YAHOO HISTORICAL DATA'!G1973,",","+"),".","-"),"+","."),"-",","))),VALUE(SUBSTITUTE(SUBSTITUTE(SUBSTITUTE(SUBSTITUTE('YAHOO HISTORICAL DATA'!G1973,",","+"),".","-"),"+","."),"-",",")&amp;"0"))</f>
        <v>0</v>
      </c>
    </row>
    <row r="1974" spans="1:11" x14ac:dyDescent="0.2">
      <c r="A1974">
        <f>'YAHOO HISTORICAL DATA'!A1974</f>
        <v>0</v>
      </c>
      <c r="B1974" s="81">
        <f t="shared" si="124"/>
        <v>0</v>
      </c>
      <c r="C1974" s="83">
        <f t="shared" si="126"/>
        <v>0</v>
      </c>
      <c r="D1974" s="83">
        <f t="shared" si="125"/>
        <v>0</v>
      </c>
      <c r="E1974" s="3" t="e">
        <f t="shared" si="127"/>
        <v>#NUM!</v>
      </c>
      <c r="F1974" s="15" t="str">
        <f>IF(ISNUMBER(VALUE(SUBSTITUTE(SUBSTITUTE(SUBSTITUTE(SUBSTITUTE('YAHOO HISTORICAL DATA'!B1974,",","+"),".","-"),"+","."),"-",",")))=TRUE,(VALUE(SUBSTITUTE(SUBSTITUTE(SUBSTITUTE(SUBSTITUTE('YAHOO HISTORICAL DATA'!B1974,",","+"),".","-"),"+","."),"-",","))),"")</f>
        <v/>
      </c>
      <c r="G1974" s="15" t="str">
        <f>IF(ISNUMBER(VALUE(SUBSTITUTE(SUBSTITUTE(SUBSTITUTE(SUBSTITUTE('YAHOO HISTORICAL DATA'!C1974,",","+"),".","-"),"+","."),"-",",")))=TRUE,(VALUE(SUBSTITUTE(SUBSTITUTE(SUBSTITUTE(SUBSTITUTE('YAHOO HISTORICAL DATA'!C1974,",","+"),".","-"),"+","."),"-",","))),"")</f>
        <v/>
      </c>
      <c r="H1974" s="15" t="str">
        <f>IF(ISNUMBER(VALUE(SUBSTITUTE(SUBSTITUTE(SUBSTITUTE(SUBSTITUTE('YAHOO HISTORICAL DATA'!D1974,",","+"),".","-"),"+","."),"-",",")))=TRUE,(VALUE(SUBSTITUTE(SUBSTITUTE(SUBSTITUTE(SUBSTITUTE('YAHOO HISTORICAL DATA'!D1974,",","+"),".","-"),"+","."),"-",","))),"")</f>
        <v/>
      </c>
      <c r="I1974" s="15" t="str">
        <f>IF(ISNUMBER(VALUE(SUBSTITUTE(SUBSTITUTE(SUBSTITUTE(SUBSTITUTE('YAHOO HISTORICAL DATA'!E1974,",","+"),".","-"),"+","."),"-",",")))=TRUE,(VALUE(SUBSTITUTE(SUBSTITUTE(SUBSTITUTE(SUBSTITUTE('YAHOO HISTORICAL DATA'!E1974,",","+"),".","-"),"+","."),"-",","))),"")</f>
        <v/>
      </c>
      <c r="J1974" s="15" t="str">
        <f>IF(ISNUMBER(VALUE(SUBSTITUTE(SUBSTITUTE(SUBSTITUTE(SUBSTITUTE('YAHOO HISTORICAL DATA'!F1974,",","+"),".","-"),"+","."),"-",",")))=TRUE,(VALUE(SUBSTITUTE(SUBSTITUTE(SUBSTITUTE(SUBSTITUTE('YAHOO HISTORICAL DATA'!F1974,",","+"),".","-"),"+","."),"-",","))),"")</f>
        <v/>
      </c>
      <c r="K1974" s="15">
        <f>IF(ISNUMBER(VALUE(SUBSTITUTE(SUBSTITUTE(SUBSTITUTE(SUBSTITUTE('YAHOO HISTORICAL DATA'!G1974,",","+"),".","-"),"+","."),"-",",")))=TRUE,(VALUE(SUBSTITUTE(SUBSTITUTE(SUBSTITUTE(SUBSTITUTE('YAHOO HISTORICAL DATA'!G1974,",","+"),".","-"),"+","."),"-",","))),VALUE(SUBSTITUTE(SUBSTITUTE(SUBSTITUTE(SUBSTITUTE('YAHOO HISTORICAL DATA'!G1974,",","+"),".","-"),"+","."),"-",",")&amp;"0"))</f>
        <v>0</v>
      </c>
    </row>
    <row r="1975" spans="1:11" x14ac:dyDescent="0.2">
      <c r="A1975">
        <f>'YAHOO HISTORICAL DATA'!A1975</f>
        <v>0</v>
      </c>
      <c r="B1975" s="81">
        <f t="shared" si="124"/>
        <v>0</v>
      </c>
      <c r="C1975" s="83">
        <f t="shared" si="126"/>
        <v>0</v>
      </c>
      <c r="D1975" s="83">
        <f t="shared" si="125"/>
        <v>0</v>
      </c>
      <c r="E1975" s="3" t="e">
        <f t="shared" si="127"/>
        <v>#NUM!</v>
      </c>
      <c r="F1975" s="15" t="str">
        <f>IF(ISNUMBER(VALUE(SUBSTITUTE(SUBSTITUTE(SUBSTITUTE(SUBSTITUTE('YAHOO HISTORICAL DATA'!B1975,",","+"),".","-"),"+","."),"-",",")))=TRUE,(VALUE(SUBSTITUTE(SUBSTITUTE(SUBSTITUTE(SUBSTITUTE('YAHOO HISTORICAL DATA'!B1975,",","+"),".","-"),"+","."),"-",","))),"")</f>
        <v/>
      </c>
      <c r="G1975" s="15" t="str">
        <f>IF(ISNUMBER(VALUE(SUBSTITUTE(SUBSTITUTE(SUBSTITUTE(SUBSTITUTE('YAHOO HISTORICAL DATA'!C1975,",","+"),".","-"),"+","."),"-",",")))=TRUE,(VALUE(SUBSTITUTE(SUBSTITUTE(SUBSTITUTE(SUBSTITUTE('YAHOO HISTORICAL DATA'!C1975,",","+"),".","-"),"+","."),"-",","))),"")</f>
        <v/>
      </c>
      <c r="H1975" s="15" t="str">
        <f>IF(ISNUMBER(VALUE(SUBSTITUTE(SUBSTITUTE(SUBSTITUTE(SUBSTITUTE('YAHOO HISTORICAL DATA'!D1975,",","+"),".","-"),"+","."),"-",",")))=TRUE,(VALUE(SUBSTITUTE(SUBSTITUTE(SUBSTITUTE(SUBSTITUTE('YAHOO HISTORICAL DATA'!D1975,",","+"),".","-"),"+","."),"-",","))),"")</f>
        <v/>
      </c>
      <c r="I1975" s="15" t="str">
        <f>IF(ISNUMBER(VALUE(SUBSTITUTE(SUBSTITUTE(SUBSTITUTE(SUBSTITUTE('YAHOO HISTORICAL DATA'!E1975,",","+"),".","-"),"+","."),"-",",")))=TRUE,(VALUE(SUBSTITUTE(SUBSTITUTE(SUBSTITUTE(SUBSTITUTE('YAHOO HISTORICAL DATA'!E1975,",","+"),".","-"),"+","."),"-",","))),"")</f>
        <v/>
      </c>
      <c r="J1975" s="15" t="str">
        <f>IF(ISNUMBER(VALUE(SUBSTITUTE(SUBSTITUTE(SUBSTITUTE(SUBSTITUTE('YAHOO HISTORICAL DATA'!F1975,",","+"),".","-"),"+","."),"-",",")))=TRUE,(VALUE(SUBSTITUTE(SUBSTITUTE(SUBSTITUTE(SUBSTITUTE('YAHOO HISTORICAL DATA'!F1975,",","+"),".","-"),"+","."),"-",","))),"")</f>
        <v/>
      </c>
      <c r="K1975" s="15">
        <f>IF(ISNUMBER(VALUE(SUBSTITUTE(SUBSTITUTE(SUBSTITUTE(SUBSTITUTE('YAHOO HISTORICAL DATA'!G1975,",","+"),".","-"),"+","."),"-",",")))=TRUE,(VALUE(SUBSTITUTE(SUBSTITUTE(SUBSTITUTE(SUBSTITUTE('YAHOO HISTORICAL DATA'!G1975,",","+"),".","-"),"+","."),"-",","))),VALUE(SUBSTITUTE(SUBSTITUTE(SUBSTITUTE(SUBSTITUTE('YAHOO HISTORICAL DATA'!G1975,",","+"),".","-"),"+","."),"-",",")&amp;"0"))</f>
        <v>0</v>
      </c>
    </row>
    <row r="1976" spans="1:11" x14ac:dyDescent="0.2">
      <c r="A1976">
        <f>'YAHOO HISTORICAL DATA'!A1976</f>
        <v>0</v>
      </c>
      <c r="B1976" s="81">
        <f t="shared" si="124"/>
        <v>0</v>
      </c>
      <c r="C1976" s="83">
        <f t="shared" si="126"/>
        <v>0</v>
      </c>
      <c r="D1976" s="83">
        <f t="shared" si="125"/>
        <v>0</v>
      </c>
      <c r="E1976" s="3" t="e">
        <f t="shared" si="127"/>
        <v>#NUM!</v>
      </c>
      <c r="F1976" s="15" t="str">
        <f>IF(ISNUMBER(VALUE(SUBSTITUTE(SUBSTITUTE(SUBSTITUTE(SUBSTITUTE('YAHOO HISTORICAL DATA'!B1976,",","+"),".","-"),"+","."),"-",",")))=TRUE,(VALUE(SUBSTITUTE(SUBSTITUTE(SUBSTITUTE(SUBSTITUTE('YAHOO HISTORICAL DATA'!B1976,",","+"),".","-"),"+","."),"-",","))),"")</f>
        <v/>
      </c>
      <c r="G1976" s="15" t="str">
        <f>IF(ISNUMBER(VALUE(SUBSTITUTE(SUBSTITUTE(SUBSTITUTE(SUBSTITUTE('YAHOO HISTORICAL DATA'!C1976,",","+"),".","-"),"+","."),"-",",")))=TRUE,(VALUE(SUBSTITUTE(SUBSTITUTE(SUBSTITUTE(SUBSTITUTE('YAHOO HISTORICAL DATA'!C1976,",","+"),".","-"),"+","."),"-",","))),"")</f>
        <v/>
      </c>
      <c r="H1976" s="15" t="str">
        <f>IF(ISNUMBER(VALUE(SUBSTITUTE(SUBSTITUTE(SUBSTITUTE(SUBSTITUTE('YAHOO HISTORICAL DATA'!D1976,",","+"),".","-"),"+","."),"-",",")))=TRUE,(VALUE(SUBSTITUTE(SUBSTITUTE(SUBSTITUTE(SUBSTITUTE('YAHOO HISTORICAL DATA'!D1976,",","+"),".","-"),"+","."),"-",","))),"")</f>
        <v/>
      </c>
      <c r="I1976" s="15" t="str">
        <f>IF(ISNUMBER(VALUE(SUBSTITUTE(SUBSTITUTE(SUBSTITUTE(SUBSTITUTE('YAHOO HISTORICAL DATA'!E1976,",","+"),".","-"),"+","."),"-",",")))=TRUE,(VALUE(SUBSTITUTE(SUBSTITUTE(SUBSTITUTE(SUBSTITUTE('YAHOO HISTORICAL DATA'!E1976,",","+"),".","-"),"+","."),"-",","))),"")</f>
        <v/>
      </c>
      <c r="J1976" s="15" t="str">
        <f>IF(ISNUMBER(VALUE(SUBSTITUTE(SUBSTITUTE(SUBSTITUTE(SUBSTITUTE('YAHOO HISTORICAL DATA'!F1976,",","+"),".","-"),"+","."),"-",",")))=TRUE,(VALUE(SUBSTITUTE(SUBSTITUTE(SUBSTITUTE(SUBSTITUTE('YAHOO HISTORICAL DATA'!F1976,",","+"),".","-"),"+","."),"-",","))),"")</f>
        <v/>
      </c>
      <c r="K1976" s="15">
        <f>IF(ISNUMBER(VALUE(SUBSTITUTE(SUBSTITUTE(SUBSTITUTE(SUBSTITUTE('YAHOO HISTORICAL DATA'!G1976,",","+"),".","-"),"+","."),"-",",")))=TRUE,(VALUE(SUBSTITUTE(SUBSTITUTE(SUBSTITUTE(SUBSTITUTE('YAHOO HISTORICAL DATA'!G1976,",","+"),".","-"),"+","."),"-",","))),VALUE(SUBSTITUTE(SUBSTITUTE(SUBSTITUTE(SUBSTITUTE('YAHOO HISTORICAL DATA'!G1976,",","+"),".","-"),"+","."),"-",",")&amp;"0"))</f>
        <v>0</v>
      </c>
    </row>
    <row r="1977" spans="1:11" x14ac:dyDescent="0.2">
      <c r="A1977">
        <f>'YAHOO HISTORICAL DATA'!A1977</f>
        <v>0</v>
      </c>
      <c r="B1977" s="81">
        <f t="shared" si="124"/>
        <v>0</v>
      </c>
      <c r="C1977" s="83">
        <f t="shared" si="126"/>
        <v>0</v>
      </c>
      <c r="D1977" s="83">
        <f t="shared" si="125"/>
        <v>0</v>
      </c>
      <c r="E1977" s="3" t="e">
        <f t="shared" si="127"/>
        <v>#NUM!</v>
      </c>
      <c r="F1977" s="15" t="str">
        <f>IF(ISNUMBER(VALUE(SUBSTITUTE(SUBSTITUTE(SUBSTITUTE(SUBSTITUTE('YAHOO HISTORICAL DATA'!B1977,",","+"),".","-"),"+","."),"-",",")))=TRUE,(VALUE(SUBSTITUTE(SUBSTITUTE(SUBSTITUTE(SUBSTITUTE('YAHOO HISTORICAL DATA'!B1977,",","+"),".","-"),"+","."),"-",","))),"")</f>
        <v/>
      </c>
      <c r="G1977" s="15" t="str">
        <f>IF(ISNUMBER(VALUE(SUBSTITUTE(SUBSTITUTE(SUBSTITUTE(SUBSTITUTE('YAHOO HISTORICAL DATA'!C1977,",","+"),".","-"),"+","."),"-",",")))=TRUE,(VALUE(SUBSTITUTE(SUBSTITUTE(SUBSTITUTE(SUBSTITUTE('YAHOO HISTORICAL DATA'!C1977,",","+"),".","-"),"+","."),"-",","))),"")</f>
        <v/>
      </c>
      <c r="H1977" s="15" t="str">
        <f>IF(ISNUMBER(VALUE(SUBSTITUTE(SUBSTITUTE(SUBSTITUTE(SUBSTITUTE('YAHOO HISTORICAL DATA'!D1977,",","+"),".","-"),"+","."),"-",",")))=TRUE,(VALUE(SUBSTITUTE(SUBSTITUTE(SUBSTITUTE(SUBSTITUTE('YAHOO HISTORICAL DATA'!D1977,",","+"),".","-"),"+","."),"-",","))),"")</f>
        <v/>
      </c>
      <c r="I1977" s="15" t="str">
        <f>IF(ISNUMBER(VALUE(SUBSTITUTE(SUBSTITUTE(SUBSTITUTE(SUBSTITUTE('YAHOO HISTORICAL DATA'!E1977,",","+"),".","-"),"+","."),"-",",")))=TRUE,(VALUE(SUBSTITUTE(SUBSTITUTE(SUBSTITUTE(SUBSTITUTE('YAHOO HISTORICAL DATA'!E1977,",","+"),".","-"),"+","."),"-",","))),"")</f>
        <v/>
      </c>
      <c r="J1977" s="15" t="str">
        <f>IF(ISNUMBER(VALUE(SUBSTITUTE(SUBSTITUTE(SUBSTITUTE(SUBSTITUTE('YAHOO HISTORICAL DATA'!F1977,",","+"),".","-"),"+","."),"-",",")))=TRUE,(VALUE(SUBSTITUTE(SUBSTITUTE(SUBSTITUTE(SUBSTITUTE('YAHOO HISTORICAL DATA'!F1977,",","+"),".","-"),"+","."),"-",","))),"")</f>
        <v/>
      </c>
      <c r="K1977" s="15">
        <f>IF(ISNUMBER(VALUE(SUBSTITUTE(SUBSTITUTE(SUBSTITUTE(SUBSTITUTE('YAHOO HISTORICAL DATA'!G1977,",","+"),".","-"),"+","."),"-",",")))=TRUE,(VALUE(SUBSTITUTE(SUBSTITUTE(SUBSTITUTE(SUBSTITUTE('YAHOO HISTORICAL DATA'!G1977,",","+"),".","-"),"+","."),"-",","))),VALUE(SUBSTITUTE(SUBSTITUTE(SUBSTITUTE(SUBSTITUTE('YAHOO HISTORICAL DATA'!G1977,",","+"),".","-"),"+","."),"-",",")&amp;"0"))</f>
        <v>0</v>
      </c>
    </row>
    <row r="1978" spans="1:11" x14ac:dyDescent="0.2">
      <c r="A1978">
        <f>'YAHOO HISTORICAL DATA'!A1978</f>
        <v>0</v>
      </c>
      <c r="B1978" s="81">
        <f t="shared" si="124"/>
        <v>0</v>
      </c>
      <c r="C1978" s="83">
        <f t="shared" si="126"/>
        <v>0</v>
      </c>
      <c r="D1978" s="83">
        <f t="shared" si="125"/>
        <v>0</v>
      </c>
      <c r="E1978" s="3" t="e">
        <f t="shared" si="127"/>
        <v>#NUM!</v>
      </c>
      <c r="F1978" s="15" t="str">
        <f>IF(ISNUMBER(VALUE(SUBSTITUTE(SUBSTITUTE(SUBSTITUTE(SUBSTITUTE('YAHOO HISTORICAL DATA'!B1978,",","+"),".","-"),"+","."),"-",",")))=TRUE,(VALUE(SUBSTITUTE(SUBSTITUTE(SUBSTITUTE(SUBSTITUTE('YAHOO HISTORICAL DATA'!B1978,",","+"),".","-"),"+","."),"-",","))),"")</f>
        <v/>
      </c>
      <c r="G1978" s="15" t="str">
        <f>IF(ISNUMBER(VALUE(SUBSTITUTE(SUBSTITUTE(SUBSTITUTE(SUBSTITUTE('YAHOO HISTORICAL DATA'!C1978,",","+"),".","-"),"+","."),"-",",")))=TRUE,(VALUE(SUBSTITUTE(SUBSTITUTE(SUBSTITUTE(SUBSTITUTE('YAHOO HISTORICAL DATA'!C1978,",","+"),".","-"),"+","."),"-",","))),"")</f>
        <v/>
      </c>
      <c r="H1978" s="15" t="str">
        <f>IF(ISNUMBER(VALUE(SUBSTITUTE(SUBSTITUTE(SUBSTITUTE(SUBSTITUTE('YAHOO HISTORICAL DATA'!D1978,",","+"),".","-"),"+","."),"-",",")))=TRUE,(VALUE(SUBSTITUTE(SUBSTITUTE(SUBSTITUTE(SUBSTITUTE('YAHOO HISTORICAL DATA'!D1978,",","+"),".","-"),"+","."),"-",","))),"")</f>
        <v/>
      </c>
      <c r="I1978" s="15" t="str">
        <f>IF(ISNUMBER(VALUE(SUBSTITUTE(SUBSTITUTE(SUBSTITUTE(SUBSTITUTE('YAHOO HISTORICAL DATA'!E1978,",","+"),".","-"),"+","."),"-",",")))=TRUE,(VALUE(SUBSTITUTE(SUBSTITUTE(SUBSTITUTE(SUBSTITUTE('YAHOO HISTORICAL DATA'!E1978,",","+"),".","-"),"+","."),"-",","))),"")</f>
        <v/>
      </c>
      <c r="J1978" s="15" t="str">
        <f>IF(ISNUMBER(VALUE(SUBSTITUTE(SUBSTITUTE(SUBSTITUTE(SUBSTITUTE('YAHOO HISTORICAL DATA'!F1978,",","+"),".","-"),"+","."),"-",",")))=TRUE,(VALUE(SUBSTITUTE(SUBSTITUTE(SUBSTITUTE(SUBSTITUTE('YAHOO HISTORICAL DATA'!F1978,",","+"),".","-"),"+","."),"-",","))),"")</f>
        <v/>
      </c>
      <c r="K1978" s="15">
        <f>IF(ISNUMBER(VALUE(SUBSTITUTE(SUBSTITUTE(SUBSTITUTE(SUBSTITUTE('YAHOO HISTORICAL DATA'!G1978,",","+"),".","-"),"+","."),"-",",")))=TRUE,(VALUE(SUBSTITUTE(SUBSTITUTE(SUBSTITUTE(SUBSTITUTE('YAHOO HISTORICAL DATA'!G1978,",","+"),".","-"),"+","."),"-",","))),VALUE(SUBSTITUTE(SUBSTITUTE(SUBSTITUTE(SUBSTITUTE('YAHOO HISTORICAL DATA'!G1978,",","+"),".","-"),"+","."),"-",",")&amp;"0"))</f>
        <v>0</v>
      </c>
    </row>
    <row r="1979" spans="1:11" x14ac:dyDescent="0.2">
      <c r="A1979">
        <f>'YAHOO HISTORICAL DATA'!A1979</f>
        <v>0</v>
      </c>
      <c r="B1979" s="81">
        <f t="shared" si="124"/>
        <v>0</v>
      </c>
      <c r="C1979" s="83">
        <f t="shared" si="126"/>
        <v>0</v>
      </c>
      <c r="D1979" s="83">
        <f t="shared" si="125"/>
        <v>0</v>
      </c>
      <c r="E1979" s="3" t="e">
        <f t="shared" si="127"/>
        <v>#NUM!</v>
      </c>
      <c r="F1979" s="15" t="str">
        <f>IF(ISNUMBER(VALUE(SUBSTITUTE(SUBSTITUTE(SUBSTITUTE(SUBSTITUTE('YAHOO HISTORICAL DATA'!B1979,",","+"),".","-"),"+","."),"-",",")))=TRUE,(VALUE(SUBSTITUTE(SUBSTITUTE(SUBSTITUTE(SUBSTITUTE('YAHOO HISTORICAL DATA'!B1979,",","+"),".","-"),"+","."),"-",","))),"")</f>
        <v/>
      </c>
      <c r="G1979" s="15" t="str">
        <f>IF(ISNUMBER(VALUE(SUBSTITUTE(SUBSTITUTE(SUBSTITUTE(SUBSTITUTE('YAHOO HISTORICAL DATA'!C1979,",","+"),".","-"),"+","."),"-",",")))=TRUE,(VALUE(SUBSTITUTE(SUBSTITUTE(SUBSTITUTE(SUBSTITUTE('YAHOO HISTORICAL DATA'!C1979,",","+"),".","-"),"+","."),"-",","))),"")</f>
        <v/>
      </c>
      <c r="H1979" s="15" t="str">
        <f>IF(ISNUMBER(VALUE(SUBSTITUTE(SUBSTITUTE(SUBSTITUTE(SUBSTITUTE('YAHOO HISTORICAL DATA'!D1979,",","+"),".","-"),"+","."),"-",",")))=TRUE,(VALUE(SUBSTITUTE(SUBSTITUTE(SUBSTITUTE(SUBSTITUTE('YAHOO HISTORICAL DATA'!D1979,",","+"),".","-"),"+","."),"-",","))),"")</f>
        <v/>
      </c>
      <c r="I1979" s="15" t="str">
        <f>IF(ISNUMBER(VALUE(SUBSTITUTE(SUBSTITUTE(SUBSTITUTE(SUBSTITUTE('YAHOO HISTORICAL DATA'!E1979,",","+"),".","-"),"+","."),"-",",")))=TRUE,(VALUE(SUBSTITUTE(SUBSTITUTE(SUBSTITUTE(SUBSTITUTE('YAHOO HISTORICAL DATA'!E1979,",","+"),".","-"),"+","."),"-",","))),"")</f>
        <v/>
      </c>
      <c r="J1979" s="15" t="str">
        <f>IF(ISNUMBER(VALUE(SUBSTITUTE(SUBSTITUTE(SUBSTITUTE(SUBSTITUTE('YAHOO HISTORICAL DATA'!F1979,",","+"),".","-"),"+","."),"-",",")))=TRUE,(VALUE(SUBSTITUTE(SUBSTITUTE(SUBSTITUTE(SUBSTITUTE('YAHOO HISTORICAL DATA'!F1979,",","+"),".","-"),"+","."),"-",","))),"")</f>
        <v/>
      </c>
      <c r="K1979" s="15">
        <f>IF(ISNUMBER(VALUE(SUBSTITUTE(SUBSTITUTE(SUBSTITUTE(SUBSTITUTE('YAHOO HISTORICAL DATA'!G1979,",","+"),".","-"),"+","."),"-",",")))=TRUE,(VALUE(SUBSTITUTE(SUBSTITUTE(SUBSTITUTE(SUBSTITUTE('YAHOO HISTORICAL DATA'!G1979,",","+"),".","-"),"+","."),"-",","))),VALUE(SUBSTITUTE(SUBSTITUTE(SUBSTITUTE(SUBSTITUTE('YAHOO HISTORICAL DATA'!G1979,",","+"),".","-"),"+","."),"-",",")&amp;"0"))</f>
        <v>0</v>
      </c>
    </row>
    <row r="1980" spans="1:11" x14ac:dyDescent="0.2">
      <c r="A1980">
        <f>'YAHOO HISTORICAL DATA'!A1980</f>
        <v>0</v>
      </c>
      <c r="B1980" s="81">
        <f t="shared" si="124"/>
        <v>0</v>
      </c>
      <c r="C1980" s="83">
        <f t="shared" si="126"/>
        <v>0</v>
      </c>
      <c r="D1980" s="83">
        <f t="shared" si="125"/>
        <v>0</v>
      </c>
      <c r="E1980" s="3" t="e">
        <f t="shared" si="127"/>
        <v>#NUM!</v>
      </c>
      <c r="F1980" s="15" t="str">
        <f>IF(ISNUMBER(VALUE(SUBSTITUTE(SUBSTITUTE(SUBSTITUTE(SUBSTITUTE('YAHOO HISTORICAL DATA'!B1980,",","+"),".","-"),"+","."),"-",",")))=TRUE,(VALUE(SUBSTITUTE(SUBSTITUTE(SUBSTITUTE(SUBSTITUTE('YAHOO HISTORICAL DATA'!B1980,",","+"),".","-"),"+","."),"-",","))),"")</f>
        <v/>
      </c>
      <c r="G1980" s="15" t="str">
        <f>IF(ISNUMBER(VALUE(SUBSTITUTE(SUBSTITUTE(SUBSTITUTE(SUBSTITUTE('YAHOO HISTORICAL DATA'!C1980,",","+"),".","-"),"+","."),"-",",")))=TRUE,(VALUE(SUBSTITUTE(SUBSTITUTE(SUBSTITUTE(SUBSTITUTE('YAHOO HISTORICAL DATA'!C1980,",","+"),".","-"),"+","."),"-",","))),"")</f>
        <v/>
      </c>
      <c r="H1980" s="15" t="str">
        <f>IF(ISNUMBER(VALUE(SUBSTITUTE(SUBSTITUTE(SUBSTITUTE(SUBSTITUTE('YAHOO HISTORICAL DATA'!D1980,",","+"),".","-"),"+","."),"-",",")))=TRUE,(VALUE(SUBSTITUTE(SUBSTITUTE(SUBSTITUTE(SUBSTITUTE('YAHOO HISTORICAL DATA'!D1980,",","+"),".","-"),"+","."),"-",","))),"")</f>
        <v/>
      </c>
      <c r="I1980" s="15" t="str">
        <f>IF(ISNUMBER(VALUE(SUBSTITUTE(SUBSTITUTE(SUBSTITUTE(SUBSTITUTE('YAHOO HISTORICAL DATA'!E1980,",","+"),".","-"),"+","."),"-",",")))=TRUE,(VALUE(SUBSTITUTE(SUBSTITUTE(SUBSTITUTE(SUBSTITUTE('YAHOO HISTORICAL DATA'!E1980,",","+"),".","-"),"+","."),"-",","))),"")</f>
        <v/>
      </c>
      <c r="J1980" s="15" t="str">
        <f>IF(ISNUMBER(VALUE(SUBSTITUTE(SUBSTITUTE(SUBSTITUTE(SUBSTITUTE('YAHOO HISTORICAL DATA'!F1980,",","+"),".","-"),"+","."),"-",",")))=TRUE,(VALUE(SUBSTITUTE(SUBSTITUTE(SUBSTITUTE(SUBSTITUTE('YAHOO HISTORICAL DATA'!F1980,",","+"),".","-"),"+","."),"-",","))),"")</f>
        <v/>
      </c>
      <c r="K1980" s="15">
        <f>IF(ISNUMBER(VALUE(SUBSTITUTE(SUBSTITUTE(SUBSTITUTE(SUBSTITUTE('YAHOO HISTORICAL DATA'!G1980,",","+"),".","-"),"+","."),"-",",")))=TRUE,(VALUE(SUBSTITUTE(SUBSTITUTE(SUBSTITUTE(SUBSTITUTE('YAHOO HISTORICAL DATA'!G1980,",","+"),".","-"),"+","."),"-",","))),VALUE(SUBSTITUTE(SUBSTITUTE(SUBSTITUTE(SUBSTITUTE('YAHOO HISTORICAL DATA'!G1980,",","+"),".","-"),"+","."),"-",",")&amp;"0"))</f>
        <v>0</v>
      </c>
    </row>
    <row r="1981" spans="1:11" x14ac:dyDescent="0.2">
      <c r="A1981">
        <f>'YAHOO HISTORICAL DATA'!A1981</f>
        <v>0</v>
      </c>
      <c r="B1981" s="81">
        <f t="shared" si="124"/>
        <v>0</v>
      </c>
      <c r="C1981" s="83">
        <f t="shared" si="126"/>
        <v>0</v>
      </c>
      <c r="D1981" s="83">
        <f t="shared" si="125"/>
        <v>0</v>
      </c>
      <c r="E1981" s="3" t="e">
        <f t="shared" si="127"/>
        <v>#NUM!</v>
      </c>
      <c r="F1981" s="15" t="str">
        <f>IF(ISNUMBER(VALUE(SUBSTITUTE(SUBSTITUTE(SUBSTITUTE(SUBSTITUTE('YAHOO HISTORICAL DATA'!B1981,",","+"),".","-"),"+","."),"-",",")))=TRUE,(VALUE(SUBSTITUTE(SUBSTITUTE(SUBSTITUTE(SUBSTITUTE('YAHOO HISTORICAL DATA'!B1981,",","+"),".","-"),"+","."),"-",","))),"")</f>
        <v/>
      </c>
      <c r="G1981" s="15" t="str">
        <f>IF(ISNUMBER(VALUE(SUBSTITUTE(SUBSTITUTE(SUBSTITUTE(SUBSTITUTE('YAHOO HISTORICAL DATA'!C1981,",","+"),".","-"),"+","."),"-",",")))=TRUE,(VALUE(SUBSTITUTE(SUBSTITUTE(SUBSTITUTE(SUBSTITUTE('YAHOO HISTORICAL DATA'!C1981,",","+"),".","-"),"+","."),"-",","))),"")</f>
        <v/>
      </c>
      <c r="H1981" s="15" t="str">
        <f>IF(ISNUMBER(VALUE(SUBSTITUTE(SUBSTITUTE(SUBSTITUTE(SUBSTITUTE('YAHOO HISTORICAL DATA'!D1981,",","+"),".","-"),"+","."),"-",",")))=TRUE,(VALUE(SUBSTITUTE(SUBSTITUTE(SUBSTITUTE(SUBSTITUTE('YAHOO HISTORICAL DATA'!D1981,",","+"),".","-"),"+","."),"-",","))),"")</f>
        <v/>
      </c>
      <c r="I1981" s="15" t="str">
        <f>IF(ISNUMBER(VALUE(SUBSTITUTE(SUBSTITUTE(SUBSTITUTE(SUBSTITUTE('YAHOO HISTORICAL DATA'!E1981,",","+"),".","-"),"+","."),"-",",")))=TRUE,(VALUE(SUBSTITUTE(SUBSTITUTE(SUBSTITUTE(SUBSTITUTE('YAHOO HISTORICAL DATA'!E1981,",","+"),".","-"),"+","."),"-",","))),"")</f>
        <v/>
      </c>
      <c r="J1981" s="15" t="str">
        <f>IF(ISNUMBER(VALUE(SUBSTITUTE(SUBSTITUTE(SUBSTITUTE(SUBSTITUTE('YAHOO HISTORICAL DATA'!F1981,",","+"),".","-"),"+","."),"-",",")))=TRUE,(VALUE(SUBSTITUTE(SUBSTITUTE(SUBSTITUTE(SUBSTITUTE('YAHOO HISTORICAL DATA'!F1981,",","+"),".","-"),"+","."),"-",","))),"")</f>
        <v/>
      </c>
      <c r="K1981" s="15">
        <f>IF(ISNUMBER(VALUE(SUBSTITUTE(SUBSTITUTE(SUBSTITUTE(SUBSTITUTE('YAHOO HISTORICAL DATA'!G1981,",","+"),".","-"),"+","."),"-",",")))=TRUE,(VALUE(SUBSTITUTE(SUBSTITUTE(SUBSTITUTE(SUBSTITUTE('YAHOO HISTORICAL DATA'!G1981,",","+"),".","-"),"+","."),"-",","))),VALUE(SUBSTITUTE(SUBSTITUTE(SUBSTITUTE(SUBSTITUTE('YAHOO HISTORICAL DATA'!G1981,",","+"),".","-"),"+","."),"-",",")&amp;"0"))</f>
        <v>0</v>
      </c>
    </row>
    <row r="1982" spans="1:11" x14ac:dyDescent="0.2">
      <c r="A1982">
        <f>'YAHOO HISTORICAL DATA'!A1982</f>
        <v>0</v>
      </c>
      <c r="B1982" s="81">
        <f t="shared" si="124"/>
        <v>0</v>
      </c>
      <c r="C1982" s="83">
        <f t="shared" si="126"/>
        <v>0</v>
      </c>
      <c r="D1982" s="83">
        <f t="shared" si="125"/>
        <v>0</v>
      </c>
      <c r="E1982" s="3" t="e">
        <f t="shared" si="127"/>
        <v>#NUM!</v>
      </c>
      <c r="F1982" s="15" t="str">
        <f>IF(ISNUMBER(VALUE(SUBSTITUTE(SUBSTITUTE(SUBSTITUTE(SUBSTITUTE('YAHOO HISTORICAL DATA'!B1982,",","+"),".","-"),"+","."),"-",",")))=TRUE,(VALUE(SUBSTITUTE(SUBSTITUTE(SUBSTITUTE(SUBSTITUTE('YAHOO HISTORICAL DATA'!B1982,",","+"),".","-"),"+","."),"-",","))),"")</f>
        <v/>
      </c>
      <c r="G1982" s="15" t="str">
        <f>IF(ISNUMBER(VALUE(SUBSTITUTE(SUBSTITUTE(SUBSTITUTE(SUBSTITUTE('YAHOO HISTORICAL DATA'!C1982,",","+"),".","-"),"+","."),"-",",")))=TRUE,(VALUE(SUBSTITUTE(SUBSTITUTE(SUBSTITUTE(SUBSTITUTE('YAHOO HISTORICAL DATA'!C1982,",","+"),".","-"),"+","."),"-",","))),"")</f>
        <v/>
      </c>
      <c r="H1982" s="15" t="str">
        <f>IF(ISNUMBER(VALUE(SUBSTITUTE(SUBSTITUTE(SUBSTITUTE(SUBSTITUTE('YAHOO HISTORICAL DATA'!D1982,",","+"),".","-"),"+","."),"-",",")))=TRUE,(VALUE(SUBSTITUTE(SUBSTITUTE(SUBSTITUTE(SUBSTITUTE('YAHOO HISTORICAL DATA'!D1982,",","+"),".","-"),"+","."),"-",","))),"")</f>
        <v/>
      </c>
      <c r="I1982" s="15" t="str">
        <f>IF(ISNUMBER(VALUE(SUBSTITUTE(SUBSTITUTE(SUBSTITUTE(SUBSTITUTE('YAHOO HISTORICAL DATA'!E1982,",","+"),".","-"),"+","."),"-",",")))=TRUE,(VALUE(SUBSTITUTE(SUBSTITUTE(SUBSTITUTE(SUBSTITUTE('YAHOO HISTORICAL DATA'!E1982,",","+"),".","-"),"+","."),"-",","))),"")</f>
        <v/>
      </c>
      <c r="J1982" s="15" t="str">
        <f>IF(ISNUMBER(VALUE(SUBSTITUTE(SUBSTITUTE(SUBSTITUTE(SUBSTITUTE('YAHOO HISTORICAL DATA'!F1982,",","+"),".","-"),"+","."),"-",",")))=TRUE,(VALUE(SUBSTITUTE(SUBSTITUTE(SUBSTITUTE(SUBSTITUTE('YAHOO HISTORICAL DATA'!F1982,",","+"),".","-"),"+","."),"-",","))),"")</f>
        <v/>
      </c>
      <c r="K1982" s="15">
        <f>IF(ISNUMBER(VALUE(SUBSTITUTE(SUBSTITUTE(SUBSTITUTE(SUBSTITUTE('YAHOO HISTORICAL DATA'!G1982,",","+"),".","-"),"+","."),"-",",")))=TRUE,(VALUE(SUBSTITUTE(SUBSTITUTE(SUBSTITUTE(SUBSTITUTE('YAHOO HISTORICAL DATA'!G1982,",","+"),".","-"),"+","."),"-",","))),VALUE(SUBSTITUTE(SUBSTITUTE(SUBSTITUTE(SUBSTITUTE('YAHOO HISTORICAL DATA'!G1982,",","+"),".","-"),"+","."),"-",",")&amp;"0"))</f>
        <v>0</v>
      </c>
    </row>
    <row r="1983" spans="1:11" x14ac:dyDescent="0.2">
      <c r="A1983">
        <f>'YAHOO HISTORICAL DATA'!A1983</f>
        <v>0</v>
      </c>
      <c r="B1983" s="81">
        <f t="shared" si="124"/>
        <v>0</v>
      </c>
      <c r="C1983" s="83">
        <f t="shared" si="126"/>
        <v>0</v>
      </c>
      <c r="D1983" s="83">
        <f t="shared" si="125"/>
        <v>0</v>
      </c>
      <c r="E1983" s="3" t="e">
        <f t="shared" si="127"/>
        <v>#NUM!</v>
      </c>
      <c r="F1983" s="15" t="str">
        <f>IF(ISNUMBER(VALUE(SUBSTITUTE(SUBSTITUTE(SUBSTITUTE(SUBSTITUTE('YAHOO HISTORICAL DATA'!B1983,",","+"),".","-"),"+","."),"-",",")))=TRUE,(VALUE(SUBSTITUTE(SUBSTITUTE(SUBSTITUTE(SUBSTITUTE('YAHOO HISTORICAL DATA'!B1983,",","+"),".","-"),"+","."),"-",","))),"")</f>
        <v/>
      </c>
      <c r="G1983" s="15" t="str">
        <f>IF(ISNUMBER(VALUE(SUBSTITUTE(SUBSTITUTE(SUBSTITUTE(SUBSTITUTE('YAHOO HISTORICAL DATA'!C1983,",","+"),".","-"),"+","."),"-",",")))=TRUE,(VALUE(SUBSTITUTE(SUBSTITUTE(SUBSTITUTE(SUBSTITUTE('YAHOO HISTORICAL DATA'!C1983,",","+"),".","-"),"+","."),"-",","))),"")</f>
        <v/>
      </c>
      <c r="H1983" s="15" t="str">
        <f>IF(ISNUMBER(VALUE(SUBSTITUTE(SUBSTITUTE(SUBSTITUTE(SUBSTITUTE('YAHOO HISTORICAL DATA'!D1983,",","+"),".","-"),"+","."),"-",",")))=TRUE,(VALUE(SUBSTITUTE(SUBSTITUTE(SUBSTITUTE(SUBSTITUTE('YAHOO HISTORICAL DATA'!D1983,",","+"),".","-"),"+","."),"-",","))),"")</f>
        <v/>
      </c>
      <c r="I1983" s="15" t="str">
        <f>IF(ISNUMBER(VALUE(SUBSTITUTE(SUBSTITUTE(SUBSTITUTE(SUBSTITUTE('YAHOO HISTORICAL DATA'!E1983,",","+"),".","-"),"+","."),"-",",")))=TRUE,(VALUE(SUBSTITUTE(SUBSTITUTE(SUBSTITUTE(SUBSTITUTE('YAHOO HISTORICAL DATA'!E1983,",","+"),".","-"),"+","."),"-",","))),"")</f>
        <v/>
      </c>
      <c r="J1983" s="15" t="str">
        <f>IF(ISNUMBER(VALUE(SUBSTITUTE(SUBSTITUTE(SUBSTITUTE(SUBSTITUTE('YAHOO HISTORICAL DATA'!F1983,",","+"),".","-"),"+","."),"-",",")))=TRUE,(VALUE(SUBSTITUTE(SUBSTITUTE(SUBSTITUTE(SUBSTITUTE('YAHOO HISTORICAL DATA'!F1983,",","+"),".","-"),"+","."),"-",","))),"")</f>
        <v/>
      </c>
      <c r="K1983" s="15">
        <f>IF(ISNUMBER(VALUE(SUBSTITUTE(SUBSTITUTE(SUBSTITUTE(SUBSTITUTE('YAHOO HISTORICAL DATA'!G1983,",","+"),".","-"),"+","."),"-",",")))=TRUE,(VALUE(SUBSTITUTE(SUBSTITUTE(SUBSTITUTE(SUBSTITUTE('YAHOO HISTORICAL DATA'!G1983,",","+"),".","-"),"+","."),"-",","))),VALUE(SUBSTITUTE(SUBSTITUTE(SUBSTITUTE(SUBSTITUTE('YAHOO HISTORICAL DATA'!G1983,",","+"),".","-"),"+","."),"-",",")&amp;"0"))</f>
        <v>0</v>
      </c>
    </row>
    <row r="1984" spans="1:11" x14ac:dyDescent="0.2">
      <c r="A1984">
        <f>'YAHOO HISTORICAL DATA'!A1984</f>
        <v>0</v>
      </c>
      <c r="B1984" s="81">
        <f t="shared" si="124"/>
        <v>0</v>
      </c>
      <c r="C1984" s="83">
        <f t="shared" si="126"/>
        <v>0</v>
      </c>
      <c r="D1984" s="83">
        <f t="shared" si="125"/>
        <v>0</v>
      </c>
      <c r="E1984" s="3" t="e">
        <f t="shared" si="127"/>
        <v>#NUM!</v>
      </c>
      <c r="F1984" s="15" t="str">
        <f>IF(ISNUMBER(VALUE(SUBSTITUTE(SUBSTITUTE(SUBSTITUTE(SUBSTITUTE('YAHOO HISTORICAL DATA'!B1984,",","+"),".","-"),"+","."),"-",",")))=TRUE,(VALUE(SUBSTITUTE(SUBSTITUTE(SUBSTITUTE(SUBSTITUTE('YAHOO HISTORICAL DATA'!B1984,",","+"),".","-"),"+","."),"-",","))),"")</f>
        <v/>
      </c>
      <c r="G1984" s="15" t="str">
        <f>IF(ISNUMBER(VALUE(SUBSTITUTE(SUBSTITUTE(SUBSTITUTE(SUBSTITUTE('YAHOO HISTORICAL DATA'!C1984,",","+"),".","-"),"+","."),"-",",")))=TRUE,(VALUE(SUBSTITUTE(SUBSTITUTE(SUBSTITUTE(SUBSTITUTE('YAHOO HISTORICAL DATA'!C1984,",","+"),".","-"),"+","."),"-",","))),"")</f>
        <v/>
      </c>
      <c r="H1984" s="15" t="str">
        <f>IF(ISNUMBER(VALUE(SUBSTITUTE(SUBSTITUTE(SUBSTITUTE(SUBSTITUTE('YAHOO HISTORICAL DATA'!D1984,",","+"),".","-"),"+","."),"-",",")))=TRUE,(VALUE(SUBSTITUTE(SUBSTITUTE(SUBSTITUTE(SUBSTITUTE('YAHOO HISTORICAL DATA'!D1984,",","+"),".","-"),"+","."),"-",","))),"")</f>
        <v/>
      </c>
      <c r="I1984" s="15" t="str">
        <f>IF(ISNUMBER(VALUE(SUBSTITUTE(SUBSTITUTE(SUBSTITUTE(SUBSTITUTE('YAHOO HISTORICAL DATA'!E1984,",","+"),".","-"),"+","."),"-",",")))=TRUE,(VALUE(SUBSTITUTE(SUBSTITUTE(SUBSTITUTE(SUBSTITUTE('YAHOO HISTORICAL DATA'!E1984,",","+"),".","-"),"+","."),"-",","))),"")</f>
        <v/>
      </c>
      <c r="J1984" s="15" t="str">
        <f>IF(ISNUMBER(VALUE(SUBSTITUTE(SUBSTITUTE(SUBSTITUTE(SUBSTITUTE('YAHOO HISTORICAL DATA'!F1984,",","+"),".","-"),"+","."),"-",",")))=TRUE,(VALUE(SUBSTITUTE(SUBSTITUTE(SUBSTITUTE(SUBSTITUTE('YAHOO HISTORICAL DATA'!F1984,",","+"),".","-"),"+","."),"-",","))),"")</f>
        <v/>
      </c>
      <c r="K1984" s="15">
        <f>IF(ISNUMBER(VALUE(SUBSTITUTE(SUBSTITUTE(SUBSTITUTE(SUBSTITUTE('YAHOO HISTORICAL DATA'!G1984,",","+"),".","-"),"+","."),"-",",")))=TRUE,(VALUE(SUBSTITUTE(SUBSTITUTE(SUBSTITUTE(SUBSTITUTE('YAHOO HISTORICAL DATA'!G1984,",","+"),".","-"),"+","."),"-",","))),VALUE(SUBSTITUTE(SUBSTITUTE(SUBSTITUTE(SUBSTITUTE('YAHOO HISTORICAL DATA'!G1984,",","+"),".","-"),"+","."),"-",",")&amp;"0"))</f>
        <v>0</v>
      </c>
    </row>
    <row r="1985" spans="1:11" x14ac:dyDescent="0.2">
      <c r="A1985">
        <f>'YAHOO HISTORICAL DATA'!A1985</f>
        <v>0</v>
      </c>
      <c r="B1985" s="81">
        <f t="shared" si="124"/>
        <v>0</v>
      </c>
      <c r="C1985" s="83">
        <f t="shared" si="126"/>
        <v>0</v>
      </c>
      <c r="D1985" s="83">
        <f t="shared" si="125"/>
        <v>0</v>
      </c>
      <c r="E1985" s="3" t="e">
        <f t="shared" si="127"/>
        <v>#NUM!</v>
      </c>
      <c r="F1985" s="15" t="str">
        <f>IF(ISNUMBER(VALUE(SUBSTITUTE(SUBSTITUTE(SUBSTITUTE(SUBSTITUTE('YAHOO HISTORICAL DATA'!B1985,",","+"),".","-"),"+","."),"-",",")))=TRUE,(VALUE(SUBSTITUTE(SUBSTITUTE(SUBSTITUTE(SUBSTITUTE('YAHOO HISTORICAL DATA'!B1985,",","+"),".","-"),"+","."),"-",","))),"")</f>
        <v/>
      </c>
      <c r="G1985" s="15" t="str">
        <f>IF(ISNUMBER(VALUE(SUBSTITUTE(SUBSTITUTE(SUBSTITUTE(SUBSTITUTE('YAHOO HISTORICAL DATA'!C1985,",","+"),".","-"),"+","."),"-",",")))=TRUE,(VALUE(SUBSTITUTE(SUBSTITUTE(SUBSTITUTE(SUBSTITUTE('YAHOO HISTORICAL DATA'!C1985,",","+"),".","-"),"+","."),"-",","))),"")</f>
        <v/>
      </c>
      <c r="H1985" s="15" t="str">
        <f>IF(ISNUMBER(VALUE(SUBSTITUTE(SUBSTITUTE(SUBSTITUTE(SUBSTITUTE('YAHOO HISTORICAL DATA'!D1985,",","+"),".","-"),"+","."),"-",",")))=TRUE,(VALUE(SUBSTITUTE(SUBSTITUTE(SUBSTITUTE(SUBSTITUTE('YAHOO HISTORICAL DATA'!D1985,",","+"),".","-"),"+","."),"-",","))),"")</f>
        <v/>
      </c>
      <c r="I1985" s="15" t="str">
        <f>IF(ISNUMBER(VALUE(SUBSTITUTE(SUBSTITUTE(SUBSTITUTE(SUBSTITUTE('YAHOO HISTORICAL DATA'!E1985,",","+"),".","-"),"+","."),"-",",")))=TRUE,(VALUE(SUBSTITUTE(SUBSTITUTE(SUBSTITUTE(SUBSTITUTE('YAHOO HISTORICAL DATA'!E1985,",","+"),".","-"),"+","."),"-",","))),"")</f>
        <v/>
      </c>
      <c r="J1985" s="15" t="str">
        <f>IF(ISNUMBER(VALUE(SUBSTITUTE(SUBSTITUTE(SUBSTITUTE(SUBSTITUTE('YAHOO HISTORICAL DATA'!F1985,",","+"),".","-"),"+","."),"-",",")))=TRUE,(VALUE(SUBSTITUTE(SUBSTITUTE(SUBSTITUTE(SUBSTITUTE('YAHOO HISTORICAL DATA'!F1985,",","+"),".","-"),"+","."),"-",","))),"")</f>
        <v/>
      </c>
      <c r="K1985" s="15">
        <f>IF(ISNUMBER(VALUE(SUBSTITUTE(SUBSTITUTE(SUBSTITUTE(SUBSTITUTE('YAHOO HISTORICAL DATA'!G1985,",","+"),".","-"),"+","."),"-",",")))=TRUE,(VALUE(SUBSTITUTE(SUBSTITUTE(SUBSTITUTE(SUBSTITUTE('YAHOO HISTORICAL DATA'!G1985,",","+"),".","-"),"+","."),"-",","))),VALUE(SUBSTITUTE(SUBSTITUTE(SUBSTITUTE(SUBSTITUTE('YAHOO HISTORICAL DATA'!G1985,",","+"),".","-"),"+","."),"-",",")&amp;"0"))</f>
        <v>0</v>
      </c>
    </row>
    <row r="1986" spans="1:11" x14ac:dyDescent="0.2">
      <c r="A1986">
        <f>'YAHOO HISTORICAL DATA'!A1986</f>
        <v>0</v>
      </c>
      <c r="B1986" s="81">
        <f t="shared" si="124"/>
        <v>0</v>
      </c>
      <c r="C1986" s="83">
        <f t="shared" si="126"/>
        <v>0</v>
      </c>
      <c r="D1986" s="83">
        <f t="shared" si="125"/>
        <v>0</v>
      </c>
      <c r="E1986" s="3" t="e">
        <f t="shared" si="127"/>
        <v>#NUM!</v>
      </c>
      <c r="F1986" s="15" t="str">
        <f>IF(ISNUMBER(VALUE(SUBSTITUTE(SUBSTITUTE(SUBSTITUTE(SUBSTITUTE('YAHOO HISTORICAL DATA'!B1986,",","+"),".","-"),"+","."),"-",",")))=TRUE,(VALUE(SUBSTITUTE(SUBSTITUTE(SUBSTITUTE(SUBSTITUTE('YAHOO HISTORICAL DATA'!B1986,",","+"),".","-"),"+","."),"-",","))),"")</f>
        <v/>
      </c>
      <c r="G1986" s="15" t="str">
        <f>IF(ISNUMBER(VALUE(SUBSTITUTE(SUBSTITUTE(SUBSTITUTE(SUBSTITUTE('YAHOO HISTORICAL DATA'!C1986,",","+"),".","-"),"+","."),"-",",")))=TRUE,(VALUE(SUBSTITUTE(SUBSTITUTE(SUBSTITUTE(SUBSTITUTE('YAHOO HISTORICAL DATA'!C1986,",","+"),".","-"),"+","."),"-",","))),"")</f>
        <v/>
      </c>
      <c r="H1986" s="15" t="str">
        <f>IF(ISNUMBER(VALUE(SUBSTITUTE(SUBSTITUTE(SUBSTITUTE(SUBSTITUTE('YAHOO HISTORICAL DATA'!D1986,",","+"),".","-"),"+","."),"-",",")))=TRUE,(VALUE(SUBSTITUTE(SUBSTITUTE(SUBSTITUTE(SUBSTITUTE('YAHOO HISTORICAL DATA'!D1986,",","+"),".","-"),"+","."),"-",","))),"")</f>
        <v/>
      </c>
      <c r="I1986" s="15" t="str">
        <f>IF(ISNUMBER(VALUE(SUBSTITUTE(SUBSTITUTE(SUBSTITUTE(SUBSTITUTE('YAHOO HISTORICAL DATA'!E1986,",","+"),".","-"),"+","."),"-",",")))=TRUE,(VALUE(SUBSTITUTE(SUBSTITUTE(SUBSTITUTE(SUBSTITUTE('YAHOO HISTORICAL DATA'!E1986,",","+"),".","-"),"+","."),"-",","))),"")</f>
        <v/>
      </c>
      <c r="J1986" s="15" t="str">
        <f>IF(ISNUMBER(VALUE(SUBSTITUTE(SUBSTITUTE(SUBSTITUTE(SUBSTITUTE('YAHOO HISTORICAL DATA'!F1986,",","+"),".","-"),"+","."),"-",",")))=TRUE,(VALUE(SUBSTITUTE(SUBSTITUTE(SUBSTITUTE(SUBSTITUTE('YAHOO HISTORICAL DATA'!F1986,",","+"),".","-"),"+","."),"-",","))),"")</f>
        <v/>
      </c>
      <c r="K1986" s="15">
        <f>IF(ISNUMBER(VALUE(SUBSTITUTE(SUBSTITUTE(SUBSTITUTE(SUBSTITUTE('YAHOO HISTORICAL DATA'!G1986,",","+"),".","-"),"+","."),"-",",")))=TRUE,(VALUE(SUBSTITUTE(SUBSTITUTE(SUBSTITUTE(SUBSTITUTE('YAHOO HISTORICAL DATA'!G1986,",","+"),".","-"),"+","."),"-",","))),VALUE(SUBSTITUTE(SUBSTITUTE(SUBSTITUTE(SUBSTITUTE('YAHOO HISTORICAL DATA'!G1986,",","+"),".","-"),"+","."),"-",",")&amp;"0"))</f>
        <v>0</v>
      </c>
    </row>
    <row r="1987" spans="1:11" x14ac:dyDescent="0.2">
      <c r="A1987">
        <f>'YAHOO HISTORICAL DATA'!A1987</f>
        <v>0</v>
      </c>
      <c r="B1987" s="81">
        <f t="shared" ref="B1987:B2001" si="128">VALUE(RIGHT((LEFT(A1987,6)),2))</f>
        <v>0</v>
      </c>
      <c r="C1987" s="83">
        <f t="shared" si="126"/>
        <v>0</v>
      </c>
      <c r="D1987" s="83">
        <f t="shared" ref="D1987:D2001" si="129">IF(AND(ISNUMBER(G1987),ISNUMBER(K1987)),VALUE(RIGHT(A1987,4)),0)</f>
        <v>0</v>
      </c>
      <c r="E1987" s="3" t="e">
        <f t="shared" si="127"/>
        <v>#NUM!</v>
      </c>
      <c r="F1987" s="15" t="str">
        <f>IF(ISNUMBER(VALUE(SUBSTITUTE(SUBSTITUTE(SUBSTITUTE(SUBSTITUTE('YAHOO HISTORICAL DATA'!B1987,",","+"),".","-"),"+","."),"-",",")))=TRUE,(VALUE(SUBSTITUTE(SUBSTITUTE(SUBSTITUTE(SUBSTITUTE('YAHOO HISTORICAL DATA'!B1987,",","+"),".","-"),"+","."),"-",","))),"")</f>
        <v/>
      </c>
      <c r="G1987" s="15" t="str">
        <f>IF(ISNUMBER(VALUE(SUBSTITUTE(SUBSTITUTE(SUBSTITUTE(SUBSTITUTE('YAHOO HISTORICAL DATA'!C1987,",","+"),".","-"),"+","."),"-",",")))=TRUE,(VALUE(SUBSTITUTE(SUBSTITUTE(SUBSTITUTE(SUBSTITUTE('YAHOO HISTORICAL DATA'!C1987,",","+"),".","-"),"+","."),"-",","))),"")</f>
        <v/>
      </c>
      <c r="H1987" s="15" t="str">
        <f>IF(ISNUMBER(VALUE(SUBSTITUTE(SUBSTITUTE(SUBSTITUTE(SUBSTITUTE('YAHOO HISTORICAL DATA'!D1987,",","+"),".","-"),"+","."),"-",",")))=TRUE,(VALUE(SUBSTITUTE(SUBSTITUTE(SUBSTITUTE(SUBSTITUTE('YAHOO HISTORICAL DATA'!D1987,",","+"),".","-"),"+","."),"-",","))),"")</f>
        <v/>
      </c>
      <c r="I1987" s="15" t="str">
        <f>IF(ISNUMBER(VALUE(SUBSTITUTE(SUBSTITUTE(SUBSTITUTE(SUBSTITUTE('YAHOO HISTORICAL DATA'!E1987,",","+"),".","-"),"+","."),"-",",")))=TRUE,(VALUE(SUBSTITUTE(SUBSTITUTE(SUBSTITUTE(SUBSTITUTE('YAHOO HISTORICAL DATA'!E1987,",","+"),".","-"),"+","."),"-",","))),"")</f>
        <v/>
      </c>
      <c r="J1987" s="15" t="str">
        <f>IF(ISNUMBER(VALUE(SUBSTITUTE(SUBSTITUTE(SUBSTITUTE(SUBSTITUTE('YAHOO HISTORICAL DATA'!F1987,",","+"),".","-"),"+","."),"-",",")))=TRUE,(VALUE(SUBSTITUTE(SUBSTITUTE(SUBSTITUTE(SUBSTITUTE('YAHOO HISTORICAL DATA'!F1987,",","+"),".","-"),"+","."),"-",","))),"")</f>
        <v/>
      </c>
      <c r="K1987" s="15">
        <f>IF(ISNUMBER(VALUE(SUBSTITUTE(SUBSTITUTE(SUBSTITUTE(SUBSTITUTE('YAHOO HISTORICAL DATA'!G1987,",","+"),".","-"),"+","."),"-",",")))=TRUE,(VALUE(SUBSTITUTE(SUBSTITUTE(SUBSTITUTE(SUBSTITUTE('YAHOO HISTORICAL DATA'!G1987,",","+"),".","-"),"+","."),"-",","))),VALUE(SUBSTITUTE(SUBSTITUTE(SUBSTITUTE(SUBSTITUTE('YAHOO HISTORICAL DATA'!G1987,",","+"),".","-"),"+","."),"-",",")&amp;"0"))</f>
        <v>0</v>
      </c>
    </row>
    <row r="1988" spans="1:11" x14ac:dyDescent="0.2">
      <c r="A1988">
        <f>'YAHOO HISTORICAL DATA'!A1988</f>
        <v>0</v>
      </c>
      <c r="B1988" s="81">
        <f t="shared" si="128"/>
        <v>0</v>
      </c>
      <c r="C1988" s="83">
        <f t="shared" si="126"/>
        <v>0</v>
      </c>
      <c r="D1988" s="83">
        <f t="shared" si="129"/>
        <v>0</v>
      </c>
      <c r="E1988" s="3" t="e">
        <f t="shared" si="127"/>
        <v>#NUM!</v>
      </c>
      <c r="F1988" s="15" t="str">
        <f>IF(ISNUMBER(VALUE(SUBSTITUTE(SUBSTITUTE(SUBSTITUTE(SUBSTITUTE('YAHOO HISTORICAL DATA'!B1988,",","+"),".","-"),"+","."),"-",",")))=TRUE,(VALUE(SUBSTITUTE(SUBSTITUTE(SUBSTITUTE(SUBSTITUTE('YAHOO HISTORICAL DATA'!B1988,",","+"),".","-"),"+","."),"-",","))),"")</f>
        <v/>
      </c>
      <c r="G1988" s="15" t="str">
        <f>IF(ISNUMBER(VALUE(SUBSTITUTE(SUBSTITUTE(SUBSTITUTE(SUBSTITUTE('YAHOO HISTORICAL DATA'!C1988,",","+"),".","-"),"+","."),"-",",")))=TRUE,(VALUE(SUBSTITUTE(SUBSTITUTE(SUBSTITUTE(SUBSTITUTE('YAHOO HISTORICAL DATA'!C1988,",","+"),".","-"),"+","."),"-",","))),"")</f>
        <v/>
      </c>
      <c r="H1988" s="15" t="str">
        <f>IF(ISNUMBER(VALUE(SUBSTITUTE(SUBSTITUTE(SUBSTITUTE(SUBSTITUTE('YAHOO HISTORICAL DATA'!D1988,",","+"),".","-"),"+","."),"-",",")))=TRUE,(VALUE(SUBSTITUTE(SUBSTITUTE(SUBSTITUTE(SUBSTITUTE('YAHOO HISTORICAL DATA'!D1988,",","+"),".","-"),"+","."),"-",","))),"")</f>
        <v/>
      </c>
      <c r="I1988" s="15" t="str">
        <f>IF(ISNUMBER(VALUE(SUBSTITUTE(SUBSTITUTE(SUBSTITUTE(SUBSTITUTE('YAHOO HISTORICAL DATA'!E1988,",","+"),".","-"),"+","."),"-",",")))=TRUE,(VALUE(SUBSTITUTE(SUBSTITUTE(SUBSTITUTE(SUBSTITUTE('YAHOO HISTORICAL DATA'!E1988,",","+"),".","-"),"+","."),"-",","))),"")</f>
        <v/>
      </c>
      <c r="J1988" s="15" t="str">
        <f>IF(ISNUMBER(VALUE(SUBSTITUTE(SUBSTITUTE(SUBSTITUTE(SUBSTITUTE('YAHOO HISTORICAL DATA'!F1988,",","+"),".","-"),"+","."),"-",",")))=TRUE,(VALUE(SUBSTITUTE(SUBSTITUTE(SUBSTITUTE(SUBSTITUTE('YAHOO HISTORICAL DATA'!F1988,",","+"),".","-"),"+","."),"-",","))),"")</f>
        <v/>
      </c>
      <c r="K1988" s="15">
        <f>IF(ISNUMBER(VALUE(SUBSTITUTE(SUBSTITUTE(SUBSTITUTE(SUBSTITUTE('YAHOO HISTORICAL DATA'!G1988,",","+"),".","-"),"+","."),"-",",")))=TRUE,(VALUE(SUBSTITUTE(SUBSTITUTE(SUBSTITUTE(SUBSTITUTE('YAHOO HISTORICAL DATA'!G1988,",","+"),".","-"),"+","."),"-",","))),VALUE(SUBSTITUTE(SUBSTITUTE(SUBSTITUTE(SUBSTITUTE('YAHOO HISTORICAL DATA'!G1988,",","+"),".","-"),"+","."),"-",",")&amp;"0"))</f>
        <v>0</v>
      </c>
    </row>
    <row r="1989" spans="1:11" x14ac:dyDescent="0.2">
      <c r="A1989">
        <f>'YAHOO HISTORICAL DATA'!A1989</f>
        <v>0</v>
      </c>
      <c r="B1989" s="81">
        <f t="shared" si="128"/>
        <v>0</v>
      </c>
      <c r="C1989" s="83">
        <f t="shared" si="126"/>
        <v>0</v>
      </c>
      <c r="D1989" s="83">
        <f t="shared" si="129"/>
        <v>0</v>
      </c>
      <c r="E1989" s="3" t="e">
        <f t="shared" si="127"/>
        <v>#NUM!</v>
      </c>
      <c r="F1989" s="15" t="str">
        <f>IF(ISNUMBER(VALUE(SUBSTITUTE(SUBSTITUTE(SUBSTITUTE(SUBSTITUTE('YAHOO HISTORICAL DATA'!B1989,",","+"),".","-"),"+","."),"-",",")))=TRUE,(VALUE(SUBSTITUTE(SUBSTITUTE(SUBSTITUTE(SUBSTITUTE('YAHOO HISTORICAL DATA'!B1989,",","+"),".","-"),"+","."),"-",","))),"")</f>
        <v/>
      </c>
      <c r="G1989" s="15" t="str">
        <f>IF(ISNUMBER(VALUE(SUBSTITUTE(SUBSTITUTE(SUBSTITUTE(SUBSTITUTE('YAHOO HISTORICAL DATA'!C1989,",","+"),".","-"),"+","."),"-",",")))=TRUE,(VALUE(SUBSTITUTE(SUBSTITUTE(SUBSTITUTE(SUBSTITUTE('YAHOO HISTORICAL DATA'!C1989,",","+"),".","-"),"+","."),"-",","))),"")</f>
        <v/>
      </c>
      <c r="H1989" s="15" t="str">
        <f>IF(ISNUMBER(VALUE(SUBSTITUTE(SUBSTITUTE(SUBSTITUTE(SUBSTITUTE('YAHOO HISTORICAL DATA'!D1989,",","+"),".","-"),"+","."),"-",",")))=TRUE,(VALUE(SUBSTITUTE(SUBSTITUTE(SUBSTITUTE(SUBSTITUTE('YAHOO HISTORICAL DATA'!D1989,",","+"),".","-"),"+","."),"-",","))),"")</f>
        <v/>
      </c>
      <c r="I1989" s="15" t="str">
        <f>IF(ISNUMBER(VALUE(SUBSTITUTE(SUBSTITUTE(SUBSTITUTE(SUBSTITUTE('YAHOO HISTORICAL DATA'!E1989,",","+"),".","-"),"+","."),"-",",")))=TRUE,(VALUE(SUBSTITUTE(SUBSTITUTE(SUBSTITUTE(SUBSTITUTE('YAHOO HISTORICAL DATA'!E1989,",","+"),".","-"),"+","."),"-",","))),"")</f>
        <v/>
      </c>
      <c r="J1989" s="15" t="str">
        <f>IF(ISNUMBER(VALUE(SUBSTITUTE(SUBSTITUTE(SUBSTITUTE(SUBSTITUTE('YAHOO HISTORICAL DATA'!F1989,",","+"),".","-"),"+","."),"-",",")))=TRUE,(VALUE(SUBSTITUTE(SUBSTITUTE(SUBSTITUTE(SUBSTITUTE('YAHOO HISTORICAL DATA'!F1989,",","+"),".","-"),"+","."),"-",","))),"")</f>
        <v/>
      </c>
      <c r="K1989" s="15">
        <f>IF(ISNUMBER(VALUE(SUBSTITUTE(SUBSTITUTE(SUBSTITUTE(SUBSTITUTE('YAHOO HISTORICAL DATA'!G1989,",","+"),".","-"),"+","."),"-",",")))=TRUE,(VALUE(SUBSTITUTE(SUBSTITUTE(SUBSTITUTE(SUBSTITUTE('YAHOO HISTORICAL DATA'!G1989,",","+"),".","-"),"+","."),"-",","))),VALUE(SUBSTITUTE(SUBSTITUTE(SUBSTITUTE(SUBSTITUTE('YAHOO HISTORICAL DATA'!G1989,",","+"),".","-"),"+","."),"-",",")&amp;"0"))</f>
        <v>0</v>
      </c>
    </row>
    <row r="1990" spans="1:11" x14ac:dyDescent="0.2">
      <c r="A1990">
        <f>'YAHOO HISTORICAL DATA'!A1990</f>
        <v>0</v>
      </c>
      <c r="B1990" s="81">
        <f t="shared" si="128"/>
        <v>0</v>
      </c>
      <c r="C1990" s="83">
        <f t="shared" si="126"/>
        <v>0</v>
      </c>
      <c r="D1990" s="83">
        <f t="shared" si="129"/>
        <v>0</v>
      </c>
      <c r="E1990" s="3" t="e">
        <f t="shared" si="127"/>
        <v>#NUM!</v>
      </c>
      <c r="F1990" s="15" t="str">
        <f>IF(ISNUMBER(VALUE(SUBSTITUTE(SUBSTITUTE(SUBSTITUTE(SUBSTITUTE('YAHOO HISTORICAL DATA'!B1990,",","+"),".","-"),"+","."),"-",",")))=TRUE,(VALUE(SUBSTITUTE(SUBSTITUTE(SUBSTITUTE(SUBSTITUTE('YAHOO HISTORICAL DATA'!B1990,",","+"),".","-"),"+","."),"-",","))),"")</f>
        <v/>
      </c>
      <c r="G1990" s="15" t="str">
        <f>IF(ISNUMBER(VALUE(SUBSTITUTE(SUBSTITUTE(SUBSTITUTE(SUBSTITUTE('YAHOO HISTORICAL DATA'!C1990,",","+"),".","-"),"+","."),"-",",")))=TRUE,(VALUE(SUBSTITUTE(SUBSTITUTE(SUBSTITUTE(SUBSTITUTE('YAHOO HISTORICAL DATA'!C1990,",","+"),".","-"),"+","."),"-",","))),"")</f>
        <v/>
      </c>
      <c r="H1990" s="15" t="str">
        <f>IF(ISNUMBER(VALUE(SUBSTITUTE(SUBSTITUTE(SUBSTITUTE(SUBSTITUTE('YAHOO HISTORICAL DATA'!D1990,",","+"),".","-"),"+","."),"-",",")))=TRUE,(VALUE(SUBSTITUTE(SUBSTITUTE(SUBSTITUTE(SUBSTITUTE('YAHOO HISTORICAL DATA'!D1990,",","+"),".","-"),"+","."),"-",","))),"")</f>
        <v/>
      </c>
      <c r="I1990" s="15" t="str">
        <f>IF(ISNUMBER(VALUE(SUBSTITUTE(SUBSTITUTE(SUBSTITUTE(SUBSTITUTE('YAHOO HISTORICAL DATA'!E1990,",","+"),".","-"),"+","."),"-",",")))=TRUE,(VALUE(SUBSTITUTE(SUBSTITUTE(SUBSTITUTE(SUBSTITUTE('YAHOO HISTORICAL DATA'!E1990,",","+"),".","-"),"+","."),"-",","))),"")</f>
        <v/>
      </c>
      <c r="J1990" s="15" t="str">
        <f>IF(ISNUMBER(VALUE(SUBSTITUTE(SUBSTITUTE(SUBSTITUTE(SUBSTITUTE('YAHOO HISTORICAL DATA'!F1990,",","+"),".","-"),"+","."),"-",",")))=TRUE,(VALUE(SUBSTITUTE(SUBSTITUTE(SUBSTITUTE(SUBSTITUTE('YAHOO HISTORICAL DATA'!F1990,",","+"),".","-"),"+","."),"-",","))),"")</f>
        <v/>
      </c>
      <c r="K1990" s="15">
        <f>IF(ISNUMBER(VALUE(SUBSTITUTE(SUBSTITUTE(SUBSTITUTE(SUBSTITUTE('YAHOO HISTORICAL DATA'!G1990,",","+"),".","-"),"+","."),"-",",")))=TRUE,(VALUE(SUBSTITUTE(SUBSTITUTE(SUBSTITUTE(SUBSTITUTE('YAHOO HISTORICAL DATA'!G1990,",","+"),".","-"),"+","."),"-",","))),VALUE(SUBSTITUTE(SUBSTITUTE(SUBSTITUTE(SUBSTITUTE('YAHOO HISTORICAL DATA'!G1990,",","+"),".","-"),"+","."),"-",",")&amp;"0"))</f>
        <v>0</v>
      </c>
    </row>
    <row r="1991" spans="1:11" x14ac:dyDescent="0.2">
      <c r="A1991">
        <f>'YAHOO HISTORICAL DATA'!A1991</f>
        <v>0</v>
      </c>
      <c r="B1991" s="81">
        <f t="shared" si="128"/>
        <v>0</v>
      </c>
      <c r="C1991" s="83">
        <f t="shared" si="126"/>
        <v>0</v>
      </c>
      <c r="D1991" s="83">
        <f t="shared" si="129"/>
        <v>0</v>
      </c>
      <c r="E1991" s="3" t="e">
        <f t="shared" si="127"/>
        <v>#NUM!</v>
      </c>
      <c r="F1991" s="15" t="str">
        <f>IF(ISNUMBER(VALUE(SUBSTITUTE(SUBSTITUTE(SUBSTITUTE(SUBSTITUTE('YAHOO HISTORICAL DATA'!B1991,",","+"),".","-"),"+","."),"-",",")))=TRUE,(VALUE(SUBSTITUTE(SUBSTITUTE(SUBSTITUTE(SUBSTITUTE('YAHOO HISTORICAL DATA'!B1991,",","+"),".","-"),"+","."),"-",","))),"")</f>
        <v/>
      </c>
      <c r="G1991" s="15" t="str">
        <f>IF(ISNUMBER(VALUE(SUBSTITUTE(SUBSTITUTE(SUBSTITUTE(SUBSTITUTE('YAHOO HISTORICAL DATA'!C1991,",","+"),".","-"),"+","."),"-",",")))=TRUE,(VALUE(SUBSTITUTE(SUBSTITUTE(SUBSTITUTE(SUBSTITUTE('YAHOO HISTORICAL DATA'!C1991,",","+"),".","-"),"+","."),"-",","))),"")</f>
        <v/>
      </c>
      <c r="H1991" s="15" t="str">
        <f>IF(ISNUMBER(VALUE(SUBSTITUTE(SUBSTITUTE(SUBSTITUTE(SUBSTITUTE('YAHOO HISTORICAL DATA'!D1991,",","+"),".","-"),"+","."),"-",",")))=TRUE,(VALUE(SUBSTITUTE(SUBSTITUTE(SUBSTITUTE(SUBSTITUTE('YAHOO HISTORICAL DATA'!D1991,",","+"),".","-"),"+","."),"-",","))),"")</f>
        <v/>
      </c>
      <c r="I1991" s="15" t="str">
        <f>IF(ISNUMBER(VALUE(SUBSTITUTE(SUBSTITUTE(SUBSTITUTE(SUBSTITUTE('YAHOO HISTORICAL DATA'!E1991,",","+"),".","-"),"+","."),"-",",")))=TRUE,(VALUE(SUBSTITUTE(SUBSTITUTE(SUBSTITUTE(SUBSTITUTE('YAHOO HISTORICAL DATA'!E1991,",","+"),".","-"),"+","."),"-",","))),"")</f>
        <v/>
      </c>
      <c r="J1991" s="15" t="str">
        <f>IF(ISNUMBER(VALUE(SUBSTITUTE(SUBSTITUTE(SUBSTITUTE(SUBSTITUTE('YAHOO HISTORICAL DATA'!F1991,",","+"),".","-"),"+","."),"-",",")))=TRUE,(VALUE(SUBSTITUTE(SUBSTITUTE(SUBSTITUTE(SUBSTITUTE('YAHOO HISTORICAL DATA'!F1991,",","+"),".","-"),"+","."),"-",","))),"")</f>
        <v/>
      </c>
      <c r="K1991" s="15">
        <f>IF(ISNUMBER(VALUE(SUBSTITUTE(SUBSTITUTE(SUBSTITUTE(SUBSTITUTE('YAHOO HISTORICAL DATA'!G1991,",","+"),".","-"),"+","."),"-",",")))=TRUE,(VALUE(SUBSTITUTE(SUBSTITUTE(SUBSTITUTE(SUBSTITUTE('YAHOO HISTORICAL DATA'!G1991,",","+"),".","-"),"+","."),"-",","))),VALUE(SUBSTITUTE(SUBSTITUTE(SUBSTITUTE(SUBSTITUTE('YAHOO HISTORICAL DATA'!G1991,",","+"),".","-"),"+","."),"-",",")&amp;"0"))</f>
        <v>0</v>
      </c>
    </row>
    <row r="1992" spans="1:11" x14ac:dyDescent="0.2">
      <c r="A1992">
        <f>'YAHOO HISTORICAL DATA'!A1992</f>
        <v>0</v>
      </c>
      <c r="B1992" s="81">
        <f t="shared" si="128"/>
        <v>0</v>
      </c>
      <c r="C1992" s="83">
        <f t="shared" si="126"/>
        <v>0</v>
      </c>
      <c r="D1992" s="83">
        <f t="shared" si="129"/>
        <v>0</v>
      </c>
      <c r="E1992" s="3" t="e">
        <f t="shared" si="127"/>
        <v>#NUM!</v>
      </c>
      <c r="F1992" s="15" t="str">
        <f>IF(ISNUMBER(VALUE(SUBSTITUTE(SUBSTITUTE(SUBSTITUTE(SUBSTITUTE('YAHOO HISTORICAL DATA'!B1992,",","+"),".","-"),"+","."),"-",",")))=TRUE,(VALUE(SUBSTITUTE(SUBSTITUTE(SUBSTITUTE(SUBSTITUTE('YAHOO HISTORICAL DATA'!B1992,",","+"),".","-"),"+","."),"-",","))),"")</f>
        <v/>
      </c>
      <c r="G1992" s="15" t="str">
        <f>IF(ISNUMBER(VALUE(SUBSTITUTE(SUBSTITUTE(SUBSTITUTE(SUBSTITUTE('YAHOO HISTORICAL DATA'!C1992,",","+"),".","-"),"+","."),"-",",")))=TRUE,(VALUE(SUBSTITUTE(SUBSTITUTE(SUBSTITUTE(SUBSTITUTE('YAHOO HISTORICAL DATA'!C1992,",","+"),".","-"),"+","."),"-",","))),"")</f>
        <v/>
      </c>
      <c r="H1992" s="15" t="str">
        <f>IF(ISNUMBER(VALUE(SUBSTITUTE(SUBSTITUTE(SUBSTITUTE(SUBSTITUTE('YAHOO HISTORICAL DATA'!D1992,",","+"),".","-"),"+","."),"-",",")))=TRUE,(VALUE(SUBSTITUTE(SUBSTITUTE(SUBSTITUTE(SUBSTITUTE('YAHOO HISTORICAL DATA'!D1992,",","+"),".","-"),"+","."),"-",","))),"")</f>
        <v/>
      </c>
      <c r="I1992" s="15" t="str">
        <f>IF(ISNUMBER(VALUE(SUBSTITUTE(SUBSTITUTE(SUBSTITUTE(SUBSTITUTE('YAHOO HISTORICAL DATA'!E1992,",","+"),".","-"),"+","."),"-",",")))=TRUE,(VALUE(SUBSTITUTE(SUBSTITUTE(SUBSTITUTE(SUBSTITUTE('YAHOO HISTORICAL DATA'!E1992,",","+"),".","-"),"+","."),"-",","))),"")</f>
        <v/>
      </c>
      <c r="J1992" s="15" t="str">
        <f>IF(ISNUMBER(VALUE(SUBSTITUTE(SUBSTITUTE(SUBSTITUTE(SUBSTITUTE('YAHOO HISTORICAL DATA'!F1992,",","+"),".","-"),"+","."),"-",",")))=TRUE,(VALUE(SUBSTITUTE(SUBSTITUTE(SUBSTITUTE(SUBSTITUTE('YAHOO HISTORICAL DATA'!F1992,",","+"),".","-"),"+","."),"-",","))),"")</f>
        <v/>
      </c>
      <c r="K1992" s="15">
        <f>IF(ISNUMBER(VALUE(SUBSTITUTE(SUBSTITUTE(SUBSTITUTE(SUBSTITUTE('YAHOO HISTORICAL DATA'!G1992,",","+"),".","-"),"+","."),"-",",")))=TRUE,(VALUE(SUBSTITUTE(SUBSTITUTE(SUBSTITUTE(SUBSTITUTE('YAHOO HISTORICAL DATA'!G1992,",","+"),".","-"),"+","."),"-",","))),VALUE(SUBSTITUTE(SUBSTITUTE(SUBSTITUTE(SUBSTITUTE('YAHOO HISTORICAL DATA'!G1992,",","+"),".","-"),"+","."),"-",",")&amp;"0"))</f>
        <v>0</v>
      </c>
    </row>
    <row r="1993" spans="1:11" x14ac:dyDescent="0.2">
      <c r="A1993">
        <f>'YAHOO HISTORICAL DATA'!A1993</f>
        <v>0</v>
      </c>
      <c r="B1993" s="81">
        <f t="shared" si="128"/>
        <v>0</v>
      </c>
      <c r="C1993" s="83">
        <f t="shared" si="126"/>
        <v>0</v>
      </c>
      <c r="D1993" s="83">
        <f t="shared" si="129"/>
        <v>0</v>
      </c>
      <c r="E1993" s="3" t="e">
        <f t="shared" si="127"/>
        <v>#NUM!</v>
      </c>
      <c r="F1993" s="15" t="str">
        <f>IF(ISNUMBER(VALUE(SUBSTITUTE(SUBSTITUTE(SUBSTITUTE(SUBSTITUTE('YAHOO HISTORICAL DATA'!B1993,",","+"),".","-"),"+","."),"-",",")))=TRUE,(VALUE(SUBSTITUTE(SUBSTITUTE(SUBSTITUTE(SUBSTITUTE('YAHOO HISTORICAL DATA'!B1993,",","+"),".","-"),"+","."),"-",","))),"")</f>
        <v/>
      </c>
      <c r="G1993" s="15" t="str">
        <f>IF(ISNUMBER(VALUE(SUBSTITUTE(SUBSTITUTE(SUBSTITUTE(SUBSTITUTE('YAHOO HISTORICAL DATA'!C1993,",","+"),".","-"),"+","."),"-",",")))=TRUE,(VALUE(SUBSTITUTE(SUBSTITUTE(SUBSTITUTE(SUBSTITUTE('YAHOO HISTORICAL DATA'!C1993,",","+"),".","-"),"+","."),"-",","))),"")</f>
        <v/>
      </c>
      <c r="H1993" s="15" t="str">
        <f>IF(ISNUMBER(VALUE(SUBSTITUTE(SUBSTITUTE(SUBSTITUTE(SUBSTITUTE('YAHOO HISTORICAL DATA'!D1993,",","+"),".","-"),"+","."),"-",",")))=TRUE,(VALUE(SUBSTITUTE(SUBSTITUTE(SUBSTITUTE(SUBSTITUTE('YAHOO HISTORICAL DATA'!D1993,",","+"),".","-"),"+","."),"-",","))),"")</f>
        <v/>
      </c>
      <c r="I1993" s="15" t="str">
        <f>IF(ISNUMBER(VALUE(SUBSTITUTE(SUBSTITUTE(SUBSTITUTE(SUBSTITUTE('YAHOO HISTORICAL DATA'!E1993,",","+"),".","-"),"+","."),"-",",")))=TRUE,(VALUE(SUBSTITUTE(SUBSTITUTE(SUBSTITUTE(SUBSTITUTE('YAHOO HISTORICAL DATA'!E1993,",","+"),".","-"),"+","."),"-",","))),"")</f>
        <v/>
      </c>
      <c r="J1993" s="15" t="str">
        <f>IF(ISNUMBER(VALUE(SUBSTITUTE(SUBSTITUTE(SUBSTITUTE(SUBSTITUTE('YAHOO HISTORICAL DATA'!F1993,",","+"),".","-"),"+","."),"-",",")))=TRUE,(VALUE(SUBSTITUTE(SUBSTITUTE(SUBSTITUTE(SUBSTITUTE('YAHOO HISTORICAL DATA'!F1993,",","+"),".","-"),"+","."),"-",","))),"")</f>
        <v/>
      </c>
      <c r="K1993" s="15">
        <f>IF(ISNUMBER(VALUE(SUBSTITUTE(SUBSTITUTE(SUBSTITUTE(SUBSTITUTE('YAHOO HISTORICAL DATA'!G1993,",","+"),".","-"),"+","."),"-",",")))=TRUE,(VALUE(SUBSTITUTE(SUBSTITUTE(SUBSTITUTE(SUBSTITUTE('YAHOO HISTORICAL DATA'!G1993,",","+"),".","-"),"+","."),"-",","))),VALUE(SUBSTITUTE(SUBSTITUTE(SUBSTITUTE(SUBSTITUTE('YAHOO HISTORICAL DATA'!G1993,",","+"),".","-"),"+","."),"-",",")&amp;"0"))</f>
        <v>0</v>
      </c>
    </row>
    <row r="1994" spans="1:11" x14ac:dyDescent="0.2">
      <c r="A1994">
        <f>'YAHOO HISTORICAL DATA'!A1994</f>
        <v>0</v>
      </c>
      <c r="B1994" s="81">
        <f t="shared" si="128"/>
        <v>0</v>
      </c>
      <c r="C1994" s="83">
        <f t="shared" si="126"/>
        <v>0</v>
      </c>
      <c r="D1994" s="83">
        <f t="shared" si="129"/>
        <v>0</v>
      </c>
      <c r="E1994" s="3" t="e">
        <f t="shared" si="127"/>
        <v>#NUM!</v>
      </c>
      <c r="F1994" s="15" t="str">
        <f>IF(ISNUMBER(VALUE(SUBSTITUTE(SUBSTITUTE(SUBSTITUTE(SUBSTITUTE('YAHOO HISTORICAL DATA'!B1994,",","+"),".","-"),"+","."),"-",",")))=TRUE,(VALUE(SUBSTITUTE(SUBSTITUTE(SUBSTITUTE(SUBSTITUTE('YAHOO HISTORICAL DATA'!B1994,",","+"),".","-"),"+","."),"-",","))),"")</f>
        <v/>
      </c>
      <c r="G1994" s="15" t="str">
        <f>IF(ISNUMBER(VALUE(SUBSTITUTE(SUBSTITUTE(SUBSTITUTE(SUBSTITUTE('YAHOO HISTORICAL DATA'!C1994,",","+"),".","-"),"+","."),"-",",")))=TRUE,(VALUE(SUBSTITUTE(SUBSTITUTE(SUBSTITUTE(SUBSTITUTE('YAHOO HISTORICAL DATA'!C1994,",","+"),".","-"),"+","."),"-",","))),"")</f>
        <v/>
      </c>
      <c r="H1994" s="15" t="str">
        <f>IF(ISNUMBER(VALUE(SUBSTITUTE(SUBSTITUTE(SUBSTITUTE(SUBSTITUTE('YAHOO HISTORICAL DATA'!D1994,",","+"),".","-"),"+","."),"-",",")))=TRUE,(VALUE(SUBSTITUTE(SUBSTITUTE(SUBSTITUTE(SUBSTITUTE('YAHOO HISTORICAL DATA'!D1994,",","+"),".","-"),"+","."),"-",","))),"")</f>
        <v/>
      </c>
      <c r="I1994" s="15" t="str">
        <f>IF(ISNUMBER(VALUE(SUBSTITUTE(SUBSTITUTE(SUBSTITUTE(SUBSTITUTE('YAHOO HISTORICAL DATA'!E1994,",","+"),".","-"),"+","."),"-",",")))=TRUE,(VALUE(SUBSTITUTE(SUBSTITUTE(SUBSTITUTE(SUBSTITUTE('YAHOO HISTORICAL DATA'!E1994,",","+"),".","-"),"+","."),"-",","))),"")</f>
        <v/>
      </c>
      <c r="J1994" s="15" t="str">
        <f>IF(ISNUMBER(VALUE(SUBSTITUTE(SUBSTITUTE(SUBSTITUTE(SUBSTITUTE('YAHOO HISTORICAL DATA'!F1994,",","+"),".","-"),"+","."),"-",",")))=TRUE,(VALUE(SUBSTITUTE(SUBSTITUTE(SUBSTITUTE(SUBSTITUTE('YAHOO HISTORICAL DATA'!F1994,",","+"),".","-"),"+","."),"-",","))),"")</f>
        <v/>
      </c>
      <c r="K1994" s="15">
        <f>IF(ISNUMBER(VALUE(SUBSTITUTE(SUBSTITUTE(SUBSTITUTE(SUBSTITUTE('YAHOO HISTORICAL DATA'!G1994,",","+"),".","-"),"+","."),"-",",")))=TRUE,(VALUE(SUBSTITUTE(SUBSTITUTE(SUBSTITUTE(SUBSTITUTE('YAHOO HISTORICAL DATA'!G1994,",","+"),".","-"),"+","."),"-",","))),VALUE(SUBSTITUTE(SUBSTITUTE(SUBSTITUTE(SUBSTITUTE('YAHOO HISTORICAL DATA'!G1994,",","+"),".","-"),"+","."),"-",",")&amp;"0"))</f>
        <v>0</v>
      </c>
    </row>
    <row r="1995" spans="1:11" x14ac:dyDescent="0.2">
      <c r="A1995">
        <f>'YAHOO HISTORICAL DATA'!A1995</f>
        <v>0</v>
      </c>
      <c r="B1995" s="81">
        <f t="shared" si="128"/>
        <v>0</v>
      </c>
      <c r="C1995" s="83">
        <f t="shared" si="126"/>
        <v>0</v>
      </c>
      <c r="D1995" s="83">
        <f t="shared" si="129"/>
        <v>0</v>
      </c>
      <c r="E1995" s="3" t="e">
        <f t="shared" si="127"/>
        <v>#NUM!</v>
      </c>
      <c r="F1995" s="15" t="str">
        <f>IF(ISNUMBER(VALUE(SUBSTITUTE(SUBSTITUTE(SUBSTITUTE(SUBSTITUTE('YAHOO HISTORICAL DATA'!B1995,",","+"),".","-"),"+","."),"-",",")))=TRUE,(VALUE(SUBSTITUTE(SUBSTITUTE(SUBSTITUTE(SUBSTITUTE('YAHOO HISTORICAL DATA'!B1995,",","+"),".","-"),"+","."),"-",","))),"")</f>
        <v/>
      </c>
      <c r="G1995" s="15" t="str">
        <f>IF(ISNUMBER(VALUE(SUBSTITUTE(SUBSTITUTE(SUBSTITUTE(SUBSTITUTE('YAHOO HISTORICAL DATA'!C1995,",","+"),".","-"),"+","."),"-",",")))=TRUE,(VALUE(SUBSTITUTE(SUBSTITUTE(SUBSTITUTE(SUBSTITUTE('YAHOO HISTORICAL DATA'!C1995,",","+"),".","-"),"+","."),"-",","))),"")</f>
        <v/>
      </c>
      <c r="H1995" s="15" t="str">
        <f>IF(ISNUMBER(VALUE(SUBSTITUTE(SUBSTITUTE(SUBSTITUTE(SUBSTITUTE('YAHOO HISTORICAL DATA'!D1995,",","+"),".","-"),"+","."),"-",",")))=TRUE,(VALUE(SUBSTITUTE(SUBSTITUTE(SUBSTITUTE(SUBSTITUTE('YAHOO HISTORICAL DATA'!D1995,",","+"),".","-"),"+","."),"-",","))),"")</f>
        <v/>
      </c>
      <c r="I1995" s="15" t="str">
        <f>IF(ISNUMBER(VALUE(SUBSTITUTE(SUBSTITUTE(SUBSTITUTE(SUBSTITUTE('YAHOO HISTORICAL DATA'!E1995,",","+"),".","-"),"+","."),"-",",")))=TRUE,(VALUE(SUBSTITUTE(SUBSTITUTE(SUBSTITUTE(SUBSTITUTE('YAHOO HISTORICAL DATA'!E1995,",","+"),".","-"),"+","."),"-",","))),"")</f>
        <v/>
      </c>
      <c r="J1995" s="15" t="str">
        <f>IF(ISNUMBER(VALUE(SUBSTITUTE(SUBSTITUTE(SUBSTITUTE(SUBSTITUTE('YAHOO HISTORICAL DATA'!F1995,",","+"),".","-"),"+","."),"-",",")))=TRUE,(VALUE(SUBSTITUTE(SUBSTITUTE(SUBSTITUTE(SUBSTITUTE('YAHOO HISTORICAL DATA'!F1995,",","+"),".","-"),"+","."),"-",","))),"")</f>
        <v/>
      </c>
      <c r="K1995" s="15">
        <f>IF(ISNUMBER(VALUE(SUBSTITUTE(SUBSTITUTE(SUBSTITUTE(SUBSTITUTE('YAHOO HISTORICAL DATA'!G1995,",","+"),".","-"),"+","."),"-",",")))=TRUE,(VALUE(SUBSTITUTE(SUBSTITUTE(SUBSTITUTE(SUBSTITUTE('YAHOO HISTORICAL DATA'!G1995,",","+"),".","-"),"+","."),"-",","))),VALUE(SUBSTITUTE(SUBSTITUTE(SUBSTITUTE(SUBSTITUTE('YAHOO HISTORICAL DATA'!G1995,",","+"),".","-"),"+","."),"-",",")&amp;"0"))</f>
        <v>0</v>
      </c>
    </row>
    <row r="1996" spans="1:11" x14ac:dyDescent="0.2">
      <c r="A1996">
        <f>'YAHOO HISTORICAL DATA'!A1996</f>
        <v>0</v>
      </c>
      <c r="B1996" s="81">
        <f t="shared" si="128"/>
        <v>0</v>
      </c>
      <c r="C1996" s="83">
        <f t="shared" si="126"/>
        <v>0</v>
      </c>
      <c r="D1996" s="83">
        <f t="shared" si="129"/>
        <v>0</v>
      </c>
      <c r="E1996" s="3" t="e">
        <f t="shared" si="127"/>
        <v>#NUM!</v>
      </c>
      <c r="F1996" s="15" t="str">
        <f>IF(ISNUMBER(VALUE(SUBSTITUTE(SUBSTITUTE(SUBSTITUTE(SUBSTITUTE('YAHOO HISTORICAL DATA'!B1996,",","+"),".","-"),"+","."),"-",",")))=TRUE,(VALUE(SUBSTITUTE(SUBSTITUTE(SUBSTITUTE(SUBSTITUTE('YAHOO HISTORICAL DATA'!B1996,",","+"),".","-"),"+","."),"-",","))),"")</f>
        <v/>
      </c>
      <c r="G1996" s="15" t="str">
        <f>IF(ISNUMBER(VALUE(SUBSTITUTE(SUBSTITUTE(SUBSTITUTE(SUBSTITUTE('YAHOO HISTORICAL DATA'!C1996,",","+"),".","-"),"+","."),"-",",")))=TRUE,(VALUE(SUBSTITUTE(SUBSTITUTE(SUBSTITUTE(SUBSTITUTE('YAHOO HISTORICAL DATA'!C1996,",","+"),".","-"),"+","."),"-",","))),"")</f>
        <v/>
      </c>
      <c r="H1996" s="15" t="str">
        <f>IF(ISNUMBER(VALUE(SUBSTITUTE(SUBSTITUTE(SUBSTITUTE(SUBSTITUTE('YAHOO HISTORICAL DATA'!D1996,",","+"),".","-"),"+","."),"-",",")))=TRUE,(VALUE(SUBSTITUTE(SUBSTITUTE(SUBSTITUTE(SUBSTITUTE('YAHOO HISTORICAL DATA'!D1996,",","+"),".","-"),"+","."),"-",","))),"")</f>
        <v/>
      </c>
      <c r="I1996" s="15" t="str">
        <f>IF(ISNUMBER(VALUE(SUBSTITUTE(SUBSTITUTE(SUBSTITUTE(SUBSTITUTE('YAHOO HISTORICAL DATA'!E1996,",","+"),".","-"),"+","."),"-",",")))=TRUE,(VALUE(SUBSTITUTE(SUBSTITUTE(SUBSTITUTE(SUBSTITUTE('YAHOO HISTORICAL DATA'!E1996,",","+"),".","-"),"+","."),"-",","))),"")</f>
        <v/>
      </c>
      <c r="J1996" s="15" t="str">
        <f>IF(ISNUMBER(VALUE(SUBSTITUTE(SUBSTITUTE(SUBSTITUTE(SUBSTITUTE('YAHOO HISTORICAL DATA'!F1996,",","+"),".","-"),"+","."),"-",",")))=TRUE,(VALUE(SUBSTITUTE(SUBSTITUTE(SUBSTITUTE(SUBSTITUTE('YAHOO HISTORICAL DATA'!F1996,",","+"),".","-"),"+","."),"-",","))),"")</f>
        <v/>
      </c>
      <c r="K1996" s="15">
        <f>IF(ISNUMBER(VALUE(SUBSTITUTE(SUBSTITUTE(SUBSTITUTE(SUBSTITUTE('YAHOO HISTORICAL DATA'!G1996,",","+"),".","-"),"+","."),"-",",")))=TRUE,(VALUE(SUBSTITUTE(SUBSTITUTE(SUBSTITUTE(SUBSTITUTE('YAHOO HISTORICAL DATA'!G1996,",","+"),".","-"),"+","."),"-",","))),VALUE(SUBSTITUTE(SUBSTITUTE(SUBSTITUTE(SUBSTITUTE('YAHOO HISTORICAL DATA'!G1996,",","+"),".","-"),"+","."),"-",",")&amp;"0"))</f>
        <v>0</v>
      </c>
    </row>
    <row r="1997" spans="1:11" x14ac:dyDescent="0.2">
      <c r="A1997">
        <f>'YAHOO HISTORICAL DATA'!A1997</f>
        <v>0</v>
      </c>
      <c r="B1997" s="81">
        <f t="shared" si="128"/>
        <v>0</v>
      </c>
      <c r="C1997" s="83">
        <f t="shared" si="126"/>
        <v>0</v>
      </c>
      <c r="D1997" s="83">
        <f t="shared" si="129"/>
        <v>0</v>
      </c>
      <c r="E1997" s="3" t="e">
        <f t="shared" si="127"/>
        <v>#NUM!</v>
      </c>
      <c r="F1997" s="15" t="str">
        <f>IF(ISNUMBER(VALUE(SUBSTITUTE(SUBSTITUTE(SUBSTITUTE(SUBSTITUTE('YAHOO HISTORICAL DATA'!B1997,",","+"),".","-"),"+","."),"-",",")))=TRUE,(VALUE(SUBSTITUTE(SUBSTITUTE(SUBSTITUTE(SUBSTITUTE('YAHOO HISTORICAL DATA'!B1997,",","+"),".","-"),"+","."),"-",","))),"")</f>
        <v/>
      </c>
      <c r="G1997" s="15" t="str">
        <f>IF(ISNUMBER(VALUE(SUBSTITUTE(SUBSTITUTE(SUBSTITUTE(SUBSTITUTE('YAHOO HISTORICAL DATA'!C1997,",","+"),".","-"),"+","."),"-",",")))=TRUE,(VALUE(SUBSTITUTE(SUBSTITUTE(SUBSTITUTE(SUBSTITUTE('YAHOO HISTORICAL DATA'!C1997,",","+"),".","-"),"+","."),"-",","))),"")</f>
        <v/>
      </c>
      <c r="H1997" s="15" t="str">
        <f>IF(ISNUMBER(VALUE(SUBSTITUTE(SUBSTITUTE(SUBSTITUTE(SUBSTITUTE('YAHOO HISTORICAL DATA'!D1997,",","+"),".","-"),"+","."),"-",",")))=TRUE,(VALUE(SUBSTITUTE(SUBSTITUTE(SUBSTITUTE(SUBSTITUTE('YAHOO HISTORICAL DATA'!D1997,",","+"),".","-"),"+","."),"-",","))),"")</f>
        <v/>
      </c>
      <c r="I1997" s="15" t="str">
        <f>IF(ISNUMBER(VALUE(SUBSTITUTE(SUBSTITUTE(SUBSTITUTE(SUBSTITUTE('YAHOO HISTORICAL DATA'!E1997,",","+"),".","-"),"+","."),"-",",")))=TRUE,(VALUE(SUBSTITUTE(SUBSTITUTE(SUBSTITUTE(SUBSTITUTE('YAHOO HISTORICAL DATA'!E1997,",","+"),".","-"),"+","."),"-",","))),"")</f>
        <v/>
      </c>
      <c r="J1997" s="15" t="str">
        <f>IF(ISNUMBER(VALUE(SUBSTITUTE(SUBSTITUTE(SUBSTITUTE(SUBSTITUTE('YAHOO HISTORICAL DATA'!F1997,",","+"),".","-"),"+","."),"-",",")))=TRUE,(VALUE(SUBSTITUTE(SUBSTITUTE(SUBSTITUTE(SUBSTITUTE('YAHOO HISTORICAL DATA'!F1997,",","+"),".","-"),"+","."),"-",","))),"")</f>
        <v/>
      </c>
      <c r="K1997" s="15">
        <f>IF(ISNUMBER(VALUE(SUBSTITUTE(SUBSTITUTE(SUBSTITUTE(SUBSTITUTE('YAHOO HISTORICAL DATA'!G1997,",","+"),".","-"),"+","."),"-",",")))=TRUE,(VALUE(SUBSTITUTE(SUBSTITUTE(SUBSTITUTE(SUBSTITUTE('YAHOO HISTORICAL DATA'!G1997,",","+"),".","-"),"+","."),"-",","))),VALUE(SUBSTITUTE(SUBSTITUTE(SUBSTITUTE(SUBSTITUTE('YAHOO HISTORICAL DATA'!G1997,",","+"),".","-"),"+","."),"-",",")&amp;"0"))</f>
        <v>0</v>
      </c>
    </row>
    <row r="1998" spans="1:11" x14ac:dyDescent="0.2">
      <c r="A1998">
        <f>'YAHOO HISTORICAL DATA'!A1998</f>
        <v>0</v>
      </c>
      <c r="B1998" s="81">
        <f t="shared" si="128"/>
        <v>0</v>
      </c>
      <c r="C1998" s="83">
        <f t="shared" si="126"/>
        <v>0</v>
      </c>
      <c r="D1998" s="83">
        <f t="shared" si="129"/>
        <v>0</v>
      </c>
      <c r="E1998" s="3" t="e">
        <f t="shared" si="127"/>
        <v>#NUM!</v>
      </c>
      <c r="F1998" s="15" t="str">
        <f>IF(ISNUMBER(VALUE(SUBSTITUTE(SUBSTITUTE(SUBSTITUTE(SUBSTITUTE('YAHOO HISTORICAL DATA'!B1998,",","+"),".","-"),"+","."),"-",",")))=TRUE,(VALUE(SUBSTITUTE(SUBSTITUTE(SUBSTITUTE(SUBSTITUTE('YAHOO HISTORICAL DATA'!B1998,",","+"),".","-"),"+","."),"-",","))),"")</f>
        <v/>
      </c>
      <c r="G1998" s="15" t="str">
        <f>IF(ISNUMBER(VALUE(SUBSTITUTE(SUBSTITUTE(SUBSTITUTE(SUBSTITUTE('YAHOO HISTORICAL DATA'!C1998,",","+"),".","-"),"+","."),"-",",")))=TRUE,(VALUE(SUBSTITUTE(SUBSTITUTE(SUBSTITUTE(SUBSTITUTE('YAHOO HISTORICAL DATA'!C1998,",","+"),".","-"),"+","."),"-",","))),"")</f>
        <v/>
      </c>
      <c r="H1998" s="15" t="str">
        <f>IF(ISNUMBER(VALUE(SUBSTITUTE(SUBSTITUTE(SUBSTITUTE(SUBSTITUTE('YAHOO HISTORICAL DATA'!D1998,",","+"),".","-"),"+","."),"-",",")))=TRUE,(VALUE(SUBSTITUTE(SUBSTITUTE(SUBSTITUTE(SUBSTITUTE('YAHOO HISTORICAL DATA'!D1998,",","+"),".","-"),"+","."),"-",","))),"")</f>
        <v/>
      </c>
      <c r="I1998" s="15" t="str">
        <f>IF(ISNUMBER(VALUE(SUBSTITUTE(SUBSTITUTE(SUBSTITUTE(SUBSTITUTE('YAHOO HISTORICAL DATA'!E1998,",","+"),".","-"),"+","."),"-",",")))=TRUE,(VALUE(SUBSTITUTE(SUBSTITUTE(SUBSTITUTE(SUBSTITUTE('YAHOO HISTORICAL DATA'!E1998,",","+"),".","-"),"+","."),"-",","))),"")</f>
        <v/>
      </c>
      <c r="J1998" s="15" t="str">
        <f>IF(ISNUMBER(VALUE(SUBSTITUTE(SUBSTITUTE(SUBSTITUTE(SUBSTITUTE('YAHOO HISTORICAL DATA'!F1998,",","+"),".","-"),"+","."),"-",",")))=TRUE,(VALUE(SUBSTITUTE(SUBSTITUTE(SUBSTITUTE(SUBSTITUTE('YAHOO HISTORICAL DATA'!F1998,",","+"),".","-"),"+","."),"-",","))),"")</f>
        <v/>
      </c>
      <c r="K1998" s="15">
        <f>IF(ISNUMBER(VALUE(SUBSTITUTE(SUBSTITUTE(SUBSTITUTE(SUBSTITUTE('YAHOO HISTORICAL DATA'!G1998,",","+"),".","-"),"+","."),"-",",")))=TRUE,(VALUE(SUBSTITUTE(SUBSTITUTE(SUBSTITUTE(SUBSTITUTE('YAHOO HISTORICAL DATA'!G1998,",","+"),".","-"),"+","."),"-",","))),VALUE(SUBSTITUTE(SUBSTITUTE(SUBSTITUTE(SUBSTITUTE('YAHOO HISTORICAL DATA'!G1998,",","+"),".","-"),"+","."),"-",",")&amp;"0"))</f>
        <v>0</v>
      </c>
    </row>
    <row r="1999" spans="1:11" x14ac:dyDescent="0.2">
      <c r="A1999">
        <f>'YAHOO HISTORICAL DATA'!A1999</f>
        <v>0</v>
      </c>
      <c r="B1999" s="81">
        <f t="shared" si="128"/>
        <v>0</v>
      </c>
      <c r="C1999" s="83">
        <f t="shared" si="126"/>
        <v>0</v>
      </c>
      <c r="D1999" s="83">
        <f t="shared" si="129"/>
        <v>0</v>
      </c>
      <c r="E1999" s="3" t="e">
        <f t="shared" si="127"/>
        <v>#NUM!</v>
      </c>
      <c r="F1999" s="15" t="str">
        <f>IF(ISNUMBER(VALUE(SUBSTITUTE(SUBSTITUTE(SUBSTITUTE(SUBSTITUTE('YAHOO HISTORICAL DATA'!B1999,",","+"),".","-"),"+","."),"-",",")))=TRUE,(VALUE(SUBSTITUTE(SUBSTITUTE(SUBSTITUTE(SUBSTITUTE('YAHOO HISTORICAL DATA'!B1999,",","+"),".","-"),"+","."),"-",","))),"")</f>
        <v/>
      </c>
      <c r="G1999" s="15" t="str">
        <f>IF(ISNUMBER(VALUE(SUBSTITUTE(SUBSTITUTE(SUBSTITUTE(SUBSTITUTE('YAHOO HISTORICAL DATA'!C1999,",","+"),".","-"),"+","."),"-",",")))=TRUE,(VALUE(SUBSTITUTE(SUBSTITUTE(SUBSTITUTE(SUBSTITUTE('YAHOO HISTORICAL DATA'!C1999,",","+"),".","-"),"+","."),"-",","))),"")</f>
        <v/>
      </c>
      <c r="H1999" s="15" t="str">
        <f>IF(ISNUMBER(VALUE(SUBSTITUTE(SUBSTITUTE(SUBSTITUTE(SUBSTITUTE('YAHOO HISTORICAL DATA'!D1999,",","+"),".","-"),"+","."),"-",",")))=TRUE,(VALUE(SUBSTITUTE(SUBSTITUTE(SUBSTITUTE(SUBSTITUTE('YAHOO HISTORICAL DATA'!D1999,",","+"),".","-"),"+","."),"-",","))),"")</f>
        <v/>
      </c>
      <c r="I1999" s="15" t="str">
        <f>IF(ISNUMBER(VALUE(SUBSTITUTE(SUBSTITUTE(SUBSTITUTE(SUBSTITUTE('YAHOO HISTORICAL DATA'!E1999,",","+"),".","-"),"+","."),"-",",")))=TRUE,(VALUE(SUBSTITUTE(SUBSTITUTE(SUBSTITUTE(SUBSTITUTE('YAHOO HISTORICAL DATA'!E1999,",","+"),".","-"),"+","."),"-",","))),"")</f>
        <v/>
      </c>
      <c r="J1999" s="15" t="str">
        <f>IF(ISNUMBER(VALUE(SUBSTITUTE(SUBSTITUTE(SUBSTITUTE(SUBSTITUTE('YAHOO HISTORICAL DATA'!F1999,",","+"),".","-"),"+","."),"-",",")))=TRUE,(VALUE(SUBSTITUTE(SUBSTITUTE(SUBSTITUTE(SUBSTITUTE('YAHOO HISTORICAL DATA'!F1999,",","+"),".","-"),"+","."),"-",","))),"")</f>
        <v/>
      </c>
      <c r="K1999" s="15">
        <f>IF(ISNUMBER(VALUE(SUBSTITUTE(SUBSTITUTE(SUBSTITUTE(SUBSTITUTE('YAHOO HISTORICAL DATA'!G1999,",","+"),".","-"),"+","."),"-",",")))=TRUE,(VALUE(SUBSTITUTE(SUBSTITUTE(SUBSTITUTE(SUBSTITUTE('YAHOO HISTORICAL DATA'!G1999,",","+"),".","-"),"+","."),"-",","))),VALUE(SUBSTITUTE(SUBSTITUTE(SUBSTITUTE(SUBSTITUTE('YAHOO HISTORICAL DATA'!G1999,",","+"),".","-"),"+","."),"-",",")&amp;"0"))</f>
        <v>0</v>
      </c>
    </row>
    <row r="2000" spans="1:11" x14ac:dyDescent="0.2">
      <c r="A2000">
        <f>'YAHOO HISTORICAL DATA'!A2000</f>
        <v>0</v>
      </c>
      <c r="B2000" s="81">
        <f t="shared" si="128"/>
        <v>0</v>
      </c>
      <c r="C2000" s="83">
        <f t="shared" si="126"/>
        <v>0</v>
      </c>
      <c r="D2000" s="83">
        <f t="shared" si="129"/>
        <v>0</v>
      </c>
      <c r="E2000" s="3" t="e">
        <f t="shared" si="127"/>
        <v>#NUM!</v>
      </c>
      <c r="F2000" s="15" t="str">
        <f>IF(ISNUMBER(VALUE(SUBSTITUTE(SUBSTITUTE(SUBSTITUTE(SUBSTITUTE('YAHOO HISTORICAL DATA'!B2000,",","+"),".","-"),"+","."),"-",",")))=TRUE,(VALUE(SUBSTITUTE(SUBSTITUTE(SUBSTITUTE(SUBSTITUTE('YAHOO HISTORICAL DATA'!B2000,",","+"),".","-"),"+","."),"-",","))),"")</f>
        <v/>
      </c>
      <c r="G2000" s="15" t="str">
        <f>IF(ISNUMBER(VALUE(SUBSTITUTE(SUBSTITUTE(SUBSTITUTE(SUBSTITUTE('YAHOO HISTORICAL DATA'!C2000,",","+"),".","-"),"+","."),"-",",")))=TRUE,(VALUE(SUBSTITUTE(SUBSTITUTE(SUBSTITUTE(SUBSTITUTE('YAHOO HISTORICAL DATA'!C2000,",","+"),".","-"),"+","."),"-",","))),"")</f>
        <v/>
      </c>
      <c r="H2000" s="15" t="str">
        <f>IF(ISNUMBER(VALUE(SUBSTITUTE(SUBSTITUTE(SUBSTITUTE(SUBSTITUTE('YAHOO HISTORICAL DATA'!D2000,",","+"),".","-"),"+","."),"-",",")))=TRUE,(VALUE(SUBSTITUTE(SUBSTITUTE(SUBSTITUTE(SUBSTITUTE('YAHOO HISTORICAL DATA'!D2000,",","+"),".","-"),"+","."),"-",","))),"")</f>
        <v/>
      </c>
      <c r="I2000" s="15" t="str">
        <f>IF(ISNUMBER(VALUE(SUBSTITUTE(SUBSTITUTE(SUBSTITUTE(SUBSTITUTE('YAHOO HISTORICAL DATA'!E2000,",","+"),".","-"),"+","."),"-",",")))=TRUE,(VALUE(SUBSTITUTE(SUBSTITUTE(SUBSTITUTE(SUBSTITUTE('YAHOO HISTORICAL DATA'!E2000,",","+"),".","-"),"+","."),"-",","))),"")</f>
        <v/>
      </c>
      <c r="J2000" s="15" t="str">
        <f>IF(ISNUMBER(VALUE(SUBSTITUTE(SUBSTITUTE(SUBSTITUTE(SUBSTITUTE('YAHOO HISTORICAL DATA'!F2000,",","+"),".","-"),"+","."),"-",",")))=TRUE,(VALUE(SUBSTITUTE(SUBSTITUTE(SUBSTITUTE(SUBSTITUTE('YAHOO HISTORICAL DATA'!F2000,",","+"),".","-"),"+","."),"-",","))),"")</f>
        <v/>
      </c>
      <c r="K2000" s="15">
        <f>IF(ISNUMBER(VALUE(SUBSTITUTE(SUBSTITUTE(SUBSTITUTE(SUBSTITUTE('YAHOO HISTORICAL DATA'!G2000,",","+"),".","-"),"+","."),"-",",")))=TRUE,(VALUE(SUBSTITUTE(SUBSTITUTE(SUBSTITUTE(SUBSTITUTE('YAHOO HISTORICAL DATA'!G2000,",","+"),".","-"),"+","."),"-",","))),VALUE(SUBSTITUTE(SUBSTITUTE(SUBSTITUTE(SUBSTITUTE('YAHOO HISTORICAL DATA'!G2000,",","+"),".","-"),"+","."),"-",",")&amp;"0"))</f>
        <v>0</v>
      </c>
    </row>
    <row r="2001" spans="1:11" x14ac:dyDescent="0.2">
      <c r="A2001">
        <f>'YAHOO HISTORICAL DATA'!A2001</f>
        <v>0</v>
      </c>
      <c r="B2001" s="81">
        <f t="shared" si="128"/>
        <v>0</v>
      </c>
      <c r="C2001" s="83">
        <f t="shared" si="126"/>
        <v>0</v>
      </c>
      <c r="D2001" s="83">
        <f t="shared" si="129"/>
        <v>0</v>
      </c>
      <c r="E2001" s="3" t="e">
        <f t="shared" si="127"/>
        <v>#NUM!</v>
      </c>
      <c r="F2001" s="15" t="str">
        <f>IF(ISNUMBER(VALUE(SUBSTITUTE(SUBSTITUTE(SUBSTITUTE(SUBSTITUTE('YAHOO HISTORICAL DATA'!B2001,",","+"),".","-"),"+","."),"-",",")))=TRUE,(VALUE(SUBSTITUTE(SUBSTITUTE(SUBSTITUTE(SUBSTITUTE('YAHOO HISTORICAL DATA'!B2001,",","+"),".","-"),"+","."),"-",","))),"")</f>
        <v/>
      </c>
      <c r="G2001" s="15" t="str">
        <f>IF(ISNUMBER(VALUE(SUBSTITUTE(SUBSTITUTE(SUBSTITUTE(SUBSTITUTE('YAHOO HISTORICAL DATA'!C2001,",","+"),".","-"),"+","."),"-",",")))=TRUE,(VALUE(SUBSTITUTE(SUBSTITUTE(SUBSTITUTE(SUBSTITUTE('YAHOO HISTORICAL DATA'!C2001,",","+"),".","-"),"+","."),"-",","))),"")</f>
        <v/>
      </c>
      <c r="H2001" s="15" t="str">
        <f>IF(ISNUMBER(VALUE(SUBSTITUTE(SUBSTITUTE(SUBSTITUTE(SUBSTITUTE('YAHOO HISTORICAL DATA'!D2001,",","+"),".","-"),"+","."),"-",",")))=TRUE,(VALUE(SUBSTITUTE(SUBSTITUTE(SUBSTITUTE(SUBSTITUTE('YAHOO HISTORICAL DATA'!D2001,",","+"),".","-"),"+","."),"-",","))),"")</f>
        <v/>
      </c>
      <c r="I2001" s="15" t="str">
        <f>IF(ISNUMBER(VALUE(SUBSTITUTE(SUBSTITUTE(SUBSTITUTE(SUBSTITUTE('YAHOO HISTORICAL DATA'!E2001,",","+"),".","-"),"+","."),"-",",")))=TRUE,(VALUE(SUBSTITUTE(SUBSTITUTE(SUBSTITUTE(SUBSTITUTE('YAHOO HISTORICAL DATA'!E2001,",","+"),".","-"),"+","."),"-",","))),"")</f>
        <v/>
      </c>
      <c r="J2001" s="15" t="str">
        <f>IF(ISNUMBER(VALUE(SUBSTITUTE(SUBSTITUTE(SUBSTITUTE(SUBSTITUTE('YAHOO HISTORICAL DATA'!F2001,",","+"),".","-"),"+","."),"-",",")))=TRUE,(VALUE(SUBSTITUTE(SUBSTITUTE(SUBSTITUTE(SUBSTITUTE('YAHOO HISTORICAL DATA'!F2001,",","+"),".","-"),"+","."),"-",","))),"")</f>
        <v/>
      </c>
      <c r="K2001" s="15">
        <f>IF(ISNUMBER(VALUE(SUBSTITUTE(SUBSTITUTE(SUBSTITUTE(SUBSTITUTE('YAHOO HISTORICAL DATA'!G2001,",","+"),".","-"),"+","."),"-",",")))=TRUE,(VALUE(SUBSTITUTE(SUBSTITUTE(SUBSTITUTE(SUBSTITUTE('YAHOO HISTORICAL DATA'!G2001,",","+"),".","-"),"+","."),"-",","))),VALUE(SUBSTITUTE(SUBSTITUTE(SUBSTITUTE(SUBSTITUTE('YAHOO HISTORICAL DATA'!G2001,",","+"),".","-"),"+","."),"-",",")&amp;"0"))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9</vt:i4>
      </vt:variant>
      <vt:variant>
        <vt:lpstr>Benoemde bereiken</vt:lpstr>
      </vt:variant>
      <vt:variant>
        <vt:i4>1</vt:i4>
      </vt:variant>
    </vt:vector>
  </HeadingPairs>
  <TitlesOfParts>
    <vt:vector size="10" baseType="lpstr">
      <vt:lpstr>UITLEG</vt:lpstr>
      <vt:lpstr>DASHBOARD</vt:lpstr>
      <vt:lpstr>CALCULATIONS</vt:lpstr>
      <vt:lpstr>DEGIRO RESULTATENREKENING</vt:lpstr>
      <vt:lpstr>DEGIRO BALANS</vt:lpstr>
      <vt:lpstr>DEGIRO KASSTROOM</vt:lpstr>
      <vt:lpstr>DEGIRO TABLE</vt:lpstr>
      <vt:lpstr>YAHOO HISTORICAL DATA</vt:lpstr>
      <vt:lpstr>YAHOO TABLE</vt:lpstr>
      <vt:lpstr>DASHBOARD!Afdrukbereik</vt:lpstr>
    </vt:vector>
  </TitlesOfParts>
  <Company>Iv-Groep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Brandenburg</dc:creator>
  <cp:lastModifiedBy>Maarten Brandenburg</cp:lastModifiedBy>
  <cp:lastPrinted>2021-08-26T17:43:43Z</cp:lastPrinted>
  <dcterms:created xsi:type="dcterms:W3CDTF">2021-03-25T07:31:58Z</dcterms:created>
  <dcterms:modified xsi:type="dcterms:W3CDTF">2021-08-29T11:09:56Z</dcterms:modified>
</cp:coreProperties>
</file>